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610\Desktop\デスクトップ\引継関係\引継（岡本）\2.財務0 各種調査\経営比較分析表\R1\"/>
    </mc:Choice>
  </mc:AlternateContent>
  <workbookProtection workbookAlgorithmName="SHA-512" workbookHashValue="qsJ9qbTPaEdMtjpWB6g5N/zz8sei56Zum/PPSc5EUPcoov40K4K+k0bI5FgO/ZDHzNlV9ip8+T4vLUMbDIpHXQ==" workbookSaltValue="mZeld0F3x39eiduPjmdhXw==" workbookSpinCount="100000" lockStructure="1"/>
  <bookViews>
    <workbookView xWindow="0" yWindow="0" windowWidth="19200" windowHeight="1089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W8" i="4"/>
  <c r="P8" i="4"/>
  <c r="I8" i="4"/>
  <c r="B6" i="4"/>
</calcChain>
</file>

<file path=xl/sharedStrings.xml><?xml version="1.0" encoding="utf-8"?>
<sst xmlns="http://schemas.openxmlformats.org/spreadsheetml/2006/main" count="319" uniqueCount="117">
  <si>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</si>
  <si>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</si>
  <si>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</si>
  <si>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</si>
  <si>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</si>
  <si>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</si>
  <si>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</si>
  <si>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</si>
  <si>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</si>
  <si>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</si>
  <si>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</si>
  <si>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</si>
  <si>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</si>
  <si>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</si>
  <si>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</si>
  <si>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</si>
  <si>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</si>
  <si>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</si>
  <si>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</si>
  <si>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</si>
  <si>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</si>
  <si>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</si>
  <si>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</si>
  <si>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</si>
  <si>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</si>
  <si>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</si>
  <si>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</si>
  <si>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</si>
  <si>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</si>
  <si>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</si>
  <si>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</si>
  <si>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</si>
  <si>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</si>
  <si>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</si>
  <si>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</si>
  <si>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</si>
  <si>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</si>
  <si>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</si>
  <si>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</si>
  <si>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</si>
  <si>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</si>
  <si>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</si>
  <si>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</si>
  <si>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</si>
  <si>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</si>
  <si>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</si>
  <si>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</si>
  <si>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</si>
  <si>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</si>
  <si>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</si>
  <si>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</si>
  <si>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</si>
  <si>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</si>
  <si>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</si>
  <si>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</si>
  <si>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</si>
  <si>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</si>
  <si>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</si>
  <si>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</si>
  <si>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</si>
  <si>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</si>
  <si>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</si>
  <si>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</si>
  <si>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</si>
  <si>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</si>
  <si>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</si>
  <si>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</si>
  <si>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</si>
  <si>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</si>
  <si>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</si>
  <si>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</si>
  <si>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</si>
  <si>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</si>
  <si>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</si>
  <si>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</si>
  <si>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</si>
  <si>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</si>
  <si>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</si>
  <si>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</si>
  <si>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</si>
  <si>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</si>
  <si>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</si>
  <si>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</si>
  <si>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</si>
  <si>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</si>
  <si>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</si>
  <si>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</si>
  <si>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</si>
  <si>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</si>
  <si>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</si>
  <si>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</si>
  <si>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</si>
  <si>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</si>
  <si>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</si>
  <si>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</si>
  <si>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</si>
  <si>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兵庫県　淡路市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</si>
  <si>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</si>
  <si>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</si>
  <si>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</si>
  <si>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</si>
  <si>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</si>
  <si>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</si>
  <si>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</si>
  <si>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</si>
  <si>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</si>
  <si>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</si>
  <si>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</si>
  <si>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</si>
  <si>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</si>
  <si>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</si>
  <si>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</si>
  <si>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</si>
  <si>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</si>
  <si>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本市の下水道事業については、供用開始から約20年であることから、老朽化による管渠の更新は行っていません。
　一方、処理場等の施設については耐用年数を過ぎて老朽化が進んでいることから、必要な修繕を行っています。
　今後、北淡浄化センター及び一宮浄化センターにおいて、ストックマネジメント計画をもとに老朽化した設備の効率的な更新を行っていく予定です。</t>
    <rPh sb="1" eb="2">
      <t>ホン</t>
    </rPh>
    <rPh sb="2" eb="3">
      <t>シ</t>
    </rPh>
    <rPh sb="4" eb="7">
      <t>ゲスイドウ</t>
    </rPh>
    <rPh sb="7" eb="9">
      <t>ジギョウ</t>
    </rPh>
    <rPh sb="15" eb="17">
      <t>キョウヨウ</t>
    </rPh>
    <rPh sb="17" eb="19">
      <t>カイシ</t>
    </rPh>
    <rPh sb="21" eb="22">
      <t>ヤク</t>
    </rPh>
    <rPh sb="24" eb="25">
      <t>ネン</t>
    </rPh>
    <rPh sb="33" eb="36">
      <t>ロウキュウカ</t>
    </rPh>
    <rPh sb="39" eb="41">
      <t>カンキョ</t>
    </rPh>
    <rPh sb="42" eb="44">
      <t>コウシン</t>
    </rPh>
    <rPh sb="45" eb="46">
      <t>オコナ</t>
    </rPh>
    <rPh sb="55" eb="57">
      <t>イッポウ</t>
    </rPh>
    <rPh sb="58" eb="61">
      <t>ショリジョウ</t>
    </rPh>
    <rPh sb="61" eb="62">
      <t>トウ</t>
    </rPh>
    <rPh sb="63" eb="65">
      <t>シセツ</t>
    </rPh>
    <rPh sb="70" eb="72">
      <t>タイヨウ</t>
    </rPh>
    <rPh sb="72" eb="74">
      <t>ネンスウ</t>
    </rPh>
    <rPh sb="75" eb="76">
      <t>ス</t>
    </rPh>
    <rPh sb="78" eb="81">
      <t>ロウキュウカ</t>
    </rPh>
    <rPh sb="82" eb="83">
      <t>スス</t>
    </rPh>
    <rPh sb="92" eb="94">
      <t>ヒツヨウ</t>
    </rPh>
    <rPh sb="95" eb="97">
      <t>シュウゼン</t>
    </rPh>
    <rPh sb="98" eb="99">
      <t>オコナ</t>
    </rPh>
    <rPh sb="107" eb="109">
      <t>コンゴ</t>
    </rPh>
    <rPh sb="118" eb="119">
      <t>オヨ</t>
    </rPh>
    <rPh sb="120" eb="122">
      <t>イチノミヤ</t>
    </rPh>
    <rPh sb="122" eb="124">
      <t>ジョウカ</t>
    </rPh>
    <rPh sb="143" eb="145">
      <t>ケイカク</t>
    </rPh>
    <rPh sb="149" eb="152">
      <t>ロウキュウカ</t>
    </rPh>
    <rPh sb="154" eb="156">
      <t>セツビ</t>
    </rPh>
    <rPh sb="157" eb="160">
      <t>コウリツテキ</t>
    </rPh>
    <rPh sb="161" eb="163">
      <t>コウシン</t>
    </rPh>
    <rPh sb="164" eb="165">
      <t>オコナ</t>
    </rPh>
    <rPh sb="169" eb="171">
      <t>ヨテイ</t>
    </rPh>
    <phoneticPr fontId="4"/>
  </si>
  <si>
    <t>　本市の下水道事業では、平成20年度から包括的民間委託により維持管理費の削減を図るとともに、後年度に発生する元利償還金を抑制するため、建設改良費を大幅に抑えてきました。また、平成22年4月1日から下水道使用料を改定し、全体で約12％の値上げを行い、経営基盤の強化を図ってきました。
　今後、事業計画の見直しを進め、未整備の区域においては合併浄化槽による生活排水の適正処理を図ってまいります。
　また、経営の改善に向けて令和元年４月１日より地方公営企業法の財務規定の適用を行い、企業会計導入で経営状況を明確化し、経営改善につなげてまいります。</t>
    <rPh sb="1" eb="2">
      <t>ホン</t>
    </rPh>
    <rPh sb="2" eb="3">
      <t>シ</t>
    </rPh>
    <rPh sb="4" eb="7">
      <t>ゲスイドウ</t>
    </rPh>
    <rPh sb="7" eb="9">
      <t>ジギョウ</t>
    </rPh>
    <rPh sb="12" eb="14">
      <t>ヘイセイ</t>
    </rPh>
    <rPh sb="16" eb="18">
      <t>ネンド</t>
    </rPh>
    <rPh sb="20" eb="23">
      <t>ホウカツテキ</t>
    </rPh>
    <rPh sb="23" eb="25">
      <t>ミンカン</t>
    </rPh>
    <rPh sb="25" eb="27">
      <t>イタク</t>
    </rPh>
    <rPh sb="30" eb="32">
      <t>イジ</t>
    </rPh>
    <rPh sb="32" eb="34">
      <t>カンリ</t>
    </rPh>
    <rPh sb="34" eb="35">
      <t>ヒ</t>
    </rPh>
    <rPh sb="36" eb="38">
      <t>サクゲン</t>
    </rPh>
    <rPh sb="39" eb="40">
      <t>ハカ</t>
    </rPh>
    <rPh sb="46" eb="49">
      <t>コウネンド</t>
    </rPh>
    <rPh sb="50" eb="52">
      <t>ハッセイ</t>
    </rPh>
    <rPh sb="54" eb="56">
      <t>ガンリ</t>
    </rPh>
    <rPh sb="56" eb="59">
      <t>ショウカンキン</t>
    </rPh>
    <rPh sb="60" eb="62">
      <t>ヨクセイ</t>
    </rPh>
    <rPh sb="67" eb="69">
      <t>ケンセツ</t>
    </rPh>
    <rPh sb="69" eb="71">
      <t>カイリョウ</t>
    </rPh>
    <rPh sb="71" eb="72">
      <t>ヒ</t>
    </rPh>
    <rPh sb="73" eb="75">
      <t>オオハバ</t>
    </rPh>
    <rPh sb="76" eb="77">
      <t>オサ</t>
    </rPh>
    <rPh sb="87" eb="89">
      <t>ヘイセイ</t>
    </rPh>
    <rPh sb="98" eb="101">
      <t>ゲスイドウ</t>
    </rPh>
    <rPh sb="101" eb="104">
      <t>シヨウリョウ</t>
    </rPh>
    <rPh sb="105" eb="107">
      <t>カイテイ</t>
    </rPh>
    <rPh sb="109" eb="111">
      <t>ゼンタイ</t>
    </rPh>
    <rPh sb="112" eb="113">
      <t>ヤク</t>
    </rPh>
    <rPh sb="117" eb="119">
      <t>ネア</t>
    </rPh>
    <rPh sb="121" eb="122">
      <t>オコナ</t>
    </rPh>
    <rPh sb="124" eb="126">
      <t>ケイエイ</t>
    </rPh>
    <rPh sb="126" eb="128">
      <t>キバン</t>
    </rPh>
    <rPh sb="129" eb="131">
      <t>キョウカ</t>
    </rPh>
    <rPh sb="132" eb="133">
      <t>ハカ</t>
    </rPh>
    <rPh sb="142" eb="144">
      <t>コンゴ</t>
    </rPh>
    <rPh sb="145" eb="147">
      <t>ジギョウ</t>
    </rPh>
    <rPh sb="147" eb="149">
      <t>ケイカク</t>
    </rPh>
    <rPh sb="150" eb="152">
      <t>ミナオ</t>
    </rPh>
    <rPh sb="154" eb="155">
      <t>スス</t>
    </rPh>
    <rPh sb="157" eb="160">
      <t>ミセイビ</t>
    </rPh>
    <rPh sb="161" eb="163">
      <t>クイキ</t>
    </rPh>
    <rPh sb="168" eb="170">
      <t>ガッペイ</t>
    </rPh>
    <rPh sb="170" eb="173">
      <t>ジョウカソウ</t>
    </rPh>
    <rPh sb="176" eb="178">
      <t>セイカツ</t>
    </rPh>
    <rPh sb="178" eb="180">
      <t>ハイスイ</t>
    </rPh>
    <rPh sb="181" eb="183">
      <t>テキセイ</t>
    </rPh>
    <rPh sb="183" eb="185">
      <t>ショリ</t>
    </rPh>
    <rPh sb="186" eb="187">
      <t>ハカ</t>
    </rPh>
    <phoneticPr fontId="4"/>
  </si>
  <si>
    <t>　本市は平成17年4月1日に淡路島北部の5町合併によって誕生した市であり、旧町における中心的市街地が各地に点在しています。また、市の南北には北淡山地が貫いており、山間部が多いことから、下水道の整備に要する建設改良費が割高で、その結果、資本費が高額となっています。
　一方、本市の特定環境保全公共下水道の供用開始は平成10年度であり、供用開始以前に阪神・淡路大震災の発生により、浄化槽によって水洗便所を設置している人口が多いことから、下水道への接続率を示す水洗化率は75％程度にとどまっています。そのため、下水道使用料によって賄うべき汚水処理費を賄うことができず、経費回収率については80％程度にとどまっています。
　対応策として、供用開始から3年以内の区域を対象に、下水道使用料の減免や早期接続奨励金の制度を継続するとともに、戸別訪問等による接続促進活動を行い、今後とも水洗化率の向上を図っていきます。
　また、経常収支比率は95％以上あるのに対し、料金収入には若干の伸びがあるものの、経費回収率が80％程度となっており、一般会計からの補助金に依存している状況と考えられます。
　なお、本市内の淡路・東浦処理区においては、公共下水道事業で建設した処理場等の施設を特定環境保全公共下水道事業でも使用しています。そのため、特定環境保全公共下水道事業の類似団体平均値との比較では、施設利用率については高くなっています。</t>
    <rPh sb="1" eb="2">
      <t>ホン</t>
    </rPh>
    <rPh sb="2" eb="3">
      <t>シ</t>
    </rPh>
    <rPh sb="4" eb="6">
      <t>ヘイセイ</t>
    </rPh>
    <rPh sb="8" eb="9">
      <t>ネン</t>
    </rPh>
    <rPh sb="10" eb="11">
      <t>ガツ</t>
    </rPh>
    <rPh sb="12" eb="13">
      <t>ニチ</t>
    </rPh>
    <rPh sb="14" eb="17">
      <t>アワジシマ</t>
    </rPh>
    <rPh sb="17" eb="19">
      <t>ホクブ</t>
    </rPh>
    <rPh sb="21" eb="22">
      <t>チョウ</t>
    </rPh>
    <rPh sb="22" eb="24">
      <t>ガッペイ</t>
    </rPh>
    <rPh sb="28" eb="30">
      <t>タンジョウ</t>
    </rPh>
    <rPh sb="32" eb="33">
      <t>シ</t>
    </rPh>
    <rPh sb="37" eb="38">
      <t>キュウ</t>
    </rPh>
    <rPh sb="38" eb="39">
      <t>チョウ</t>
    </rPh>
    <rPh sb="43" eb="46">
      <t>チュウシンテキ</t>
    </rPh>
    <rPh sb="46" eb="49">
      <t>シガイチ</t>
    </rPh>
    <rPh sb="50" eb="52">
      <t>カクチ</t>
    </rPh>
    <rPh sb="53" eb="55">
      <t>テンザイ</t>
    </rPh>
    <rPh sb="64" eb="65">
      <t>シ</t>
    </rPh>
    <rPh sb="66" eb="68">
      <t>ナンボク</t>
    </rPh>
    <rPh sb="70" eb="72">
      <t>ホクダン</t>
    </rPh>
    <rPh sb="72" eb="74">
      <t>サンチ</t>
    </rPh>
    <rPh sb="75" eb="76">
      <t>ツラヌ</t>
    </rPh>
    <rPh sb="81" eb="84">
      <t>サンカンブ</t>
    </rPh>
    <rPh sb="85" eb="86">
      <t>オオ</t>
    </rPh>
    <rPh sb="92" eb="95">
      <t>ゲスイドウ</t>
    </rPh>
    <rPh sb="96" eb="98">
      <t>セイビ</t>
    </rPh>
    <rPh sb="99" eb="100">
      <t>ヨウ</t>
    </rPh>
    <rPh sb="102" eb="104">
      <t>ケンセツ</t>
    </rPh>
    <rPh sb="104" eb="106">
      <t>カイリョウ</t>
    </rPh>
    <rPh sb="106" eb="107">
      <t>ヒ</t>
    </rPh>
    <rPh sb="108" eb="110">
      <t>ワリダカ</t>
    </rPh>
    <rPh sb="114" eb="116">
      <t>ケッカ</t>
    </rPh>
    <rPh sb="117" eb="119">
      <t>シホン</t>
    </rPh>
    <rPh sb="119" eb="120">
      <t>ヒ</t>
    </rPh>
    <rPh sb="121" eb="123">
      <t>コウガク</t>
    </rPh>
    <rPh sb="133" eb="135">
      <t>イッポウ</t>
    </rPh>
    <rPh sb="136" eb="137">
      <t>ホン</t>
    </rPh>
    <rPh sb="137" eb="138">
      <t>シ</t>
    </rPh>
    <rPh sb="139" eb="141">
      <t>トクテイ</t>
    </rPh>
    <rPh sb="141" eb="143">
      <t>カンキョウ</t>
    </rPh>
    <rPh sb="143" eb="145">
      <t>ホゼン</t>
    </rPh>
    <rPh sb="145" eb="147">
      <t>コウキョウ</t>
    </rPh>
    <rPh sb="147" eb="150">
      <t>ゲスイドウ</t>
    </rPh>
    <rPh sb="151" eb="153">
      <t>キョウヨウ</t>
    </rPh>
    <rPh sb="153" eb="155">
      <t>カイシ</t>
    </rPh>
    <rPh sb="156" eb="158">
      <t>ヘイセイ</t>
    </rPh>
    <rPh sb="160" eb="162">
      <t>ネンド</t>
    </rPh>
    <rPh sb="166" eb="168">
      <t>キョウヨウ</t>
    </rPh>
    <rPh sb="168" eb="170">
      <t>カイシ</t>
    </rPh>
    <rPh sb="170" eb="172">
      <t>イゼン</t>
    </rPh>
    <rPh sb="188" eb="191">
      <t>ジョウカソウ</t>
    </rPh>
    <rPh sb="195" eb="197">
      <t>スイセン</t>
    </rPh>
    <rPh sb="197" eb="199">
      <t>ベンジョ</t>
    </rPh>
    <rPh sb="200" eb="202">
      <t>セッチ</t>
    </rPh>
    <rPh sb="206" eb="208">
      <t>ジンコウ</t>
    </rPh>
    <rPh sb="209" eb="210">
      <t>オオ</t>
    </rPh>
    <rPh sb="216" eb="219">
      <t>ゲスイドウ</t>
    </rPh>
    <rPh sb="221" eb="223">
      <t>セツゾク</t>
    </rPh>
    <rPh sb="223" eb="224">
      <t>リツ</t>
    </rPh>
    <rPh sb="225" eb="226">
      <t>シメ</t>
    </rPh>
    <rPh sb="227" eb="230">
      <t>スイセンカ</t>
    </rPh>
    <rPh sb="230" eb="231">
      <t>リツ</t>
    </rPh>
    <rPh sb="235" eb="237">
      <t>テイド</t>
    </rPh>
    <rPh sb="252" eb="255">
      <t>ゲスイドウ</t>
    </rPh>
    <rPh sb="255" eb="258">
      <t>シヨウリョウ</t>
    </rPh>
    <rPh sb="262" eb="263">
      <t>マカナ</t>
    </rPh>
    <rPh sb="266" eb="268">
      <t>オスイ</t>
    </rPh>
    <rPh sb="268" eb="270">
      <t>ショリ</t>
    </rPh>
    <rPh sb="270" eb="271">
      <t>ヒ</t>
    </rPh>
    <rPh sb="272" eb="273">
      <t>マカナ</t>
    </rPh>
    <rPh sb="281" eb="283">
      <t>ケイヒ</t>
    </rPh>
    <rPh sb="283" eb="285">
      <t>カイシュウ</t>
    </rPh>
    <rPh sb="285" eb="286">
      <t>リツ</t>
    </rPh>
    <rPh sb="294" eb="296">
      <t>テイド</t>
    </rPh>
    <rPh sb="363" eb="365">
      <t>コベツ</t>
    </rPh>
    <rPh sb="365" eb="367">
      <t>ホウモン</t>
    </rPh>
    <rPh sb="367" eb="368">
      <t>トウ</t>
    </rPh>
    <rPh sb="371" eb="373">
      <t>セツゾク</t>
    </rPh>
    <rPh sb="373" eb="375">
      <t>ソクシン</t>
    </rPh>
    <rPh sb="375" eb="377">
      <t>カツドウ</t>
    </rPh>
    <rPh sb="378" eb="379">
      <t>オコナ</t>
    </rPh>
    <rPh sb="381" eb="383">
      <t>コンゴ</t>
    </rPh>
    <rPh sb="416" eb="418">
      <t>イジョウ</t>
    </rPh>
    <rPh sb="422" eb="423">
      <t>タイ</t>
    </rPh>
    <rPh sb="443" eb="445">
      <t>ケイヒ</t>
    </rPh>
    <rPh sb="445" eb="447">
      <t>カイシュウ</t>
    </rPh>
    <rPh sb="447" eb="448">
      <t>リツ</t>
    </rPh>
    <rPh sb="452" eb="454">
      <t>テイド</t>
    </rPh>
    <rPh sb="461" eb="463">
      <t>イッパン</t>
    </rPh>
    <rPh sb="463" eb="465">
      <t>カイケイ</t>
    </rPh>
    <rPh sb="468" eb="470">
      <t>ホジョ</t>
    </rPh>
    <rPh sb="470" eb="471">
      <t>キン</t>
    </rPh>
    <rPh sb="472" eb="474">
      <t>イゾン</t>
    </rPh>
    <rPh sb="478" eb="480">
      <t>ジョウキョウ</t>
    </rPh>
    <rPh sb="481" eb="482">
      <t>カンガ</t>
    </rPh>
    <rPh sb="493" eb="494">
      <t>ホン</t>
    </rPh>
    <rPh sb="494" eb="495">
      <t>シ</t>
    </rPh>
    <rPh sb="495" eb="496">
      <t>ナイ</t>
    </rPh>
    <rPh sb="497" eb="499">
      <t>アワジ</t>
    </rPh>
    <rPh sb="501" eb="502">
      <t>ウラ</t>
    </rPh>
    <rPh sb="502" eb="504">
      <t>ショリ</t>
    </rPh>
    <rPh sb="504" eb="505">
      <t>ク</t>
    </rPh>
    <rPh sb="528" eb="530">
      <t>シセツ</t>
    </rPh>
    <rPh sb="559" eb="561">
      <t>トクテイ</t>
    </rPh>
    <rPh sb="561" eb="563">
      <t>カンキョウ</t>
    </rPh>
    <rPh sb="563" eb="565">
      <t>ホゼン</t>
    </rPh>
    <rPh sb="565" eb="567">
      <t>コウキョウ</t>
    </rPh>
    <rPh sb="567" eb="570">
      <t>ゲスイドウ</t>
    </rPh>
    <rPh sb="570" eb="572">
      <t>ジギョウ</t>
    </rPh>
    <rPh sb="597" eb="598">
      <t>タカ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</si>
</sst>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CC5-41AB-B089-B625D011F32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0.36</c:v>
                </c:pt>
              </c:numCache>
            </c:numRef>
          </c:val>
          <c:smooth val="0"/>
          <c:extLst>
            <c:ext xmlns:c16="http://schemas.microsoft.com/office/drawing/2014/chart" uri="{C3380CC4-5D6E-409C-BE32-E72D297353CC}">
              <c16:uniqueId val="{00000001-ACC5-41AB-B089-B625D011F32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78.12</c:v>
                </c:pt>
              </c:numCache>
            </c:numRef>
          </c:val>
          <c:extLst>
            <c:ext xmlns:c16="http://schemas.microsoft.com/office/drawing/2014/chart" uri="{C3380CC4-5D6E-409C-BE32-E72D297353CC}">
              <c16:uniqueId val="{00000000-FFAD-4F64-9686-F1955CC4B97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42.47</c:v>
                </c:pt>
              </c:numCache>
            </c:numRef>
          </c:val>
          <c:smooth val="0"/>
          <c:extLst>
            <c:ext xmlns:c16="http://schemas.microsoft.com/office/drawing/2014/chart" uri="{C3380CC4-5D6E-409C-BE32-E72D297353CC}">
              <c16:uniqueId val="{00000001-FFAD-4F64-9686-F1955CC4B97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76.27</c:v>
                </c:pt>
              </c:numCache>
            </c:numRef>
          </c:val>
          <c:extLst>
            <c:ext xmlns:c16="http://schemas.microsoft.com/office/drawing/2014/chart" uri="{C3380CC4-5D6E-409C-BE32-E72D297353CC}">
              <c16:uniqueId val="{00000000-61BB-4FA6-9F8B-A4059BE2967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83.75</c:v>
                </c:pt>
              </c:numCache>
            </c:numRef>
          </c:val>
          <c:smooth val="0"/>
          <c:extLst>
            <c:ext xmlns:c16="http://schemas.microsoft.com/office/drawing/2014/chart" uri="{C3380CC4-5D6E-409C-BE32-E72D297353CC}">
              <c16:uniqueId val="{00000001-61BB-4FA6-9F8B-A4059BE2967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97.38</c:v>
                </c:pt>
              </c:numCache>
            </c:numRef>
          </c:val>
          <c:extLst>
            <c:ext xmlns:c16="http://schemas.microsoft.com/office/drawing/2014/chart" uri="{C3380CC4-5D6E-409C-BE32-E72D297353CC}">
              <c16:uniqueId val="{00000000-F88A-4FF5-B8CC-E3528696122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102.73</c:v>
                </c:pt>
              </c:numCache>
            </c:numRef>
          </c:val>
          <c:smooth val="0"/>
          <c:extLst>
            <c:ext xmlns:c16="http://schemas.microsoft.com/office/drawing/2014/chart" uri="{C3380CC4-5D6E-409C-BE32-E72D297353CC}">
              <c16:uniqueId val="{00000001-F88A-4FF5-B8CC-E3528696122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3.12</c:v>
                </c:pt>
              </c:numCache>
            </c:numRef>
          </c:val>
          <c:extLst>
            <c:ext xmlns:c16="http://schemas.microsoft.com/office/drawing/2014/chart" uri="{C3380CC4-5D6E-409C-BE32-E72D297353CC}">
              <c16:uniqueId val="{00000000-DC64-4988-A8D3-376F5E3A2FA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24.68</c:v>
                </c:pt>
              </c:numCache>
            </c:numRef>
          </c:val>
          <c:smooth val="0"/>
          <c:extLst>
            <c:ext xmlns:c16="http://schemas.microsoft.com/office/drawing/2014/chart" uri="{C3380CC4-5D6E-409C-BE32-E72D297353CC}">
              <c16:uniqueId val="{00000001-DC64-4988-A8D3-376F5E3A2FA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758-4CD5-B04E-9B2FD877758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8.6199999999999992</c:v>
                </c:pt>
              </c:numCache>
            </c:numRef>
          </c:val>
          <c:smooth val="0"/>
          <c:extLst>
            <c:ext xmlns:c16="http://schemas.microsoft.com/office/drawing/2014/chart" uri="{C3380CC4-5D6E-409C-BE32-E72D297353CC}">
              <c16:uniqueId val="{00000001-0758-4CD5-B04E-9B2FD877758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9.1199999999999992</c:v>
                </c:pt>
              </c:numCache>
            </c:numRef>
          </c:val>
          <c:extLst>
            <c:ext xmlns:c16="http://schemas.microsoft.com/office/drawing/2014/chart" uri="{C3380CC4-5D6E-409C-BE32-E72D297353CC}">
              <c16:uniqueId val="{00000000-4AF1-4EA1-959A-C277B3FF3ED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94.97</c:v>
                </c:pt>
              </c:numCache>
            </c:numRef>
          </c:val>
          <c:smooth val="0"/>
          <c:extLst>
            <c:ext xmlns:c16="http://schemas.microsoft.com/office/drawing/2014/chart" uri="{C3380CC4-5D6E-409C-BE32-E72D297353CC}">
              <c16:uniqueId val="{00000001-4AF1-4EA1-959A-C277B3FF3ED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27.14</c:v>
                </c:pt>
              </c:numCache>
            </c:numRef>
          </c:val>
          <c:extLst>
            <c:ext xmlns:c16="http://schemas.microsoft.com/office/drawing/2014/chart" uri="{C3380CC4-5D6E-409C-BE32-E72D297353CC}">
              <c16:uniqueId val="{00000000-8007-4F4D-A3D9-0DB8411A997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47.72</c:v>
                </c:pt>
              </c:numCache>
            </c:numRef>
          </c:val>
          <c:smooth val="0"/>
          <c:extLst>
            <c:ext xmlns:c16="http://schemas.microsoft.com/office/drawing/2014/chart" uri="{C3380CC4-5D6E-409C-BE32-E72D297353CC}">
              <c16:uniqueId val="{00000001-8007-4F4D-A3D9-0DB8411A997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1444.84</c:v>
                </c:pt>
              </c:numCache>
            </c:numRef>
          </c:val>
          <c:extLst>
            <c:ext xmlns:c16="http://schemas.microsoft.com/office/drawing/2014/chart" uri="{C3380CC4-5D6E-409C-BE32-E72D297353CC}">
              <c16:uniqueId val="{00000000-2DF7-4FE4-BB4A-E144E8DA2FD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1206.79</c:v>
                </c:pt>
              </c:numCache>
            </c:numRef>
          </c:val>
          <c:smooth val="0"/>
          <c:extLst>
            <c:ext xmlns:c16="http://schemas.microsoft.com/office/drawing/2014/chart" uri="{C3380CC4-5D6E-409C-BE32-E72D297353CC}">
              <c16:uniqueId val="{00000001-2DF7-4FE4-BB4A-E144E8DA2FD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81.510000000000005</c:v>
                </c:pt>
              </c:numCache>
            </c:numRef>
          </c:val>
          <c:extLst>
            <c:ext xmlns:c16="http://schemas.microsoft.com/office/drawing/2014/chart" uri="{C3380CC4-5D6E-409C-BE32-E72D297353CC}">
              <c16:uniqueId val="{00000000-3278-456D-9720-F2E1A8CD3E1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71.84</c:v>
                </c:pt>
              </c:numCache>
            </c:numRef>
          </c:val>
          <c:smooth val="0"/>
          <c:extLst>
            <c:ext xmlns:c16="http://schemas.microsoft.com/office/drawing/2014/chart" uri="{C3380CC4-5D6E-409C-BE32-E72D297353CC}">
              <c16:uniqueId val="{00000001-3278-456D-9720-F2E1A8CD3E1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230.96</c:v>
                </c:pt>
              </c:numCache>
            </c:numRef>
          </c:val>
          <c:extLst>
            <c:ext xmlns:c16="http://schemas.microsoft.com/office/drawing/2014/chart" uri="{C3380CC4-5D6E-409C-BE32-E72D297353CC}">
              <c16:uniqueId val="{00000000-33E5-4A1F-A5D7-FE284A84A14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228.47</c:v>
                </c:pt>
              </c:numCache>
            </c:numRef>
          </c:val>
          <c:smooth val="0"/>
          <c:extLst>
            <c:ext xmlns:c16="http://schemas.microsoft.com/office/drawing/2014/chart" uri="{C3380CC4-5D6E-409C-BE32-E72D297353CC}">
              <c16:uniqueId val="{00000001-33E5-4A1F-A5D7-FE284A84A14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 zoomScaleNormal="100" workbookViewId="0">
      <selection activeCell="BL16" sqref="BL1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兵庫県　淡路市</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4" t="s">
        <v>9</v>
      </c>
      <c r="BM7" s="5"/>
      <c r="BN7" s="5"/>
      <c r="BO7" s="5"/>
      <c r="BP7" s="5"/>
      <c r="BQ7" s="5"/>
      <c r="BR7" s="5"/>
      <c r="BS7" s="5"/>
      <c r="BT7" s="5"/>
      <c r="BU7" s="5"/>
      <c r="BV7" s="5"/>
      <c r="BW7" s="5"/>
      <c r="BX7" s="5"/>
      <c r="BY7" s="6"/>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特定環境保全公共下水道</v>
      </c>
      <c r="Q8" s="66"/>
      <c r="R8" s="66"/>
      <c r="S8" s="66"/>
      <c r="T8" s="66"/>
      <c r="U8" s="66"/>
      <c r="V8" s="66"/>
      <c r="W8" s="66" t="str">
        <f>データ!L6</f>
        <v>D2</v>
      </c>
      <c r="X8" s="66"/>
      <c r="Y8" s="66"/>
      <c r="Z8" s="66"/>
      <c r="AA8" s="66"/>
      <c r="AB8" s="66"/>
      <c r="AC8" s="66"/>
      <c r="AD8" s="67" t="str">
        <f>データ!$M$6</f>
        <v>非設置</v>
      </c>
      <c r="AE8" s="67"/>
      <c r="AF8" s="67"/>
      <c r="AG8" s="67"/>
      <c r="AH8" s="67"/>
      <c r="AI8" s="67"/>
      <c r="AJ8" s="67"/>
      <c r="AK8" s="3"/>
      <c r="AL8" s="63">
        <f>データ!S6</f>
        <v>43562</v>
      </c>
      <c r="AM8" s="63"/>
      <c r="AN8" s="63"/>
      <c r="AO8" s="63"/>
      <c r="AP8" s="63"/>
      <c r="AQ8" s="63"/>
      <c r="AR8" s="63"/>
      <c r="AS8" s="63"/>
      <c r="AT8" s="62">
        <f>データ!T6</f>
        <v>184.32</v>
      </c>
      <c r="AU8" s="62"/>
      <c r="AV8" s="62"/>
      <c r="AW8" s="62"/>
      <c r="AX8" s="62"/>
      <c r="AY8" s="62"/>
      <c r="AZ8" s="62"/>
      <c r="BA8" s="62"/>
      <c r="BB8" s="62">
        <f>データ!U6</f>
        <v>236.34</v>
      </c>
      <c r="BC8" s="62"/>
      <c r="BD8" s="62"/>
      <c r="BE8" s="62"/>
      <c r="BF8" s="62"/>
      <c r="BG8" s="62"/>
      <c r="BH8" s="62"/>
      <c r="BI8" s="62"/>
      <c r="BJ8" s="3"/>
      <c r="BK8" s="3"/>
      <c r="BL8" s="64" t="s">
        <v>10</v>
      </c>
      <c r="BM8" s="65"/>
      <c r="BN8" s="7" t="s">
        <v>11</v>
      </c>
      <c r="BO8" s="8"/>
      <c r="BP8" s="8"/>
      <c r="BQ8" s="8"/>
      <c r="BR8" s="8"/>
      <c r="BS8" s="8"/>
      <c r="BT8" s="8"/>
      <c r="BU8" s="8"/>
      <c r="BV8" s="8"/>
      <c r="BW8" s="8"/>
      <c r="BX8" s="8"/>
      <c r="BY8" s="9"/>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10" t="s">
        <v>21</v>
      </c>
      <c r="BO9" s="11"/>
      <c r="BP9" s="11"/>
      <c r="BQ9" s="11"/>
      <c r="BR9" s="11"/>
      <c r="BS9" s="11"/>
      <c r="BT9" s="11"/>
      <c r="BU9" s="11"/>
      <c r="BV9" s="11"/>
      <c r="BW9" s="11"/>
      <c r="BX9" s="11"/>
      <c r="BY9" s="12"/>
    </row>
    <row r="10" spans="1:78" ht="18.75" customHeight="1" x14ac:dyDescent="0.15">
      <c r="A10" s="2"/>
      <c r="B10" s="62" t="str">
        <f>データ!N6</f>
        <v>-</v>
      </c>
      <c r="C10" s="62"/>
      <c r="D10" s="62"/>
      <c r="E10" s="62"/>
      <c r="F10" s="62"/>
      <c r="G10" s="62"/>
      <c r="H10" s="62"/>
      <c r="I10" s="62">
        <f>データ!O6</f>
        <v>55.5</v>
      </c>
      <c r="J10" s="62"/>
      <c r="K10" s="62"/>
      <c r="L10" s="62"/>
      <c r="M10" s="62"/>
      <c r="N10" s="62"/>
      <c r="O10" s="62"/>
      <c r="P10" s="62">
        <f>データ!P6</f>
        <v>29.5</v>
      </c>
      <c r="Q10" s="62"/>
      <c r="R10" s="62"/>
      <c r="S10" s="62"/>
      <c r="T10" s="62"/>
      <c r="U10" s="62"/>
      <c r="V10" s="62"/>
      <c r="W10" s="62">
        <f>データ!Q6</f>
        <v>99.27</v>
      </c>
      <c r="X10" s="62"/>
      <c r="Y10" s="62"/>
      <c r="Z10" s="62"/>
      <c r="AA10" s="62"/>
      <c r="AB10" s="62"/>
      <c r="AC10" s="62"/>
      <c r="AD10" s="63">
        <f>データ!R6</f>
        <v>3322</v>
      </c>
      <c r="AE10" s="63"/>
      <c r="AF10" s="63"/>
      <c r="AG10" s="63"/>
      <c r="AH10" s="63"/>
      <c r="AI10" s="63"/>
      <c r="AJ10" s="63"/>
      <c r="AK10" s="2"/>
      <c r="AL10" s="63">
        <f>データ!V6</f>
        <v>12760</v>
      </c>
      <c r="AM10" s="63"/>
      <c r="AN10" s="63"/>
      <c r="AO10" s="63"/>
      <c r="AP10" s="63"/>
      <c r="AQ10" s="63"/>
      <c r="AR10" s="63"/>
      <c r="AS10" s="63"/>
      <c r="AT10" s="62">
        <f>データ!W6</f>
        <v>6.01</v>
      </c>
      <c r="AU10" s="62"/>
      <c r="AV10" s="62"/>
      <c r="AW10" s="62"/>
      <c r="AX10" s="62"/>
      <c r="AY10" s="62"/>
      <c r="AZ10" s="62"/>
      <c r="BA10" s="62"/>
      <c r="BB10" s="62">
        <f>データ!X6</f>
        <v>2123.13</v>
      </c>
      <c r="BC10" s="62"/>
      <c r="BD10" s="62"/>
      <c r="BE10" s="62"/>
      <c r="BF10" s="62"/>
      <c r="BG10" s="62"/>
      <c r="BH10" s="62"/>
      <c r="BI10" s="62"/>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6" t="s">
        <v>26</v>
      </c>
      <c r="BM14" s="47"/>
      <c r="BN14" s="47"/>
      <c r="BO14" s="47"/>
      <c r="BP14" s="47"/>
      <c r="BQ14" s="47"/>
      <c r="BR14" s="47"/>
      <c r="BS14" s="47"/>
      <c r="BT14" s="47"/>
      <c r="BU14" s="47"/>
      <c r="BV14" s="47"/>
      <c r="BW14" s="47"/>
      <c r="BX14" s="47"/>
      <c r="BY14" s="47"/>
      <c r="BZ14" s="48"/>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49"/>
      <c r="BM15" s="50"/>
      <c r="BN15" s="50"/>
      <c r="BO15" s="50"/>
      <c r="BP15" s="50"/>
      <c r="BQ15" s="50"/>
      <c r="BR15" s="50"/>
      <c r="BS15" s="50"/>
      <c r="BT15" s="50"/>
      <c r="BU15" s="50"/>
      <c r="BV15" s="50"/>
      <c r="BW15" s="50"/>
      <c r="BX15" s="50"/>
      <c r="BY15" s="50"/>
      <c r="BZ15" s="5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116</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84" t="s">
        <v>27</v>
      </c>
      <c r="BM45" s="85"/>
      <c r="BN45" s="85"/>
      <c r="BO45" s="85"/>
      <c r="BP45" s="85"/>
      <c r="BQ45" s="85"/>
      <c r="BR45" s="85"/>
      <c r="BS45" s="85"/>
      <c r="BT45" s="85"/>
      <c r="BU45" s="85"/>
      <c r="BV45" s="85"/>
      <c r="BW45" s="85"/>
      <c r="BX45" s="85"/>
      <c r="BY45" s="85"/>
      <c r="BZ45" s="8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87"/>
      <c r="BM46" s="88"/>
      <c r="BN46" s="88"/>
      <c r="BO46" s="88"/>
      <c r="BP46" s="88"/>
      <c r="BQ46" s="88"/>
      <c r="BR46" s="88"/>
      <c r="BS46" s="88"/>
      <c r="BT46" s="88"/>
      <c r="BU46" s="88"/>
      <c r="BV46" s="88"/>
      <c r="BW46" s="88"/>
      <c r="BX46" s="88"/>
      <c r="BY46" s="88"/>
      <c r="BZ46" s="8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114</v>
      </c>
      <c r="BM47" s="79"/>
      <c r="BN47" s="79"/>
      <c r="BO47" s="79"/>
      <c r="BP47" s="79"/>
      <c r="BQ47" s="79"/>
      <c r="BR47" s="79"/>
      <c r="BS47" s="79"/>
      <c r="BT47" s="79"/>
      <c r="BU47" s="79"/>
      <c r="BV47" s="79"/>
      <c r="BW47" s="79"/>
      <c r="BX47" s="79"/>
      <c r="BY47" s="79"/>
      <c r="BZ47" s="8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0"/>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0"/>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15">
      <c r="A60" s="2"/>
      <c r="B60" s="43" t="s">
        <v>28</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78"/>
      <c r="BM60" s="79"/>
      <c r="BN60" s="79"/>
      <c r="BO60" s="79"/>
      <c r="BP60" s="79"/>
      <c r="BQ60" s="79"/>
      <c r="BR60" s="79"/>
      <c r="BS60" s="79"/>
      <c r="BT60" s="79"/>
      <c r="BU60" s="79"/>
      <c r="BV60" s="79"/>
      <c r="BW60" s="79"/>
      <c r="BX60" s="79"/>
      <c r="BY60" s="79"/>
      <c r="BZ60" s="80"/>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78"/>
      <c r="BM61" s="79"/>
      <c r="BN61" s="79"/>
      <c r="BO61" s="79"/>
      <c r="BP61" s="79"/>
      <c r="BQ61" s="79"/>
      <c r="BR61" s="79"/>
      <c r="BS61" s="79"/>
      <c r="BT61" s="79"/>
      <c r="BU61" s="79"/>
      <c r="BV61" s="79"/>
      <c r="BW61" s="79"/>
      <c r="BX61" s="79"/>
      <c r="BY61" s="79"/>
      <c r="BZ61" s="8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84" t="s">
        <v>29</v>
      </c>
      <c r="BM64" s="85"/>
      <c r="BN64" s="85"/>
      <c r="BO64" s="85"/>
      <c r="BP64" s="85"/>
      <c r="BQ64" s="85"/>
      <c r="BR64" s="85"/>
      <c r="BS64" s="85"/>
      <c r="BT64" s="85"/>
      <c r="BU64" s="85"/>
      <c r="BV64" s="85"/>
      <c r="BW64" s="85"/>
      <c r="BX64" s="85"/>
      <c r="BY64" s="85"/>
      <c r="BZ64" s="8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87"/>
      <c r="BM65" s="88"/>
      <c r="BN65" s="88"/>
      <c r="BO65" s="88"/>
      <c r="BP65" s="88"/>
      <c r="BQ65" s="88"/>
      <c r="BR65" s="88"/>
      <c r="BS65" s="88"/>
      <c r="BT65" s="88"/>
      <c r="BU65" s="88"/>
      <c r="BV65" s="88"/>
      <c r="BW65" s="88"/>
      <c r="BX65" s="88"/>
      <c r="BY65" s="88"/>
      <c r="BZ65" s="8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115</v>
      </c>
      <c r="BM66" s="79"/>
      <c r="BN66" s="79"/>
      <c r="BO66" s="79"/>
      <c r="BP66" s="79"/>
      <c r="BQ66" s="79"/>
      <c r="BR66" s="79"/>
      <c r="BS66" s="79"/>
      <c r="BT66" s="79"/>
      <c r="BU66" s="79"/>
      <c r="BV66" s="79"/>
      <c r="BW66" s="79"/>
      <c r="BX66" s="79"/>
      <c r="BY66" s="79"/>
      <c r="BZ66" s="8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UPsHraTUp+KWRG6Om9Rwuewb2gxmjQb/hKLJgDg0D+q4qWd/S9anBZW1dkGHsj//HopGBa7A5PezOhcUV75x9w==" saltValue="dnRYfGIZ5eGWEKozLkDyE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1" t="s">
        <v>52</v>
      </c>
      <c r="I3" s="72"/>
      <c r="J3" s="72"/>
      <c r="K3" s="72"/>
      <c r="L3" s="72"/>
      <c r="M3" s="72"/>
      <c r="N3" s="72"/>
      <c r="O3" s="72"/>
      <c r="P3" s="72"/>
      <c r="Q3" s="72"/>
      <c r="R3" s="72"/>
      <c r="S3" s="72"/>
      <c r="T3" s="72"/>
      <c r="U3" s="72"/>
      <c r="V3" s="72"/>
      <c r="W3" s="72"/>
      <c r="X3" s="73"/>
      <c r="Y3" s="77" t="s">
        <v>53</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54</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8" x14ac:dyDescent="0.15">
      <c r="A4" s="28" t="s">
        <v>55</v>
      </c>
      <c r="B4" s="30"/>
      <c r="C4" s="30"/>
      <c r="D4" s="30"/>
      <c r="E4" s="30"/>
      <c r="F4" s="30"/>
      <c r="G4" s="30"/>
      <c r="H4" s="74"/>
      <c r="I4" s="75"/>
      <c r="J4" s="75"/>
      <c r="K4" s="75"/>
      <c r="L4" s="75"/>
      <c r="M4" s="75"/>
      <c r="N4" s="75"/>
      <c r="O4" s="75"/>
      <c r="P4" s="75"/>
      <c r="Q4" s="75"/>
      <c r="R4" s="75"/>
      <c r="S4" s="75"/>
      <c r="T4" s="75"/>
      <c r="U4" s="75"/>
      <c r="V4" s="75"/>
      <c r="W4" s="75"/>
      <c r="X4" s="76"/>
      <c r="Y4" s="70" t="s">
        <v>56</v>
      </c>
      <c r="Z4" s="70"/>
      <c r="AA4" s="70"/>
      <c r="AB4" s="70"/>
      <c r="AC4" s="70"/>
      <c r="AD4" s="70"/>
      <c r="AE4" s="70"/>
      <c r="AF4" s="70"/>
      <c r="AG4" s="70"/>
      <c r="AH4" s="70"/>
      <c r="AI4" s="70"/>
      <c r="AJ4" s="70" t="s">
        <v>57</v>
      </c>
      <c r="AK4" s="70"/>
      <c r="AL4" s="70"/>
      <c r="AM4" s="70"/>
      <c r="AN4" s="70"/>
      <c r="AO4" s="70"/>
      <c r="AP4" s="70"/>
      <c r="AQ4" s="70"/>
      <c r="AR4" s="70"/>
      <c r="AS4" s="70"/>
      <c r="AT4" s="70"/>
      <c r="AU4" s="70" t="s">
        <v>58</v>
      </c>
      <c r="AV4" s="70"/>
      <c r="AW4" s="70"/>
      <c r="AX4" s="70"/>
      <c r="AY4" s="70"/>
      <c r="AZ4" s="70"/>
      <c r="BA4" s="70"/>
      <c r="BB4" s="70"/>
      <c r="BC4" s="70"/>
      <c r="BD4" s="70"/>
      <c r="BE4" s="70"/>
      <c r="BF4" s="70" t="s">
        <v>59</v>
      </c>
      <c r="BG4" s="70"/>
      <c r="BH4" s="70"/>
      <c r="BI4" s="70"/>
      <c r="BJ4" s="70"/>
      <c r="BK4" s="70"/>
      <c r="BL4" s="70"/>
      <c r="BM4" s="70"/>
      <c r="BN4" s="70"/>
      <c r="BO4" s="70"/>
      <c r="BP4" s="70"/>
      <c r="BQ4" s="70" t="s">
        <v>60</v>
      </c>
      <c r="BR4" s="70"/>
      <c r="BS4" s="70"/>
      <c r="BT4" s="70"/>
      <c r="BU4" s="70"/>
      <c r="BV4" s="70"/>
      <c r="BW4" s="70"/>
      <c r="BX4" s="70"/>
      <c r="BY4" s="70"/>
      <c r="BZ4" s="70"/>
      <c r="CA4" s="70"/>
      <c r="CB4" s="70" t="s">
        <v>61</v>
      </c>
      <c r="CC4" s="70"/>
      <c r="CD4" s="70"/>
      <c r="CE4" s="70"/>
      <c r="CF4" s="70"/>
      <c r="CG4" s="70"/>
      <c r="CH4" s="70"/>
      <c r="CI4" s="70"/>
      <c r="CJ4" s="70"/>
      <c r="CK4" s="70"/>
      <c r="CL4" s="70"/>
      <c r="CM4" s="70" t="s">
        <v>62</v>
      </c>
      <c r="CN4" s="70"/>
      <c r="CO4" s="70"/>
      <c r="CP4" s="70"/>
      <c r="CQ4" s="70"/>
      <c r="CR4" s="70"/>
      <c r="CS4" s="70"/>
      <c r="CT4" s="70"/>
      <c r="CU4" s="70"/>
      <c r="CV4" s="70"/>
      <c r="CW4" s="70"/>
      <c r="CX4" s="70" t="s">
        <v>63</v>
      </c>
      <c r="CY4" s="70"/>
      <c r="CZ4" s="70"/>
      <c r="DA4" s="70"/>
      <c r="DB4" s="70"/>
      <c r="DC4" s="70"/>
      <c r="DD4" s="70"/>
      <c r="DE4" s="70"/>
      <c r="DF4" s="70"/>
      <c r="DG4" s="70"/>
      <c r="DH4" s="70"/>
      <c r="DI4" s="70" t="s">
        <v>64</v>
      </c>
      <c r="DJ4" s="70"/>
      <c r="DK4" s="70"/>
      <c r="DL4" s="70"/>
      <c r="DM4" s="70"/>
      <c r="DN4" s="70"/>
      <c r="DO4" s="70"/>
      <c r="DP4" s="70"/>
      <c r="DQ4" s="70"/>
      <c r="DR4" s="70"/>
      <c r="DS4" s="70"/>
      <c r="DT4" s="70" t="s">
        <v>65</v>
      </c>
      <c r="DU4" s="70"/>
      <c r="DV4" s="70"/>
      <c r="DW4" s="70"/>
      <c r="DX4" s="70"/>
      <c r="DY4" s="70"/>
      <c r="DZ4" s="70"/>
      <c r="EA4" s="70"/>
      <c r="EB4" s="70"/>
      <c r="EC4" s="70"/>
      <c r="ED4" s="70"/>
      <c r="EE4" s="70" t="s">
        <v>66</v>
      </c>
      <c r="EF4" s="70"/>
      <c r="EG4" s="70"/>
      <c r="EH4" s="70"/>
      <c r="EI4" s="70"/>
      <c r="EJ4" s="70"/>
      <c r="EK4" s="70"/>
      <c r="EL4" s="70"/>
      <c r="EM4" s="70"/>
      <c r="EN4" s="70"/>
      <c r="EO4" s="70"/>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282260</v>
      </c>
      <c r="D6" s="33">
        <f t="shared" si="3"/>
        <v>46</v>
      </c>
      <c r="E6" s="33">
        <f t="shared" si="3"/>
        <v>17</v>
      </c>
      <c r="F6" s="33">
        <f t="shared" si="3"/>
        <v>4</v>
      </c>
      <c r="G6" s="33">
        <f t="shared" si="3"/>
        <v>0</v>
      </c>
      <c r="H6" s="33" t="str">
        <f t="shared" si="3"/>
        <v>兵庫県　淡路市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55.5</v>
      </c>
      <c r="P6" s="34">
        <f t="shared" si="3"/>
        <v>29.5</v>
      </c>
      <c r="Q6" s="34">
        <f t="shared" si="3"/>
        <v>99.27</v>
      </c>
      <c r="R6" s="34">
        <f t="shared" si="3"/>
        <v>3322</v>
      </c>
      <c r="S6" s="34">
        <f t="shared" si="3"/>
        <v>43562</v>
      </c>
      <c r="T6" s="34">
        <f t="shared" si="3"/>
        <v>184.32</v>
      </c>
      <c r="U6" s="34">
        <f t="shared" si="3"/>
        <v>236.34</v>
      </c>
      <c r="V6" s="34">
        <f t="shared" si="3"/>
        <v>12760</v>
      </c>
      <c r="W6" s="34">
        <f t="shared" si="3"/>
        <v>6.01</v>
      </c>
      <c r="X6" s="34">
        <f t="shared" si="3"/>
        <v>2123.13</v>
      </c>
      <c r="Y6" s="35" t="str">
        <f>IF(Y7="",NA(),Y7)</f>
        <v>-</v>
      </c>
      <c r="Z6" s="35" t="str">
        <f t="shared" ref="Z6:AH6" si="4">IF(Z7="",NA(),Z7)</f>
        <v>-</v>
      </c>
      <c r="AA6" s="35" t="str">
        <f t="shared" si="4"/>
        <v>-</v>
      </c>
      <c r="AB6" s="35" t="str">
        <f t="shared" si="4"/>
        <v>-</v>
      </c>
      <c r="AC6" s="35">
        <f t="shared" si="4"/>
        <v>97.38</v>
      </c>
      <c r="AD6" s="35" t="str">
        <f t="shared" si="4"/>
        <v>-</v>
      </c>
      <c r="AE6" s="35" t="str">
        <f t="shared" si="4"/>
        <v>-</v>
      </c>
      <c r="AF6" s="35" t="str">
        <f t="shared" si="4"/>
        <v>-</v>
      </c>
      <c r="AG6" s="35" t="str">
        <f t="shared" si="4"/>
        <v>-</v>
      </c>
      <c r="AH6" s="35">
        <f t="shared" si="4"/>
        <v>102.73</v>
      </c>
      <c r="AI6" s="34" t="str">
        <f>IF(AI7="","",IF(AI7="-","【-】","【"&amp;SUBSTITUTE(TEXT(AI7,"#,##0.00"),"-","△")&amp;"】"))</f>
        <v>【102.87】</v>
      </c>
      <c r="AJ6" s="35" t="str">
        <f>IF(AJ7="",NA(),AJ7)</f>
        <v>-</v>
      </c>
      <c r="AK6" s="35" t="str">
        <f t="shared" ref="AK6:AS6" si="5">IF(AK7="",NA(),AK7)</f>
        <v>-</v>
      </c>
      <c r="AL6" s="35" t="str">
        <f t="shared" si="5"/>
        <v>-</v>
      </c>
      <c r="AM6" s="35" t="str">
        <f t="shared" si="5"/>
        <v>-</v>
      </c>
      <c r="AN6" s="35">
        <f t="shared" si="5"/>
        <v>9.1199999999999992</v>
      </c>
      <c r="AO6" s="35" t="str">
        <f t="shared" si="5"/>
        <v>-</v>
      </c>
      <c r="AP6" s="35" t="str">
        <f t="shared" si="5"/>
        <v>-</v>
      </c>
      <c r="AQ6" s="35" t="str">
        <f t="shared" si="5"/>
        <v>-</v>
      </c>
      <c r="AR6" s="35" t="str">
        <f t="shared" si="5"/>
        <v>-</v>
      </c>
      <c r="AS6" s="35">
        <f t="shared" si="5"/>
        <v>94.97</v>
      </c>
      <c r="AT6" s="34" t="str">
        <f>IF(AT7="","",IF(AT7="-","【-】","【"&amp;SUBSTITUTE(TEXT(AT7,"#,##0.00"),"-","△")&amp;"】"))</f>
        <v>【76.63】</v>
      </c>
      <c r="AU6" s="35" t="str">
        <f>IF(AU7="",NA(),AU7)</f>
        <v>-</v>
      </c>
      <c r="AV6" s="35" t="str">
        <f t="shared" ref="AV6:BD6" si="6">IF(AV7="",NA(),AV7)</f>
        <v>-</v>
      </c>
      <c r="AW6" s="35" t="str">
        <f t="shared" si="6"/>
        <v>-</v>
      </c>
      <c r="AX6" s="35" t="str">
        <f t="shared" si="6"/>
        <v>-</v>
      </c>
      <c r="AY6" s="35">
        <f t="shared" si="6"/>
        <v>27.14</v>
      </c>
      <c r="AZ6" s="35" t="str">
        <f t="shared" si="6"/>
        <v>-</v>
      </c>
      <c r="BA6" s="35" t="str">
        <f t="shared" si="6"/>
        <v>-</v>
      </c>
      <c r="BB6" s="35" t="str">
        <f t="shared" si="6"/>
        <v>-</v>
      </c>
      <c r="BC6" s="35" t="str">
        <f t="shared" si="6"/>
        <v>-</v>
      </c>
      <c r="BD6" s="35">
        <f t="shared" si="6"/>
        <v>47.72</v>
      </c>
      <c r="BE6" s="34" t="str">
        <f>IF(BE7="","",IF(BE7="-","【-】","【"&amp;SUBSTITUTE(TEXT(BE7,"#,##0.00"),"-","△")&amp;"】"))</f>
        <v>【49.61】</v>
      </c>
      <c r="BF6" s="35" t="str">
        <f>IF(BF7="",NA(),BF7)</f>
        <v>-</v>
      </c>
      <c r="BG6" s="35" t="str">
        <f t="shared" ref="BG6:BO6" si="7">IF(BG7="",NA(),BG7)</f>
        <v>-</v>
      </c>
      <c r="BH6" s="35" t="str">
        <f t="shared" si="7"/>
        <v>-</v>
      </c>
      <c r="BI6" s="35" t="str">
        <f t="shared" si="7"/>
        <v>-</v>
      </c>
      <c r="BJ6" s="35">
        <f t="shared" si="7"/>
        <v>1444.84</v>
      </c>
      <c r="BK6" s="35" t="str">
        <f t="shared" si="7"/>
        <v>-</v>
      </c>
      <c r="BL6" s="35" t="str">
        <f t="shared" si="7"/>
        <v>-</v>
      </c>
      <c r="BM6" s="35" t="str">
        <f t="shared" si="7"/>
        <v>-</v>
      </c>
      <c r="BN6" s="35" t="str">
        <f t="shared" si="7"/>
        <v>-</v>
      </c>
      <c r="BO6" s="35">
        <f t="shared" si="7"/>
        <v>1206.79</v>
      </c>
      <c r="BP6" s="34" t="str">
        <f>IF(BP7="","",IF(BP7="-","【-】","【"&amp;SUBSTITUTE(TEXT(BP7,"#,##0.00"),"-","△")&amp;"】"))</f>
        <v>【1,218.70】</v>
      </c>
      <c r="BQ6" s="35" t="str">
        <f>IF(BQ7="",NA(),BQ7)</f>
        <v>-</v>
      </c>
      <c r="BR6" s="35" t="str">
        <f t="shared" ref="BR6:BZ6" si="8">IF(BR7="",NA(),BR7)</f>
        <v>-</v>
      </c>
      <c r="BS6" s="35" t="str">
        <f t="shared" si="8"/>
        <v>-</v>
      </c>
      <c r="BT6" s="35" t="str">
        <f t="shared" si="8"/>
        <v>-</v>
      </c>
      <c r="BU6" s="35">
        <f t="shared" si="8"/>
        <v>81.510000000000005</v>
      </c>
      <c r="BV6" s="35" t="str">
        <f t="shared" si="8"/>
        <v>-</v>
      </c>
      <c r="BW6" s="35" t="str">
        <f t="shared" si="8"/>
        <v>-</v>
      </c>
      <c r="BX6" s="35" t="str">
        <f t="shared" si="8"/>
        <v>-</v>
      </c>
      <c r="BY6" s="35" t="str">
        <f t="shared" si="8"/>
        <v>-</v>
      </c>
      <c r="BZ6" s="35">
        <f t="shared" si="8"/>
        <v>71.84</v>
      </c>
      <c r="CA6" s="34" t="str">
        <f>IF(CA7="","",IF(CA7="-","【-】","【"&amp;SUBSTITUTE(TEXT(CA7,"#,##0.00"),"-","△")&amp;"】"))</f>
        <v>【74.17】</v>
      </c>
      <c r="CB6" s="35" t="str">
        <f>IF(CB7="",NA(),CB7)</f>
        <v>-</v>
      </c>
      <c r="CC6" s="35" t="str">
        <f t="shared" ref="CC6:CK6" si="9">IF(CC7="",NA(),CC7)</f>
        <v>-</v>
      </c>
      <c r="CD6" s="35" t="str">
        <f t="shared" si="9"/>
        <v>-</v>
      </c>
      <c r="CE6" s="35" t="str">
        <f t="shared" si="9"/>
        <v>-</v>
      </c>
      <c r="CF6" s="35">
        <f t="shared" si="9"/>
        <v>230.96</v>
      </c>
      <c r="CG6" s="35" t="str">
        <f t="shared" si="9"/>
        <v>-</v>
      </c>
      <c r="CH6" s="35" t="str">
        <f t="shared" si="9"/>
        <v>-</v>
      </c>
      <c r="CI6" s="35" t="str">
        <f t="shared" si="9"/>
        <v>-</v>
      </c>
      <c r="CJ6" s="35" t="str">
        <f t="shared" si="9"/>
        <v>-</v>
      </c>
      <c r="CK6" s="35">
        <f t="shared" si="9"/>
        <v>228.47</v>
      </c>
      <c r="CL6" s="34" t="str">
        <f>IF(CL7="","",IF(CL7="-","【-】","【"&amp;SUBSTITUTE(TEXT(CL7,"#,##0.00"),"-","△")&amp;"】"))</f>
        <v>【218.56】</v>
      </c>
      <c r="CM6" s="35" t="str">
        <f>IF(CM7="",NA(),CM7)</f>
        <v>-</v>
      </c>
      <c r="CN6" s="35" t="str">
        <f t="shared" ref="CN6:CV6" si="10">IF(CN7="",NA(),CN7)</f>
        <v>-</v>
      </c>
      <c r="CO6" s="35" t="str">
        <f t="shared" si="10"/>
        <v>-</v>
      </c>
      <c r="CP6" s="35" t="str">
        <f t="shared" si="10"/>
        <v>-</v>
      </c>
      <c r="CQ6" s="35">
        <f t="shared" si="10"/>
        <v>78.12</v>
      </c>
      <c r="CR6" s="35" t="str">
        <f t="shared" si="10"/>
        <v>-</v>
      </c>
      <c r="CS6" s="35" t="str">
        <f t="shared" si="10"/>
        <v>-</v>
      </c>
      <c r="CT6" s="35" t="str">
        <f t="shared" si="10"/>
        <v>-</v>
      </c>
      <c r="CU6" s="35" t="str">
        <f t="shared" si="10"/>
        <v>-</v>
      </c>
      <c r="CV6" s="35">
        <f t="shared" si="10"/>
        <v>42.47</v>
      </c>
      <c r="CW6" s="34" t="str">
        <f>IF(CW7="","",IF(CW7="-","【-】","【"&amp;SUBSTITUTE(TEXT(CW7,"#,##0.00"),"-","△")&amp;"】"))</f>
        <v>【42.86】</v>
      </c>
      <c r="CX6" s="35" t="str">
        <f>IF(CX7="",NA(),CX7)</f>
        <v>-</v>
      </c>
      <c r="CY6" s="35" t="str">
        <f t="shared" ref="CY6:DG6" si="11">IF(CY7="",NA(),CY7)</f>
        <v>-</v>
      </c>
      <c r="CZ6" s="35" t="str">
        <f t="shared" si="11"/>
        <v>-</v>
      </c>
      <c r="DA6" s="35" t="str">
        <f t="shared" si="11"/>
        <v>-</v>
      </c>
      <c r="DB6" s="35">
        <f t="shared" si="11"/>
        <v>76.27</v>
      </c>
      <c r="DC6" s="35" t="str">
        <f t="shared" si="11"/>
        <v>-</v>
      </c>
      <c r="DD6" s="35" t="str">
        <f t="shared" si="11"/>
        <v>-</v>
      </c>
      <c r="DE6" s="35" t="str">
        <f t="shared" si="11"/>
        <v>-</v>
      </c>
      <c r="DF6" s="35" t="str">
        <f t="shared" si="11"/>
        <v>-</v>
      </c>
      <c r="DG6" s="35">
        <f t="shared" si="11"/>
        <v>83.75</v>
      </c>
      <c r="DH6" s="34" t="str">
        <f>IF(DH7="","",IF(DH7="-","【-】","【"&amp;SUBSTITUTE(TEXT(DH7,"#,##0.00"),"-","△")&amp;"】"))</f>
        <v>【84.20】</v>
      </c>
      <c r="DI6" s="35" t="str">
        <f>IF(DI7="",NA(),DI7)</f>
        <v>-</v>
      </c>
      <c r="DJ6" s="35" t="str">
        <f t="shared" ref="DJ6:DR6" si="12">IF(DJ7="",NA(),DJ7)</f>
        <v>-</v>
      </c>
      <c r="DK6" s="35" t="str">
        <f t="shared" si="12"/>
        <v>-</v>
      </c>
      <c r="DL6" s="35" t="str">
        <f t="shared" si="12"/>
        <v>-</v>
      </c>
      <c r="DM6" s="35">
        <f t="shared" si="12"/>
        <v>3.12</v>
      </c>
      <c r="DN6" s="35" t="str">
        <f t="shared" si="12"/>
        <v>-</v>
      </c>
      <c r="DO6" s="35" t="str">
        <f t="shared" si="12"/>
        <v>-</v>
      </c>
      <c r="DP6" s="35" t="str">
        <f t="shared" si="12"/>
        <v>-</v>
      </c>
      <c r="DQ6" s="35" t="str">
        <f t="shared" si="12"/>
        <v>-</v>
      </c>
      <c r="DR6" s="35">
        <f t="shared" si="12"/>
        <v>24.68</v>
      </c>
      <c r="DS6" s="34" t="str">
        <f>IF(DS7="","",IF(DS7="-","【-】","【"&amp;SUBSTITUTE(TEXT(DS7,"#,##0.00"),"-","△")&amp;"】"))</f>
        <v>【25.37】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8.6199999999999992</v>
      </c>
      <c r="ED6" s="34" t="str">
        <f>IF(ED7="","",IF(ED7="-","【-】","【"&amp;SUBSTITUTE(TEXT(ED7,"#,##0.00"),"-","△")&amp;"】"))</f>
        <v>【6.20】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0.36</v>
      </c>
      <c r="EO6" s="34" t="str">
        <f>IF(EO7="","",IF(EO7="-","【-】","【"&amp;SUBSTITUTE(TEXT(EO7,"#,##0.00"),"-","△")&amp;"】"))</f>
        <v>【0.28】</v>
      </c>
    </row>
    <row r="7" spans="1:148" s="36" customFormat="1" x14ac:dyDescent="0.15">
      <c r="A7" s="28"/>
      <c r="B7" s="37">
        <v>2019</v>
      </c>
      <c r="C7" s="37">
        <v>282260</v>
      </c>
      <c r="D7" s="37">
        <v>46</v>
      </c>
      <c r="E7" s="37">
        <v>17</v>
      </c>
      <c r="F7" s="37">
        <v>4</v>
      </c>
      <c r="G7" s="37">
        <v>0</v>
      </c>
      <c r="H7" s="37" t="s">
        <v>96</v>
      </c>
      <c r="I7" s="37" t="s">
        <v>97</v>
      </c>
      <c r="J7" s="37" t="s">
        <v>98</v>
      </c>
      <c r="K7" s="37" t="s">
        <v>99</v>
      </c>
      <c r="L7" s="37" t="s">
        <v>100</v>
      </c>
      <c r="M7" s="37" t="s">
        <v>101</v>
      </c>
      <c r="N7" s="38" t="s">
        <v>102</v>
      </c>
      <c r="O7" s="38">
        <v>55.5</v>
      </c>
      <c r="P7" s="38">
        <v>29.5</v>
      </c>
      <c r="Q7" s="38">
        <v>99.27</v>
      </c>
      <c r="R7" s="38">
        <v>3322</v>
      </c>
      <c r="S7" s="38">
        <v>43562</v>
      </c>
      <c r="T7" s="38">
        <v>184.32</v>
      </c>
      <c r="U7" s="38">
        <v>236.34</v>
      </c>
      <c r="V7" s="38">
        <v>12760</v>
      </c>
      <c r="W7" s="38">
        <v>6.01</v>
      </c>
      <c r="X7" s="38">
        <v>2123.13</v>
      </c>
      <c r="Y7" s="38" t="s">
        <v>102</v>
      </c>
      <c r="Z7" s="38" t="s">
        <v>102</v>
      </c>
      <c r="AA7" s="38" t="s">
        <v>102</v>
      </c>
      <c r="AB7" s="38" t="s">
        <v>102</v>
      </c>
      <c r="AC7" s="38">
        <v>97.38</v>
      </c>
      <c r="AD7" s="38" t="s">
        <v>102</v>
      </c>
      <c r="AE7" s="38" t="s">
        <v>102</v>
      </c>
      <c r="AF7" s="38" t="s">
        <v>102</v>
      </c>
      <c r="AG7" s="38" t="s">
        <v>102</v>
      </c>
      <c r="AH7" s="38">
        <v>102.73</v>
      </c>
      <c r="AI7" s="38">
        <v>102.87</v>
      </c>
      <c r="AJ7" s="38" t="s">
        <v>102</v>
      </c>
      <c r="AK7" s="38" t="s">
        <v>102</v>
      </c>
      <c r="AL7" s="38" t="s">
        <v>102</v>
      </c>
      <c r="AM7" s="38" t="s">
        <v>102</v>
      </c>
      <c r="AN7" s="38">
        <v>9.1199999999999992</v>
      </c>
      <c r="AO7" s="38" t="s">
        <v>102</v>
      </c>
      <c r="AP7" s="38" t="s">
        <v>102</v>
      </c>
      <c r="AQ7" s="38" t="s">
        <v>102</v>
      </c>
      <c r="AR7" s="38" t="s">
        <v>102</v>
      </c>
      <c r="AS7" s="38">
        <v>94.97</v>
      </c>
      <c r="AT7" s="38">
        <v>76.63</v>
      </c>
      <c r="AU7" s="38" t="s">
        <v>102</v>
      </c>
      <c r="AV7" s="38" t="s">
        <v>102</v>
      </c>
      <c r="AW7" s="38" t="s">
        <v>102</v>
      </c>
      <c r="AX7" s="38" t="s">
        <v>102</v>
      </c>
      <c r="AY7" s="38">
        <v>27.14</v>
      </c>
      <c r="AZ7" s="38" t="s">
        <v>102</v>
      </c>
      <c r="BA7" s="38" t="s">
        <v>102</v>
      </c>
      <c r="BB7" s="38" t="s">
        <v>102</v>
      </c>
      <c r="BC7" s="38" t="s">
        <v>102</v>
      </c>
      <c r="BD7" s="38">
        <v>47.72</v>
      </c>
      <c r="BE7" s="38">
        <v>49.61</v>
      </c>
      <c r="BF7" s="38" t="s">
        <v>102</v>
      </c>
      <c r="BG7" s="38" t="s">
        <v>102</v>
      </c>
      <c r="BH7" s="38" t="s">
        <v>102</v>
      </c>
      <c r="BI7" s="38" t="s">
        <v>102</v>
      </c>
      <c r="BJ7" s="38">
        <v>1444.84</v>
      </c>
      <c r="BK7" s="38" t="s">
        <v>102</v>
      </c>
      <c r="BL7" s="38" t="s">
        <v>102</v>
      </c>
      <c r="BM7" s="38" t="s">
        <v>102</v>
      </c>
      <c r="BN7" s="38" t="s">
        <v>102</v>
      </c>
      <c r="BO7" s="38">
        <v>1206.79</v>
      </c>
      <c r="BP7" s="38">
        <v>1218.7</v>
      </c>
      <c r="BQ7" s="38" t="s">
        <v>102</v>
      </c>
      <c r="BR7" s="38" t="s">
        <v>102</v>
      </c>
      <c r="BS7" s="38" t="s">
        <v>102</v>
      </c>
      <c r="BT7" s="38" t="s">
        <v>102</v>
      </c>
      <c r="BU7" s="38">
        <v>81.510000000000005</v>
      </c>
      <c r="BV7" s="38" t="s">
        <v>102</v>
      </c>
      <c r="BW7" s="38" t="s">
        <v>102</v>
      </c>
      <c r="BX7" s="38" t="s">
        <v>102</v>
      </c>
      <c r="BY7" s="38" t="s">
        <v>102</v>
      </c>
      <c r="BZ7" s="38">
        <v>71.84</v>
      </c>
      <c r="CA7" s="38">
        <v>74.17</v>
      </c>
      <c r="CB7" s="38" t="s">
        <v>102</v>
      </c>
      <c r="CC7" s="38" t="s">
        <v>102</v>
      </c>
      <c r="CD7" s="38" t="s">
        <v>102</v>
      </c>
      <c r="CE7" s="38" t="s">
        <v>102</v>
      </c>
      <c r="CF7" s="38">
        <v>230.96</v>
      </c>
      <c r="CG7" s="38" t="s">
        <v>102</v>
      </c>
      <c r="CH7" s="38" t="s">
        <v>102</v>
      </c>
      <c r="CI7" s="38" t="s">
        <v>102</v>
      </c>
      <c r="CJ7" s="38" t="s">
        <v>102</v>
      </c>
      <c r="CK7" s="38">
        <v>228.47</v>
      </c>
      <c r="CL7" s="38">
        <v>218.56</v>
      </c>
      <c r="CM7" s="38" t="s">
        <v>102</v>
      </c>
      <c r="CN7" s="38" t="s">
        <v>102</v>
      </c>
      <c r="CO7" s="38" t="s">
        <v>102</v>
      </c>
      <c r="CP7" s="38" t="s">
        <v>102</v>
      </c>
      <c r="CQ7" s="38">
        <v>78.12</v>
      </c>
      <c r="CR7" s="38" t="s">
        <v>102</v>
      </c>
      <c r="CS7" s="38" t="s">
        <v>102</v>
      </c>
      <c r="CT7" s="38" t="s">
        <v>102</v>
      </c>
      <c r="CU7" s="38" t="s">
        <v>102</v>
      </c>
      <c r="CV7" s="38">
        <v>42.47</v>
      </c>
      <c r="CW7" s="38">
        <v>42.86</v>
      </c>
      <c r="CX7" s="38" t="s">
        <v>102</v>
      </c>
      <c r="CY7" s="38" t="s">
        <v>102</v>
      </c>
      <c r="CZ7" s="38" t="s">
        <v>102</v>
      </c>
      <c r="DA7" s="38" t="s">
        <v>102</v>
      </c>
      <c r="DB7" s="38">
        <v>76.27</v>
      </c>
      <c r="DC7" s="38" t="s">
        <v>102</v>
      </c>
      <c r="DD7" s="38" t="s">
        <v>102</v>
      </c>
      <c r="DE7" s="38" t="s">
        <v>102</v>
      </c>
      <c r="DF7" s="38" t="s">
        <v>102</v>
      </c>
      <c r="DG7" s="38">
        <v>83.75</v>
      </c>
      <c r="DH7" s="38">
        <v>84.2</v>
      </c>
      <c r="DI7" s="38" t="s">
        <v>102</v>
      </c>
      <c r="DJ7" s="38" t="s">
        <v>102</v>
      </c>
      <c r="DK7" s="38" t="s">
        <v>102</v>
      </c>
      <c r="DL7" s="38" t="s">
        <v>102</v>
      </c>
      <c r="DM7" s="38">
        <v>3.12</v>
      </c>
      <c r="DN7" s="38" t="s">
        <v>102</v>
      </c>
      <c r="DO7" s="38" t="s">
        <v>102</v>
      </c>
      <c r="DP7" s="38" t="s">
        <v>102</v>
      </c>
      <c r="DQ7" s="38" t="s">
        <v>102</v>
      </c>
      <c r="DR7" s="38">
        <v>24.68</v>
      </c>
      <c r="DS7" s="38">
        <v>25.37</v>
      </c>
      <c r="DT7" s="38" t="s">
        <v>102</v>
      </c>
      <c r="DU7" s="38" t="s">
        <v>102</v>
      </c>
      <c r="DV7" s="38" t="s">
        <v>102</v>
      </c>
      <c r="DW7" s="38" t="s">
        <v>102</v>
      </c>
      <c r="DX7" s="38">
        <v>0</v>
      </c>
      <c r="DY7" s="38" t="s">
        <v>102</v>
      </c>
      <c r="DZ7" s="38" t="s">
        <v>102</v>
      </c>
      <c r="EA7" s="38" t="s">
        <v>102</v>
      </c>
      <c r="EB7" s="38" t="s">
        <v>102</v>
      </c>
      <c r="EC7" s="38">
        <v>8.6199999999999992</v>
      </c>
      <c r="ED7" s="38">
        <v>6.2</v>
      </c>
      <c r="EE7" s="38" t="s">
        <v>102</v>
      </c>
      <c r="EF7" s="38" t="s">
        <v>102</v>
      </c>
      <c r="EG7" s="38" t="s">
        <v>102</v>
      </c>
      <c r="EH7" s="38" t="s">
        <v>102</v>
      </c>
      <c r="EI7" s="38">
        <v>0</v>
      </c>
      <c r="EJ7" s="38" t="s">
        <v>102</v>
      </c>
      <c r="EK7" s="38" t="s">
        <v>102</v>
      </c>
      <c r="EL7" s="38" t="s">
        <v>102</v>
      </c>
      <c r="EM7" s="38" t="s">
        <v>102</v>
      </c>
      <c r="EN7" s="38">
        <v>0.36</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110</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2021-01-19T01:33:13Z</cp:lastPrinted>
  <dcterms:created xsi:type="dcterms:W3CDTF">2020-12-04T02:34:05Z</dcterms:created>
  <dcterms:modified xsi:type="dcterms:W3CDTF">2021-01-19T01:33:15Z</dcterms:modified>
  <cp:category/>
</cp:coreProperties>
</file>