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d:\develop_cloud\bid_entry\07申請書\doc\ver8\reg_common\"/>
    </mc:Choice>
  </mc:AlternateContent>
  <xr:revisionPtr revIDLastSave="0" documentId="13_ncr:1_{46C9311B-0119-4821-8D92-B1238E308600}" xr6:coauthVersionLast="47" xr6:coauthVersionMax="47" xr10:uidLastSave="{00000000-0000-0000-0000-000000000000}"/>
  <workbookProtection workbookAlgorithmName="SHA-512" workbookHashValue="GyVxksbkqjJzumrlTSUmRSJJZWW3UrNqZ3SOEtaFbFG6QxVu+D8S2IqrNG/wG9RFtyMllNKFPfahB0qJxDAGKA==" workbookSaltValue="E6KylvZbT5xc5MBcRBewYA=="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入力シート!$A$224</definedName>
    <definedName name="都道府県3">settings!$A$9</definedName>
    <definedName name="都道府県4">settings!$A$10</definedName>
    <definedName name="日付例">settings!$A$12</definedName>
    <definedName name="日付例_s">settings!$A$13</definedName>
    <definedName name="法定雇用達成率">settings!$A$2:$A$7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58" i="7" l="1"/>
  <c r="A450" i="7"/>
  <c r="A445" i="7"/>
  <c r="A433" i="7"/>
  <c r="A427" i="7"/>
  <c r="A423" i="7"/>
  <c r="A418" i="7"/>
  <c r="A409" i="7"/>
  <c r="A402" i="7"/>
  <c r="A396" i="7"/>
  <c r="A390" i="7"/>
  <c r="A373" i="7"/>
  <c r="A368" i="7"/>
  <c r="A355" i="7"/>
  <c r="A354" i="7"/>
  <c r="A347" i="7"/>
  <c r="A342" i="7"/>
  <c r="A328" i="7"/>
  <c r="A323" i="7"/>
  <c r="A316" i="7"/>
  <c r="A312" i="7"/>
  <c r="A306" i="7"/>
  <c r="A302" i="7"/>
  <c r="A289" i="7"/>
  <c r="A285" i="7"/>
  <c r="A276" i="7"/>
  <c r="A273" i="7"/>
  <c r="A267" i="7"/>
  <c r="A262" i="7"/>
  <c r="A258" i="7"/>
  <c r="A249" i="7"/>
  <c r="A244" i="7"/>
  <c r="A235" i="7"/>
  <c r="A232" i="7"/>
  <c r="A224" i="7"/>
  <c r="A213" i="7"/>
  <c r="A211" i="7"/>
  <c r="A209" i="7"/>
  <c r="A207" i="7"/>
  <c r="A205" i="7"/>
  <c r="A203" i="7"/>
  <c r="A201" i="7"/>
  <c r="A199" i="7"/>
  <c r="A197" i="7"/>
  <c r="A195" i="7"/>
  <c r="A193" i="7"/>
  <c r="A190" i="7"/>
  <c r="A188" i="7"/>
  <c r="A187" i="7"/>
  <c r="A186" i="7"/>
  <c r="A183" i="7"/>
  <c r="A181" i="7"/>
  <c r="A179" i="7"/>
  <c r="A177" i="7"/>
  <c r="A175" i="7"/>
  <c r="A173" i="7"/>
  <c r="A171" i="7"/>
  <c r="A169" i="7"/>
  <c r="A161" i="7"/>
  <c r="A159" i="7"/>
  <c r="A157" i="7"/>
  <c r="A153" i="7"/>
  <c r="A151" i="7"/>
  <c r="A149" i="7"/>
  <c r="A120" i="7"/>
  <c r="A118" i="7"/>
  <c r="A87" i="7"/>
  <c r="A85" i="7"/>
  <c r="A83" i="7"/>
  <c r="A81" i="7"/>
  <c r="A79" i="7"/>
  <c r="A77" i="7"/>
  <c r="A75" i="7"/>
  <c r="A73" i="7"/>
  <c r="A71" i="7"/>
  <c r="A69" i="7"/>
  <c r="A63" i="7"/>
  <c r="A40" i="7"/>
  <c r="A38" i="7"/>
  <c r="A36" i="7"/>
  <c r="A34" i="7"/>
  <c r="A32" i="7"/>
  <c r="A30" i="7"/>
  <c r="A28" i="7"/>
  <c r="A26" i="7"/>
  <c r="A24" i="7"/>
  <c r="A22" i="7"/>
  <c r="A20" i="7"/>
  <c r="D469" i="7" l="1"/>
  <c r="D470" i="7" s="1"/>
  <c r="D471" i="7" s="1"/>
  <c r="D472" i="7" s="1"/>
  <c r="D473" i="7" s="1"/>
  <c r="D474" i="7" s="1"/>
  <c r="D475" i="7" s="1"/>
  <c r="D476" i="7" s="1"/>
  <c r="D477" i="7" s="1"/>
  <c r="D478" i="7" s="1"/>
  <c r="I189" i="7"/>
  <c r="D171" i="7"/>
  <c r="D173" i="7" s="1"/>
  <c r="D175" i="7" s="1"/>
  <c r="D177" i="7" s="1"/>
  <c r="D179" i="7" s="1"/>
  <c r="D181" i="7" s="1"/>
  <c r="D183" i="7" s="1"/>
  <c r="D185" i="7" s="1"/>
  <c r="D193" i="7" s="1"/>
  <c r="D195" i="7" s="1"/>
  <c r="D197" i="7" s="1"/>
  <c r="D199" i="7" s="1"/>
  <c r="D201" i="7" s="1"/>
  <c r="D203" i="7" s="1"/>
  <c r="D205" i="7" s="1"/>
  <c r="D207" i="7" s="1"/>
  <c r="D209" i="7" s="1"/>
  <c r="D211" i="7" s="1"/>
  <c r="D213" i="7" s="1"/>
  <c r="D215" i="7" s="1"/>
  <c r="D69" i="7"/>
  <c r="D71" i="7" s="1"/>
  <c r="D73" i="7" s="1"/>
  <c r="D75" i="7" s="1"/>
  <c r="D77" i="7" s="1"/>
  <c r="D79" i="7" s="1"/>
  <c r="D81" i="7" s="1"/>
  <c r="D83" i="7" s="1"/>
  <c r="D85" i="7" s="1"/>
  <c r="D87" i="7" s="1"/>
  <c r="A10" i="8" l="1"/>
  <c r="A9" i="8"/>
</calcChain>
</file>

<file path=xl/sharedStrings.xml><?xml version="1.0" encoding="utf-8"?>
<sst xmlns="http://schemas.openxmlformats.org/spreadsheetml/2006/main" count="904" uniqueCount="806">
  <si>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</si>
  <si>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</si>
  <si>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</si>
  <si>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</si>
  <si>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</si>
  <si>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</si>
  <si>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</si>
  <si>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</si>
  <si>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</si>
  <si>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</si>
  <si>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</si>
  <si>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</si>
  <si>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保有していない場合は、入力する必要はありません。</t>
    <rPh sb="0" eb="2">
      <t>ホユウ</t>
    </rPh>
    <rPh sb="7" eb="9">
      <t>バアイ</t>
    </rPh>
    <rPh sb="11" eb="13">
      <t>ニュウリョク</t>
    </rPh>
    <rPh sb="15" eb="17">
      <t>ヒツヨウ</t>
    </rPh>
    <phoneticPr fontId="5"/>
  </si>
  <si>
    <t>担当者氏名</t>
    <rPh sb="0" eb="3">
      <t>タントウシャ</t>
    </rPh>
    <rPh sb="3" eb="5">
      <t>シメイ</t>
    </rPh>
    <phoneticPr fontId="6"/>
  </si>
  <si>
    <t>担当者氏名カナ</t>
    <rPh sb="0" eb="3">
      <t>タントウシャ</t>
    </rPh>
    <rPh sb="3" eb="5">
      <t>シメイ</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</si>
  <si>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</si>
  <si>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</si>
  <si>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</si>
  <si>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</si>
  <si>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都道府県から入力してください。</t>
    <phoneticPr fontId="5"/>
  </si>
  <si>
    <t>都道府県から入力してください。</t>
    <rPh sb="0" eb="4">
      <t>トドウフケン</t>
    </rPh>
    <rPh sb="6" eb="8">
      <t>ニュウリョク</t>
    </rPh>
    <phoneticPr fontId="5"/>
  </si>
  <si>
    <t>C.担当者情報</t>
    <rPh sb="2" eb="5">
      <t>タントウシャ</t>
    </rPh>
    <rPh sb="5" eb="7">
      <t>ジョウホウ</t>
    </rPh>
    <phoneticPr fontId="5"/>
  </si>
  <si>
    <t>人格</t>
    <rPh sb="0" eb="2">
      <t>ジンカク</t>
    </rPh>
    <phoneticPr fontId="6"/>
  </si>
  <si>
    <t>リストから選択してください。</t>
    <rPh sb="5" eb="7">
      <t>センタク</t>
    </rPh>
    <phoneticPr fontId="5"/>
  </si>
  <si>
    <t>資本形態</t>
    <rPh sb="0" eb="2">
      <t>シホン</t>
    </rPh>
    <rPh sb="2" eb="4">
      <t>ケイタイ</t>
    </rPh>
    <phoneticPr fontId="6"/>
  </si>
  <si>
    <t>事業別区分</t>
    <rPh sb="0" eb="2">
      <t>ジギョウ</t>
    </rPh>
    <rPh sb="2" eb="3">
      <t>ベツ</t>
    </rPh>
    <rPh sb="3" eb="5">
      <t>クブン</t>
    </rPh>
    <phoneticPr fontId="5"/>
  </si>
  <si>
    <t>千円</t>
    <rPh sb="0" eb="2">
      <t>センエン</t>
    </rPh>
    <phoneticPr fontId="5"/>
  </si>
  <si>
    <t>前年度決算時の</t>
    <rPh sb="0" eb="3">
      <t>ゼンネンド</t>
    </rPh>
    <rPh sb="3" eb="5">
      <t>ケッサン</t>
    </rPh>
    <rPh sb="5" eb="6">
      <t>ジ</t>
    </rPh>
    <phoneticPr fontId="6"/>
  </si>
  <si>
    <t>総売上額</t>
    <phoneticPr fontId="5"/>
  </si>
  <si>
    <t>前々年度決算時の</t>
    <rPh sb="0" eb="2">
      <t>ゼンゼン</t>
    </rPh>
    <rPh sb="2" eb="4">
      <t>ネンド</t>
    </rPh>
    <rPh sb="4" eb="6">
      <t>ケッサン</t>
    </rPh>
    <rPh sb="6" eb="7">
      <t>ジ</t>
    </rPh>
    <phoneticPr fontId="6"/>
  </si>
  <si>
    <t>自己資本の額</t>
    <rPh sb="0" eb="2">
      <t>ジコ</t>
    </rPh>
    <rPh sb="2" eb="4">
      <t>シホン</t>
    </rPh>
    <rPh sb="5" eb="6">
      <t>ガク</t>
    </rPh>
    <phoneticPr fontId="6"/>
  </si>
  <si>
    <t>資本金額</t>
    <rPh sb="0" eb="2">
      <t>シホン</t>
    </rPh>
    <rPh sb="2" eb="4">
      <t>キンガク</t>
    </rPh>
    <phoneticPr fontId="6"/>
  </si>
  <si>
    <t>設備の状況</t>
    <rPh sb="0" eb="2">
      <t>セツビ</t>
    </rPh>
    <rPh sb="3" eb="5">
      <t>ジョウキョウ</t>
    </rPh>
    <phoneticPr fontId="6"/>
  </si>
  <si>
    <t>人</t>
    <rPh sb="0" eb="1">
      <t>ニン</t>
    </rPh>
    <phoneticPr fontId="5"/>
  </si>
  <si>
    <t>うち障害者数</t>
    <rPh sb="2" eb="4">
      <t>ショウガイ</t>
    </rPh>
    <rPh sb="4" eb="5">
      <t>シャ</t>
    </rPh>
    <rPh sb="5" eb="6">
      <t>スウ</t>
    </rPh>
    <phoneticPr fontId="6"/>
  </si>
  <si>
    <t>E.経営情報</t>
    <rPh sb="2" eb="4">
      <t>ケイエイ</t>
    </rPh>
    <rPh sb="4" eb="6">
      <t>ジョウホウ</t>
    </rPh>
    <phoneticPr fontId="5"/>
  </si>
  <si>
    <t>F.希望業種</t>
    <rPh sb="2" eb="4">
      <t>キボウ</t>
    </rPh>
    <rPh sb="4" eb="6">
      <t>ギョウシュ</t>
    </rPh>
    <phoneticPr fontId="5"/>
  </si>
  <si>
    <t>流動資産の額</t>
  </si>
  <si>
    <t>流動負債の額</t>
  </si>
  <si>
    <t>ISO9001取得の有無</t>
  </si>
  <si>
    <t>ISO14001取得の有無</t>
  </si>
  <si>
    <t>障害者法定雇用率</t>
    <phoneticPr fontId="5"/>
  </si>
  <si>
    <t>達成状況</t>
    <phoneticPr fontId="5"/>
  </si>
  <si>
    <t>法定雇用率未達成事業主で法定雇用率の 2/3 以上の障害者を雇用している者</t>
  </si>
  <si>
    <t>法定雇用率未達成事業主で法定雇用率の 1/3 以上、2/3 未満の障害者を雇用している者</t>
  </si>
  <si>
    <t>法定雇用率未達成事業主で法定雇用率の 1/3 未満の障害者を雇用している者</t>
  </si>
  <si>
    <t>法定雇用率報告義務のない事業主で障害者を雇用している者</t>
  </si>
  <si>
    <t>障害者を雇用していない事業主</t>
  </si>
  <si>
    <t>A.主たる営業所(本社)情報</t>
    <rPh sb="2" eb="3">
      <t>シュ</t>
    </rPh>
    <rPh sb="5" eb="8">
      <t>エイギョウショ</t>
    </rPh>
    <rPh sb="9" eb="11">
      <t>ホンシャ</t>
    </rPh>
    <rPh sb="12" eb="14">
      <t>ジョウホウ</t>
    </rPh>
    <phoneticPr fontId="5"/>
  </si>
  <si>
    <t>B.契約する営業所情報</t>
    <rPh sb="2" eb="4">
      <t>ケイヤク</t>
    </rPh>
    <rPh sb="6" eb="9">
      <t>エイギョウショ</t>
    </rPh>
    <rPh sb="9" eb="11">
      <t>ジョウホウ</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</si>
  <si>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</si>
  <si>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D.行政書士情報</t>
    <rPh sb="2" eb="4">
      <t>ギョウセイ</t>
    </rPh>
    <rPh sb="4" eb="6">
      <t>ショシ</t>
    </rPh>
    <rPh sb="6" eb="8">
      <t>ジョウホウ</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</si>
  <si>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</si>
  <si>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</si>
  <si>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物品</t>
  </si>
  <si>
    <t>希望</t>
    <rPh sb="0" eb="2">
      <t>キボウ</t>
    </rPh>
    <phoneticPr fontId="20"/>
  </si>
  <si>
    <t>分類</t>
    <phoneticPr fontId="20"/>
  </si>
  <si>
    <t>物品の製造・販売等</t>
    <phoneticPr fontId="5"/>
  </si>
  <si>
    <t>役務の提供</t>
    <rPh sb="0" eb="2">
      <t>エキム</t>
    </rPh>
    <rPh sb="3" eb="5">
      <t>テイキョウ</t>
    </rPh>
    <phoneticPr fontId="20"/>
  </si>
  <si>
    <t>年</t>
    <rPh sb="0" eb="1">
      <t>ネン</t>
    </rPh>
    <phoneticPr fontId="5"/>
  </si>
  <si>
    <t>リストから選択してください。</t>
    <phoneticPr fontId="5"/>
  </si>
  <si>
    <t>営業開始年</t>
    <rPh sb="0" eb="2">
      <t>エイギョウ</t>
    </rPh>
    <rPh sb="2" eb="4">
      <t>カイシ</t>
    </rPh>
    <rPh sb="4" eb="5">
      <t>ネン</t>
    </rPh>
    <phoneticPr fontId="6"/>
  </si>
  <si>
    <t>入札(見積合わせ)案内等をお送りするメールアドレスを記入してください。</t>
    <rPh sb="0" eb="2">
      <t>ニュウサツ</t>
    </rPh>
    <rPh sb="3" eb="5">
      <t>ミツモリ</t>
    </rPh>
    <rPh sb="5" eb="6">
      <t>ア</t>
    </rPh>
    <rPh sb="9" eb="12">
      <t>アンナイナド</t>
    </rPh>
    <rPh sb="14" eb="15">
      <t>オク</t>
    </rPh>
    <rPh sb="26" eb="28">
      <t>キニュウ</t>
    </rPh>
    <phoneticPr fontId="5"/>
  </si>
  <si>
    <t>常勤職員の数</t>
    <rPh sb="0" eb="2">
      <t>ジョウキン</t>
    </rPh>
    <rPh sb="2" eb="4">
      <t>ショクイン</t>
    </rPh>
    <rPh sb="5" eb="6">
      <t>カズ</t>
    </rPh>
    <phoneticPr fontId="6"/>
  </si>
  <si>
    <t>技術職員数</t>
    <rPh sb="0" eb="2">
      <t>ギジュツ</t>
    </rPh>
    <rPh sb="2" eb="4">
      <t>ショクイン</t>
    </rPh>
    <rPh sb="4" eb="5">
      <t>スウ</t>
    </rPh>
    <phoneticPr fontId="5"/>
  </si>
  <si>
    <t>事務職員数</t>
    <rPh sb="0" eb="2">
      <t>ジム</t>
    </rPh>
    <rPh sb="2" eb="4">
      <t>ショクイン</t>
    </rPh>
    <phoneticPr fontId="5"/>
  </si>
  <si>
    <t>合計</t>
    <rPh sb="0" eb="2">
      <t>ゴウケイケイ</t>
    </rPh>
    <phoneticPr fontId="5"/>
  </si>
  <si>
    <r>
      <t>役職員等</t>
    </r>
    <r>
      <rPr>
        <sz val="11"/>
        <color rgb="FFFF0000"/>
        <rFont val="ＭＳ ゴシック"/>
        <family val="3"/>
        <charset val="128"/>
      </rPr>
      <t>*1</t>
    </r>
    <rPh sb="0" eb="3">
      <t>ヤクショクイン</t>
    </rPh>
    <rPh sb="3" eb="4">
      <t>トウ</t>
    </rPh>
    <phoneticPr fontId="5"/>
  </si>
  <si>
    <t>　</t>
    <phoneticPr fontId="5"/>
  </si>
  <si>
    <t>＊1「役職員等」は「合計」の内数です。</t>
    <rPh sb="10" eb="12">
      <t>ゴウケイ</t>
    </rPh>
    <phoneticPr fontId="5"/>
  </si>
  <si>
    <t>淡路市 入札参加資格審査申請書【物品】</t>
    <rPh sb="0" eb="3">
      <t>アワジシ</t>
    </rPh>
    <rPh sb="4" eb="6">
      <t>ニュウサツ</t>
    </rPh>
    <rPh sb="6" eb="8">
      <t>サンカ</t>
    </rPh>
    <rPh sb="8" eb="10">
      <t>シカク</t>
    </rPh>
    <rPh sb="10" eb="12">
      <t>シンサ</t>
    </rPh>
    <rPh sb="12" eb="15">
      <t>シンセイショ</t>
    </rPh>
    <rPh sb="16" eb="18">
      <t>ブッピン</t>
    </rPh>
    <phoneticPr fontId="5"/>
  </si>
  <si>
    <t>支店・営業所に入札・契約権限を委任する場合、(1)入札・契約権限の委任欄にリストから「する」を選択し、支店・営業所情報を入力してください。</t>
    <rPh sb="0" eb="2">
      <t>シテン</t>
    </rPh>
    <rPh sb="3" eb="6">
      <t>エイギョウショ</t>
    </rPh>
    <rPh sb="7" eb="9">
      <t>ニュウサツ</t>
    </rPh>
    <rPh sb="10" eb="12">
      <t>ケイヤク</t>
    </rPh>
    <rPh sb="12" eb="14">
      <t>ケンゲン</t>
    </rPh>
    <rPh sb="15" eb="17">
      <t>イニン</t>
    </rPh>
    <rPh sb="19" eb="21">
      <t>バアイ</t>
    </rPh>
    <rPh sb="25" eb="27">
      <t>ニュウサツ</t>
    </rPh>
    <rPh sb="28" eb="30">
      <t>ケイヤク</t>
    </rPh>
    <rPh sb="30" eb="32">
      <t>ケンゲン</t>
    </rPh>
    <rPh sb="33" eb="35">
      <t>イニン</t>
    </rPh>
    <rPh sb="35" eb="36">
      <t>ラン</t>
    </rPh>
    <rPh sb="47" eb="49">
      <t>センタク</t>
    </rPh>
    <rPh sb="51" eb="53">
      <t>シテン</t>
    </rPh>
    <rPh sb="54" eb="57">
      <t>エイギョウショ</t>
    </rPh>
    <rPh sb="57" eb="59">
      <t>ジョウホウ</t>
    </rPh>
    <rPh sb="60" eb="62">
      <t>ニュウリョク</t>
    </rPh>
    <phoneticPr fontId="5"/>
  </si>
  <si>
    <t>受任者役職</t>
    <rPh sb="0" eb="3">
      <t>ジュニンシャ</t>
    </rPh>
    <phoneticPr fontId="6"/>
  </si>
  <si>
    <t>受任者氏名カナ</t>
    <rPh sb="3" eb="5">
      <t>シメイ</t>
    </rPh>
    <phoneticPr fontId="6"/>
  </si>
  <si>
    <t>受任者氏名</t>
    <rPh sb="3" eb="5">
      <t>シメイ</t>
    </rPh>
    <phoneticPr fontId="6"/>
  </si>
  <si>
    <t>入札(見積合わせ)案内等をお送りするメールアドレスを記入してください。
支店・営業所に入札・契約権限を委任する場合は不要です。</t>
    <rPh sb="0" eb="2">
      <t>ニュウサツ</t>
    </rPh>
    <rPh sb="3" eb="5">
      <t>ミツモリ</t>
    </rPh>
    <rPh sb="5" eb="6">
      <t>ア</t>
    </rPh>
    <rPh sb="9" eb="12">
      <t>アンナイナド</t>
    </rPh>
    <rPh sb="14" eb="15">
      <t>オク</t>
    </rPh>
    <rPh sb="26" eb="28">
      <t>キニュウ</t>
    </rPh>
    <rPh sb="36" eb="38">
      <t>シテン</t>
    </rPh>
    <rPh sb="39" eb="42">
      <t>エイギョウショ</t>
    </rPh>
    <rPh sb="43" eb="45">
      <t>ニュウサツ</t>
    </rPh>
    <rPh sb="46" eb="48">
      <t>ケイヤク</t>
    </rPh>
    <rPh sb="48" eb="50">
      <t>ケンゲン</t>
    </rPh>
    <rPh sb="51" eb="53">
      <t>イニン</t>
    </rPh>
    <rPh sb="55" eb="57">
      <t>バアイ</t>
    </rPh>
    <rPh sb="58" eb="60">
      <t>フヨウ</t>
    </rPh>
    <phoneticPr fontId="5"/>
  </si>
  <si>
    <t>この申請書の事務手続きをした方の情報を入力してください。申請書の確認で問い合わせをする場合があります。
行政書士に依頼している場合は、「D.行政書士情報」に入力してください。</t>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</si>
  <si>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</si>
  <si>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2"/>
  </si>
  <si>
    <t>登記上の所在地</t>
    <rPh sb="0" eb="3">
      <t>トウキジョウ</t>
    </rPh>
    <rPh sb="4" eb="7">
      <t>ショザイチ</t>
    </rPh>
    <phoneticPr fontId="6"/>
  </si>
  <si>
    <t>一致する</t>
  </si>
  <si>
    <t>入札・契約権限の委任</t>
    <rPh sb="8" eb="10">
      <t>イニン</t>
    </rPh>
    <phoneticPr fontId="5"/>
  </si>
  <si>
    <t>半角の数字とハイフンで入力してください。保有していない場合は、入力する必要はありません。</t>
    <phoneticPr fontId="5"/>
  </si>
  <si>
    <t>しない</t>
  </si>
  <si>
    <t>例)1000001　 「-（ハイフン）」を使わず7桁の数字のみで入力してください。</t>
    <phoneticPr fontId="5"/>
  </si>
  <si>
    <t>例)カブシキガイシャスズキグミ　 正式名称を全角カタカナで入力してください。</t>
    <phoneticPr fontId="5"/>
  </si>
  <si>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</si>
  <si>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</si>
  <si>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例)所長　正式名称で入力してください。</t>
    <rPh sb="10" eb="12">
      <t>ニュウリョク</t>
    </rPh>
    <phoneticPr fontId="5"/>
  </si>
  <si>
    <t>例)0000-00-0000　半角の数字とハイフンで入力してください。</t>
  </si>
  <si>
    <t>業務・品目</t>
    <phoneticPr fontId="5"/>
  </si>
  <si>
    <t>例)平成15、嘉永元</t>
    <phoneticPr fontId="5"/>
  </si>
  <si>
    <t>01</t>
  </si>
  <si>
    <r>
      <t>印刷</t>
    </r>
    <r>
      <rPr>
        <sz val="11"/>
        <color theme="1"/>
        <rFont val="ＭＳ ゴシック"/>
        <family val="3"/>
        <charset val="128"/>
      </rPr>
      <t>類</t>
    </r>
    <rPh sb="0" eb="2">
      <t>インサツ</t>
    </rPh>
    <rPh sb="2" eb="3">
      <t>ルイ</t>
    </rPh>
    <phoneticPr fontId="2"/>
  </si>
  <si>
    <t>0101</t>
  </si>
  <si>
    <t>一般印刷・カラー印刷</t>
    <rPh sb="0" eb="4">
      <t>イッパンインサツ</t>
    </rPh>
    <rPh sb="8" eb="10">
      <t>インサツ</t>
    </rPh>
    <phoneticPr fontId="2"/>
  </si>
  <si>
    <t>0102</t>
  </si>
  <si>
    <t>軽印刷</t>
    <rPh sb="0" eb="3">
      <t>ケイインサツ</t>
    </rPh>
    <phoneticPr fontId="2"/>
  </si>
  <si>
    <t>0103</t>
  </si>
  <si>
    <t>コンピュータ帳票印刷</t>
    <rPh sb="6" eb="8">
      <t>チョウヒョウ</t>
    </rPh>
    <rPh sb="8" eb="10">
      <t>インサツ</t>
    </rPh>
    <phoneticPr fontId="2"/>
  </si>
  <si>
    <t>0104</t>
  </si>
  <si>
    <t>特殊印刷</t>
    <rPh sb="0" eb="4">
      <t>トクシュインサツ</t>
    </rPh>
    <phoneticPr fontId="2"/>
  </si>
  <si>
    <t>0105</t>
  </si>
  <si>
    <t>複写</t>
    <rPh sb="0" eb="2">
      <t>フクシャ</t>
    </rPh>
    <phoneticPr fontId="2"/>
  </si>
  <si>
    <t>0106</t>
  </si>
  <si>
    <t>改ざん・偽造防止用紙印刷</t>
    <rPh sb="0" eb="1">
      <t>カイ</t>
    </rPh>
    <rPh sb="4" eb="10">
      <t>ギゾウボウシヨウシ</t>
    </rPh>
    <rPh sb="10" eb="12">
      <t>インサツ</t>
    </rPh>
    <phoneticPr fontId="2"/>
  </si>
  <si>
    <t>0199</t>
  </si>
  <si>
    <t>その他印刷・製本類（0101～0106の類似にあてはまらない物）
（印刷物・デザイン等製作は（5501）です）</t>
    <rPh sb="2" eb="3">
      <t>タ</t>
    </rPh>
    <rPh sb="3" eb="5">
      <t>インサツ</t>
    </rPh>
    <rPh sb="6" eb="9">
      <t>セイホンルイ</t>
    </rPh>
    <phoneticPr fontId="2"/>
  </si>
  <si>
    <t>住民票などの改ざん防止用紙</t>
    <rPh sb="0" eb="3">
      <t>ジュウミンヒョウ</t>
    </rPh>
    <rPh sb="6" eb="7">
      <t>カイ</t>
    </rPh>
    <rPh sb="9" eb="13">
      <t>ボウシヨウシ</t>
    </rPh>
    <phoneticPr fontId="25"/>
  </si>
  <si>
    <t>青写真、陽画写真、第二原図、カラーコピー、マイクロ写真、ＣＤＲ焼付、電子媒体コピー</t>
    <rPh sb="0" eb="3">
      <t>アオシャシン</t>
    </rPh>
    <rPh sb="4" eb="8">
      <t>ヨウガシャシン</t>
    </rPh>
    <rPh sb="9" eb="13">
      <t>ダイニゲンズ</t>
    </rPh>
    <rPh sb="25" eb="27">
      <t>シャシン</t>
    </rPh>
    <rPh sb="31" eb="33">
      <t>ヤキツケ</t>
    </rPh>
    <rPh sb="34" eb="38">
      <t>デンシバイタイ</t>
    </rPh>
    <phoneticPr fontId="25"/>
  </si>
  <si>
    <t>シール、ステッカー、ラベル、カード、マグネット、シルクスクリーン、点字、ホログラム</t>
    <rPh sb="33" eb="35">
      <t>テンジ</t>
    </rPh>
    <phoneticPr fontId="25"/>
  </si>
  <si>
    <t>電算用連続帳票、ＯＣＲ印刷、電算用紙</t>
    <rPh sb="0" eb="7">
      <t>デンサンヨウレンゾクチョウヒョウ</t>
    </rPh>
    <rPh sb="11" eb="13">
      <t>インサツ</t>
    </rPh>
    <rPh sb="14" eb="18">
      <t>デンサンヨウシ</t>
    </rPh>
    <phoneticPr fontId="25"/>
  </si>
  <si>
    <t>報告書、概要書、資料集、議事録、名簿、単色印刷冊子</t>
    <rPh sb="0" eb="3">
      <t>ホウコクショ</t>
    </rPh>
    <rPh sb="4" eb="7">
      <t>ガイヨウショ</t>
    </rPh>
    <rPh sb="8" eb="11">
      <t>シリョウシュウ</t>
    </rPh>
    <rPh sb="12" eb="15">
      <t>ギジロク</t>
    </rPh>
    <rPh sb="16" eb="18">
      <t>メイボ</t>
    </rPh>
    <rPh sb="19" eb="25">
      <t>タンショクインサツサッシ</t>
    </rPh>
    <phoneticPr fontId="25"/>
  </si>
  <si>
    <t>市広報等のカラー印刷冊子、チラシ、パンフレット、ポスター、リーフレット、案内状（案内状用封筒含む）、複写伝票、啓発用うちわ、啓発用ポケットティッシュ、特注品の封筒印刷（既製品は（0502）です）</t>
    <rPh sb="0" eb="1">
      <t>シ</t>
    </rPh>
    <rPh sb="1" eb="3">
      <t>コウホウ</t>
    </rPh>
    <rPh sb="3" eb="4">
      <t>トウ</t>
    </rPh>
    <rPh sb="8" eb="10">
      <t>インサツ</t>
    </rPh>
    <rPh sb="10" eb="12">
      <t>サッシ</t>
    </rPh>
    <rPh sb="36" eb="39">
      <t>アンナイジョウ</t>
    </rPh>
    <rPh sb="40" eb="44">
      <t>アンナイジョウヨウ</t>
    </rPh>
    <rPh sb="44" eb="47">
      <t>フウトウフク</t>
    </rPh>
    <rPh sb="50" eb="54">
      <t>フクシャデンピョウ</t>
    </rPh>
    <rPh sb="55" eb="58">
      <t>ケイハツヨウ</t>
    </rPh>
    <rPh sb="62" eb="65">
      <t>ケイハツヨウ</t>
    </rPh>
    <phoneticPr fontId="25"/>
  </si>
  <si>
    <t>1399</t>
  </si>
  <si>
    <t>1311</t>
  </si>
  <si>
    <t>1310</t>
  </si>
  <si>
    <t>1309</t>
  </si>
  <si>
    <t>1308</t>
  </si>
  <si>
    <t>1307</t>
  </si>
  <si>
    <t>1306</t>
  </si>
  <si>
    <t>1305</t>
  </si>
  <si>
    <t>1304</t>
  </si>
  <si>
    <t>1303</t>
  </si>
  <si>
    <t>1302</t>
  </si>
  <si>
    <t>1301</t>
  </si>
  <si>
    <t>機械器具類</t>
    <rPh sb="0" eb="4">
      <t>キカイキグ</t>
    </rPh>
    <rPh sb="4" eb="5">
      <t>ルイ</t>
    </rPh>
    <phoneticPr fontId="25"/>
  </si>
  <si>
    <t>13</t>
  </si>
  <si>
    <t>1201</t>
  </si>
  <si>
    <t>写真・光学機器類</t>
    <rPh sb="0" eb="2">
      <t>シャシン</t>
    </rPh>
    <rPh sb="3" eb="5">
      <t>コウガク</t>
    </rPh>
    <rPh sb="5" eb="7">
      <t>キキ</t>
    </rPh>
    <rPh sb="7" eb="8">
      <t>ルイ</t>
    </rPh>
    <phoneticPr fontId="25"/>
  </si>
  <si>
    <t>12</t>
  </si>
  <si>
    <t>1199</t>
  </si>
  <si>
    <t>1103</t>
  </si>
  <si>
    <t>1102</t>
  </si>
  <si>
    <t>1101</t>
  </si>
  <si>
    <t>家電・通信等機器類</t>
    <rPh sb="0" eb="2">
      <t>カデン</t>
    </rPh>
    <rPh sb="3" eb="5">
      <t>ツウシン</t>
    </rPh>
    <rPh sb="5" eb="6">
      <t>トウ</t>
    </rPh>
    <rPh sb="6" eb="8">
      <t>キキ</t>
    </rPh>
    <rPh sb="8" eb="9">
      <t>ルイ</t>
    </rPh>
    <phoneticPr fontId="25"/>
  </si>
  <si>
    <t>11</t>
  </si>
  <si>
    <t>1099</t>
  </si>
  <si>
    <t>1007</t>
  </si>
  <si>
    <t>1006</t>
  </si>
  <si>
    <t>1005</t>
  </si>
  <si>
    <t>1004</t>
  </si>
  <si>
    <t>1003</t>
  </si>
  <si>
    <t>1002</t>
  </si>
  <si>
    <t>1001</t>
  </si>
  <si>
    <t>船舶・車両類</t>
    <rPh sb="0" eb="2">
      <t>センパク</t>
    </rPh>
    <rPh sb="3" eb="5">
      <t>シャリョウ</t>
    </rPh>
    <rPh sb="5" eb="6">
      <t>ルイ</t>
    </rPh>
    <phoneticPr fontId="26"/>
  </si>
  <si>
    <t>10</t>
  </si>
  <si>
    <t>0999</t>
  </si>
  <si>
    <t>0902</t>
  </si>
  <si>
    <t>0901</t>
  </si>
  <si>
    <t>食料品類</t>
    <rPh sb="0" eb="3">
      <t>ショクリョウヒン</t>
    </rPh>
    <rPh sb="3" eb="4">
      <t>ルイ</t>
    </rPh>
    <phoneticPr fontId="25"/>
  </si>
  <si>
    <t>09</t>
  </si>
  <si>
    <t>0899</t>
  </si>
  <si>
    <t>0805</t>
  </si>
  <si>
    <t>0804</t>
  </si>
  <si>
    <t>0803</t>
  </si>
  <si>
    <t>0802</t>
  </si>
  <si>
    <t>0801</t>
  </si>
  <si>
    <t>繊維・ゴム・革製品類</t>
  </si>
  <si>
    <t>08</t>
  </si>
  <si>
    <t>0799</t>
  </si>
  <si>
    <t>0704</t>
  </si>
  <si>
    <t>0703</t>
  </si>
  <si>
    <t>0702</t>
  </si>
  <si>
    <t>0701</t>
  </si>
  <si>
    <t>百貨・日用品類</t>
    <rPh sb="0" eb="2">
      <t>ヒャッカ</t>
    </rPh>
    <rPh sb="3" eb="6">
      <t>ニチヨウヒン</t>
    </rPh>
    <rPh sb="6" eb="7">
      <t>ルイ</t>
    </rPh>
    <phoneticPr fontId="25"/>
  </si>
  <si>
    <t>07</t>
  </si>
  <si>
    <t>0699</t>
  </si>
  <si>
    <t>0603</t>
  </si>
  <si>
    <t>0602</t>
  </si>
  <si>
    <t>0601</t>
  </si>
  <si>
    <t>一般家具・装飾類</t>
    <rPh sb="0" eb="4">
      <t>イッパンカグ</t>
    </rPh>
    <rPh sb="5" eb="7">
      <t>ソウショク</t>
    </rPh>
    <rPh sb="7" eb="8">
      <t>ルイ</t>
    </rPh>
    <phoneticPr fontId="25"/>
  </si>
  <si>
    <t>06</t>
  </si>
  <si>
    <t>0599</t>
  </si>
  <si>
    <t>0507</t>
  </si>
  <si>
    <t>0506</t>
  </si>
  <si>
    <t>0505</t>
  </si>
  <si>
    <t>0504</t>
  </si>
  <si>
    <t>0503</t>
  </si>
  <si>
    <t>0502</t>
  </si>
  <si>
    <t>0501</t>
  </si>
  <si>
    <t>文具・事務用機器類</t>
  </si>
  <si>
    <t>05</t>
  </si>
  <si>
    <t>0499</t>
  </si>
  <si>
    <t>0403</t>
  </si>
  <si>
    <t>0402</t>
  </si>
  <si>
    <t>0401</t>
  </si>
  <si>
    <t>図書類</t>
    <rPh sb="0" eb="2">
      <t>トショ</t>
    </rPh>
    <rPh sb="2" eb="3">
      <t>ルイ</t>
    </rPh>
    <phoneticPr fontId="25"/>
  </si>
  <si>
    <t>04</t>
  </si>
  <si>
    <t>0399</t>
  </si>
  <si>
    <t>0308</t>
  </si>
  <si>
    <t>0307</t>
  </si>
  <si>
    <t>0306</t>
  </si>
  <si>
    <t>0305</t>
  </si>
  <si>
    <t>0304</t>
  </si>
  <si>
    <t>0303</t>
  </si>
  <si>
    <t>0302</t>
  </si>
  <si>
    <t>0301</t>
  </si>
  <si>
    <t>教材・遊具類</t>
    <rPh sb="0" eb="2">
      <t>キョウザイ</t>
    </rPh>
    <rPh sb="3" eb="5">
      <t>ユウグ</t>
    </rPh>
    <rPh sb="5" eb="6">
      <t>ルイ</t>
    </rPh>
    <phoneticPr fontId="25"/>
  </si>
  <si>
    <t>03</t>
  </si>
  <si>
    <t>0299</t>
  </si>
  <si>
    <t>0202</t>
  </si>
  <si>
    <t>0201</t>
  </si>
  <si>
    <t>ゴミ収集製品類</t>
    <rPh sb="2" eb="4">
      <t>シュウシュウ</t>
    </rPh>
    <rPh sb="4" eb="6">
      <t>セイヒン</t>
    </rPh>
    <rPh sb="6" eb="7">
      <t>ルイ</t>
    </rPh>
    <phoneticPr fontId="25"/>
  </si>
  <si>
    <t>02</t>
  </si>
  <si>
    <t>その他機械器具類（1301～1311の類似にあてはまらない物）</t>
    <rPh sb="2" eb="7">
      <t>タキカイキグ</t>
    </rPh>
    <rPh sb="7" eb="8">
      <t>ルイ</t>
    </rPh>
    <phoneticPr fontId="2"/>
  </si>
  <si>
    <t>自動販売機</t>
    <rPh sb="0" eb="5">
      <t>ジドウハンバイキ</t>
    </rPh>
    <phoneticPr fontId="2"/>
  </si>
  <si>
    <t>環境関係装置</t>
    <rPh sb="0" eb="6">
      <t>カンキョウカンケイソウチ</t>
    </rPh>
    <phoneticPr fontId="2"/>
  </si>
  <si>
    <t>ゴミ焼却装置</t>
    <rPh sb="2" eb="6">
      <t>ショウキャクソウチ</t>
    </rPh>
    <phoneticPr fontId="2"/>
  </si>
  <si>
    <t>水処理装置（上下水用）</t>
    <rPh sb="0" eb="5">
      <t>ミズショリソウチ</t>
    </rPh>
    <rPh sb="6" eb="10">
      <t>ジョウゲスイヨウ</t>
    </rPh>
    <phoneticPr fontId="2"/>
  </si>
  <si>
    <t>電気機器・装置</t>
    <rPh sb="0" eb="2">
      <t>デンキ</t>
    </rPh>
    <rPh sb="2" eb="4">
      <t>キキ</t>
    </rPh>
    <rPh sb="5" eb="7">
      <t>ソウチ</t>
    </rPh>
    <phoneticPr fontId="2"/>
  </si>
  <si>
    <t>産業用機械・機器</t>
    <rPh sb="0" eb="3">
      <t>サンギョウヨウ</t>
    </rPh>
    <rPh sb="3" eb="5">
      <t>キカイ</t>
    </rPh>
    <rPh sb="6" eb="8">
      <t>キキ</t>
    </rPh>
    <phoneticPr fontId="2"/>
  </si>
  <si>
    <t>業務用空調機器</t>
    <rPh sb="0" eb="7">
      <t>ギョウムヨウクウチョウキキ</t>
    </rPh>
    <phoneticPr fontId="2"/>
  </si>
  <si>
    <t>食品加工用機器</t>
    <rPh sb="0" eb="5">
      <t>ショクヒンカコウヨウ</t>
    </rPh>
    <rPh sb="5" eb="7">
      <t>キキ</t>
    </rPh>
    <phoneticPr fontId="2"/>
  </si>
  <si>
    <t>建設用重機・機械</t>
    <rPh sb="0" eb="2">
      <t>ケンセツ</t>
    </rPh>
    <rPh sb="2" eb="3">
      <t>ヨウ</t>
    </rPh>
    <rPh sb="3" eb="5">
      <t>ジュウキ</t>
    </rPh>
    <rPh sb="6" eb="8">
      <t>キカイ</t>
    </rPh>
    <phoneticPr fontId="2"/>
  </si>
  <si>
    <t>工作用機械・機器</t>
    <rPh sb="0" eb="2">
      <t>コウサク</t>
    </rPh>
    <rPh sb="2" eb="3">
      <t>ヨウ</t>
    </rPh>
    <rPh sb="3" eb="5">
      <t>キカイ</t>
    </rPh>
    <rPh sb="6" eb="8">
      <t>キキ</t>
    </rPh>
    <phoneticPr fontId="2"/>
  </si>
  <si>
    <t>一般用工具</t>
    <rPh sb="0" eb="2">
      <t>イッパン</t>
    </rPh>
    <rPh sb="2" eb="3">
      <t>ヨウ</t>
    </rPh>
    <rPh sb="3" eb="5">
      <t>コウグ</t>
    </rPh>
    <phoneticPr fontId="2"/>
  </si>
  <si>
    <t>写真・光学機器、用品</t>
    <rPh sb="0" eb="2">
      <t>シャシン</t>
    </rPh>
    <rPh sb="3" eb="5">
      <t>コウガク</t>
    </rPh>
    <rPh sb="5" eb="7">
      <t>キキ</t>
    </rPh>
    <rPh sb="8" eb="10">
      <t>ヨウヒン</t>
    </rPh>
    <phoneticPr fontId="2"/>
  </si>
  <si>
    <t>視聴覚機器</t>
    <rPh sb="0" eb="5">
      <t>シチョウカクキキ</t>
    </rPh>
    <phoneticPr fontId="2"/>
  </si>
  <si>
    <t>通信用機器</t>
    <rPh sb="0" eb="2">
      <t>ツウシン</t>
    </rPh>
    <rPh sb="2" eb="3">
      <t>ヨウ</t>
    </rPh>
    <rPh sb="3" eb="5">
      <t>キキ</t>
    </rPh>
    <phoneticPr fontId="2"/>
  </si>
  <si>
    <t>家庭用電化製品</t>
    <rPh sb="0" eb="2">
      <t>カテイ</t>
    </rPh>
    <rPh sb="2" eb="3">
      <t>ヨウ</t>
    </rPh>
    <rPh sb="3" eb="5">
      <t>デンカ</t>
    </rPh>
    <rPh sb="5" eb="7">
      <t>セイヒン</t>
    </rPh>
    <phoneticPr fontId="2"/>
  </si>
  <si>
    <t>その他船舶・車両類（1001～1007の類似にあてはまらない物）</t>
    <rPh sb="2" eb="3">
      <t>タ</t>
    </rPh>
    <phoneticPr fontId="2"/>
  </si>
  <si>
    <t>車両部品及び修理</t>
    <rPh sb="0" eb="5">
      <t>シャリョウブヒンオヨ</t>
    </rPh>
    <rPh sb="6" eb="8">
      <t>シュウリ</t>
    </rPh>
    <phoneticPr fontId="2"/>
  </si>
  <si>
    <t>造船・既成舟艇</t>
    <rPh sb="0" eb="2">
      <t>ゾウセン</t>
    </rPh>
    <rPh sb="3" eb="5">
      <t>キセイ</t>
    </rPh>
    <rPh sb="5" eb="7">
      <t>フネテイ</t>
    </rPh>
    <phoneticPr fontId="2"/>
  </si>
  <si>
    <t>その他食料品類（0901～0902の類似にあてはまらない物）</t>
    <rPh sb="2" eb="3">
      <t>タ</t>
    </rPh>
    <rPh sb="3" eb="6">
      <t>ショクリョウヒン</t>
    </rPh>
    <rPh sb="6" eb="7">
      <t>ルイ</t>
    </rPh>
    <phoneticPr fontId="2"/>
  </si>
  <si>
    <t>生鮮品</t>
    <rPh sb="0" eb="3">
      <t>セイセンヒン</t>
    </rPh>
    <phoneticPr fontId="2"/>
  </si>
  <si>
    <t>食品</t>
    <rPh sb="0" eb="2">
      <t>ショクヒン</t>
    </rPh>
    <phoneticPr fontId="2"/>
  </si>
  <si>
    <t>その他繊維・ゴム・革製品類（0801～0805の類似にあてはまらない物）</t>
    <rPh sb="2" eb="3">
      <t>タ</t>
    </rPh>
    <rPh sb="3" eb="5">
      <t>センイ</t>
    </rPh>
    <rPh sb="9" eb="10">
      <t>カワ</t>
    </rPh>
    <rPh sb="10" eb="12">
      <t>セイヒン</t>
    </rPh>
    <rPh sb="12" eb="13">
      <t>ルイ</t>
    </rPh>
    <phoneticPr fontId="2"/>
  </si>
  <si>
    <t>帆布</t>
    <rPh sb="0" eb="2">
      <t>ハンプ</t>
    </rPh>
    <phoneticPr fontId="2"/>
  </si>
  <si>
    <t>ゴム・革製品</t>
    <rPh sb="3" eb="4">
      <t>カワ</t>
    </rPh>
    <rPh sb="4" eb="6">
      <t>セイヒン</t>
    </rPh>
    <phoneticPr fontId="2"/>
  </si>
  <si>
    <t>衣類</t>
    <rPh sb="0" eb="2">
      <t>イルイ</t>
    </rPh>
    <phoneticPr fontId="2"/>
  </si>
  <si>
    <t>時計・装身具</t>
    <rPh sb="0" eb="2">
      <t>トケイ</t>
    </rPh>
    <rPh sb="3" eb="6">
      <t>ソウシング</t>
    </rPh>
    <phoneticPr fontId="2"/>
  </si>
  <si>
    <t>記章・バッジ</t>
    <rPh sb="0" eb="2">
      <t>キショウ</t>
    </rPh>
    <phoneticPr fontId="2"/>
  </si>
  <si>
    <t>家庭用品・雑貨</t>
    <rPh sb="0" eb="4">
      <t>カテイヨウヒン</t>
    </rPh>
    <rPh sb="5" eb="7">
      <t>ザッカ</t>
    </rPh>
    <phoneticPr fontId="2"/>
  </si>
  <si>
    <t>その他一般家具・室内装飾（0601～0603の類似にあてはまらない物）</t>
    <rPh sb="3" eb="5">
      <t>イッパン</t>
    </rPh>
    <rPh sb="5" eb="7">
      <t>カグ</t>
    </rPh>
    <rPh sb="8" eb="12">
      <t>シツナイソウショク</t>
    </rPh>
    <phoneticPr fontId="2"/>
  </si>
  <si>
    <t>舞台装置</t>
    <rPh sb="0" eb="2">
      <t>ブタイ</t>
    </rPh>
    <rPh sb="2" eb="4">
      <t>ソウチ</t>
    </rPh>
    <phoneticPr fontId="2"/>
  </si>
  <si>
    <t>室内装飾</t>
    <rPh sb="0" eb="4">
      <t>シツナイソウショク</t>
    </rPh>
    <phoneticPr fontId="2"/>
  </si>
  <si>
    <t>一般家具</t>
    <rPh sb="0" eb="4">
      <t>イッパンカグ</t>
    </rPh>
    <phoneticPr fontId="2"/>
  </si>
  <si>
    <t>その他文具・事務用機器（0501～0507の類似にあてはまらない物）</t>
    <rPh sb="2" eb="3">
      <t>タ</t>
    </rPh>
    <rPh sb="3" eb="5">
      <t>ブング</t>
    </rPh>
    <rPh sb="6" eb="11">
      <t>ジムヨウキキ</t>
    </rPh>
    <phoneticPr fontId="2"/>
  </si>
  <si>
    <t>選挙設備用品</t>
    <rPh sb="0" eb="6">
      <t>センキョセツビヨウヒン</t>
    </rPh>
    <phoneticPr fontId="2"/>
  </si>
  <si>
    <t>事務用家具</t>
    <rPh sb="0" eb="5">
      <t>ジムヨウカグ</t>
    </rPh>
    <phoneticPr fontId="2"/>
  </si>
  <si>
    <t>複合機・印刷機</t>
    <rPh sb="0" eb="3">
      <t>フクゴウキ</t>
    </rPh>
    <rPh sb="4" eb="6">
      <t>インサツ</t>
    </rPh>
    <rPh sb="6" eb="7">
      <t>キ</t>
    </rPh>
    <phoneticPr fontId="2"/>
  </si>
  <si>
    <t>文具・事務用品</t>
    <rPh sb="0" eb="2">
      <t>ブング</t>
    </rPh>
    <rPh sb="3" eb="7">
      <t>ジムヨウヒン</t>
    </rPh>
    <phoneticPr fontId="2"/>
  </si>
  <si>
    <t>用紙</t>
    <rPh sb="0" eb="1">
      <t>ヨウ</t>
    </rPh>
    <phoneticPr fontId="2"/>
  </si>
  <si>
    <t>その他図書（0401～0403の類似にあてはまらない物）</t>
    <rPh sb="2" eb="5">
      <t>タトショ</t>
    </rPh>
    <phoneticPr fontId="2"/>
  </si>
  <si>
    <t>映像ソフト</t>
    <rPh sb="0" eb="2">
      <t>エイゾウ</t>
    </rPh>
    <phoneticPr fontId="2"/>
  </si>
  <si>
    <t>教科書</t>
    <rPh sb="0" eb="3">
      <t>キョウカショ</t>
    </rPh>
    <phoneticPr fontId="2"/>
  </si>
  <si>
    <t>図書</t>
    <rPh sb="0" eb="2">
      <t>トショ</t>
    </rPh>
    <phoneticPr fontId="2"/>
  </si>
  <si>
    <t>その他教材・遊具類（0301～0308の類似にあてはまらない物）</t>
    <rPh sb="2" eb="3">
      <t>タ</t>
    </rPh>
    <rPh sb="3" eb="5">
      <t>キョウザイ</t>
    </rPh>
    <rPh sb="6" eb="8">
      <t>ユウグ</t>
    </rPh>
    <rPh sb="8" eb="9">
      <t>ルイ</t>
    </rPh>
    <phoneticPr fontId="2"/>
  </si>
  <si>
    <t>模型</t>
    <rPh sb="0" eb="2">
      <t>モケイ</t>
    </rPh>
    <phoneticPr fontId="2"/>
  </si>
  <si>
    <t>玩具</t>
    <rPh sb="0" eb="2">
      <t>ガング</t>
    </rPh>
    <phoneticPr fontId="2"/>
  </si>
  <si>
    <t>遊具</t>
    <rPh sb="0" eb="2">
      <t>ユウグ</t>
    </rPh>
    <phoneticPr fontId="2"/>
  </si>
  <si>
    <t>運動具</t>
    <rPh sb="0" eb="3">
      <t>ウンドウグ</t>
    </rPh>
    <phoneticPr fontId="2"/>
  </si>
  <si>
    <t>楽器・楽譜</t>
    <rPh sb="0" eb="2">
      <t>ガッキ</t>
    </rPh>
    <rPh sb="3" eb="5">
      <t>ガクフ</t>
    </rPh>
    <phoneticPr fontId="2"/>
  </si>
  <si>
    <t>保育用教材具</t>
    <rPh sb="0" eb="2">
      <t>ホイク</t>
    </rPh>
    <rPh sb="2" eb="3">
      <t>ヨウ</t>
    </rPh>
    <rPh sb="3" eb="5">
      <t>キョウザイ</t>
    </rPh>
    <rPh sb="5" eb="6">
      <t>グ</t>
    </rPh>
    <phoneticPr fontId="2"/>
  </si>
  <si>
    <t>学校用家具</t>
    <rPh sb="0" eb="2">
      <t>ガッコウ</t>
    </rPh>
    <rPh sb="2" eb="3">
      <t>ヨウ</t>
    </rPh>
    <rPh sb="3" eb="5">
      <t>カグ</t>
    </rPh>
    <phoneticPr fontId="2"/>
  </si>
  <si>
    <t>学校教材具</t>
    <rPh sb="0" eb="2">
      <t>ガッコウ</t>
    </rPh>
    <rPh sb="2" eb="4">
      <t>キョウザイ</t>
    </rPh>
    <rPh sb="4" eb="5">
      <t>グ</t>
    </rPh>
    <phoneticPr fontId="2"/>
  </si>
  <si>
    <t>その他ゴミ収集製品類（0201～0202の類似にあてはまらない物）
（家庭用は家庭用品・雑貨（0701）です）</t>
    <rPh sb="2" eb="3">
      <t>タ</t>
    </rPh>
    <rPh sb="5" eb="10">
      <t>シュウシュウセイヒンルイ</t>
    </rPh>
    <phoneticPr fontId="2"/>
  </si>
  <si>
    <t>収集ネット・ゴミ集積箱</t>
    <rPh sb="0" eb="2">
      <t>シュウシュウ</t>
    </rPh>
    <rPh sb="8" eb="11">
      <t>シュウセキバコ</t>
    </rPh>
    <phoneticPr fontId="2"/>
  </si>
  <si>
    <t>ゴミ袋</t>
    <rPh sb="2" eb="3">
      <t>ブクロ</t>
    </rPh>
    <phoneticPr fontId="2"/>
  </si>
  <si>
    <t>自動販売機、自動券売機、両替機、精算機</t>
    <rPh sb="0" eb="5">
      <t>ジドウハンバイキ</t>
    </rPh>
    <rPh sb="6" eb="11">
      <t>ジドウケンバイキ</t>
    </rPh>
    <rPh sb="12" eb="15">
      <t>リョウガエキ</t>
    </rPh>
    <rPh sb="16" eb="19">
      <t>セイサンキ</t>
    </rPh>
    <phoneticPr fontId="25"/>
  </si>
  <si>
    <t>脱臭装置、集塵装置、滅菌装置、排ガス洗浄装置、公害防止装置、ろ過装置、生ゴミ処理機、空気清浄機（理化学機器類は（1401・1402）です）</t>
    <rPh sb="0" eb="4">
      <t>ダッシュウソウチ</t>
    </rPh>
    <rPh sb="5" eb="9">
      <t>シュウジンソウチ</t>
    </rPh>
    <rPh sb="10" eb="14">
      <t>メッキンソウチ</t>
    </rPh>
    <rPh sb="15" eb="16">
      <t>ハイ</t>
    </rPh>
    <rPh sb="18" eb="22">
      <t>センジョウソウチ</t>
    </rPh>
    <rPh sb="23" eb="29">
      <t>コウガイボウシソウチ</t>
    </rPh>
    <rPh sb="31" eb="34">
      <t>カソウチ</t>
    </rPh>
    <rPh sb="35" eb="36">
      <t>ナマ</t>
    </rPh>
    <rPh sb="38" eb="41">
      <t>ショリキ</t>
    </rPh>
    <rPh sb="42" eb="47">
      <t>クウキセイジョウキ</t>
    </rPh>
    <rPh sb="48" eb="51">
      <t>リカガク</t>
    </rPh>
    <rPh sb="51" eb="53">
      <t>キキ</t>
    </rPh>
    <rPh sb="53" eb="54">
      <t>ルイ</t>
    </rPh>
    <phoneticPr fontId="25"/>
  </si>
  <si>
    <t>焼却装置、破砕機、ホッパー、焼却装置部品</t>
    <rPh sb="0" eb="4">
      <t>ショウキャクソウチ</t>
    </rPh>
    <rPh sb="5" eb="8">
      <t>ハサイキ</t>
    </rPh>
    <rPh sb="14" eb="20">
      <t>ショウキャクソウチブヒン</t>
    </rPh>
    <phoneticPr fontId="25"/>
  </si>
  <si>
    <t>汚水ポンプ・制御装置、汚水処理装置、脱水機、汚泥かき寄せ機、除塵機、ろ過機、乾燥機、撹拌機、浄化槽</t>
    <rPh sb="0" eb="2">
      <t>オスイ</t>
    </rPh>
    <rPh sb="6" eb="10">
      <t>セイギョソウチ</t>
    </rPh>
    <rPh sb="11" eb="17">
      <t>オスイショリソウチ</t>
    </rPh>
    <rPh sb="18" eb="21">
      <t>ダッスイキ</t>
    </rPh>
    <rPh sb="22" eb="24">
      <t>オデイ</t>
    </rPh>
    <rPh sb="26" eb="27">
      <t>ヨ</t>
    </rPh>
    <rPh sb="28" eb="29">
      <t>キ</t>
    </rPh>
    <rPh sb="30" eb="33">
      <t>ジョジンキ</t>
    </rPh>
    <rPh sb="35" eb="36">
      <t>カ</t>
    </rPh>
    <rPh sb="36" eb="37">
      <t>キ</t>
    </rPh>
    <rPh sb="38" eb="41">
      <t>カンソウキ</t>
    </rPh>
    <rPh sb="42" eb="45">
      <t>カクハンキ</t>
    </rPh>
    <rPh sb="46" eb="49">
      <t>ジョウカソウ</t>
    </rPh>
    <phoneticPr fontId="25"/>
  </si>
  <si>
    <t>蓄電池、無停電電源装置、計装機器、発電機、モーター、照明機器</t>
    <rPh sb="0" eb="3">
      <t>チクデンチ</t>
    </rPh>
    <rPh sb="4" eb="11">
      <t>ムテイデンデンゲンソウチ</t>
    </rPh>
    <rPh sb="12" eb="16">
      <t>ケイソウキキ</t>
    </rPh>
    <rPh sb="17" eb="20">
      <t>ハツデンキ</t>
    </rPh>
    <rPh sb="26" eb="30">
      <t>ショウメイキキ</t>
    </rPh>
    <phoneticPr fontId="25"/>
  </si>
  <si>
    <t>クレーン、エアーコンプレッサー、集塵機、各種制御盤、電動リフト、高所油圧作業台、工業用ミシン、高圧洗浄機</t>
    <rPh sb="16" eb="19">
      <t>シュウジンキ</t>
    </rPh>
    <rPh sb="20" eb="25">
      <t>カクシュセイギョバン</t>
    </rPh>
    <rPh sb="26" eb="28">
      <t>デンドウ</t>
    </rPh>
    <rPh sb="32" eb="39">
      <t>コウショユアツサギョウダイ</t>
    </rPh>
    <rPh sb="40" eb="43">
      <t>コウギョウヨウ</t>
    </rPh>
    <rPh sb="47" eb="52">
      <t>コウアツセンジョウキ</t>
    </rPh>
    <phoneticPr fontId="25"/>
  </si>
  <si>
    <t>業務用空気清浄機、分煙機器、業務用エアコン</t>
    <rPh sb="0" eb="8">
      <t>ギョウムヨウクウキセイジョウキ</t>
    </rPh>
    <rPh sb="9" eb="13">
      <t>ブンエンキキ</t>
    </rPh>
    <rPh sb="14" eb="17">
      <t>ギョウムヨウ</t>
    </rPh>
    <phoneticPr fontId="25"/>
  </si>
  <si>
    <t>食品加工用機器</t>
    <rPh sb="0" eb="7">
      <t>ショクヒンカコウヨウキキ</t>
    </rPh>
    <phoneticPr fontId="25"/>
  </si>
  <si>
    <t>フォークリフト、高所作業車、ブルドーザー、パワーショベル、ロードローラー、建設作業用車両</t>
    <rPh sb="8" eb="13">
      <t>コウショサギョウシャ</t>
    </rPh>
    <rPh sb="37" eb="39">
      <t>ケンセツ</t>
    </rPh>
    <rPh sb="39" eb="41">
      <t>サギョウ</t>
    </rPh>
    <rPh sb="41" eb="42">
      <t>ヨウ</t>
    </rPh>
    <rPh sb="42" eb="44">
      <t>シャリョウ</t>
    </rPh>
    <phoneticPr fontId="25"/>
  </si>
  <si>
    <t>旋盤、研削盤、切断機、溶接機、木工機械、制御装置・システム</t>
    <rPh sb="0" eb="2">
      <t>センバン</t>
    </rPh>
    <rPh sb="3" eb="6">
      <t>ケンサクバン</t>
    </rPh>
    <rPh sb="7" eb="10">
      <t>セツダンキ</t>
    </rPh>
    <rPh sb="11" eb="14">
      <t>ヨウセツキ</t>
    </rPh>
    <rPh sb="15" eb="19">
      <t>モッコウキカイ</t>
    </rPh>
    <rPh sb="20" eb="24">
      <t>セイギョソウチ</t>
    </rPh>
    <phoneticPr fontId="25"/>
  </si>
  <si>
    <t>電動・充電式工具類、その他工具</t>
    <rPh sb="3" eb="6">
      <t>ジュウデンシキ</t>
    </rPh>
    <rPh sb="8" eb="9">
      <t>ルイ</t>
    </rPh>
    <phoneticPr fontId="25"/>
  </si>
  <si>
    <t>デジタルカメラ・用品、ビデオカメラ・用品、フィルムカメラ・用品、引伸機、映画フィルム、現像機、双眼鏡、望遠鏡、現像及びプリント、パネル</t>
    <rPh sb="8" eb="10">
      <t>ヨウヒン</t>
    </rPh>
    <rPh sb="18" eb="20">
      <t>ヨウヒン</t>
    </rPh>
    <rPh sb="32" eb="33">
      <t>イン</t>
    </rPh>
    <rPh sb="33" eb="34">
      <t>シン</t>
    </rPh>
    <rPh sb="34" eb="35">
      <t>キ</t>
    </rPh>
    <rPh sb="36" eb="38">
      <t>エイガ</t>
    </rPh>
    <rPh sb="43" eb="46">
      <t>ゲンゾウキ</t>
    </rPh>
    <rPh sb="47" eb="50">
      <t>ソウガンキョウ</t>
    </rPh>
    <rPh sb="51" eb="54">
      <t>ボウエンキョウ</t>
    </rPh>
    <rPh sb="55" eb="58">
      <t>ゲンゾウオヨ</t>
    </rPh>
    <phoneticPr fontId="25"/>
  </si>
  <si>
    <t>視聴覚機器システム、スクリーン、プロジェクター、映写機</t>
    <rPh sb="0" eb="5">
      <t>シチョウカクキキ</t>
    </rPh>
    <rPh sb="24" eb="27">
      <t>エイシャキ</t>
    </rPh>
    <phoneticPr fontId="25"/>
  </si>
  <si>
    <t>電話交換機、送受信装置、無線機、拡声装置、電話機、光ファイバー、放送関連機器（マイク、アンプ、スピーカー）、インターホン、防犯カメラ</t>
    <rPh sb="0" eb="5">
      <t>デンワコウカンキ</t>
    </rPh>
    <rPh sb="6" eb="11">
      <t>ソウジュシンソウチ</t>
    </rPh>
    <rPh sb="12" eb="15">
      <t>ムセンキ</t>
    </rPh>
    <rPh sb="16" eb="20">
      <t>カクセイソウチ</t>
    </rPh>
    <rPh sb="21" eb="23">
      <t>デンワ</t>
    </rPh>
    <rPh sb="23" eb="24">
      <t>キ</t>
    </rPh>
    <rPh sb="25" eb="26">
      <t>ヒカリ</t>
    </rPh>
    <rPh sb="32" eb="38">
      <t>ホウソウカンレンキキ</t>
    </rPh>
    <rPh sb="61" eb="63">
      <t>ボウハン</t>
    </rPh>
    <phoneticPr fontId="25"/>
  </si>
  <si>
    <t>（全て家庭用の）照明器具、テレビ、DVD等の再生録画機、エアコン、冷蔵庫、洗濯機、電子レンジ、掃除機、炊飯器及び乾電池等の消耗品</t>
    <rPh sb="1" eb="2">
      <t>スベ</t>
    </rPh>
    <rPh sb="3" eb="6">
      <t>カテイヨウ</t>
    </rPh>
    <rPh sb="8" eb="12">
      <t>ショウメイキグ</t>
    </rPh>
    <rPh sb="20" eb="21">
      <t>トウ</t>
    </rPh>
    <rPh sb="22" eb="27">
      <t>サイセイロクガキ</t>
    </rPh>
    <rPh sb="33" eb="36">
      <t>レイゾウコ</t>
    </rPh>
    <rPh sb="37" eb="40">
      <t>センタクキ</t>
    </rPh>
    <rPh sb="41" eb="43">
      <t>デンシ</t>
    </rPh>
    <rPh sb="47" eb="50">
      <t>ソウジキ</t>
    </rPh>
    <rPh sb="51" eb="54">
      <t>スイハンキ</t>
    </rPh>
    <rPh sb="54" eb="55">
      <t>オヨ</t>
    </rPh>
    <rPh sb="56" eb="59">
      <t>カンデンチ</t>
    </rPh>
    <rPh sb="59" eb="60">
      <t>トウ</t>
    </rPh>
    <rPh sb="61" eb="64">
      <t>ショウモウヒン</t>
    </rPh>
    <phoneticPr fontId="25"/>
  </si>
  <si>
    <t>航空機、電車等</t>
    <rPh sb="0" eb="3">
      <t>コウクウキ</t>
    </rPh>
    <rPh sb="4" eb="6">
      <t>デンシャ</t>
    </rPh>
    <rPh sb="6" eb="7">
      <t>トウ</t>
    </rPh>
    <phoneticPr fontId="25"/>
  </si>
  <si>
    <t>バイク、自転車及びその部品</t>
    <rPh sb="4" eb="7">
      <t>ジテンシャ</t>
    </rPh>
    <rPh sb="7" eb="8">
      <t>オヨ</t>
    </rPh>
    <rPh sb="11" eb="13">
      <t>ブヒン</t>
    </rPh>
    <phoneticPr fontId="25"/>
  </si>
  <si>
    <t>事故車修理、点検整備、車検、自動車部品、タイヤ、カー用品等</t>
    <rPh sb="0" eb="5">
      <t>ジコシャシュウリ</t>
    </rPh>
    <rPh sb="6" eb="10">
      <t>テンケンセイビ</t>
    </rPh>
    <rPh sb="11" eb="13">
      <t>シャケン</t>
    </rPh>
    <phoneticPr fontId="25"/>
  </si>
  <si>
    <t>乗用車、軽乗用車、軽貨物自動車</t>
    <rPh sb="0" eb="3">
      <t>ジョウヨウシャ</t>
    </rPh>
    <rPh sb="4" eb="8">
      <t>ケイジョウヨウシャ</t>
    </rPh>
    <rPh sb="9" eb="15">
      <t>ケイカモツジドウシャ</t>
    </rPh>
    <phoneticPr fontId="25"/>
  </si>
  <si>
    <t>船舶修理、エンジン整備、船舶用部品、用品等</t>
    <rPh sb="0" eb="4">
      <t>センパクシュウリ</t>
    </rPh>
    <rPh sb="9" eb="11">
      <t>セイビ</t>
    </rPh>
    <rPh sb="12" eb="15">
      <t>センパクヨウ</t>
    </rPh>
    <rPh sb="15" eb="17">
      <t>ブヒン</t>
    </rPh>
    <rPh sb="18" eb="20">
      <t>ヨウヒン</t>
    </rPh>
    <rPh sb="20" eb="21">
      <t>トウ</t>
    </rPh>
    <phoneticPr fontId="25"/>
  </si>
  <si>
    <t>造船、既成舟艇販売</t>
    <rPh sb="0" eb="2">
      <t>ゾウセン</t>
    </rPh>
    <rPh sb="3" eb="5">
      <t>キセイ</t>
    </rPh>
    <rPh sb="5" eb="7">
      <t>センテイ</t>
    </rPh>
    <rPh sb="7" eb="9">
      <t>ハンバイ</t>
    </rPh>
    <phoneticPr fontId="25"/>
  </si>
  <si>
    <t>野菜、肉、魚等</t>
    <rPh sb="0" eb="2">
      <t>ヤサイ</t>
    </rPh>
    <rPh sb="3" eb="4">
      <t>ニク</t>
    </rPh>
    <rPh sb="5" eb="6">
      <t>サカナ</t>
    </rPh>
    <rPh sb="6" eb="7">
      <t>トウ</t>
    </rPh>
    <phoneticPr fontId="25"/>
  </si>
  <si>
    <t>食料品（茶葉、菓子、酒類、飲料含む）、料理弁当（災害備蓄用食料は（1505）です）</t>
    <rPh sb="0" eb="3">
      <t>ショクリョウヒン</t>
    </rPh>
    <rPh sb="4" eb="5">
      <t>チャ</t>
    </rPh>
    <rPh sb="5" eb="6">
      <t>バ</t>
    </rPh>
    <rPh sb="7" eb="9">
      <t>カシ</t>
    </rPh>
    <rPh sb="10" eb="12">
      <t>サケルイ</t>
    </rPh>
    <rPh sb="13" eb="15">
      <t>インリョウ</t>
    </rPh>
    <rPh sb="15" eb="16">
      <t>フク</t>
    </rPh>
    <rPh sb="19" eb="21">
      <t>リョウリ</t>
    </rPh>
    <rPh sb="21" eb="23">
      <t>ベントウ</t>
    </rPh>
    <rPh sb="24" eb="26">
      <t>サイガイ</t>
    </rPh>
    <rPh sb="26" eb="28">
      <t>ビチク</t>
    </rPh>
    <rPh sb="28" eb="29">
      <t>ヨウ</t>
    </rPh>
    <rPh sb="29" eb="31">
      <t>ショクリョウ</t>
    </rPh>
    <phoneticPr fontId="25"/>
  </si>
  <si>
    <t>タオル（贈答品除く）</t>
    <rPh sb="4" eb="8">
      <t>ゾウトウヒンノゾ</t>
    </rPh>
    <phoneticPr fontId="25"/>
  </si>
  <si>
    <t>テント、イベント用テント、防水シート</t>
    <rPh sb="8" eb="9">
      <t>ヨウ</t>
    </rPh>
    <rPh sb="13" eb="15">
      <t>ボウスイ</t>
    </rPh>
    <phoneticPr fontId="25"/>
  </si>
  <si>
    <t>手袋、靴、長靴、雨具、かばん</t>
    <rPh sb="0" eb="2">
      <t>テブクロ</t>
    </rPh>
    <rPh sb="1" eb="2">
      <t>グンテ</t>
    </rPh>
    <rPh sb="3" eb="4">
      <t>クツ</t>
    </rPh>
    <rPh sb="5" eb="7">
      <t>ナガグツ</t>
    </rPh>
    <rPh sb="8" eb="10">
      <t>アマグ</t>
    </rPh>
    <phoneticPr fontId="25"/>
  </si>
  <si>
    <t>布団、毛布、枕、座布団、布団カバー</t>
    <rPh sb="0" eb="2">
      <t>フトン</t>
    </rPh>
    <rPh sb="3" eb="5">
      <t>モウフ</t>
    </rPh>
    <rPh sb="6" eb="7">
      <t>マクラ</t>
    </rPh>
    <rPh sb="8" eb="11">
      <t>ザブトン</t>
    </rPh>
    <rPh sb="12" eb="14">
      <t>フトン</t>
    </rPh>
    <phoneticPr fontId="25"/>
  </si>
  <si>
    <t>事務服、作業服、白衣、制服、制帽（消防用は（1502）です）</t>
    <rPh sb="0" eb="2">
      <t>ジム</t>
    </rPh>
    <rPh sb="2" eb="3">
      <t>フク</t>
    </rPh>
    <rPh sb="4" eb="7">
      <t>サギョウフク</t>
    </rPh>
    <rPh sb="8" eb="10">
      <t>ハクイ</t>
    </rPh>
    <rPh sb="11" eb="13">
      <t>セイフク</t>
    </rPh>
    <rPh sb="14" eb="16">
      <t>セイボウ</t>
    </rPh>
    <rPh sb="17" eb="20">
      <t>ショウボウヨウ</t>
    </rPh>
    <phoneticPr fontId="25"/>
  </si>
  <si>
    <t>時計、めがね、貴金属</t>
    <rPh sb="0" eb="2">
      <t>トケイ</t>
    </rPh>
    <rPh sb="7" eb="10">
      <t>キキンゾク</t>
    </rPh>
    <phoneticPr fontId="25"/>
  </si>
  <si>
    <t>楯、トロフィ、メダル、カップ、旗、腕章、銘板（金属製）、徽章</t>
    <rPh sb="20" eb="22">
      <t>メイバン</t>
    </rPh>
    <rPh sb="23" eb="26">
      <t>キンゾクセイ</t>
    </rPh>
    <rPh sb="28" eb="30">
      <t>キショウ</t>
    </rPh>
    <phoneticPr fontId="25"/>
  </si>
  <si>
    <t>贈答品カタログ、贈答品、記念品、金券、旅行券</t>
    <rPh sb="0" eb="2">
      <t>ゾウトウ</t>
    </rPh>
    <rPh sb="2" eb="3">
      <t>ヒン</t>
    </rPh>
    <rPh sb="8" eb="11">
      <t>ゾウトウヒン</t>
    </rPh>
    <rPh sb="12" eb="15">
      <t>キネンヒン</t>
    </rPh>
    <rPh sb="16" eb="18">
      <t>キンケン</t>
    </rPh>
    <rPh sb="19" eb="22">
      <t>リョコウケン</t>
    </rPh>
    <phoneticPr fontId="25"/>
  </si>
  <si>
    <t>日用品、台所用品、掃除用品、トイレ用品、家庭用食器、ガスストーブ、石油ストーブ、ガスコンロ、小型・大型物置、ゴミ収納庫（既製品）、脚立、時計、動物用飼料・用品</t>
    <rPh sb="0" eb="3">
      <t>ニチヨウヒン</t>
    </rPh>
    <rPh sb="4" eb="8">
      <t>ダイドコロヨウヒン</t>
    </rPh>
    <rPh sb="9" eb="13">
      <t>ソウジヨウヒン</t>
    </rPh>
    <rPh sb="17" eb="19">
      <t>ヨウヒン</t>
    </rPh>
    <rPh sb="20" eb="25">
      <t>カテイヨウショッキ</t>
    </rPh>
    <rPh sb="33" eb="35">
      <t>セキユ</t>
    </rPh>
    <rPh sb="65" eb="67">
      <t>キャタツ</t>
    </rPh>
    <rPh sb="68" eb="70">
      <t>トケイ</t>
    </rPh>
    <rPh sb="71" eb="76">
      <t>ドウブツヨウシリョウ</t>
    </rPh>
    <rPh sb="77" eb="79">
      <t>ヨウヒン</t>
    </rPh>
    <phoneticPr fontId="25"/>
  </si>
  <si>
    <t>舞台照明、音響設備、防音設備、暗幕（舞台用）、緞帳（舞台用）、大道具</t>
    <rPh sb="15" eb="17">
      <t>アンマク</t>
    </rPh>
    <rPh sb="18" eb="21">
      <t>ブタイヨウ</t>
    </rPh>
    <rPh sb="23" eb="25">
      <t>ドンチョウ</t>
    </rPh>
    <rPh sb="26" eb="29">
      <t>ブタイヨウ</t>
    </rPh>
    <phoneticPr fontId="25"/>
  </si>
  <si>
    <t>（事務・学校・保育用品を除く）応接家具、一般用ベッド、タンス、食器戸棚、ベビーベッド、ベビーチェア、その他木工製品、製作家具</t>
    <rPh sb="1" eb="3">
      <t>ジム</t>
    </rPh>
    <rPh sb="4" eb="6">
      <t>ガッコウ</t>
    </rPh>
    <rPh sb="7" eb="9">
      <t>ホイク</t>
    </rPh>
    <rPh sb="9" eb="11">
      <t>ヨウヒン</t>
    </rPh>
    <rPh sb="12" eb="13">
      <t>ノゾ</t>
    </rPh>
    <rPh sb="15" eb="19">
      <t>オウセツカグ</t>
    </rPh>
    <rPh sb="20" eb="23">
      <t>イッパンヨウ</t>
    </rPh>
    <rPh sb="31" eb="35">
      <t>ショッキトダナ</t>
    </rPh>
    <rPh sb="52" eb="53">
      <t>タ</t>
    </rPh>
    <rPh sb="53" eb="57">
      <t>モッコウセイヒン</t>
    </rPh>
    <rPh sb="58" eb="60">
      <t>セイサク</t>
    </rPh>
    <rPh sb="60" eb="62">
      <t>カグ</t>
    </rPh>
    <phoneticPr fontId="25"/>
  </si>
  <si>
    <t>受付整理券発行機</t>
    <rPh sb="0" eb="2">
      <t>ウケツケ</t>
    </rPh>
    <rPh sb="2" eb="8">
      <t>セイリケンハッコウキ</t>
    </rPh>
    <phoneticPr fontId="25"/>
  </si>
  <si>
    <t>選挙用品等（選挙用看板は（2004）です）</t>
    <rPh sb="0" eb="5">
      <t>センキョヨウヒントウ</t>
    </rPh>
    <rPh sb="6" eb="9">
      <t>センキョヨウ</t>
    </rPh>
    <rPh sb="9" eb="11">
      <t>カンバン</t>
    </rPh>
    <phoneticPr fontId="25"/>
  </si>
  <si>
    <t>回転ゴム印、ゴム印、公印等の印鑑</t>
    <rPh sb="12" eb="13">
      <t>トウ</t>
    </rPh>
    <rPh sb="14" eb="16">
      <t>インカン</t>
    </rPh>
    <phoneticPr fontId="25"/>
  </si>
  <si>
    <t>パソコン、タブレット、タブレット用充電保管庫、電子黒板、プリンタ、スキャナ、パソコン用ソフトウェア、サーバ、ネットワーク通信機器、トナーカートリッジ、感熱ロール紙、スイッチ、ハブ、OA周辺機器</t>
    <rPh sb="16" eb="17">
      <t>ヨウ</t>
    </rPh>
    <rPh sb="17" eb="22">
      <t>ジュウデンホカンコ</t>
    </rPh>
    <rPh sb="42" eb="43">
      <t>ヨウ</t>
    </rPh>
    <rPh sb="60" eb="62">
      <t>ツウシン</t>
    </rPh>
    <rPh sb="62" eb="64">
      <t>キキ</t>
    </rPh>
    <rPh sb="75" eb="77">
      <t>カンネツ</t>
    </rPh>
    <rPh sb="80" eb="81">
      <t>シ</t>
    </rPh>
    <rPh sb="92" eb="96">
      <t>シュウヘンキキ</t>
    </rPh>
    <phoneticPr fontId="25"/>
  </si>
  <si>
    <t>筆記用具、電話台等の机上用品、ホッチキス等の綴用品、ファイル・文書保存箱等の整理用品、テープ等の切貼用品、封筒（印刷を含まない既製品）、保存袋、製図用具、ラミネーター及びラベルライター等その他文房具類、手提げ金庫、紙幣計算機、レジスター、事務用壁掛時計</t>
    <rPh sb="0" eb="4">
      <t>ヒッキヨウグ</t>
    </rPh>
    <rPh sb="5" eb="8">
      <t>デンワダイ</t>
    </rPh>
    <rPh sb="8" eb="9">
      <t>トウ</t>
    </rPh>
    <rPh sb="10" eb="14">
      <t>キジョウヨウヒン</t>
    </rPh>
    <rPh sb="20" eb="21">
      <t>トウ</t>
    </rPh>
    <rPh sb="22" eb="25">
      <t>ツヅリヨウヒン</t>
    </rPh>
    <rPh sb="31" eb="36">
      <t>ブンショホゾンバコ</t>
    </rPh>
    <rPh sb="36" eb="37">
      <t>トウ</t>
    </rPh>
    <rPh sb="38" eb="42">
      <t>セイリヨウヒン</t>
    </rPh>
    <rPh sb="46" eb="47">
      <t>トウ</t>
    </rPh>
    <rPh sb="48" eb="49">
      <t>キ</t>
    </rPh>
    <rPh sb="49" eb="50">
      <t>ハ</t>
    </rPh>
    <rPh sb="50" eb="52">
      <t>ヨウヒン</t>
    </rPh>
    <rPh sb="53" eb="55">
      <t>フウトウ</t>
    </rPh>
    <rPh sb="56" eb="58">
      <t>インサツ</t>
    </rPh>
    <rPh sb="59" eb="60">
      <t>フク</t>
    </rPh>
    <rPh sb="63" eb="66">
      <t>キセイヒン</t>
    </rPh>
    <rPh sb="68" eb="71">
      <t>ホゾンフクロ</t>
    </rPh>
    <rPh sb="83" eb="84">
      <t>オヨ</t>
    </rPh>
    <rPh sb="101" eb="103">
      <t>テサ</t>
    </rPh>
    <rPh sb="104" eb="106">
      <t>キンコ</t>
    </rPh>
    <rPh sb="119" eb="122">
      <t>ジムヨウ</t>
    </rPh>
    <rPh sb="122" eb="124">
      <t>カベカ</t>
    </rPh>
    <phoneticPr fontId="25"/>
  </si>
  <si>
    <t>白表紙、模造紙、PPC用紙、色上質紙、コンピュータ連続用紙、更紙、段ボール</t>
    <rPh sb="0" eb="3">
      <t>シロヒョウシ</t>
    </rPh>
    <rPh sb="4" eb="7">
      <t>モゾウシ</t>
    </rPh>
    <rPh sb="11" eb="13">
      <t>ヨウシ</t>
    </rPh>
    <rPh sb="14" eb="18">
      <t>イロジョウシツシ</t>
    </rPh>
    <rPh sb="25" eb="29">
      <t>レンゾクヨウシ</t>
    </rPh>
    <rPh sb="30" eb="31">
      <t>サラ</t>
    </rPh>
    <rPh sb="31" eb="32">
      <t>シ</t>
    </rPh>
    <rPh sb="33" eb="34">
      <t>ダン</t>
    </rPh>
    <phoneticPr fontId="25"/>
  </si>
  <si>
    <t>映像ソフト（学校教材を除く）</t>
    <rPh sb="0" eb="2">
      <t>エイゾウ</t>
    </rPh>
    <phoneticPr fontId="25"/>
  </si>
  <si>
    <t>図書、書籍、雑誌、加除追録、定期刊行物、地図、住宅地図、新聞</t>
    <rPh sb="0" eb="2">
      <t>トショ</t>
    </rPh>
    <rPh sb="3" eb="5">
      <t>ショセキ</t>
    </rPh>
    <rPh sb="6" eb="8">
      <t>ザッシ</t>
    </rPh>
    <rPh sb="9" eb="13">
      <t>カジョツイロク</t>
    </rPh>
    <rPh sb="14" eb="16">
      <t>テイキ</t>
    </rPh>
    <rPh sb="16" eb="19">
      <t>カンコウブツ</t>
    </rPh>
    <rPh sb="20" eb="22">
      <t>チズ</t>
    </rPh>
    <rPh sb="23" eb="27">
      <t>ジュウタクチズ</t>
    </rPh>
    <rPh sb="28" eb="30">
      <t>シンブン</t>
    </rPh>
    <phoneticPr fontId="25"/>
  </si>
  <si>
    <t>人体骨格模型、工学模型、植物模型、地理模型、分子構造模型、食品模型</t>
    <rPh sb="0" eb="2">
      <t>ジンタイ</t>
    </rPh>
    <rPh sb="2" eb="4">
      <t>コッカク</t>
    </rPh>
    <rPh sb="4" eb="6">
      <t>モケイ</t>
    </rPh>
    <rPh sb="7" eb="9">
      <t>コウガク</t>
    </rPh>
    <rPh sb="9" eb="11">
      <t>モケイ</t>
    </rPh>
    <rPh sb="12" eb="14">
      <t>ショクブツ</t>
    </rPh>
    <rPh sb="14" eb="16">
      <t>モケイ</t>
    </rPh>
    <rPh sb="17" eb="19">
      <t>チリ</t>
    </rPh>
    <rPh sb="19" eb="21">
      <t>モケイ</t>
    </rPh>
    <rPh sb="22" eb="28">
      <t>ブンシコウゾウモケイ</t>
    </rPh>
    <rPh sb="29" eb="33">
      <t>ショクヒンモケイ</t>
    </rPh>
    <phoneticPr fontId="25"/>
  </si>
  <si>
    <t>公園用総合遊具・屋外遊具、公園用設備</t>
    <rPh sb="0" eb="3">
      <t>コウエンヨウ</t>
    </rPh>
    <rPh sb="3" eb="7">
      <t>ソウゴウユウグ</t>
    </rPh>
    <rPh sb="13" eb="15">
      <t>コウエン</t>
    </rPh>
    <rPh sb="15" eb="16">
      <t>ヨウ</t>
    </rPh>
    <rPh sb="16" eb="18">
      <t>セツビ</t>
    </rPh>
    <phoneticPr fontId="25"/>
  </si>
  <si>
    <t>球技、陸上、水泳、武道等のスポーツ用品・器具、トレーニング器具、ユニフォーム、ライン用消石灰</t>
    <rPh sb="0" eb="2">
      <t>キュウギ</t>
    </rPh>
    <rPh sb="3" eb="5">
      <t>リクジョウ</t>
    </rPh>
    <rPh sb="6" eb="8">
      <t>スイエイ</t>
    </rPh>
    <rPh sb="9" eb="11">
      <t>ブドウ</t>
    </rPh>
    <rPh sb="11" eb="12">
      <t>トウ</t>
    </rPh>
    <rPh sb="17" eb="19">
      <t>ヨウヒン</t>
    </rPh>
    <rPh sb="20" eb="22">
      <t>キグ</t>
    </rPh>
    <rPh sb="29" eb="31">
      <t>キグ</t>
    </rPh>
    <phoneticPr fontId="25"/>
  </si>
  <si>
    <t>ピアノ、オルガン、管楽器、弦楽器、和楽器、楽器用アンプ、楽譜、音楽ＣＤ、楽器付属品・消耗品</t>
    <rPh sb="9" eb="12">
      <t>カンガッキ</t>
    </rPh>
    <rPh sb="13" eb="16">
      <t>ゲンガッキ</t>
    </rPh>
    <rPh sb="17" eb="20">
      <t>ワガッキ</t>
    </rPh>
    <rPh sb="21" eb="24">
      <t>ガッキヨウ</t>
    </rPh>
    <rPh sb="36" eb="38">
      <t>ガッキ</t>
    </rPh>
    <rPh sb="38" eb="40">
      <t>フゾク</t>
    </rPh>
    <rPh sb="40" eb="41">
      <t>ヒン</t>
    </rPh>
    <rPh sb="42" eb="44">
      <t>ショウモウ</t>
    </rPh>
    <rPh sb="44" eb="45">
      <t>ヒン</t>
    </rPh>
    <phoneticPr fontId="25"/>
  </si>
  <si>
    <t>園児用机・いす、保育用教材、保育等運動用具</t>
    <rPh sb="0" eb="4">
      <t>エンジヨウツクエ</t>
    </rPh>
    <rPh sb="8" eb="10">
      <t>ホイク</t>
    </rPh>
    <rPh sb="10" eb="11">
      <t>ヨウ</t>
    </rPh>
    <rPh sb="11" eb="13">
      <t>キョウザイ</t>
    </rPh>
    <rPh sb="14" eb="17">
      <t>ホイクトウ</t>
    </rPh>
    <rPh sb="17" eb="21">
      <t>ウンドウヨウグ</t>
    </rPh>
    <phoneticPr fontId="25"/>
  </si>
  <si>
    <t>児童・生徒用机・いす</t>
    <rPh sb="0" eb="2">
      <t>ジドウ</t>
    </rPh>
    <rPh sb="3" eb="5">
      <t>セイト</t>
    </rPh>
    <rPh sb="5" eb="6">
      <t>ヨウ</t>
    </rPh>
    <rPh sb="6" eb="7">
      <t>ツクエ</t>
    </rPh>
    <phoneticPr fontId="25"/>
  </si>
  <si>
    <t>教材、教具、遊具</t>
    <rPh sb="0" eb="2">
      <t>キョウザイ</t>
    </rPh>
    <rPh sb="3" eb="5">
      <t>キョウグ</t>
    </rPh>
    <rPh sb="6" eb="8">
      <t>ユウグ</t>
    </rPh>
    <phoneticPr fontId="25"/>
  </si>
  <si>
    <t>（主として市が収集する分別用、集積用の）収集ネット、ゴミ集積箱、リサイクルかご</t>
    <rPh sb="1" eb="2">
      <t>オモ</t>
    </rPh>
    <rPh sb="5" eb="6">
      <t>シ</t>
    </rPh>
    <rPh sb="7" eb="9">
      <t>シュウシュウ</t>
    </rPh>
    <rPh sb="11" eb="13">
      <t>ブンベツ</t>
    </rPh>
    <rPh sb="13" eb="14">
      <t>ヨウ</t>
    </rPh>
    <rPh sb="15" eb="17">
      <t>シュウセキ</t>
    </rPh>
    <rPh sb="17" eb="18">
      <t>ヨウ</t>
    </rPh>
    <rPh sb="18" eb="19">
      <t>シュウヨウ</t>
    </rPh>
    <rPh sb="20" eb="22">
      <t>シュウシュウ</t>
    </rPh>
    <rPh sb="28" eb="31">
      <t>シュウセキバコ</t>
    </rPh>
    <phoneticPr fontId="25"/>
  </si>
  <si>
    <t>市指定ゴミ袋の製造</t>
    <rPh sb="0" eb="3">
      <t>シシテイ</t>
    </rPh>
    <rPh sb="5" eb="6">
      <t>フクロ</t>
    </rPh>
    <rPh sb="7" eb="9">
      <t>セイゾウ</t>
    </rPh>
    <phoneticPr fontId="25"/>
  </si>
  <si>
    <t>ＯＡ機器・サプライ</t>
    <rPh sb="2" eb="4">
      <t>キキ</t>
    </rPh>
    <phoneticPr fontId="2"/>
  </si>
  <si>
    <t>印判</t>
    <rPh sb="0" eb="2">
      <t>インバン</t>
    </rPh>
    <phoneticPr fontId="2"/>
  </si>
  <si>
    <t>記念品・贈答品</t>
    <rPh sb="0" eb="3">
      <t>キネンヒン</t>
    </rPh>
    <rPh sb="4" eb="7">
      <t>ゾウトウヒン</t>
    </rPh>
    <phoneticPr fontId="2"/>
  </si>
  <si>
    <t>その他百貨・日用品類（0701～0704の類似にあてはまらない物）</t>
    <phoneticPr fontId="2"/>
  </si>
  <si>
    <t>寝具</t>
    <rPh sb="0" eb="2">
      <t>シング</t>
    </rPh>
    <phoneticPr fontId="2"/>
  </si>
  <si>
    <t>タオル</t>
    <phoneticPr fontId="2"/>
  </si>
  <si>
    <t>船舶部品及び修理</t>
    <rPh sb="0" eb="2">
      <t>センパク</t>
    </rPh>
    <rPh sb="2" eb="4">
      <t>ブヒン</t>
    </rPh>
    <rPh sb="4" eb="5">
      <t>オヨ</t>
    </rPh>
    <rPh sb="6" eb="8">
      <t>シュウリ</t>
    </rPh>
    <phoneticPr fontId="2"/>
  </si>
  <si>
    <t>普通車、軽自動車</t>
    <rPh sb="0" eb="3">
      <t>フツウシャ</t>
    </rPh>
    <rPh sb="4" eb="7">
      <t>ケイジドウ</t>
    </rPh>
    <rPh sb="7" eb="8">
      <t>シャ</t>
    </rPh>
    <phoneticPr fontId="2"/>
  </si>
  <si>
    <t>その他車両等</t>
    <rPh sb="2" eb="3">
      <t>タ</t>
    </rPh>
    <rPh sb="3" eb="5">
      <t>シャリョウ</t>
    </rPh>
    <rPh sb="5" eb="6">
      <t>トウ</t>
    </rPh>
    <phoneticPr fontId="2"/>
  </si>
  <si>
    <t>例示・具体的な内容</t>
    <rPh sb="0" eb="2">
      <t>レイジ</t>
    </rPh>
    <phoneticPr fontId="5"/>
  </si>
  <si>
    <t>図書館用書籍データ</t>
    <phoneticPr fontId="25"/>
  </si>
  <si>
    <t>タイルカーペット、カーペット、じゅうたん、カーテン、ブラインド、ロールスクリーン</t>
    <phoneticPr fontId="25"/>
  </si>
  <si>
    <t>具体的な内容：</t>
    <rPh sb="0" eb="3">
      <t>グタイテキ</t>
    </rPh>
    <rPh sb="4" eb="6">
      <t>ナイヨウ</t>
    </rPh>
    <phoneticPr fontId="25"/>
  </si>
  <si>
    <t>4999</t>
  </si>
  <si>
    <t>その他物品</t>
    <rPh sb="2" eb="3">
      <t>タ</t>
    </rPh>
    <rPh sb="3" eb="5">
      <t>ブッピン</t>
    </rPh>
    <phoneticPr fontId="25"/>
  </si>
  <si>
    <t>49</t>
  </si>
  <si>
    <t>2199</t>
  </si>
  <si>
    <t>2105</t>
  </si>
  <si>
    <t>2104</t>
  </si>
  <si>
    <t>2103</t>
  </si>
  <si>
    <t>2102</t>
  </si>
  <si>
    <t>2101</t>
  </si>
  <si>
    <t>燃料・動力類</t>
    <rPh sb="0" eb="2">
      <t>ネンリョウ</t>
    </rPh>
    <rPh sb="3" eb="5">
      <t>ドウリョク</t>
    </rPh>
    <rPh sb="5" eb="6">
      <t>ルイ</t>
    </rPh>
    <phoneticPr fontId="26"/>
  </si>
  <si>
    <t>21</t>
  </si>
  <si>
    <t>2099</t>
  </si>
  <si>
    <t>2004</t>
  </si>
  <si>
    <t>2003</t>
  </si>
  <si>
    <t>2002</t>
  </si>
  <si>
    <t>2001</t>
  </si>
  <si>
    <t>看板類</t>
    <rPh sb="0" eb="2">
      <t>カンバン</t>
    </rPh>
    <rPh sb="2" eb="3">
      <t>ルイ</t>
    </rPh>
    <phoneticPr fontId="25"/>
  </si>
  <si>
    <t>20</t>
  </si>
  <si>
    <t>1999</t>
  </si>
  <si>
    <t>1913</t>
  </si>
  <si>
    <t>1912</t>
  </si>
  <si>
    <t>1911</t>
  </si>
  <si>
    <t>1910</t>
  </si>
  <si>
    <t>1909</t>
  </si>
  <si>
    <t>1908</t>
  </si>
  <si>
    <t>1907</t>
  </si>
  <si>
    <t>1906</t>
  </si>
  <si>
    <t>1905</t>
  </si>
  <si>
    <t>1904</t>
  </si>
  <si>
    <t>1903</t>
  </si>
  <si>
    <t>1902</t>
  </si>
  <si>
    <t>1901</t>
  </si>
  <si>
    <t>工事用材料類</t>
    <rPh sb="0" eb="3">
      <t>コウジヨウ</t>
    </rPh>
    <rPh sb="3" eb="5">
      <t>ザイリョウ</t>
    </rPh>
    <rPh sb="5" eb="6">
      <t>ルイ</t>
    </rPh>
    <phoneticPr fontId="26"/>
  </si>
  <si>
    <t>19</t>
  </si>
  <si>
    <t>1899</t>
  </si>
  <si>
    <t>1804</t>
  </si>
  <si>
    <t>1803</t>
  </si>
  <si>
    <t>1802</t>
  </si>
  <si>
    <t>1801</t>
  </si>
  <si>
    <t>農林水産業用品類</t>
    <rPh sb="0" eb="2">
      <t>ノウリン</t>
    </rPh>
    <rPh sb="2" eb="5">
      <t>スイサンギョウ</t>
    </rPh>
    <rPh sb="5" eb="7">
      <t>ヨウヒン</t>
    </rPh>
    <rPh sb="7" eb="8">
      <t>ルイ</t>
    </rPh>
    <phoneticPr fontId="26"/>
  </si>
  <si>
    <t>18</t>
  </si>
  <si>
    <t>1799</t>
  </si>
  <si>
    <t>1706</t>
  </si>
  <si>
    <t>1705</t>
  </si>
  <si>
    <t>1704</t>
  </si>
  <si>
    <t>1703</t>
  </si>
  <si>
    <t>1702</t>
  </si>
  <si>
    <t>1701</t>
  </si>
  <si>
    <t>医療・薬品類</t>
    <rPh sb="0" eb="2">
      <t>イリョウ</t>
    </rPh>
    <rPh sb="3" eb="5">
      <t>ヤクヒン</t>
    </rPh>
    <rPh sb="5" eb="6">
      <t>ルイ</t>
    </rPh>
    <phoneticPr fontId="26"/>
  </si>
  <si>
    <t>17</t>
  </si>
  <si>
    <t>1699</t>
  </si>
  <si>
    <t>1603</t>
  </si>
  <si>
    <t>1602</t>
  </si>
  <si>
    <t>1601</t>
  </si>
  <si>
    <t>業務用厨房機器・衛生器材類</t>
    <rPh sb="0" eb="3">
      <t>ギョウムヨウ</t>
    </rPh>
    <rPh sb="3" eb="5">
      <t>チュウボウ</t>
    </rPh>
    <rPh sb="5" eb="7">
      <t>キキ</t>
    </rPh>
    <rPh sb="8" eb="10">
      <t>エイセイ</t>
    </rPh>
    <rPh sb="10" eb="12">
      <t>キザイ</t>
    </rPh>
    <rPh sb="12" eb="13">
      <t>ルイ</t>
    </rPh>
    <phoneticPr fontId="25"/>
  </si>
  <si>
    <t>16</t>
  </si>
  <si>
    <t>1599</t>
  </si>
  <si>
    <t>1505</t>
  </si>
  <si>
    <t>1504</t>
  </si>
  <si>
    <t>1503</t>
  </si>
  <si>
    <t>1502</t>
  </si>
  <si>
    <t>1501</t>
  </si>
  <si>
    <t>消防・防災・備蓄用品類</t>
    <rPh sb="3" eb="5">
      <t>ボウサイ</t>
    </rPh>
    <rPh sb="6" eb="8">
      <t>ビチク</t>
    </rPh>
    <rPh sb="8" eb="10">
      <t>ヨウヒン</t>
    </rPh>
    <rPh sb="10" eb="11">
      <t>ルイ</t>
    </rPh>
    <phoneticPr fontId="25"/>
  </si>
  <si>
    <t>15</t>
  </si>
  <si>
    <t>1499</t>
  </si>
  <si>
    <t>1403</t>
  </si>
  <si>
    <t>1402</t>
  </si>
  <si>
    <t>1401</t>
  </si>
  <si>
    <t>理化学・計測機器類</t>
    <rPh sb="0" eb="3">
      <t>リカガク</t>
    </rPh>
    <rPh sb="4" eb="6">
      <t>ケイソク</t>
    </rPh>
    <rPh sb="6" eb="9">
      <t>キキルイ</t>
    </rPh>
    <phoneticPr fontId="26"/>
  </si>
  <si>
    <t>14</t>
  </si>
  <si>
    <t>その他物品（分類のいずれにも当てはまらないもの）</t>
    <rPh sb="2" eb="3">
      <t>タ</t>
    </rPh>
    <rPh sb="3" eb="5">
      <t>ブッピン</t>
    </rPh>
    <rPh sb="6" eb="8">
      <t>ブンルイ</t>
    </rPh>
    <rPh sb="14" eb="15">
      <t>ア</t>
    </rPh>
    <phoneticPr fontId="2"/>
  </si>
  <si>
    <t>高圧ガス</t>
    <rPh sb="0" eb="2">
      <t>コウアツ</t>
    </rPh>
    <phoneticPr fontId="2"/>
  </si>
  <si>
    <t>工業用油脂</t>
    <rPh sb="0" eb="3">
      <t>コウギョウヨウ</t>
    </rPh>
    <rPh sb="3" eb="5">
      <t>ユシ</t>
    </rPh>
    <phoneticPr fontId="2"/>
  </si>
  <si>
    <t>その他看板類（2001～2004の類似にあてはまらない物）</t>
    <rPh sb="2" eb="3">
      <t>タ</t>
    </rPh>
    <rPh sb="3" eb="5">
      <t>カンバン</t>
    </rPh>
    <rPh sb="5" eb="6">
      <t>ルイ</t>
    </rPh>
    <phoneticPr fontId="2"/>
  </si>
  <si>
    <t>選挙用看板</t>
    <rPh sb="0" eb="2">
      <t>センキョ</t>
    </rPh>
    <rPh sb="2" eb="3">
      <t>ヨウ</t>
    </rPh>
    <rPh sb="3" eb="5">
      <t>カンバン</t>
    </rPh>
    <phoneticPr fontId="2"/>
  </si>
  <si>
    <t>電飾</t>
    <rPh sb="0" eb="2">
      <t>デンショク</t>
    </rPh>
    <phoneticPr fontId="2"/>
  </si>
  <si>
    <t>表示器具</t>
    <rPh sb="0" eb="2">
      <t>ヒョウジ</t>
    </rPh>
    <rPh sb="2" eb="4">
      <t>キグ</t>
    </rPh>
    <phoneticPr fontId="2"/>
  </si>
  <si>
    <t>その他工事用材料類（1901～1913の類似にあてはまらない物）</t>
    <rPh sb="3" eb="5">
      <t>コウジ</t>
    </rPh>
    <rPh sb="5" eb="6">
      <t>ヨウ</t>
    </rPh>
    <rPh sb="6" eb="8">
      <t>ザイリョウ</t>
    </rPh>
    <rPh sb="8" eb="9">
      <t>ルイ</t>
    </rPh>
    <phoneticPr fontId="2"/>
  </si>
  <si>
    <t>窯業製品</t>
    <rPh sb="0" eb="4">
      <t>ヨウギョウセイヒン</t>
    </rPh>
    <phoneticPr fontId="2"/>
  </si>
  <si>
    <t>塩ビ・プラスチック</t>
    <rPh sb="0" eb="1">
      <t>エン</t>
    </rPh>
    <phoneticPr fontId="2"/>
  </si>
  <si>
    <t>上下水道用マンホール蓋</t>
    <rPh sb="10" eb="11">
      <t>フタ</t>
    </rPh>
    <phoneticPr fontId="2"/>
  </si>
  <si>
    <t>道路用材料</t>
    <rPh sb="0" eb="2">
      <t>ドウロ</t>
    </rPh>
    <rPh sb="2" eb="3">
      <t>ヨウ</t>
    </rPh>
    <rPh sb="3" eb="5">
      <t>ザイリョウ</t>
    </rPh>
    <phoneticPr fontId="2"/>
  </si>
  <si>
    <t>造園材料</t>
    <rPh sb="0" eb="4">
      <t>ゾウエンザイリョウ</t>
    </rPh>
    <phoneticPr fontId="2"/>
  </si>
  <si>
    <t>動物・飼料</t>
    <rPh sb="0" eb="2">
      <t>ドウブツ</t>
    </rPh>
    <rPh sb="3" eb="5">
      <t>シリョウ</t>
    </rPh>
    <phoneticPr fontId="2"/>
  </si>
  <si>
    <t>防疫・農業用薬品</t>
    <rPh sb="0" eb="2">
      <t>ボウエキ</t>
    </rPh>
    <rPh sb="3" eb="5">
      <t>ノウギョウ</t>
    </rPh>
    <rPh sb="5" eb="6">
      <t>ヨウ</t>
    </rPh>
    <rPh sb="6" eb="8">
      <t>ヤクヒン</t>
    </rPh>
    <phoneticPr fontId="2"/>
  </si>
  <si>
    <t>福祉・介護用品</t>
    <rPh sb="0" eb="2">
      <t>フクシ</t>
    </rPh>
    <rPh sb="3" eb="7">
      <t>カイゴヨウヒン</t>
    </rPh>
    <phoneticPr fontId="2"/>
  </si>
  <si>
    <t>その他工業用薬品</t>
    <rPh sb="3" eb="5">
      <t>コウギョウ</t>
    </rPh>
    <rPh sb="5" eb="6">
      <t>ヨウ</t>
    </rPh>
    <rPh sb="6" eb="8">
      <t>ヤクヒン</t>
    </rPh>
    <phoneticPr fontId="2"/>
  </si>
  <si>
    <t>その他業務用厨房機器・衛生器材類（1601～1603の類似にあてはまらない物）</t>
    <rPh sb="3" eb="5">
      <t>ギョウム</t>
    </rPh>
    <rPh sb="5" eb="6">
      <t>ヨウ</t>
    </rPh>
    <rPh sb="6" eb="8">
      <t>チュウボウ</t>
    </rPh>
    <rPh sb="8" eb="10">
      <t>キキ</t>
    </rPh>
    <rPh sb="11" eb="13">
      <t>エイセイ</t>
    </rPh>
    <rPh sb="13" eb="15">
      <t>キザイ</t>
    </rPh>
    <rPh sb="15" eb="16">
      <t>ルイ</t>
    </rPh>
    <phoneticPr fontId="2"/>
  </si>
  <si>
    <t>業務用衛生器材</t>
    <rPh sb="0" eb="7">
      <t>ギョウムヨウエイセイキザイ</t>
    </rPh>
    <phoneticPr fontId="2"/>
  </si>
  <si>
    <t>厨房・調理器具</t>
    <rPh sb="0" eb="2">
      <t>チュウボウ</t>
    </rPh>
    <rPh sb="3" eb="5">
      <t>チョウリ</t>
    </rPh>
    <rPh sb="5" eb="7">
      <t>キグ</t>
    </rPh>
    <phoneticPr fontId="2"/>
  </si>
  <si>
    <t>業務用厨房機器</t>
    <rPh sb="0" eb="7">
      <t>ギョウムヨウチュウボウキキ</t>
    </rPh>
    <phoneticPr fontId="2"/>
  </si>
  <si>
    <t>備蓄用食料品</t>
    <rPh sb="0" eb="3">
      <t>ビチクヨウ</t>
    </rPh>
    <rPh sb="3" eb="5">
      <t>ショクリョウ</t>
    </rPh>
    <rPh sb="5" eb="6">
      <t>ヒン</t>
    </rPh>
    <phoneticPr fontId="2"/>
  </si>
  <si>
    <t>災害備蓄用品</t>
    <rPh sb="0" eb="2">
      <t>サイガイ</t>
    </rPh>
    <rPh sb="2" eb="4">
      <t>ビチク</t>
    </rPh>
    <rPh sb="4" eb="5">
      <t>ヨウ</t>
    </rPh>
    <rPh sb="5" eb="6">
      <t>ヒン</t>
    </rPh>
    <phoneticPr fontId="2"/>
  </si>
  <si>
    <t>保安用具</t>
    <rPh sb="0" eb="2">
      <t>ホアン</t>
    </rPh>
    <rPh sb="2" eb="4">
      <t>ヨウグ</t>
    </rPh>
    <phoneticPr fontId="2"/>
  </si>
  <si>
    <t>消防用被服</t>
    <rPh sb="0" eb="2">
      <t>ショウボウ</t>
    </rPh>
    <rPh sb="2" eb="3">
      <t>ヨウ</t>
    </rPh>
    <rPh sb="3" eb="5">
      <t>ヒフク</t>
    </rPh>
    <phoneticPr fontId="2"/>
  </si>
  <si>
    <t>消防用器具</t>
    <rPh sb="0" eb="5">
      <t>ショウボウヨウキグ</t>
    </rPh>
    <phoneticPr fontId="2"/>
  </si>
  <si>
    <t>分析・観測機器</t>
    <rPh sb="0" eb="2">
      <t>ブンセキ</t>
    </rPh>
    <rPh sb="3" eb="7">
      <t>カンソクキキ</t>
    </rPh>
    <phoneticPr fontId="2"/>
  </si>
  <si>
    <t>木炭、練炭、石炭、天然ガス、木質チップ、水素</t>
    <rPh sb="14" eb="16">
      <t>モクシツ</t>
    </rPh>
    <rPh sb="20" eb="22">
      <t>スイソ</t>
    </rPh>
    <phoneticPr fontId="25"/>
  </si>
  <si>
    <t>電力供給、買受</t>
    <rPh sb="2" eb="4">
      <t>キョウキュウ</t>
    </rPh>
    <rPh sb="5" eb="7">
      <t>カイウケ</t>
    </rPh>
    <phoneticPr fontId="25"/>
  </si>
  <si>
    <t>ガスボンベ、バルクタンク供給</t>
    <rPh sb="12" eb="14">
      <t>キョウキュウ</t>
    </rPh>
    <phoneticPr fontId="25"/>
  </si>
  <si>
    <t>工業用油脂、潤滑油</t>
    <rPh sb="0" eb="5">
      <t>コウギョウヨウユシ</t>
    </rPh>
    <rPh sb="6" eb="9">
      <t>ジュンカツユ</t>
    </rPh>
    <phoneticPr fontId="25"/>
  </si>
  <si>
    <t>ガソリン、灯油、軽油、A重油、混合油</t>
    <rPh sb="12" eb="14">
      <t>ジュウユ</t>
    </rPh>
    <rPh sb="15" eb="17">
      <t>コンゴウ</t>
    </rPh>
    <rPh sb="17" eb="18">
      <t>アブラ</t>
    </rPh>
    <phoneticPr fontId="25"/>
  </si>
  <si>
    <t>選挙用候補者掲示板</t>
    <rPh sb="0" eb="9">
      <t>センキョヨウコウホシャケイジバン</t>
    </rPh>
    <phoneticPr fontId="25"/>
  </si>
  <si>
    <t>電光掲示、電飾、ネオン、LED</t>
    <rPh sb="0" eb="4">
      <t>デンコウケイジ</t>
    </rPh>
    <rPh sb="5" eb="7">
      <t>デンショク</t>
    </rPh>
    <phoneticPr fontId="25"/>
  </si>
  <si>
    <t>看板、掲示板、表示板、サイン、ナンバープレート、のぼり、横断幕、懸垂幕、床面標示用品</t>
    <rPh sb="0" eb="2">
      <t>カンバン</t>
    </rPh>
    <rPh sb="3" eb="6">
      <t>ケイジバン</t>
    </rPh>
    <rPh sb="7" eb="10">
      <t>ヒョウジバン</t>
    </rPh>
    <rPh sb="28" eb="31">
      <t>オウダンマク</t>
    </rPh>
    <rPh sb="32" eb="35">
      <t>ケンスイマク</t>
    </rPh>
    <rPh sb="36" eb="37">
      <t>ユカ</t>
    </rPh>
    <rPh sb="38" eb="40">
      <t>ヒョウジ</t>
    </rPh>
    <rPh sb="40" eb="41">
      <t>ヨウ</t>
    </rPh>
    <rPh sb="41" eb="42">
      <t>ヒン</t>
    </rPh>
    <phoneticPr fontId="25"/>
  </si>
  <si>
    <t>道路標識、交通安全資材（反射鋲、ポール、バリカー、カーブミラー、クッションドラム、防護柵、車止め、カラーコーン等）</t>
    <rPh sb="0" eb="4">
      <t>ドウロヒョウシキ</t>
    </rPh>
    <rPh sb="5" eb="11">
      <t>コウツウアンゼンシザイ</t>
    </rPh>
    <rPh sb="41" eb="44">
      <t>ボウゴサク</t>
    </rPh>
    <rPh sb="45" eb="47">
      <t>クルマド</t>
    </rPh>
    <rPh sb="55" eb="56">
      <t>トウ</t>
    </rPh>
    <phoneticPr fontId="25"/>
  </si>
  <si>
    <t>耐火物、タイル、炉、瓦</t>
    <rPh sb="0" eb="3">
      <t>タイカブツ</t>
    </rPh>
    <rPh sb="8" eb="9">
      <t>ロ</t>
    </rPh>
    <rPh sb="10" eb="11">
      <t>カワラ</t>
    </rPh>
    <phoneticPr fontId="25"/>
  </si>
  <si>
    <t>建具、表具、畳、ガラス、シャッター</t>
    <rPh sb="0" eb="2">
      <t>タテグ</t>
    </rPh>
    <rPh sb="3" eb="5">
      <t>ヒョウグ</t>
    </rPh>
    <rPh sb="6" eb="7">
      <t>タタミ</t>
    </rPh>
    <phoneticPr fontId="25"/>
  </si>
  <si>
    <t>工事用塗料</t>
    <rPh sb="0" eb="3">
      <t>コウジヨウ</t>
    </rPh>
    <rPh sb="3" eb="5">
      <t>トリョウ</t>
    </rPh>
    <phoneticPr fontId="25"/>
  </si>
  <si>
    <t>電気材料</t>
    <rPh sb="0" eb="4">
      <t>デンキザイリョウ</t>
    </rPh>
    <phoneticPr fontId="25"/>
  </si>
  <si>
    <t>塩ビ管、被覆管、可とう管、プラスチック管、上下水道用プラスチック製品</t>
    <rPh sb="0" eb="1">
      <t>エン</t>
    </rPh>
    <rPh sb="2" eb="3">
      <t>カン</t>
    </rPh>
    <rPh sb="4" eb="7">
      <t>ヒフクカン</t>
    </rPh>
    <rPh sb="19" eb="20">
      <t>カン</t>
    </rPh>
    <rPh sb="21" eb="23">
      <t>ジョウゲ</t>
    </rPh>
    <rPh sb="23" eb="25">
      <t>スイドウ</t>
    </rPh>
    <rPh sb="25" eb="26">
      <t>ヨウ</t>
    </rPh>
    <rPh sb="32" eb="34">
      <t>セイヒン</t>
    </rPh>
    <phoneticPr fontId="25"/>
  </si>
  <si>
    <t>プレハブ建物、仮設トイレ</t>
    <rPh sb="4" eb="6">
      <t>タテモノ</t>
    </rPh>
    <phoneticPr fontId="25"/>
  </si>
  <si>
    <t>木材、竹材、合板、集成材、丸太</t>
    <rPh sb="0" eb="2">
      <t>モクザイ</t>
    </rPh>
    <rPh sb="3" eb="5">
      <t>タケザイ</t>
    </rPh>
    <rPh sb="6" eb="8">
      <t>ゴウハン</t>
    </rPh>
    <rPh sb="9" eb="12">
      <t>シュウセイザイ</t>
    </rPh>
    <rPh sb="13" eb="15">
      <t>マルタ</t>
    </rPh>
    <phoneticPr fontId="25"/>
  </si>
  <si>
    <t>コンクリートブロック、ヒューム管、Ｕ字溝、コンクリート２次製品</t>
    <rPh sb="18" eb="19">
      <t>ジ</t>
    </rPh>
    <rPh sb="19" eb="20">
      <t>ミゾ</t>
    </rPh>
    <rPh sb="28" eb="31">
      <t>ジセイヒン</t>
    </rPh>
    <phoneticPr fontId="25"/>
  </si>
  <si>
    <t>上下水道用マンホール蓋</t>
    <rPh sb="0" eb="5">
      <t>ジョウゲスイドウヨウ</t>
    </rPh>
    <rPh sb="10" eb="11">
      <t>フタ</t>
    </rPh>
    <phoneticPr fontId="25"/>
  </si>
  <si>
    <t>鋼材、パイプ、ワイヤーロープ、グレーチング、パイプ足場、上下水用金属製品</t>
    <rPh sb="0" eb="2">
      <t>コウザイ</t>
    </rPh>
    <rPh sb="25" eb="27">
      <t>アシバ</t>
    </rPh>
    <phoneticPr fontId="25"/>
  </si>
  <si>
    <t>砂、砂利、真砂土、路盤材、砕石</t>
    <rPh sb="0" eb="1">
      <t>スナ</t>
    </rPh>
    <rPh sb="2" eb="4">
      <t>ジャリ</t>
    </rPh>
    <rPh sb="5" eb="8">
      <t>マサツチ</t>
    </rPh>
    <rPh sb="9" eb="12">
      <t>ロバンザイ</t>
    </rPh>
    <rPh sb="13" eb="15">
      <t>サイセキ</t>
    </rPh>
    <phoneticPr fontId="25"/>
  </si>
  <si>
    <t>アスファルト乳剤・常温合材、道路補修材、道路凍結防止剤</t>
    <rPh sb="6" eb="8">
      <t>ニュウザイ</t>
    </rPh>
    <rPh sb="9" eb="11">
      <t>ジョウオン</t>
    </rPh>
    <rPh sb="11" eb="13">
      <t>ゴウザイ</t>
    </rPh>
    <rPh sb="14" eb="19">
      <t>ドウロホシュウザイ</t>
    </rPh>
    <rPh sb="20" eb="27">
      <t>ドウロトウケツボウシザイ</t>
    </rPh>
    <phoneticPr fontId="25"/>
  </si>
  <si>
    <t>セメント、生コンクリート</t>
    <rPh sb="5" eb="6">
      <t>ナマ</t>
    </rPh>
    <phoneticPr fontId="25"/>
  </si>
  <si>
    <t>種苗、樹木、植木鉢、花卉、園芸用土・肥料等、園芸資材</t>
    <rPh sb="0" eb="2">
      <t>シュビョウ</t>
    </rPh>
    <rPh sb="3" eb="5">
      <t>ジュモク</t>
    </rPh>
    <rPh sb="6" eb="9">
      <t>ウエキバチ</t>
    </rPh>
    <rPh sb="10" eb="12">
      <t>カキ</t>
    </rPh>
    <rPh sb="13" eb="16">
      <t>エンゲイヨウ</t>
    </rPh>
    <rPh sb="16" eb="17">
      <t>ツチ</t>
    </rPh>
    <rPh sb="18" eb="20">
      <t>ヒリョウ</t>
    </rPh>
    <rPh sb="20" eb="21">
      <t>トウ</t>
    </rPh>
    <rPh sb="22" eb="24">
      <t>エンゲイ</t>
    </rPh>
    <rPh sb="24" eb="26">
      <t>シザイ</t>
    </rPh>
    <phoneticPr fontId="25"/>
  </si>
  <si>
    <t>動物、飼料</t>
    <rPh sb="0" eb="2">
      <t>ドウブツ</t>
    </rPh>
    <rPh sb="3" eb="5">
      <t>シリョウ</t>
    </rPh>
    <phoneticPr fontId="25"/>
  </si>
  <si>
    <t>防虫剤、殺菌剤、農薬、動物用薬品、肥料</t>
    <rPh sb="0" eb="3">
      <t>ボウチュウザイ</t>
    </rPh>
    <rPh sb="4" eb="7">
      <t>サッキンザイ</t>
    </rPh>
    <rPh sb="11" eb="16">
      <t>ドウブツヨウヤクヒン</t>
    </rPh>
    <rPh sb="17" eb="19">
      <t>ヒリョウ</t>
    </rPh>
    <phoneticPr fontId="25"/>
  </si>
  <si>
    <t>農作業用車両、チェーンソー、草刈機、芝刈機、噴霧器、灌漑用ポンプ</t>
    <rPh sb="0" eb="3">
      <t>ノウサギョウ</t>
    </rPh>
    <rPh sb="1" eb="3">
      <t>サギョウ</t>
    </rPh>
    <rPh sb="3" eb="4">
      <t>ヨウ</t>
    </rPh>
    <rPh sb="4" eb="6">
      <t>シャリョウ</t>
    </rPh>
    <rPh sb="14" eb="16">
      <t>クサカリ</t>
    </rPh>
    <rPh sb="16" eb="17">
      <t>キ</t>
    </rPh>
    <rPh sb="18" eb="20">
      <t>シバカ</t>
    </rPh>
    <rPh sb="20" eb="21">
      <t>キ</t>
    </rPh>
    <rPh sb="22" eb="25">
      <t>フンムキ</t>
    </rPh>
    <phoneticPr fontId="25"/>
  </si>
  <si>
    <t>福祉用品、介護用品、会話補助装置、セラピーマット、車椅子、福祉ベッド、白杖、特殊浴槽、リハビリ器具、機能訓練機器</t>
    <rPh sb="0" eb="4">
      <t>フクシヨウヒン</t>
    </rPh>
    <rPh sb="5" eb="9">
      <t>カイゴヨウヒン</t>
    </rPh>
    <rPh sb="10" eb="16">
      <t>カイワホジョソウチ</t>
    </rPh>
    <rPh sb="25" eb="28">
      <t>クルマイス</t>
    </rPh>
    <rPh sb="29" eb="31">
      <t>フクシ</t>
    </rPh>
    <rPh sb="35" eb="37">
      <t>シロツエ</t>
    </rPh>
    <rPh sb="38" eb="42">
      <t>トクシュヨクソウ</t>
    </rPh>
    <rPh sb="47" eb="49">
      <t>キグ</t>
    </rPh>
    <rPh sb="50" eb="56">
      <t>キノウクンレンキキ</t>
    </rPh>
    <phoneticPr fontId="25"/>
  </si>
  <si>
    <t>医療材料、衛生材料</t>
    <rPh sb="0" eb="4">
      <t>イリョウザイリョウ</t>
    </rPh>
    <rPh sb="5" eb="9">
      <t>エイセイザイリョウ</t>
    </rPh>
    <phoneticPr fontId="25"/>
  </si>
  <si>
    <t>消石灰、キレート剤、尿素水、活性炭、消臭剤、その他劇毒物に係るもの以外の薬品</t>
    <rPh sb="18" eb="21">
      <t>ショウシュウザイ</t>
    </rPh>
    <rPh sb="24" eb="25">
      <t>タ</t>
    </rPh>
    <rPh sb="25" eb="26">
      <t>ゲキ</t>
    </rPh>
    <rPh sb="26" eb="28">
      <t>ドクブツ</t>
    </rPh>
    <rPh sb="29" eb="30">
      <t>カカ</t>
    </rPh>
    <rPh sb="33" eb="35">
      <t>イガイ</t>
    </rPh>
    <rPh sb="36" eb="38">
      <t>ヤクヒン</t>
    </rPh>
    <phoneticPr fontId="25"/>
  </si>
  <si>
    <t>苛性ソーダ、その他劇毒物に係る薬品</t>
    <rPh sb="0" eb="2">
      <t>カセイ</t>
    </rPh>
    <rPh sb="8" eb="9">
      <t>タ</t>
    </rPh>
    <rPh sb="15" eb="17">
      <t>ヤクヒン</t>
    </rPh>
    <phoneticPr fontId="25"/>
  </si>
  <si>
    <t>医療機器全般、ＡＥＤ、レントゲン機器、現像機、エックス線フィルム（保守点検含む）</t>
    <rPh sb="0" eb="4">
      <t>イリョウキキ</t>
    </rPh>
    <rPh sb="4" eb="6">
      <t>ゼンパン</t>
    </rPh>
    <rPh sb="16" eb="18">
      <t>キキ</t>
    </rPh>
    <rPh sb="19" eb="22">
      <t>ゲンゾウキ</t>
    </rPh>
    <rPh sb="27" eb="28">
      <t>セン</t>
    </rPh>
    <rPh sb="33" eb="38">
      <t>ホシュテンケンフク</t>
    </rPh>
    <phoneticPr fontId="25"/>
  </si>
  <si>
    <t>手指衛生器材、うがい器、労働安全衛生器材、食品衛生器材、その他衛生管理器材</t>
    <rPh sb="0" eb="2">
      <t>テユビ</t>
    </rPh>
    <rPh sb="2" eb="4">
      <t>エイセイ</t>
    </rPh>
    <rPh sb="4" eb="6">
      <t>キザイ</t>
    </rPh>
    <rPh sb="10" eb="11">
      <t>キ</t>
    </rPh>
    <rPh sb="12" eb="18">
      <t>ロウドウアンゼンエイセイ</t>
    </rPh>
    <rPh sb="18" eb="20">
      <t>キザイ</t>
    </rPh>
    <rPh sb="21" eb="25">
      <t>ショクヒンエイセイ</t>
    </rPh>
    <rPh sb="25" eb="27">
      <t>キザイ</t>
    </rPh>
    <rPh sb="30" eb="31">
      <t>タ</t>
    </rPh>
    <rPh sb="31" eb="33">
      <t>エイセイ</t>
    </rPh>
    <rPh sb="33" eb="35">
      <t>カンリ</t>
    </rPh>
    <rPh sb="35" eb="37">
      <t>キザイ</t>
    </rPh>
    <phoneticPr fontId="25"/>
  </si>
  <si>
    <t>ＰＥＴ箸、ＰＥＮ食器、ＦＢトレー、食缶等</t>
    <rPh sb="3" eb="4">
      <t>ハシ</t>
    </rPh>
    <rPh sb="8" eb="10">
      <t>ショッキ</t>
    </rPh>
    <rPh sb="17" eb="19">
      <t>ショッカン</t>
    </rPh>
    <rPh sb="19" eb="20">
      <t>トウ</t>
    </rPh>
    <phoneticPr fontId="25"/>
  </si>
  <si>
    <t>業務用ガス製品、業務用冷蔵・冷凍庫、スチームコンベクション、冷温水器、スライサー、食器洗浄機、製氷機、流し台、調理台、鍋</t>
    <rPh sb="0" eb="3">
      <t>ギョウムヨウ</t>
    </rPh>
    <rPh sb="5" eb="7">
      <t>セイヒン</t>
    </rPh>
    <rPh sb="8" eb="10">
      <t>ギョウム</t>
    </rPh>
    <rPh sb="10" eb="11">
      <t>ヨウ</t>
    </rPh>
    <rPh sb="11" eb="13">
      <t>レイゾウ</t>
    </rPh>
    <rPh sb="14" eb="17">
      <t>レイトウコ</t>
    </rPh>
    <rPh sb="30" eb="33">
      <t>レイオンスイ</t>
    </rPh>
    <rPh sb="33" eb="34">
      <t>キ</t>
    </rPh>
    <rPh sb="41" eb="43">
      <t>ショッキ</t>
    </rPh>
    <rPh sb="43" eb="45">
      <t>センジョウ</t>
    </rPh>
    <rPh sb="45" eb="46">
      <t>キ</t>
    </rPh>
    <rPh sb="47" eb="50">
      <t>セイヒョウキ</t>
    </rPh>
    <rPh sb="59" eb="60">
      <t>ナベ</t>
    </rPh>
    <phoneticPr fontId="25"/>
  </si>
  <si>
    <t>カンパン、アルファ米、缶詰、長期保存水、缶入りパン、レトルト食品、長期保存用栄養補助食品</t>
    <rPh sb="9" eb="10">
      <t>マイ</t>
    </rPh>
    <rPh sb="11" eb="13">
      <t>カンヅメ</t>
    </rPh>
    <rPh sb="14" eb="16">
      <t>チョウキ</t>
    </rPh>
    <rPh sb="16" eb="18">
      <t>ホゾン</t>
    </rPh>
    <rPh sb="18" eb="19">
      <t>ミズ</t>
    </rPh>
    <rPh sb="20" eb="22">
      <t>カンイ</t>
    </rPh>
    <rPh sb="30" eb="32">
      <t>ショクヒン</t>
    </rPh>
    <rPh sb="33" eb="38">
      <t>チョウキホゾンヨウ</t>
    </rPh>
    <rPh sb="38" eb="44">
      <t>エイヨウホジョショクヒン</t>
    </rPh>
    <phoneticPr fontId="25"/>
  </si>
  <si>
    <t>避難所設営用品、災害時備蓄用毛布、防災グッズ</t>
    <rPh sb="0" eb="3">
      <t>ヒナンショ</t>
    </rPh>
    <rPh sb="3" eb="5">
      <t>セツエイ</t>
    </rPh>
    <rPh sb="5" eb="7">
      <t>ヨウヒン</t>
    </rPh>
    <rPh sb="8" eb="16">
      <t>サイガイジビチクヨウモウフ</t>
    </rPh>
    <rPh sb="17" eb="19">
      <t>ボウサイ</t>
    </rPh>
    <phoneticPr fontId="25"/>
  </si>
  <si>
    <t>ヘルメット、防塵マスク、保護メガネ、高視認性安全服、安全靴、墜落制止用器具</t>
    <rPh sb="6" eb="8">
      <t>ボウジン</t>
    </rPh>
    <rPh sb="12" eb="14">
      <t>ホゴ</t>
    </rPh>
    <rPh sb="18" eb="19">
      <t>コウ</t>
    </rPh>
    <rPh sb="19" eb="22">
      <t>シニンセイ</t>
    </rPh>
    <rPh sb="22" eb="24">
      <t>アンゼン</t>
    </rPh>
    <rPh sb="24" eb="25">
      <t>フク</t>
    </rPh>
    <rPh sb="26" eb="29">
      <t>アンゼンクツ</t>
    </rPh>
    <rPh sb="30" eb="32">
      <t>ツイラク</t>
    </rPh>
    <rPh sb="32" eb="34">
      <t>セイシ</t>
    </rPh>
    <rPh sb="34" eb="35">
      <t>ヨウ</t>
    </rPh>
    <rPh sb="35" eb="37">
      <t>キグ</t>
    </rPh>
    <phoneticPr fontId="25"/>
  </si>
  <si>
    <t>防災服、制夏服、ハッピ、刺子ズボン等</t>
    <rPh sb="0" eb="2">
      <t>ボウサイ</t>
    </rPh>
    <rPh sb="2" eb="3">
      <t>フク</t>
    </rPh>
    <rPh sb="4" eb="5">
      <t>セイ</t>
    </rPh>
    <rPh sb="5" eb="7">
      <t>ナツフク</t>
    </rPh>
    <rPh sb="12" eb="14">
      <t>サシコ</t>
    </rPh>
    <rPh sb="17" eb="18">
      <t>トウ</t>
    </rPh>
    <phoneticPr fontId="25"/>
  </si>
  <si>
    <t>消防用器具、避難器具、消火器、火災警報器、消防ホース、可搬ポンプ</t>
    <rPh sb="0" eb="2">
      <t>ショウボウ</t>
    </rPh>
    <rPh sb="2" eb="3">
      <t>ヨウ</t>
    </rPh>
    <rPh sb="3" eb="5">
      <t>キグ</t>
    </rPh>
    <rPh sb="6" eb="10">
      <t>ヒナンキグ</t>
    </rPh>
    <rPh sb="11" eb="14">
      <t>ショウカキ</t>
    </rPh>
    <rPh sb="15" eb="17">
      <t>カサイ</t>
    </rPh>
    <rPh sb="17" eb="20">
      <t>ケイホウキ</t>
    </rPh>
    <rPh sb="21" eb="23">
      <t>ショウボウ</t>
    </rPh>
    <rPh sb="27" eb="29">
      <t>カハン</t>
    </rPh>
    <phoneticPr fontId="25"/>
  </si>
  <si>
    <t>水道メーター、度量衝機器、測量機器・機材</t>
    <rPh sb="13" eb="17">
      <t>ソクリョウキキ</t>
    </rPh>
    <rPh sb="18" eb="20">
      <t>キザイ</t>
    </rPh>
    <phoneticPr fontId="25"/>
  </si>
  <si>
    <t>気象等観測装置、環境分析装置、公害防止機器</t>
    <rPh sb="0" eb="2">
      <t>キショウ</t>
    </rPh>
    <rPh sb="2" eb="3">
      <t>トウ</t>
    </rPh>
    <rPh sb="3" eb="5">
      <t>カンソク</t>
    </rPh>
    <rPh sb="5" eb="7">
      <t>ソウチ</t>
    </rPh>
    <rPh sb="8" eb="14">
      <t>カンキョウブンセキソウチ</t>
    </rPh>
    <rPh sb="15" eb="21">
      <t>コウガイボウシキキ</t>
    </rPh>
    <phoneticPr fontId="25"/>
  </si>
  <si>
    <t>実験用機器・分析装置、実験機材</t>
    <rPh sb="0" eb="3">
      <t>ジッケンヨウ</t>
    </rPh>
    <phoneticPr fontId="25"/>
  </si>
  <si>
    <t>医薬品、ワクチン、検査試薬</t>
    <phoneticPr fontId="25"/>
  </si>
  <si>
    <t>医療・理化学・工業用ガス</t>
    <phoneticPr fontId="25"/>
  </si>
  <si>
    <t>理化学機器</t>
    <rPh sb="0" eb="3">
      <t>リカガク</t>
    </rPh>
    <rPh sb="3" eb="5">
      <t>キキ</t>
    </rPh>
    <phoneticPr fontId="2"/>
  </si>
  <si>
    <t>計測機器</t>
    <rPh sb="0" eb="2">
      <t>ケイソク</t>
    </rPh>
    <rPh sb="2" eb="4">
      <t>キキ</t>
    </rPh>
    <phoneticPr fontId="2"/>
  </si>
  <si>
    <t>その他理化学・計測機器類（1401～1403の類似にあてはまらない物）</t>
    <rPh sb="2" eb="3">
      <t>タ</t>
    </rPh>
    <phoneticPr fontId="2"/>
  </si>
  <si>
    <t>その他消防・防災・備蓄用品類（1501～1505の類似にあてはまらない物）</t>
    <phoneticPr fontId="2"/>
  </si>
  <si>
    <t>医療機器・レントゲン機器</t>
    <rPh sb="0" eb="2">
      <t>イリョウ</t>
    </rPh>
    <rPh sb="2" eb="4">
      <t>キキ</t>
    </rPh>
    <rPh sb="10" eb="12">
      <t>キキ</t>
    </rPh>
    <phoneticPr fontId="2"/>
  </si>
  <si>
    <t>医療用薬品</t>
    <rPh sb="0" eb="3">
      <t>イリョウヨウ</t>
    </rPh>
    <rPh sb="3" eb="5">
      <t>ヤクヒン</t>
    </rPh>
    <phoneticPr fontId="2"/>
  </si>
  <si>
    <t>工業用薬品</t>
    <rPh sb="0" eb="3">
      <t>コウギョウヨウ</t>
    </rPh>
    <rPh sb="3" eb="5">
      <t>ヤクヒン</t>
    </rPh>
    <phoneticPr fontId="2"/>
  </si>
  <si>
    <t>医療用材料</t>
    <rPh sb="0" eb="2">
      <t>イリョウ</t>
    </rPh>
    <rPh sb="2" eb="3">
      <t>ヨウ</t>
    </rPh>
    <rPh sb="3" eb="5">
      <t>ザイリョウ</t>
    </rPh>
    <rPh sb="4" eb="5">
      <t>エイザイ</t>
    </rPh>
    <phoneticPr fontId="2"/>
  </si>
  <si>
    <t>その他医療・薬品類（1701～1706の類似にあてはまらない物）</t>
    <rPh sb="2" eb="3">
      <t>タ</t>
    </rPh>
    <rPh sb="3" eb="5">
      <t>イリョウ</t>
    </rPh>
    <rPh sb="6" eb="8">
      <t>ヤクヒン</t>
    </rPh>
    <rPh sb="8" eb="9">
      <t>ルイ</t>
    </rPh>
    <phoneticPr fontId="2"/>
  </si>
  <si>
    <t>農林水産業用機器</t>
    <rPh sb="0" eb="2">
      <t>ノウリン</t>
    </rPh>
    <rPh sb="2" eb="5">
      <t>スイサンギョウ</t>
    </rPh>
    <rPh sb="5" eb="6">
      <t>ヨウ</t>
    </rPh>
    <rPh sb="6" eb="8">
      <t>キキ</t>
    </rPh>
    <phoneticPr fontId="2"/>
  </si>
  <si>
    <t>その他農林水産業用品類（1801～1804の類似にあてはまらない物）</t>
    <rPh sb="2" eb="3">
      <t>タ</t>
    </rPh>
    <rPh sb="3" eb="5">
      <t>ノウリン</t>
    </rPh>
    <rPh sb="5" eb="8">
      <t>スイサンギョウ</t>
    </rPh>
    <rPh sb="8" eb="10">
      <t>ヨウヒン</t>
    </rPh>
    <rPh sb="10" eb="11">
      <t>ルイ</t>
    </rPh>
    <phoneticPr fontId="2"/>
  </si>
  <si>
    <t>セメント・コンクリート</t>
    <phoneticPr fontId="2"/>
  </si>
  <si>
    <t>土石・骨材</t>
    <rPh sb="0" eb="2">
      <t>ドセキ</t>
    </rPh>
    <rPh sb="3" eb="5">
      <t>コツザイ</t>
    </rPh>
    <phoneticPr fontId="2"/>
  </si>
  <si>
    <t>鋼材・２次製品</t>
    <rPh sb="0" eb="2">
      <t>コウザイ</t>
    </rPh>
    <rPh sb="4" eb="7">
      <t>ジセイヒン</t>
    </rPh>
    <phoneticPr fontId="2"/>
  </si>
  <si>
    <t>セメント２次製品</t>
    <rPh sb="5" eb="6">
      <t>ジ</t>
    </rPh>
    <rPh sb="6" eb="8">
      <t>セイヒン</t>
    </rPh>
    <phoneticPr fontId="2"/>
  </si>
  <si>
    <t>木材</t>
    <rPh sb="0" eb="2">
      <t>モクザイ</t>
    </rPh>
    <phoneticPr fontId="2"/>
  </si>
  <si>
    <t>仮設建物</t>
    <rPh sb="0" eb="2">
      <t>カセツ</t>
    </rPh>
    <rPh sb="2" eb="4">
      <t>タテモノ</t>
    </rPh>
    <phoneticPr fontId="2"/>
  </si>
  <si>
    <t>電気工事材料</t>
    <rPh sb="0" eb="2">
      <t>デンキ</t>
    </rPh>
    <rPh sb="2" eb="4">
      <t>コウジ</t>
    </rPh>
    <rPh sb="4" eb="6">
      <t>ザイリョウ</t>
    </rPh>
    <phoneticPr fontId="2"/>
  </si>
  <si>
    <t>塗料</t>
    <rPh sb="0" eb="2">
      <t>トリョウ</t>
    </rPh>
    <phoneticPr fontId="2"/>
  </si>
  <si>
    <t>建具・畳</t>
    <rPh sb="0" eb="2">
      <t>タテグ</t>
    </rPh>
    <rPh sb="3" eb="4">
      <t>タタミ</t>
    </rPh>
    <phoneticPr fontId="2"/>
  </si>
  <si>
    <t>道路保安用品</t>
    <phoneticPr fontId="2"/>
  </si>
  <si>
    <t>石油</t>
    <rPh sb="0" eb="2">
      <t>セキユ</t>
    </rPh>
    <phoneticPr fontId="2"/>
  </si>
  <si>
    <t>ＬＰガス</t>
    <phoneticPr fontId="2"/>
  </si>
  <si>
    <t>電力</t>
    <rPh sb="0" eb="2">
      <t>デンリョク</t>
    </rPh>
    <phoneticPr fontId="2"/>
  </si>
  <si>
    <t>その他燃料・動力類（2101～2105の類似にあてはまらない物）</t>
    <rPh sb="2" eb="3">
      <t>タ</t>
    </rPh>
    <rPh sb="3" eb="5">
      <t>ネンリョウ</t>
    </rPh>
    <rPh sb="6" eb="8">
      <t>ドウリョク</t>
    </rPh>
    <rPh sb="8" eb="9">
      <t>ルイ</t>
    </rPh>
    <phoneticPr fontId="2"/>
  </si>
  <si>
    <t>その他役務の提供（分類のいずれにも当てはまらないもの）</t>
    <rPh sb="3" eb="5">
      <t>エキム</t>
    </rPh>
    <rPh sb="6" eb="8">
      <t>テイキョウ</t>
    </rPh>
    <rPh sb="9" eb="11">
      <t>ブンルイ</t>
    </rPh>
    <rPh sb="17" eb="18">
      <t>ア</t>
    </rPh>
    <phoneticPr fontId="25"/>
  </si>
  <si>
    <t>9999</t>
  </si>
  <si>
    <t>施工監理</t>
    <rPh sb="0" eb="2">
      <t>セコウ</t>
    </rPh>
    <rPh sb="2" eb="4">
      <t>カンリ</t>
    </rPh>
    <phoneticPr fontId="25"/>
  </si>
  <si>
    <t>9907</t>
  </si>
  <si>
    <t>給食調理</t>
    <rPh sb="0" eb="4">
      <t>キュウショクチョウリ</t>
    </rPh>
    <phoneticPr fontId="25"/>
  </si>
  <si>
    <t>9906</t>
  </si>
  <si>
    <t>9905</t>
  </si>
  <si>
    <t>9904</t>
  </si>
  <si>
    <t>旅行業</t>
    <rPh sb="0" eb="3">
      <t>リョコウギョウ</t>
    </rPh>
    <phoneticPr fontId="25"/>
  </si>
  <si>
    <t>9903</t>
  </si>
  <si>
    <t>9902</t>
  </si>
  <si>
    <t>福祉サービス</t>
    <rPh sb="0" eb="2">
      <t>フクシ</t>
    </rPh>
    <phoneticPr fontId="25"/>
  </si>
  <si>
    <t>9901</t>
  </si>
  <si>
    <t>その他</t>
  </si>
  <si>
    <t>99</t>
  </si>
  <si>
    <t>その他計画策定等支援業務</t>
    <rPh sb="2" eb="3">
      <t>タ</t>
    </rPh>
    <phoneticPr fontId="25"/>
  </si>
  <si>
    <t>6299</t>
  </si>
  <si>
    <t>地域防災計画</t>
    <rPh sb="0" eb="6">
      <t>チイキボウサイケイカク</t>
    </rPh>
    <phoneticPr fontId="25"/>
  </si>
  <si>
    <t>6204</t>
  </si>
  <si>
    <t>保健・福祉計画</t>
    <rPh sb="0" eb="2">
      <t>ホケン</t>
    </rPh>
    <rPh sb="3" eb="5">
      <t>フクシ</t>
    </rPh>
    <rPh sb="5" eb="7">
      <t>ケイカク</t>
    </rPh>
    <phoneticPr fontId="25"/>
  </si>
  <si>
    <t>6203</t>
  </si>
  <si>
    <t>総合計画</t>
    <rPh sb="0" eb="4">
      <t>ソウゴウケイカク</t>
    </rPh>
    <phoneticPr fontId="25"/>
  </si>
  <si>
    <t>6202</t>
  </si>
  <si>
    <t>意識調査</t>
    <rPh sb="0" eb="4">
      <t>イシキチョウサ</t>
    </rPh>
    <phoneticPr fontId="25"/>
  </si>
  <si>
    <t>6201</t>
  </si>
  <si>
    <t>計画策定等支援</t>
    <rPh sb="0" eb="7">
      <t>ケイカクサクテイトウシエン</t>
    </rPh>
    <phoneticPr fontId="25"/>
  </si>
  <si>
    <t>62</t>
  </si>
  <si>
    <t>その他リース・レンタル（6101～6111の類似にあてはまらない物）</t>
    <rPh sb="2" eb="3">
      <t>タ</t>
    </rPh>
    <phoneticPr fontId="25"/>
  </si>
  <si>
    <t>6199</t>
  </si>
  <si>
    <t>6111</t>
  </si>
  <si>
    <t>6110</t>
  </si>
  <si>
    <t>寝具</t>
    <rPh sb="0" eb="2">
      <t>シング</t>
    </rPh>
    <phoneticPr fontId="25"/>
  </si>
  <si>
    <t>6109</t>
  </si>
  <si>
    <t>医療機器・器具</t>
    <rPh sb="0" eb="4">
      <t>イリョウキキ</t>
    </rPh>
    <rPh sb="5" eb="7">
      <t>キグ</t>
    </rPh>
    <phoneticPr fontId="25"/>
  </si>
  <si>
    <t>6108</t>
  </si>
  <si>
    <t>清掃用具</t>
    <rPh sb="0" eb="4">
      <t>セイソウヨウグ</t>
    </rPh>
    <phoneticPr fontId="25"/>
  </si>
  <si>
    <t>6107</t>
  </si>
  <si>
    <t>建設機械・機器</t>
    <rPh sb="0" eb="4">
      <t>ケンセツキカイ</t>
    </rPh>
    <rPh sb="5" eb="7">
      <t>キキ</t>
    </rPh>
    <phoneticPr fontId="25"/>
  </si>
  <si>
    <t>6106</t>
  </si>
  <si>
    <t>園芸用品</t>
    <rPh sb="0" eb="4">
      <t>エンゲイヨウヒン</t>
    </rPh>
    <phoneticPr fontId="25"/>
  </si>
  <si>
    <t>6105</t>
  </si>
  <si>
    <t>イベント用品</t>
    <rPh sb="4" eb="6">
      <t>ヨウヒン</t>
    </rPh>
    <phoneticPr fontId="25"/>
  </si>
  <si>
    <t>6104</t>
  </si>
  <si>
    <t>仮設建物</t>
    <rPh sb="0" eb="4">
      <t>カセツタテモノ</t>
    </rPh>
    <phoneticPr fontId="25"/>
  </si>
  <si>
    <t>6103</t>
  </si>
  <si>
    <t>電気製品</t>
    <rPh sb="0" eb="4">
      <t>デンキセイヒン</t>
    </rPh>
    <phoneticPr fontId="25"/>
  </si>
  <si>
    <t>6102</t>
  </si>
  <si>
    <t>事務・ＯＡ機器</t>
    <rPh sb="0" eb="2">
      <t>ジム</t>
    </rPh>
    <rPh sb="5" eb="7">
      <t>キキ</t>
    </rPh>
    <phoneticPr fontId="25"/>
  </si>
  <si>
    <t>6101</t>
  </si>
  <si>
    <t>リース・レンタル</t>
  </si>
  <si>
    <t>61</t>
  </si>
  <si>
    <t>その他調査・測定</t>
    <rPh sb="2" eb="3">
      <t>タ</t>
    </rPh>
    <rPh sb="3" eb="5">
      <t>チョウサ</t>
    </rPh>
    <rPh sb="6" eb="8">
      <t>ソクテイ</t>
    </rPh>
    <phoneticPr fontId="25"/>
  </si>
  <si>
    <t>6099</t>
  </si>
  <si>
    <t>埋蔵文化財調査</t>
    <rPh sb="0" eb="7">
      <t>マイゾウブンカザイチョウサ</t>
    </rPh>
    <phoneticPr fontId="25"/>
  </si>
  <si>
    <t>6005</t>
  </si>
  <si>
    <t>漏水調査</t>
    <rPh sb="0" eb="4">
      <t>ロウスイチョウサ</t>
    </rPh>
    <phoneticPr fontId="25"/>
  </si>
  <si>
    <t>6004</t>
  </si>
  <si>
    <t>食品衛生検査等</t>
    <rPh sb="0" eb="7">
      <t>ショクヒンエイセイケンサトウ</t>
    </rPh>
    <phoneticPr fontId="25"/>
  </si>
  <si>
    <t>6003</t>
  </si>
  <si>
    <t>土壌汚染状況調査</t>
    <rPh sb="0" eb="8">
      <t>ドジョウオセンジョウキョウチョウサ</t>
    </rPh>
    <phoneticPr fontId="25"/>
  </si>
  <si>
    <t>6002</t>
  </si>
  <si>
    <t>環境調査・検査</t>
    <rPh sb="0" eb="4">
      <t>カンキョウチョウサ</t>
    </rPh>
    <rPh sb="5" eb="7">
      <t>ケンサ</t>
    </rPh>
    <phoneticPr fontId="25"/>
  </si>
  <si>
    <t>6001</t>
  </si>
  <si>
    <t>調査・測定</t>
    <rPh sb="0" eb="2">
      <t>チョウサ</t>
    </rPh>
    <rPh sb="3" eb="5">
      <t>ソクテイ</t>
    </rPh>
    <phoneticPr fontId="25"/>
  </si>
  <si>
    <t>60</t>
  </si>
  <si>
    <t>その他医事業務</t>
    <rPh sb="2" eb="3">
      <t>タ</t>
    </rPh>
    <rPh sb="3" eb="5">
      <t>イジ</t>
    </rPh>
    <rPh sb="5" eb="7">
      <t>ギョウム</t>
    </rPh>
    <phoneticPr fontId="25"/>
  </si>
  <si>
    <t>5999</t>
  </si>
  <si>
    <t>点検業務</t>
    <rPh sb="0" eb="4">
      <t>テンケンギョウム</t>
    </rPh>
    <phoneticPr fontId="25"/>
  </si>
  <si>
    <t>5903</t>
  </si>
  <si>
    <t>健康診断・臨床検査</t>
    <rPh sb="0" eb="4">
      <t>ケンコウシンダン</t>
    </rPh>
    <rPh sb="5" eb="9">
      <t>リンショウケンサ</t>
    </rPh>
    <phoneticPr fontId="25"/>
  </si>
  <si>
    <t>5902</t>
  </si>
  <si>
    <t>医療事務</t>
    <rPh sb="0" eb="4">
      <t>イリョウジム</t>
    </rPh>
    <phoneticPr fontId="25"/>
  </si>
  <si>
    <t>5901</t>
  </si>
  <si>
    <t>医事業務</t>
    <rPh sb="0" eb="2">
      <t>イジ</t>
    </rPh>
    <rPh sb="2" eb="4">
      <t>ギョウム</t>
    </rPh>
    <phoneticPr fontId="25"/>
  </si>
  <si>
    <t>59</t>
  </si>
  <si>
    <t>その他人材派遣・研修・筆耕</t>
    <rPh sb="2" eb="3">
      <t>タ</t>
    </rPh>
    <rPh sb="11" eb="13">
      <t>ヒッコウ</t>
    </rPh>
    <phoneticPr fontId="25"/>
  </si>
  <si>
    <t>5899</t>
  </si>
  <si>
    <t>筆耕・通訳</t>
    <rPh sb="0" eb="2">
      <t>ヒッコウ</t>
    </rPh>
    <rPh sb="3" eb="5">
      <t>ツウヤク</t>
    </rPh>
    <phoneticPr fontId="25"/>
  </si>
  <si>
    <t>5804</t>
  </si>
  <si>
    <t>各種研修・講座</t>
    <rPh sb="0" eb="2">
      <t>カクシュ</t>
    </rPh>
    <rPh sb="2" eb="4">
      <t>ケンシュウ</t>
    </rPh>
    <rPh sb="5" eb="7">
      <t>コウザ</t>
    </rPh>
    <phoneticPr fontId="25"/>
  </si>
  <si>
    <t>5803</t>
  </si>
  <si>
    <t>人材派遣</t>
    <rPh sb="0" eb="4">
      <t>ジンザイハケン</t>
    </rPh>
    <phoneticPr fontId="25"/>
  </si>
  <si>
    <t>5802</t>
  </si>
  <si>
    <t>受付案内業務</t>
    <rPh sb="0" eb="2">
      <t>ウケツケ</t>
    </rPh>
    <rPh sb="2" eb="4">
      <t>アンナイ</t>
    </rPh>
    <rPh sb="4" eb="6">
      <t>ギョウム</t>
    </rPh>
    <phoneticPr fontId="25"/>
  </si>
  <si>
    <t>5801</t>
  </si>
  <si>
    <t>人材派遣・研修・筆耕</t>
    <rPh sb="0" eb="4">
      <t>ジンザイハケン</t>
    </rPh>
    <rPh sb="5" eb="7">
      <t>ケンシュウ</t>
    </rPh>
    <rPh sb="8" eb="10">
      <t>フデタガヤ</t>
    </rPh>
    <phoneticPr fontId="25"/>
  </si>
  <si>
    <t>58</t>
  </si>
  <si>
    <t>その他廃棄物処理</t>
    <rPh sb="2" eb="3">
      <t>タ</t>
    </rPh>
    <phoneticPr fontId="25"/>
  </si>
  <si>
    <t>5799</t>
  </si>
  <si>
    <t>5707</t>
  </si>
  <si>
    <t>特別管理産業廃棄物（処分）</t>
    <rPh sb="0" eb="4">
      <t>トクベツカンリ</t>
    </rPh>
    <rPh sb="4" eb="9">
      <t>サンギョウハイキブツ</t>
    </rPh>
    <rPh sb="10" eb="12">
      <t>ショブン</t>
    </rPh>
    <phoneticPr fontId="25"/>
  </si>
  <si>
    <t>5706</t>
  </si>
  <si>
    <t>特別管理産業廃棄物（収集・運搬）</t>
    <rPh sb="0" eb="4">
      <t>トクベツカンリ</t>
    </rPh>
    <rPh sb="4" eb="9">
      <t>サンギョウハイキブツ</t>
    </rPh>
    <rPh sb="10" eb="12">
      <t>シュウシュウ</t>
    </rPh>
    <rPh sb="13" eb="15">
      <t>ウンパン</t>
    </rPh>
    <phoneticPr fontId="25"/>
  </si>
  <si>
    <t>5705</t>
  </si>
  <si>
    <t>産業廃棄物（処分）</t>
    <rPh sb="0" eb="5">
      <t>サンギョウハイキブツ</t>
    </rPh>
    <rPh sb="6" eb="8">
      <t>ショブン</t>
    </rPh>
    <phoneticPr fontId="25"/>
  </si>
  <si>
    <t>5704</t>
  </si>
  <si>
    <t>産業廃棄物（収集・運搬）</t>
    <rPh sb="0" eb="5">
      <t>サンギョウハイキブツ</t>
    </rPh>
    <rPh sb="6" eb="8">
      <t>シュウシュウ</t>
    </rPh>
    <rPh sb="9" eb="11">
      <t>ウンパン</t>
    </rPh>
    <phoneticPr fontId="25"/>
  </si>
  <si>
    <t>5703</t>
  </si>
  <si>
    <t>一般廃棄物（処分）</t>
    <rPh sb="0" eb="5">
      <t>イッパンハイキブツ</t>
    </rPh>
    <rPh sb="6" eb="8">
      <t>ショブン</t>
    </rPh>
    <phoneticPr fontId="25"/>
  </si>
  <si>
    <t>5702</t>
  </si>
  <si>
    <t>一般廃棄物（収集・運搬）</t>
    <rPh sb="0" eb="5">
      <t>イッパンハイキブツ</t>
    </rPh>
    <rPh sb="6" eb="8">
      <t>シュウシュウ</t>
    </rPh>
    <rPh sb="9" eb="11">
      <t>ウンパン</t>
    </rPh>
    <phoneticPr fontId="25"/>
  </si>
  <si>
    <t>5701</t>
  </si>
  <si>
    <t>廃棄物処理</t>
    <rPh sb="0" eb="3">
      <t>ハイキブツ</t>
    </rPh>
    <rPh sb="3" eb="5">
      <t>ショリ</t>
    </rPh>
    <phoneticPr fontId="25"/>
  </si>
  <si>
    <t>57</t>
  </si>
  <si>
    <t>その他運搬・保管</t>
    <rPh sb="2" eb="3">
      <t>タ</t>
    </rPh>
    <rPh sb="3" eb="5">
      <t>ウンパン</t>
    </rPh>
    <rPh sb="6" eb="8">
      <t>ホカン</t>
    </rPh>
    <phoneticPr fontId="25"/>
  </si>
  <si>
    <t>5699</t>
  </si>
  <si>
    <t>車両運行管理</t>
    <rPh sb="0" eb="6">
      <t>シャリョウウンコウカンリ</t>
    </rPh>
    <phoneticPr fontId="25"/>
  </si>
  <si>
    <t>5606</t>
  </si>
  <si>
    <t>給食配送</t>
    <rPh sb="0" eb="4">
      <t>キュウショクハイソウ</t>
    </rPh>
    <phoneticPr fontId="25"/>
  </si>
  <si>
    <t>5605</t>
  </si>
  <si>
    <t>旅客運送</t>
    <rPh sb="0" eb="4">
      <t>リョキャクウンソウ</t>
    </rPh>
    <phoneticPr fontId="25"/>
  </si>
  <si>
    <t>5604</t>
  </si>
  <si>
    <t>保管</t>
    <rPh sb="0" eb="2">
      <t>ホカン</t>
    </rPh>
    <phoneticPr fontId="25"/>
  </si>
  <si>
    <t>5603</t>
  </si>
  <si>
    <t>美術品・楽器運搬</t>
    <rPh sb="0" eb="3">
      <t>ビジュツヒン</t>
    </rPh>
    <rPh sb="4" eb="6">
      <t>ガッキ</t>
    </rPh>
    <rPh sb="6" eb="8">
      <t>ウンパン</t>
    </rPh>
    <phoneticPr fontId="25"/>
  </si>
  <si>
    <t>5602</t>
  </si>
  <si>
    <t>運送</t>
    <rPh sb="0" eb="2">
      <t>ウンソウ</t>
    </rPh>
    <phoneticPr fontId="25"/>
  </si>
  <si>
    <t>5601</t>
  </si>
  <si>
    <t>運搬・保管</t>
    <rPh sb="0" eb="2">
      <t>ウンパン</t>
    </rPh>
    <rPh sb="3" eb="5">
      <t>ホカン</t>
    </rPh>
    <phoneticPr fontId="25"/>
  </si>
  <si>
    <t>56</t>
  </si>
  <si>
    <t>その他広告・催事・展示</t>
    <rPh sb="2" eb="3">
      <t>タ</t>
    </rPh>
    <phoneticPr fontId="25"/>
  </si>
  <si>
    <t>5599</t>
  </si>
  <si>
    <t>5503</t>
  </si>
  <si>
    <t>広告・番組等製作</t>
    <rPh sb="0" eb="2">
      <t>コウコク</t>
    </rPh>
    <rPh sb="3" eb="6">
      <t>バングミトウ</t>
    </rPh>
    <rPh sb="6" eb="8">
      <t>セイサク</t>
    </rPh>
    <phoneticPr fontId="25"/>
  </si>
  <si>
    <t>5502</t>
  </si>
  <si>
    <t>印刷物・デザイン等製作</t>
    <rPh sb="0" eb="3">
      <t>インサツブツ</t>
    </rPh>
    <rPh sb="8" eb="11">
      <t>トウセイサク</t>
    </rPh>
    <phoneticPr fontId="25"/>
  </si>
  <si>
    <t>5501</t>
  </si>
  <si>
    <t>広告・催事・展示</t>
    <rPh sb="0" eb="2">
      <t>コウコク</t>
    </rPh>
    <rPh sb="3" eb="5">
      <t>サイジ</t>
    </rPh>
    <rPh sb="6" eb="8">
      <t>テンジ</t>
    </rPh>
    <phoneticPr fontId="25"/>
  </si>
  <si>
    <t>55</t>
  </si>
  <si>
    <t>その他情報処理</t>
    <rPh sb="2" eb="3">
      <t>タ</t>
    </rPh>
    <rPh sb="3" eb="7">
      <t>ジョウホウショリ</t>
    </rPh>
    <phoneticPr fontId="25"/>
  </si>
  <si>
    <t>5499</t>
  </si>
  <si>
    <t>ホームページ作成</t>
    <rPh sb="6" eb="8">
      <t>サクセイ</t>
    </rPh>
    <phoneticPr fontId="25"/>
  </si>
  <si>
    <t>5405</t>
  </si>
  <si>
    <t>システム運用・監視</t>
    <rPh sb="4" eb="6">
      <t>ウンヨウ</t>
    </rPh>
    <rPh sb="7" eb="9">
      <t>カンシ</t>
    </rPh>
    <phoneticPr fontId="25"/>
  </si>
  <si>
    <t>5404</t>
  </si>
  <si>
    <t>電気通信サービス</t>
    <rPh sb="0" eb="2">
      <t>デンキ</t>
    </rPh>
    <rPh sb="2" eb="4">
      <t>ツウシン</t>
    </rPh>
    <phoneticPr fontId="25"/>
  </si>
  <si>
    <t>5403</t>
  </si>
  <si>
    <t>データ入力・計算集計</t>
    <rPh sb="3" eb="5">
      <t>ニュウリョク</t>
    </rPh>
    <rPh sb="6" eb="10">
      <t>ケイサンシュウケイ</t>
    </rPh>
    <phoneticPr fontId="25"/>
  </si>
  <si>
    <t>5402</t>
  </si>
  <si>
    <t>システム開発・運用</t>
    <rPh sb="4" eb="6">
      <t>カイハツ</t>
    </rPh>
    <rPh sb="7" eb="9">
      <t>ウンヨウ</t>
    </rPh>
    <phoneticPr fontId="25"/>
  </si>
  <si>
    <t>5401</t>
  </si>
  <si>
    <t>情報処理</t>
    <rPh sb="0" eb="4">
      <t>ジョウホウショリ</t>
    </rPh>
    <phoneticPr fontId="25"/>
  </si>
  <si>
    <t>54</t>
  </si>
  <si>
    <t>その他設備等点検・保守</t>
    <rPh sb="2" eb="6">
      <t>タセツビトウ</t>
    </rPh>
    <rPh sb="6" eb="8">
      <t>テンケン</t>
    </rPh>
    <rPh sb="9" eb="11">
      <t>ホシュ</t>
    </rPh>
    <phoneticPr fontId="25"/>
  </si>
  <si>
    <t>5399</t>
  </si>
  <si>
    <t>下水道等の維持管理</t>
    <rPh sb="0" eb="3">
      <t>ゲスイドウ</t>
    </rPh>
    <rPh sb="3" eb="4">
      <t>トウ</t>
    </rPh>
    <rPh sb="5" eb="9">
      <t>イジカンリ</t>
    </rPh>
    <phoneticPr fontId="25"/>
  </si>
  <si>
    <t>5316</t>
  </si>
  <si>
    <t>建築物環境衛生管理（総合）</t>
    <rPh sb="0" eb="3">
      <t>ケンチクブツ</t>
    </rPh>
    <rPh sb="3" eb="5">
      <t>カンキョウ</t>
    </rPh>
    <rPh sb="5" eb="7">
      <t>エイセイ</t>
    </rPh>
    <rPh sb="7" eb="9">
      <t>カンリ</t>
    </rPh>
    <phoneticPr fontId="25"/>
  </si>
  <si>
    <t>5315</t>
  </si>
  <si>
    <t>遊具保守点検</t>
    <rPh sb="0" eb="6">
      <t>ユウグホシュテンケン</t>
    </rPh>
    <phoneticPr fontId="25"/>
  </si>
  <si>
    <t>5314</t>
  </si>
  <si>
    <t>楽器保守</t>
    <rPh sb="0" eb="2">
      <t>ガッキ</t>
    </rPh>
    <rPh sb="2" eb="4">
      <t>ホシュ</t>
    </rPh>
    <phoneticPr fontId="25"/>
  </si>
  <si>
    <t>5313</t>
  </si>
  <si>
    <t>音響設備保守</t>
    <rPh sb="0" eb="4">
      <t>オンキョウセツビ</t>
    </rPh>
    <rPh sb="4" eb="6">
      <t>ホシュ</t>
    </rPh>
    <phoneticPr fontId="25"/>
  </si>
  <si>
    <t>5312</t>
  </si>
  <si>
    <t>ボイラー設備保守</t>
    <rPh sb="4" eb="6">
      <t>セツビ</t>
    </rPh>
    <rPh sb="6" eb="8">
      <t>ホシュ</t>
    </rPh>
    <phoneticPr fontId="25"/>
  </si>
  <si>
    <t>5311</t>
  </si>
  <si>
    <t>ガス設備保守</t>
    <rPh sb="2" eb="4">
      <t>セツビ</t>
    </rPh>
    <rPh sb="4" eb="6">
      <t>ホシュ</t>
    </rPh>
    <phoneticPr fontId="25"/>
  </si>
  <si>
    <t>5310</t>
  </si>
  <si>
    <t>ポンプ設備保守</t>
    <rPh sb="3" eb="5">
      <t>セツビ</t>
    </rPh>
    <rPh sb="5" eb="7">
      <t>ホシュ</t>
    </rPh>
    <phoneticPr fontId="25"/>
  </si>
  <si>
    <t>5309</t>
  </si>
  <si>
    <t>消防設備保守</t>
    <rPh sb="0" eb="4">
      <t>ショウボウセツビ</t>
    </rPh>
    <rPh sb="4" eb="6">
      <t>ホシュ</t>
    </rPh>
    <phoneticPr fontId="25"/>
  </si>
  <si>
    <t>5308</t>
  </si>
  <si>
    <t>通信設備保守</t>
    <rPh sb="0" eb="4">
      <t>ツウシンセツビ</t>
    </rPh>
    <rPh sb="4" eb="6">
      <t>ホシュ</t>
    </rPh>
    <phoneticPr fontId="25"/>
  </si>
  <si>
    <t>5307</t>
  </si>
  <si>
    <t>電気設備、照明設備</t>
    <rPh sb="0" eb="4">
      <t>デンキセツビ</t>
    </rPh>
    <rPh sb="5" eb="9">
      <t>ショウメイセツビ</t>
    </rPh>
    <phoneticPr fontId="25"/>
  </si>
  <si>
    <t>5306</t>
  </si>
  <si>
    <t>自家用電気工作物保安管理</t>
    <rPh sb="0" eb="8">
      <t>ジカヨウデンキコウサクブツ</t>
    </rPh>
    <rPh sb="8" eb="12">
      <t>ホアンカンリ</t>
    </rPh>
    <phoneticPr fontId="25"/>
  </si>
  <si>
    <t>5305</t>
  </si>
  <si>
    <t>自動扉設備保守</t>
    <rPh sb="0" eb="2">
      <t>ジドウ</t>
    </rPh>
    <rPh sb="2" eb="3">
      <t>トビラ</t>
    </rPh>
    <rPh sb="3" eb="5">
      <t>セツビ</t>
    </rPh>
    <rPh sb="5" eb="7">
      <t>ホシュ</t>
    </rPh>
    <phoneticPr fontId="25"/>
  </si>
  <si>
    <t>5304</t>
  </si>
  <si>
    <t>エレベータ設備保守</t>
    <rPh sb="5" eb="7">
      <t>セツビ</t>
    </rPh>
    <rPh sb="7" eb="9">
      <t>ホシュ</t>
    </rPh>
    <phoneticPr fontId="25"/>
  </si>
  <si>
    <t>5303</t>
  </si>
  <si>
    <t>フロン類使用機器定期点検</t>
    <rPh sb="3" eb="4">
      <t>ルイ</t>
    </rPh>
    <rPh sb="4" eb="8">
      <t>シヨウキキ</t>
    </rPh>
    <rPh sb="8" eb="12">
      <t>テイキテンケン</t>
    </rPh>
    <phoneticPr fontId="25"/>
  </si>
  <si>
    <t>5302</t>
  </si>
  <si>
    <t>空調・冷暖房・換気設備保守</t>
    <rPh sb="0" eb="2">
      <t>クウチョウ</t>
    </rPh>
    <rPh sb="3" eb="6">
      <t>レイダンボウ</t>
    </rPh>
    <rPh sb="7" eb="9">
      <t>カンキ</t>
    </rPh>
    <rPh sb="9" eb="11">
      <t>セツビ</t>
    </rPh>
    <rPh sb="11" eb="13">
      <t>ホシュ</t>
    </rPh>
    <phoneticPr fontId="25"/>
  </si>
  <si>
    <t>5301</t>
  </si>
  <si>
    <t>設備等管理</t>
    <rPh sb="0" eb="3">
      <t>セツビトウ</t>
    </rPh>
    <rPh sb="3" eb="5">
      <t>カンリ</t>
    </rPh>
    <phoneticPr fontId="25"/>
  </si>
  <si>
    <t>53</t>
  </si>
  <si>
    <t>その他害虫駆除・樹木等管理</t>
    <rPh sb="2" eb="3">
      <t>タ</t>
    </rPh>
    <phoneticPr fontId="25"/>
  </si>
  <si>
    <t>5299</t>
  </si>
  <si>
    <t>造園・樹木維持管理</t>
    <rPh sb="0" eb="2">
      <t>ゾウエン</t>
    </rPh>
    <rPh sb="3" eb="9">
      <t>ジュモクイジカンリ</t>
    </rPh>
    <phoneticPr fontId="25"/>
  </si>
  <si>
    <t>5203</t>
  </si>
  <si>
    <t>樹木病害虫駆除</t>
    <rPh sb="0" eb="2">
      <t>ジュモク</t>
    </rPh>
    <rPh sb="2" eb="5">
      <t>ビョウガイチュウ</t>
    </rPh>
    <rPh sb="5" eb="7">
      <t>クジョ</t>
    </rPh>
    <phoneticPr fontId="25"/>
  </si>
  <si>
    <t>5202</t>
  </si>
  <si>
    <t>建物害虫駆除</t>
    <rPh sb="0" eb="2">
      <t>タテモノ</t>
    </rPh>
    <rPh sb="2" eb="4">
      <t>ガイチュウ</t>
    </rPh>
    <rPh sb="4" eb="6">
      <t>クジョ</t>
    </rPh>
    <phoneticPr fontId="25"/>
  </si>
  <si>
    <t>5201</t>
  </si>
  <si>
    <t>害虫駆除・樹木等管理</t>
    <rPh sb="0" eb="4">
      <t>ガイチュウクジョ</t>
    </rPh>
    <rPh sb="5" eb="10">
      <t>ジュモクトウカンリ</t>
    </rPh>
    <phoneticPr fontId="25"/>
  </si>
  <si>
    <t>52</t>
  </si>
  <si>
    <t>その他警備</t>
    <rPh sb="2" eb="5">
      <t>タケイビ</t>
    </rPh>
    <phoneticPr fontId="25"/>
  </si>
  <si>
    <t>5199</t>
  </si>
  <si>
    <t>機械警備</t>
    <rPh sb="0" eb="4">
      <t>キカイケイビ</t>
    </rPh>
    <phoneticPr fontId="25"/>
  </si>
  <si>
    <t>5108</t>
  </si>
  <si>
    <t>施設警備</t>
    <rPh sb="0" eb="2">
      <t>シセツ</t>
    </rPh>
    <rPh sb="2" eb="4">
      <t>ケイビ</t>
    </rPh>
    <phoneticPr fontId="25"/>
  </si>
  <si>
    <t>5107</t>
  </si>
  <si>
    <t>5106</t>
  </si>
  <si>
    <t>浄化槽清掃</t>
    <rPh sb="0" eb="5">
      <t>ジョウカソウセイソウ</t>
    </rPh>
    <phoneticPr fontId="25"/>
  </si>
  <si>
    <t>5105</t>
  </si>
  <si>
    <t>屋外清掃</t>
    <rPh sb="0" eb="4">
      <t>オクガイセイソウ</t>
    </rPh>
    <phoneticPr fontId="25"/>
  </si>
  <si>
    <t>5104</t>
  </si>
  <si>
    <t>貯水槽清掃</t>
    <rPh sb="0" eb="5">
      <t>チョスイソウセイソウ</t>
    </rPh>
    <phoneticPr fontId="25"/>
  </si>
  <si>
    <t>5103</t>
  </si>
  <si>
    <t>設備清掃</t>
    <rPh sb="0" eb="4">
      <t>セツビセイソウ</t>
    </rPh>
    <phoneticPr fontId="25"/>
  </si>
  <si>
    <t>5102</t>
  </si>
  <si>
    <t>建物清掃</t>
    <rPh sb="0" eb="4">
      <t>タテモノセイソウ</t>
    </rPh>
    <phoneticPr fontId="25"/>
  </si>
  <si>
    <t>5101</t>
  </si>
  <si>
    <t>清掃・警備</t>
    <rPh sb="0" eb="2">
      <t>セイソウ</t>
    </rPh>
    <rPh sb="3" eb="5">
      <t>ケイビ</t>
    </rPh>
    <phoneticPr fontId="25"/>
  </si>
  <si>
    <t>51</t>
  </si>
  <si>
    <t>視察等</t>
    <rPh sb="0" eb="3">
      <t>シサツトウ</t>
    </rPh>
    <phoneticPr fontId="25"/>
  </si>
  <si>
    <t>衣服、シーツ（寝具リース・レンタルは除く）</t>
    <rPh sb="7" eb="9">
      <t>シング</t>
    </rPh>
    <rPh sb="18" eb="19">
      <t>ノゾ</t>
    </rPh>
    <phoneticPr fontId="25"/>
  </si>
  <si>
    <t>介護、入浴サービス</t>
    <rPh sb="0" eb="2">
      <t>カイゴ</t>
    </rPh>
    <rPh sb="3" eb="5">
      <t>ニュウヨク</t>
    </rPh>
    <phoneticPr fontId="25"/>
  </si>
  <si>
    <t>地域防災計画策定</t>
    <rPh sb="0" eb="8">
      <t>チイキボウサイケイカクサクテイ</t>
    </rPh>
    <phoneticPr fontId="25"/>
  </si>
  <si>
    <t>保健・福祉に係る計画策定</t>
    <rPh sb="6" eb="7">
      <t>カカ</t>
    </rPh>
    <rPh sb="8" eb="12">
      <t>ケイカクサクテイ</t>
    </rPh>
    <phoneticPr fontId="25"/>
  </si>
  <si>
    <t>総合計画の策定</t>
    <rPh sb="0" eb="4">
      <t>ソウゴウケイカク</t>
    </rPh>
    <rPh sb="5" eb="7">
      <t>サクテイ</t>
    </rPh>
    <phoneticPr fontId="25"/>
  </si>
  <si>
    <t>世論、アンケート等の調査</t>
    <rPh sb="0" eb="2">
      <t>セロン</t>
    </rPh>
    <rPh sb="8" eb="9">
      <t>トウ</t>
    </rPh>
    <rPh sb="10" eb="12">
      <t>チョウサ</t>
    </rPh>
    <phoneticPr fontId="25"/>
  </si>
  <si>
    <t>自家用自動車の有償貸渡しの許可に係るレンタカー</t>
    <rPh sb="0" eb="6">
      <t>ジカヨウジドウシャ</t>
    </rPh>
    <rPh sb="7" eb="11">
      <t>ユウショウカシワタシ</t>
    </rPh>
    <rPh sb="13" eb="15">
      <t>キョカ</t>
    </rPh>
    <rPh sb="16" eb="17">
      <t>カカ</t>
    </rPh>
    <phoneticPr fontId="25"/>
  </si>
  <si>
    <t>普通車、軽自動車、軽貨物自動車のリース</t>
    <rPh sb="0" eb="3">
      <t>フツウシャ</t>
    </rPh>
    <rPh sb="4" eb="8">
      <t>ケイジドウシャ</t>
    </rPh>
    <rPh sb="9" eb="15">
      <t>ケイカモツジドウシャ</t>
    </rPh>
    <phoneticPr fontId="25"/>
  </si>
  <si>
    <t>寝具、リネン</t>
    <rPh sb="0" eb="2">
      <t>シング</t>
    </rPh>
    <phoneticPr fontId="25"/>
  </si>
  <si>
    <t>医療機器、医療ベッド、医療用分析機器、AED等</t>
    <rPh sb="0" eb="4">
      <t>イリョウキキ</t>
    </rPh>
    <rPh sb="5" eb="7">
      <t>イリョウ</t>
    </rPh>
    <rPh sb="11" eb="18">
      <t>イリョウヨウブンセキキキ</t>
    </rPh>
    <rPh sb="22" eb="23">
      <t>トウ</t>
    </rPh>
    <phoneticPr fontId="25"/>
  </si>
  <si>
    <t>マット、モップ、タオル等</t>
    <rPh sb="11" eb="12">
      <t>トウ</t>
    </rPh>
    <phoneticPr fontId="25"/>
  </si>
  <si>
    <t>建設用重機、発電機、照明装置等</t>
    <rPh sb="0" eb="5">
      <t>ケンセツヨウジュウキ</t>
    </rPh>
    <rPh sb="6" eb="9">
      <t>ハツデンキ</t>
    </rPh>
    <rPh sb="10" eb="14">
      <t>ショウメイソウチ</t>
    </rPh>
    <rPh sb="14" eb="15">
      <t>トウ</t>
    </rPh>
    <phoneticPr fontId="25"/>
  </si>
  <si>
    <t>植木鉢等</t>
    <rPh sb="0" eb="4">
      <t>ウエキバチトウ</t>
    </rPh>
    <phoneticPr fontId="25"/>
  </si>
  <si>
    <t>テント、アーチ、幕、バルーン、看板類、安全施設、机、椅子等</t>
    <rPh sb="8" eb="9">
      <t>マク</t>
    </rPh>
    <rPh sb="15" eb="18">
      <t>カンバンルイ</t>
    </rPh>
    <rPh sb="19" eb="23">
      <t>アンゼンシセツ</t>
    </rPh>
    <rPh sb="24" eb="25">
      <t>ツクエ</t>
    </rPh>
    <rPh sb="26" eb="28">
      <t>イス</t>
    </rPh>
    <rPh sb="28" eb="29">
      <t>トウ</t>
    </rPh>
    <phoneticPr fontId="25"/>
  </si>
  <si>
    <t>事務用照明器具、エアコン、電気製品</t>
    <rPh sb="0" eb="3">
      <t>ジムヨウ</t>
    </rPh>
    <rPh sb="3" eb="7">
      <t>ショウメイキグ</t>
    </rPh>
    <rPh sb="13" eb="17">
      <t>デンキセイヒン</t>
    </rPh>
    <phoneticPr fontId="25"/>
  </si>
  <si>
    <t>事務機器、ＯＡ機器（パソコン、複写機、電算機等）</t>
    <rPh sb="0" eb="4">
      <t>ジムキキ</t>
    </rPh>
    <rPh sb="7" eb="9">
      <t>キキ</t>
    </rPh>
    <rPh sb="15" eb="18">
      <t>フクシャキ</t>
    </rPh>
    <rPh sb="19" eb="23">
      <t>デンサンキトウ</t>
    </rPh>
    <phoneticPr fontId="25"/>
  </si>
  <si>
    <t>埋蔵文化財の発掘調査</t>
    <rPh sb="0" eb="2">
      <t>マイゾウ</t>
    </rPh>
    <rPh sb="2" eb="5">
      <t>ブンカザイ</t>
    </rPh>
    <rPh sb="6" eb="8">
      <t>ハックツ</t>
    </rPh>
    <rPh sb="8" eb="10">
      <t>チョウサ</t>
    </rPh>
    <phoneticPr fontId="25"/>
  </si>
  <si>
    <t>食品衛生検査、腸内細菌検査等</t>
    <rPh sb="0" eb="6">
      <t>ショクヒンエイセイケンサ</t>
    </rPh>
    <rPh sb="7" eb="13">
      <t>チョウナイサイキンケンサ</t>
    </rPh>
    <rPh sb="13" eb="14">
      <t>トウ</t>
    </rPh>
    <phoneticPr fontId="25"/>
  </si>
  <si>
    <t>土壌汚染対策法に基づく調査</t>
    <rPh sb="0" eb="7">
      <t>ドジョウオセンタイサクホウ</t>
    </rPh>
    <rPh sb="8" eb="9">
      <t>モト</t>
    </rPh>
    <rPh sb="11" eb="13">
      <t>チョウサ</t>
    </rPh>
    <phoneticPr fontId="25"/>
  </si>
  <si>
    <t>計量証明事業に係る調査・検査等業務（水質・土壌のダイオキシン類の測定、ばい煙測定、騒音実態調査等）</t>
    <rPh sb="0" eb="6">
      <t>ケイリョウショウメイジギョウ</t>
    </rPh>
    <rPh sb="7" eb="8">
      <t>カカ</t>
    </rPh>
    <rPh sb="9" eb="11">
      <t>チョウサ</t>
    </rPh>
    <rPh sb="12" eb="15">
      <t>ケンサトウ</t>
    </rPh>
    <rPh sb="15" eb="17">
      <t>ギョウム</t>
    </rPh>
    <rPh sb="18" eb="20">
      <t>スイシツ</t>
    </rPh>
    <rPh sb="21" eb="23">
      <t>ドジョウ</t>
    </rPh>
    <rPh sb="30" eb="31">
      <t>ルイ</t>
    </rPh>
    <rPh sb="32" eb="34">
      <t>ソクテイ</t>
    </rPh>
    <rPh sb="37" eb="38">
      <t>エン</t>
    </rPh>
    <rPh sb="38" eb="40">
      <t>ソクテイ</t>
    </rPh>
    <rPh sb="41" eb="48">
      <t>ソウオンジッタイチョウサトウ</t>
    </rPh>
    <phoneticPr fontId="25"/>
  </si>
  <si>
    <t>レセプト点検</t>
    <rPh sb="4" eb="6">
      <t>テンケン</t>
    </rPh>
    <phoneticPr fontId="25"/>
  </si>
  <si>
    <t>健診、予防接種</t>
    <rPh sb="0" eb="2">
      <t>ケンシン</t>
    </rPh>
    <rPh sb="3" eb="7">
      <t>ヨボウセッシュ</t>
    </rPh>
    <phoneticPr fontId="25"/>
  </si>
  <si>
    <t>医療関係業務</t>
    <rPh sb="0" eb="6">
      <t>イリョウカンケイギョウム</t>
    </rPh>
    <phoneticPr fontId="25"/>
  </si>
  <si>
    <t>翻訳、通訳（手話通訳含む）、速記、議事録作成</t>
    <rPh sb="0" eb="2">
      <t>ホンヤク</t>
    </rPh>
    <rPh sb="3" eb="5">
      <t>ツウヤク</t>
    </rPh>
    <rPh sb="6" eb="11">
      <t>シュワツウヤクフク</t>
    </rPh>
    <rPh sb="14" eb="16">
      <t>ソッキ</t>
    </rPh>
    <rPh sb="17" eb="22">
      <t>ギジロクサクセイ</t>
    </rPh>
    <phoneticPr fontId="25"/>
  </si>
  <si>
    <t>各種研修、講座</t>
    <rPh sb="0" eb="2">
      <t>カクシュ</t>
    </rPh>
    <rPh sb="2" eb="4">
      <t>ケンシュウ</t>
    </rPh>
    <rPh sb="5" eb="7">
      <t>コウザ</t>
    </rPh>
    <phoneticPr fontId="25"/>
  </si>
  <si>
    <t>コールセンター運営、庁舎案内、受付窓口等業務</t>
    <rPh sb="7" eb="9">
      <t>ウンエイ</t>
    </rPh>
    <rPh sb="10" eb="14">
      <t>チョウシャアンナイ</t>
    </rPh>
    <rPh sb="15" eb="20">
      <t>ウケツケマドグチトウ</t>
    </rPh>
    <rPh sb="20" eb="22">
      <t>ギョウム</t>
    </rPh>
    <phoneticPr fontId="25"/>
  </si>
  <si>
    <t>専ら物分類・回収</t>
    <rPh sb="0" eb="1">
      <t>モッパ</t>
    </rPh>
    <rPh sb="2" eb="5">
      <t>モノブンルイ</t>
    </rPh>
    <rPh sb="6" eb="8">
      <t>カイシュウ</t>
    </rPh>
    <phoneticPr fontId="25"/>
  </si>
  <si>
    <t>淡路市長許可のみ</t>
    <rPh sb="0" eb="6">
      <t>アワジシチョウキョカ</t>
    </rPh>
    <phoneticPr fontId="25"/>
  </si>
  <si>
    <t>車両運行管理業務</t>
    <rPh sb="6" eb="8">
      <t>ギョウム</t>
    </rPh>
    <phoneticPr fontId="25"/>
  </si>
  <si>
    <t>学校等への給食配送</t>
    <rPh sb="0" eb="3">
      <t>ガッコウトウ</t>
    </rPh>
    <rPh sb="5" eb="9">
      <t>キュウショクハイソウ</t>
    </rPh>
    <phoneticPr fontId="25"/>
  </si>
  <si>
    <t>バス、自動車、船等による旅客運送</t>
    <rPh sb="7" eb="8">
      <t>フネ</t>
    </rPh>
    <phoneticPr fontId="25"/>
  </si>
  <si>
    <t>物品等の集配、運搬、保管等</t>
    <rPh sb="0" eb="3">
      <t>ブッピントウ</t>
    </rPh>
    <rPh sb="4" eb="6">
      <t>シュウハイ</t>
    </rPh>
    <rPh sb="7" eb="9">
      <t>ウンパン</t>
    </rPh>
    <rPh sb="10" eb="12">
      <t>ホカン</t>
    </rPh>
    <rPh sb="12" eb="13">
      <t>トウ</t>
    </rPh>
    <phoneticPr fontId="25"/>
  </si>
  <si>
    <t>美術品・楽器等の梱包、運搬、展示等</t>
    <rPh sb="0" eb="2">
      <t>ビジュツ</t>
    </rPh>
    <rPh sb="2" eb="3">
      <t>ヒン</t>
    </rPh>
    <rPh sb="4" eb="6">
      <t>ガッキ</t>
    </rPh>
    <rPh sb="6" eb="7">
      <t>トウ</t>
    </rPh>
    <rPh sb="8" eb="10">
      <t>コンポウ</t>
    </rPh>
    <rPh sb="11" eb="13">
      <t>ウンパン</t>
    </rPh>
    <rPh sb="14" eb="16">
      <t>テンジ</t>
    </rPh>
    <rPh sb="16" eb="17">
      <t>トウ</t>
    </rPh>
    <phoneticPr fontId="25"/>
  </si>
  <si>
    <t>イベント運営（企画、演出、会場設営）、展示業務</t>
    <rPh sb="4" eb="6">
      <t>ウンエイ</t>
    </rPh>
    <rPh sb="7" eb="9">
      <t>キカク</t>
    </rPh>
    <rPh sb="10" eb="12">
      <t>エンシュツ</t>
    </rPh>
    <rPh sb="13" eb="17">
      <t>カイジョウセツエイ</t>
    </rPh>
    <rPh sb="19" eb="21">
      <t>テンジ</t>
    </rPh>
    <rPh sb="21" eb="23">
      <t>ギョウム</t>
    </rPh>
    <phoneticPr fontId="25"/>
  </si>
  <si>
    <t>総合広告代行、各種広告の企画制作、情報誌等企画編集、映画・ビデオ・番組等製作、録音、写真撮影</t>
    <rPh sb="0" eb="6">
      <t>ソウゴウコウコクダイコウ</t>
    </rPh>
    <rPh sb="7" eb="11">
      <t>カクシュコウコク</t>
    </rPh>
    <rPh sb="12" eb="16">
      <t>キカクセイサク</t>
    </rPh>
    <rPh sb="17" eb="25">
      <t>ジョウホウシトウキカクヘンシュウ</t>
    </rPh>
    <rPh sb="26" eb="28">
      <t>エイガ</t>
    </rPh>
    <rPh sb="33" eb="38">
      <t>バングミトウセイサク</t>
    </rPh>
    <rPh sb="39" eb="41">
      <t>ロクオン</t>
    </rPh>
    <rPh sb="42" eb="46">
      <t>シャシンサツエイ</t>
    </rPh>
    <phoneticPr fontId="25"/>
  </si>
  <si>
    <t>デザイン制作・印刷、図面製作、写図、地図製作・印刷、案内図製作・印刷</t>
    <rPh sb="4" eb="6">
      <t>セイサク</t>
    </rPh>
    <rPh sb="7" eb="9">
      <t>インサツ</t>
    </rPh>
    <rPh sb="10" eb="14">
      <t>ズメンセイサク</t>
    </rPh>
    <rPh sb="15" eb="17">
      <t>シャズ</t>
    </rPh>
    <rPh sb="18" eb="22">
      <t>チズセイサク</t>
    </rPh>
    <rPh sb="23" eb="25">
      <t>インサツ</t>
    </rPh>
    <rPh sb="26" eb="31">
      <t>アンナイズセイサク</t>
    </rPh>
    <rPh sb="32" eb="34">
      <t>インサツ</t>
    </rPh>
    <phoneticPr fontId="25"/>
  </si>
  <si>
    <t>システム操作、稼働監視、障害対応</t>
    <rPh sb="4" eb="6">
      <t>ソウサ</t>
    </rPh>
    <rPh sb="7" eb="11">
      <t>カドウカンシ</t>
    </rPh>
    <rPh sb="12" eb="16">
      <t>ショウガイタイオウ</t>
    </rPh>
    <phoneticPr fontId="25"/>
  </si>
  <si>
    <t>携帯電話（通信役務含む）、インターネット等の回線サービスの提供・保守等業務</t>
    <rPh sb="0" eb="4">
      <t>ケイタイデンワ</t>
    </rPh>
    <rPh sb="5" eb="9">
      <t>ツウシンエキム</t>
    </rPh>
    <rPh sb="9" eb="10">
      <t>フク</t>
    </rPh>
    <rPh sb="20" eb="21">
      <t>トウ</t>
    </rPh>
    <rPh sb="22" eb="24">
      <t>カイセン</t>
    </rPh>
    <rPh sb="29" eb="31">
      <t>テイキョウ</t>
    </rPh>
    <rPh sb="32" eb="34">
      <t>ホシュ</t>
    </rPh>
    <rPh sb="34" eb="35">
      <t>トウ</t>
    </rPh>
    <rPh sb="35" eb="37">
      <t>ギョウム</t>
    </rPh>
    <phoneticPr fontId="25"/>
  </si>
  <si>
    <t>下水道施設、浄化槽の維持管理</t>
    <rPh sb="0" eb="3">
      <t>ゲスイドウ</t>
    </rPh>
    <rPh sb="3" eb="5">
      <t>シセツ</t>
    </rPh>
    <rPh sb="6" eb="9">
      <t>ジョウカソウ</t>
    </rPh>
    <rPh sb="10" eb="12">
      <t>イジ</t>
    </rPh>
    <rPh sb="12" eb="14">
      <t>カンリ</t>
    </rPh>
    <phoneticPr fontId="25"/>
  </si>
  <si>
    <t>特定建築物の環境衛生管理全般</t>
    <rPh sb="12" eb="14">
      <t>ゼンパン</t>
    </rPh>
    <phoneticPr fontId="25"/>
  </si>
  <si>
    <t>点検、管理、修理</t>
    <rPh sb="0" eb="2">
      <t>テンケン</t>
    </rPh>
    <rPh sb="3" eb="5">
      <t>カンリ</t>
    </rPh>
    <rPh sb="6" eb="8">
      <t>シュウリ</t>
    </rPh>
    <phoneticPr fontId="25"/>
  </si>
  <si>
    <t>楽器等の保守、調律、調整</t>
    <rPh sb="0" eb="3">
      <t>ガッキトウ</t>
    </rPh>
    <rPh sb="4" eb="6">
      <t>ホシュ</t>
    </rPh>
    <rPh sb="7" eb="9">
      <t>チョウリツ</t>
    </rPh>
    <rPh sb="10" eb="12">
      <t>チョウセイ</t>
    </rPh>
    <phoneticPr fontId="25"/>
  </si>
  <si>
    <t>フロン排出抑制法に基づく業務用空調・冷凍冷蔵機器の定期点検</t>
    <rPh sb="3" eb="5">
      <t>ハイシュツ</t>
    </rPh>
    <rPh sb="5" eb="7">
      <t>ヨクセイ</t>
    </rPh>
    <rPh sb="7" eb="8">
      <t>ホウ</t>
    </rPh>
    <rPh sb="9" eb="10">
      <t>モト</t>
    </rPh>
    <rPh sb="12" eb="14">
      <t>ギョウム</t>
    </rPh>
    <rPh sb="14" eb="15">
      <t>ヨウ</t>
    </rPh>
    <rPh sb="15" eb="17">
      <t>クウチョウ</t>
    </rPh>
    <rPh sb="18" eb="20">
      <t>レイトウ</t>
    </rPh>
    <rPh sb="20" eb="22">
      <t>レイゾウ</t>
    </rPh>
    <rPh sb="22" eb="24">
      <t>キキ</t>
    </rPh>
    <rPh sb="25" eb="27">
      <t>テイキ</t>
    </rPh>
    <rPh sb="27" eb="29">
      <t>テンケン</t>
    </rPh>
    <phoneticPr fontId="25"/>
  </si>
  <si>
    <t>樹木、花壇、造園等の維持管理、雑草伐採等</t>
    <rPh sb="0" eb="2">
      <t>ジュモク</t>
    </rPh>
    <rPh sb="3" eb="5">
      <t>カダン</t>
    </rPh>
    <rPh sb="6" eb="9">
      <t>ゾウエントウ</t>
    </rPh>
    <rPh sb="10" eb="14">
      <t>イジカンリ</t>
    </rPh>
    <rPh sb="15" eb="20">
      <t>ザッソウバッサイトウ</t>
    </rPh>
    <phoneticPr fontId="25"/>
  </si>
  <si>
    <t>樹木診断・治療、樹木の害虫の駆除</t>
    <rPh sb="0" eb="4">
      <t>ジュモクシンダン</t>
    </rPh>
    <rPh sb="5" eb="7">
      <t>チリョウ</t>
    </rPh>
    <rPh sb="8" eb="10">
      <t>ジュモクノ</t>
    </rPh>
    <rPh sb="11" eb="13">
      <t>ガイチュウ</t>
    </rPh>
    <rPh sb="14" eb="16">
      <t>クジョ</t>
    </rPh>
    <phoneticPr fontId="25"/>
  </si>
  <si>
    <t>ゴキブリ、ダニ等の衛生害虫駆除、ねずみ等の駆除、シロアリ駆除</t>
    <rPh sb="7" eb="8">
      <t>トウ</t>
    </rPh>
    <rPh sb="9" eb="11">
      <t>エイセイ</t>
    </rPh>
    <rPh sb="11" eb="13">
      <t>ガイチュウ</t>
    </rPh>
    <rPh sb="13" eb="15">
      <t>クジョ</t>
    </rPh>
    <rPh sb="19" eb="20">
      <t>トウ</t>
    </rPh>
    <rPh sb="21" eb="23">
      <t>クジョ</t>
    </rPh>
    <phoneticPr fontId="25"/>
  </si>
  <si>
    <t>交通誘導警備、駐車場整理、雑踏警備</t>
    <rPh sb="0" eb="6">
      <t>コウツウユウドウケイビ</t>
    </rPh>
    <rPh sb="7" eb="12">
      <t>チュウシャジョウセイリ</t>
    </rPh>
    <rPh sb="13" eb="17">
      <t>ザットウケイビ</t>
    </rPh>
    <phoneticPr fontId="25"/>
  </si>
  <si>
    <t>庁舎等有人警備</t>
    <rPh sb="0" eb="2">
      <t>チョウシャ</t>
    </rPh>
    <rPh sb="2" eb="3">
      <t>ナド</t>
    </rPh>
    <rPh sb="3" eb="5">
      <t>ユウジン</t>
    </rPh>
    <rPh sb="5" eb="7">
      <t>ケイビ</t>
    </rPh>
    <phoneticPr fontId="25"/>
  </si>
  <si>
    <t>浄化槽の清掃、汚泥汲み取り</t>
    <rPh sb="0" eb="3">
      <t>ジョウカソウ</t>
    </rPh>
    <rPh sb="4" eb="6">
      <t>セイソウ</t>
    </rPh>
    <rPh sb="7" eb="10">
      <t>オデイク</t>
    </rPh>
    <rPh sb="11" eb="12">
      <t>ト</t>
    </rPh>
    <phoneticPr fontId="25"/>
  </si>
  <si>
    <t>道路、公園、公衆トイレ等の清掃</t>
    <rPh sb="0" eb="2">
      <t>ドウロ</t>
    </rPh>
    <rPh sb="3" eb="5">
      <t>コウエン</t>
    </rPh>
    <rPh sb="6" eb="8">
      <t>コウシュウ</t>
    </rPh>
    <rPh sb="11" eb="12">
      <t>トウ</t>
    </rPh>
    <rPh sb="13" eb="15">
      <t>セイソウ</t>
    </rPh>
    <phoneticPr fontId="25"/>
  </si>
  <si>
    <t>飲料水貯水槽清掃、飲料水水質検査</t>
    <rPh sb="0" eb="3">
      <t>インリョウスイ</t>
    </rPh>
    <rPh sb="3" eb="8">
      <t>チョスイソウセイソウ</t>
    </rPh>
    <rPh sb="9" eb="16">
      <t>インリョウスイスイシツケンサ</t>
    </rPh>
    <phoneticPr fontId="25"/>
  </si>
  <si>
    <t>冷暖房設備清掃、ボイラー・厨房機器等の清掃</t>
    <rPh sb="0" eb="5">
      <t>レイダンボウセツビ</t>
    </rPh>
    <rPh sb="5" eb="7">
      <t>セイソウ</t>
    </rPh>
    <rPh sb="13" eb="18">
      <t>チュウボウキキトウ</t>
    </rPh>
    <rPh sb="19" eb="21">
      <t>セイソウ</t>
    </rPh>
    <phoneticPr fontId="25"/>
  </si>
  <si>
    <t>床・窓・トイレ等の日常・定期清掃</t>
    <rPh sb="0" eb="1">
      <t>ユカ</t>
    </rPh>
    <rPh sb="2" eb="3">
      <t>マド</t>
    </rPh>
    <rPh sb="7" eb="8">
      <t>トウ</t>
    </rPh>
    <rPh sb="9" eb="11">
      <t>ニチジョウ</t>
    </rPh>
    <rPh sb="12" eb="14">
      <t>テイキ</t>
    </rPh>
    <rPh sb="14" eb="16">
      <t>セイソウ</t>
    </rPh>
    <phoneticPr fontId="25"/>
  </si>
  <si>
    <t>ハチ駆除、鳥獣害対策、農作物の病害虫防除、砂場消毒</t>
    <phoneticPr fontId="25"/>
  </si>
  <si>
    <t>貨物運送、引越、宅配</t>
    <phoneticPr fontId="25"/>
  </si>
  <si>
    <t>古紙・金属等の売払</t>
    <phoneticPr fontId="25"/>
  </si>
  <si>
    <t>（労働者派遣法に基づく許可を有するもの）</t>
    <phoneticPr fontId="25"/>
  </si>
  <si>
    <t>その他清掃</t>
    <rPh sb="2" eb="3">
      <t>タ</t>
    </rPh>
    <rPh sb="3" eb="5">
      <t>セイソウ</t>
    </rPh>
    <phoneticPr fontId="25"/>
  </si>
  <si>
    <t>資源回収</t>
    <rPh sb="0" eb="2">
      <t>シゲン</t>
    </rPh>
    <rPh sb="2" eb="4">
      <t>カイシュウ</t>
    </rPh>
    <phoneticPr fontId="25"/>
  </si>
  <si>
    <t>カーリース</t>
    <phoneticPr fontId="25"/>
  </si>
  <si>
    <t>レンタカー</t>
    <phoneticPr fontId="25"/>
  </si>
  <si>
    <t>クリーニング</t>
    <phoneticPr fontId="25"/>
  </si>
  <si>
    <t>その他職員数</t>
    <phoneticPr fontId="5"/>
  </si>
  <si>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</si>
  <si>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プライバシーマーク制度</t>
    <phoneticPr fontId="6"/>
  </si>
  <si>
    <t>登録番号</t>
    <phoneticPr fontId="5"/>
  </si>
  <si>
    <t>例)カブシキガイシャスズキグミ　ヒョウゴエイギョウショ
正式名称を全角カタカナで入力してください。支店・営業所名は、１文字空けて入力してください。</t>
    <phoneticPr fontId="5"/>
  </si>
  <si>
    <t>例)株式会社鈴木組　兵庫営業所
正式名称で入力してください。支店・営業所名は、１文字空けて入力してください。</t>
    <rPh sb="10" eb="12">
      <t>ヒョウゴ</t>
    </rPh>
    <phoneticPr fontId="5"/>
  </si>
  <si>
    <t>入札参加を希望する業務・品目に、希望欄のリストから「○」を選択してください。
「その他」を希望する場合は、「具体的な内容」を必ず入力してください。希望業務が「例示・具体的な内容」に記載されている場合も、改めて「具体的な内容」に入力してください。</t>
    <phoneticPr fontId="5"/>
  </si>
  <si>
    <t>製本、副読本</t>
    <rPh sb="0" eb="2">
      <t>セイホン</t>
    </rPh>
    <rPh sb="3" eb="6">
      <t>フクドクホン</t>
    </rPh>
    <phoneticPr fontId="2"/>
  </si>
  <si>
    <t>教科書、デジタル教科書、指導書、指導用教材</t>
    <phoneticPr fontId="25"/>
  </si>
  <si>
    <t>複合機、高速印刷機、製版機、幅広印刷機、封入封緘機、紙折機</t>
    <rPh sb="0" eb="2">
      <t>フクゴウ</t>
    </rPh>
    <rPh sb="10" eb="13">
      <t>セイハンキ</t>
    </rPh>
    <rPh sb="14" eb="19">
      <t>ハバヒロインサツキ</t>
    </rPh>
    <rPh sb="20" eb="25">
      <t>フウニュウフウカンキ</t>
    </rPh>
    <phoneticPr fontId="25"/>
  </si>
  <si>
    <t>（事務用）机・いす、ロッカー、書架、チェアポーター、講演台、パンフレットスタンド、金庫、ホワイトボード、パーテーション、事務用各種じゅう器</t>
    <rPh sb="1" eb="4">
      <t>ジムヨウ</t>
    </rPh>
    <rPh sb="5" eb="6">
      <t>ツクエ</t>
    </rPh>
    <rPh sb="15" eb="17">
      <t>ショカ</t>
    </rPh>
    <rPh sb="26" eb="28">
      <t>コウエン</t>
    </rPh>
    <rPh sb="28" eb="29">
      <t>ダイ</t>
    </rPh>
    <rPh sb="41" eb="43">
      <t>キンコ</t>
    </rPh>
    <rPh sb="60" eb="65">
      <t>ジムヨウカクシュ</t>
    </rPh>
    <rPh sb="68" eb="69">
      <t>キ</t>
    </rPh>
    <phoneticPr fontId="25"/>
  </si>
  <si>
    <t>その他家電・通信等機器類（1101～1103の類似にあてはまらない物）</t>
    <rPh sb="2" eb="3">
      <t>タ</t>
    </rPh>
    <rPh sb="3" eb="5">
      <t>カデン</t>
    </rPh>
    <rPh sb="6" eb="8">
      <t>ツウシン</t>
    </rPh>
    <rPh sb="8" eb="9">
      <t>トウ</t>
    </rPh>
    <rPh sb="9" eb="11">
      <t>キキ</t>
    </rPh>
    <rPh sb="11" eb="12">
      <t>ルイ</t>
    </rPh>
    <phoneticPr fontId="2"/>
  </si>
  <si>
    <t>イベント企画演出・会場設営</t>
    <rPh sb="4" eb="6">
      <t>キカク</t>
    </rPh>
    <rPh sb="6" eb="8">
      <t>エンシュツ</t>
    </rPh>
    <rPh sb="9" eb="13">
      <t>カイジョウセツエイ</t>
    </rPh>
    <phoneticPr fontId="25"/>
  </si>
  <si>
    <t>消費税に係る状況</t>
    <phoneticPr fontId="25"/>
  </si>
  <si>
    <t>淡路市税の納税義務</t>
    <rPh sb="0" eb="2">
      <t>アワジ</t>
    </rPh>
    <rPh sb="2" eb="3">
      <t>シ</t>
    </rPh>
    <rPh sb="3" eb="4">
      <t>ゼイ</t>
    </rPh>
    <rPh sb="5" eb="7">
      <t>ノウゼイ</t>
    </rPh>
    <rPh sb="7" eb="9">
      <t>ギム</t>
    </rPh>
    <phoneticPr fontId="5"/>
  </si>
  <si>
    <t>ISMS認証の取得の有無</t>
    <phoneticPr fontId="6"/>
  </si>
  <si>
    <t>司法書士に係る業務</t>
    <phoneticPr fontId="25"/>
  </si>
  <si>
    <t>司法書士に係る業務</t>
    <rPh sb="0" eb="2">
      <t>シホウ</t>
    </rPh>
    <rPh sb="2" eb="4">
      <t>ショシ</t>
    </rPh>
    <rPh sb="5" eb="6">
      <t>カカ</t>
    </rPh>
    <rPh sb="7" eb="9">
      <t>ギョウム</t>
    </rPh>
    <phoneticPr fontId="25"/>
  </si>
  <si>
    <t>土地家屋調査士に係る業務</t>
    <phoneticPr fontId="25"/>
  </si>
  <si>
    <t>土地家屋調査士に係る業務</t>
    <rPh sb="0" eb="2">
      <t>トチ</t>
    </rPh>
    <rPh sb="2" eb="4">
      <t>カオク</t>
    </rPh>
    <rPh sb="4" eb="7">
      <t>チョウサシ</t>
    </rPh>
    <rPh sb="8" eb="9">
      <t>カカ</t>
    </rPh>
    <rPh sb="10" eb="12">
      <t>ギョウム</t>
    </rPh>
    <phoneticPr fontId="25"/>
  </si>
  <si>
    <t>給食調理</t>
    <phoneticPr fontId="25"/>
  </si>
  <si>
    <t>土木工事に係る施工監理業務</t>
    <phoneticPr fontId="25"/>
  </si>
  <si>
    <t>消費税の納税状況</t>
    <phoneticPr fontId="25"/>
  </si>
  <si>
    <t>枝番なしの8桁で入力してください。無い場合は、入力不要です。</t>
    <rPh sb="0" eb="2">
      <t>エダバン</t>
    </rPh>
    <rPh sb="6" eb="7">
      <t>ケタ</t>
    </rPh>
    <rPh sb="8" eb="10">
      <t>ニュウリョク</t>
    </rPh>
    <rPh sb="17" eb="18">
      <t>ナ</t>
    </rPh>
    <rPh sb="19" eb="21">
      <t>バアイ</t>
    </rPh>
    <rPh sb="23" eb="25">
      <t>ニュウリョク</t>
    </rPh>
    <rPh sb="25" eb="27">
      <t>フヨウ</t>
    </rPh>
    <phoneticPr fontId="5"/>
  </si>
  <si>
    <t>28_淡路市</t>
  </si>
  <si>
    <t>バス・トラック・特殊車（架装・ぎ装含む）</t>
    <phoneticPr fontId="2"/>
  </si>
  <si>
    <t>乗用バス、トラック、消防車両（1005）以外の特殊車</t>
    <rPh sb="0" eb="2">
      <t>ジョウヨウ</t>
    </rPh>
    <rPh sb="10" eb="12">
      <t>ショウボウ</t>
    </rPh>
    <rPh sb="12" eb="14">
      <t>シャリョウ</t>
    </rPh>
    <rPh sb="20" eb="22">
      <t>イガイ</t>
    </rPh>
    <rPh sb="23" eb="25">
      <t>トクシュ</t>
    </rPh>
    <rPh sb="25" eb="26">
      <t>クルマ</t>
    </rPh>
    <phoneticPr fontId="25"/>
  </si>
  <si>
    <t>消防車両（架装・ぎ装含む）</t>
    <rPh sb="0" eb="2">
      <t>ショウボウ</t>
    </rPh>
    <rPh sb="2" eb="4">
      <t>シャリョウ</t>
    </rPh>
    <rPh sb="5" eb="7">
      <t>カソウ</t>
    </rPh>
    <rPh sb="9" eb="10">
      <t>ソウ</t>
    </rPh>
    <rPh sb="10" eb="11">
      <t>フク</t>
    </rPh>
    <phoneticPr fontId="2"/>
  </si>
  <si>
    <t>消防車、指揮車、ポンプ積載車等</t>
    <rPh sb="0" eb="3">
      <t>ショウボウシャ</t>
    </rPh>
    <rPh sb="4" eb="6">
      <t>シキ</t>
    </rPh>
    <rPh sb="6" eb="7">
      <t>シャ</t>
    </rPh>
    <rPh sb="11" eb="14">
      <t>セキサイシャ</t>
    </rPh>
    <rPh sb="14" eb="15">
      <t>トウ</t>
    </rPh>
    <phoneticPr fontId="25"/>
  </si>
  <si>
    <t>データ入力、オペレーター派遣等</t>
    <phoneticPr fontId="25"/>
  </si>
  <si>
    <t>G.関連する会社</t>
    <rPh sb="2" eb="4">
      <t>カンレン</t>
    </rPh>
    <rPh sb="6" eb="8">
      <t>カイシャ</t>
    </rPh>
    <phoneticPr fontId="5"/>
  </si>
  <si>
    <r>
      <rPr>
        <sz val="10"/>
        <color rgb="FFFF0000"/>
        <rFont val="ＭＳ ゴシック"/>
        <family val="3"/>
        <charset val="128"/>
      </rPr>
      <t>淡路市の（物品製造・役務提供等）競争入札参加資格審査申請をする会社の商号又は名称及び所在地を入力してください。</t>
    </r>
    <r>
      <rPr>
        <sz val="10"/>
        <color theme="1" tint="4.9989318521683403E-2"/>
        <rFont val="ＭＳ ゴシック"/>
        <family val="3"/>
        <charset val="128"/>
      </rPr>
      <t xml:space="preserve">
関係する会社がない場合は、入力不要です。</t>
    </r>
    <rPh sb="0" eb="3">
      <t>アワジシ</t>
    </rPh>
    <rPh sb="5" eb="7">
      <t>ブッピン</t>
    </rPh>
    <rPh sb="7" eb="9">
      <t>セイゾウ</t>
    </rPh>
    <rPh sb="10" eb="12">
      <t>エキム</t>
    </rPh>
    <rPh sb="12" eb="14">
      <t>テイキョウ</t>
    </rPh>
    <rPh sb="14" eb="15">
      <t>トウ</t>
    </rPh>
    <rPh sb="56" eb="58">
      <t>カンケイ</t>
    </rPh>
    <rPh sb="60" eb="62">
      <t>カイシャ</t>
    </rPh>
    <rPh sb="65" eb="67">
      <t>バアイ</t>
    </rPh>
    <rPh sb="69" eb="71">
      <t>ニュウリョク</t>
    </rPh>
    <rPh sb="71" eb="73">
      <t>フヨウ</t>
    </rPh>
    <phoneticPr fontId="5"/>
  </si>
  <si>
    <t>商号又は名称</t>
    <phoneticPr fontId="5"/>
  </si>
  <si>
    <t>所在地</t>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</si>
  <si>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</si>
  <si>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淡路市で行われる物品に係る一般競争入札及び指名競争入札に参加する資格の審査を申請します。</t>
    <rPh sb="0" eb="3">
      <t>アワジシ</t>
    </rPh>
    <rPh sb="4" eb="5">
      <t>オコナ</t>
    </rPh>
    <rPh sb="8" eb="10">
      <t>ブッピン</t>
    </rPh>
    <rPh sb="11" eb="12">
      <t>カカ</t>
    </rPh>
    <rPh sb="13" eb="15">
      <t>イッパン</t>
    </rPh>
    <rPh sb="15" eb="17">
      <t>キョウソウ</t>
    </rPh>
    <rPh sb="17" eb="19">
      <t>ニュウサツ</t>
    </rPh>
    <rPh sb="19" eb="20">
      <t>オヨ</t>
    </rPh>
    <rPh sb="21" eb="23">
      <t>シメイ</t>
    </rPh>
    <rPh sb="23" eb="25">
      <t>キョウソウ</t>
    </rPh>
    <rPh sb="25" eb="27">
      <t>ニュウサツ</t>
    </rPh>
    <rPh sb="28" eb="30">
      <t>サンカ</t>
    </rPh>
    <rPh sb="32" eb="34">
      <t>シカク</t>
    </rPh>
    <rPh sb="35" eb="37">
      <t>シンサ</t>
    </rPh>
    <rPh sb="38" eb="40">
      <t>シンセイ</t>
    </rPh>
    <phoneticPr fontId="5"/>
  </si>
  <si>
    <t>法定雇用率達成事業主（2.5%）</t>
    <phoneticPr fontId="5"/>
  </si>
  <si>
    <t>展示物製作・修復</t>
    <phoneticPr fontId="25"/>
  </si>
  <si>
    <t>展示物・美術品の製作、修復等、着ぐるみ製作</t>
    <phoneticPr fontId="25"/>
  </si>
  <si>
    <t>文化財の修復・修繕</t>
    <rPh sb="0" eb="3">
      <t>ブンカザイ</t>
    </rPh>
    <rPh sb="4" eb="6">
      <t>シュウフク</t>
    </rPh>
    <rPh sb="7" eb="9">
      <t>シュウゼン</t>
    </rPh>
    <phoneticPr fontId="25"/>
  </si>
  <si>
    <t>文化財（天然記念物野島断層、五斗長垣内遺跡など）の修復・修繕</t>
    <rPh sb="0" eb="3">
      <t>ブンカザイ</t>
    </rPh>
    <rPh sb="4" eb="6">
      <t>テンネン</t>
    </rPh>
    <rPh sb="6" eb="9">
      <t>キネンブツ</t>
    </rPh>
    <rPh sb="9" eb="11">
      <t>ノジマ</t>
    </rPh>
    <rPh sb="11" eb="13">
      <t>ダンソウ</t>
    </rPh>
    <rPh sb="14" eb="15">
      <t>ゴ</t>
    </rPh>
    <rPh sb="15" eb="16">
      <t>ト</t>
    </rPh>
    <rPh sb="16" eb="17">
      <t>チョウ</t>
    </rPh>
    <rPh sb="17" eb="19">
      <t>カキウチ</t>
    </rPh>
    <rPh sb="19" eb="21">
      <t>イセキ</t>
    </rPh>
    <rPh sb="25" eb="27">
      <t>シュウフク</t>
    </rPh>
    <rPh sb="28" eb="30">
      <t>シュウゼン</t>
    </rPh>
    <phoneticPr fontId="25"/>
  </si>
  <si>
    <t>例)2025/4/1、R7/4/1</t>
    <phoneticPr fontId="5"/>
  </si>
  <si>
    <t>例)2025/4/1</t>
    <phoneticPr fontId="5"/>
  </si>
  <si>
    <t>Ver.8.0.1</t>
    <phoneticPr fontId="2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</si>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</sst>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ggge&quot;年&quot;m&quot;月&quot;d&quot;日&quot;"/>
    <numFmt numFmtId="178" formatCode="&quot;Ver.&quot;yyyymmdd"/>
    <numFmt numFmtId="179" formatCode="\(#\)"/>
    <numFmt numFmtId="180" formatCode="000\-0000"/>
    <numFmt numFmtId="181" formatCode="#,##0_ ;[Red]\-#,##0\ "/>
    <numFmt numFmtId="182" formatCode="#,##0_ "/>
    <numFmt numFmtId="183" formatCode="0000000"/>
  </numFmts>
  <fonts count="27"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sz val="12"/>
      <color theme="1"/>
      <name val="ＭＳ ゴシック"/>
      <family val="3"/>
      <charset val="128"/>
    </font>
    <font>
      <i/>
      <sz val="11"/>
      <color theme="1"/>
      <name val="ＭＳ ゴシック"/>
      <family val="3"/>
      <charset val="128"/>
    </font>
    <font>
      <sz val="10"/>
      <color theme="1"/>
      <name val="ＭＳ ゴシック"/>
      <family val="3"/>
      <charset val="128"/>
    </font>
    <font>
      <sz val="6"/>
      <name val="ＭＳ Ｐゴシック"/>
      <family val="3"/>
      <charset val="128"/>
    </font>
    <font>
      <sz val="11"/>
      <name val="ＭＳ ゴシック"/>
      <family val="3"/>
      <charset val="128"/>
    </font>
    <font>
      <b/>
      <sz val="11"/>
      <name val="ＭＳ ゴシック"/>
      <family val="3"/>
      <charset val="128"/>
    </font>
    <font>
      <sz val="10"/>
      <color rgb="FF0D0D0D"/>
      <name val="ＭＳ ゴシック"/>
      <family val="3"/>
      <charset val="128"/>
    </font>
    <font>
      <sz val="10"/>
      <color theme="1" tint="4.9989318521683403E-2"/>
      <name val="ＭＳ ゴシック"/>
      <family val="3"/>
      <charset val="128"/>
    </font>
    <font>
      <sz val="18"/>
      <color theme="3"/>
      <name val="ＭＳ Ｐゴシック"/>
      <family val="2"/>
      <charset val="128"/>
      <scheme val="major"/>
    </font>
    <font>
      <b/>
      <sz val="11"/>
      <color theme="3"/>
      <name val="ＭＳ Ｐゴシック"/>
      <family val="2"/>
      <charset val="128"/>
      <scheme val="minor"/>
    </font>
  </fonts>
  <fills count="4">
    <fill>
      <patternFill patternType="none"/>
    </fill>
    <fill>
      <patternFill patternType="gray125"/>
    </fill>
    <fill>
      <patternFill patternType="solid">
        <fgColor rgb="FFCCEDFC"/>
        <bgColor indexed="64"/>
      </patternFill>
    </fill>
    <fill>
      <patternFill patternType="solid">
        <fgColor rgb="FFFFFF00"/>
        <bgColor indexed="64"/>
      </patternFill>
    </fill>
  </fills>
  <borders count="5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thin">
        <color auto="1"/>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9">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280">
    <xf numFmtId="0" fontId="0" fillId="0" borderId="0" xfId="0">
      <alignment vertical="center"/>
    </xf>
    <xf numFmtId="49" fontId="21" fillId="2" borderId="9" xfId="0" applyNumberFormat="1" applyFont="1" applyFill="1" applyBorder="1" applyAlignment="1" applyProtection="1">
      <alignment horizontal="center" vertical="center"/>
      <protection locked="0"/>
    </xf>
    <xf numFmtId="49" fontId="21" fillId="2" borderId="10" xfId="0" applyNumberFormat="1" applyFont="1" applyFill="1" applyBorder="1" applyAlignment="1" applyProtection="1">
      <alignment horizontal="center" vertical="center"/>
      <protection locked="0"/>
    </xf>
    <xf numFmtId="49" fontId="21" fillId="2" borderId="35" xfId="0" applyNumberFormat="1" applyFont="1" applyFill="1" applyBorder="1" applyAlignment="1" applyProtection="1">
      <alignment horizontal="center" vertical="center"/>
      <protection locked="0"/>
    </xf>
    <xf numFmtId="49" fontId="21" fillId="2" borderId="11" xfId="0" applyNumberFormat="1" applyFont="1" applyFill="1" applyBorder="1" applyAlignment="1" applyProtection="1">
      <alignment horizontal="center" vertical="center"/>
      <protection locked="0"/>
    </xf>
    <xf numFmtId="49" fontId="21" fillId="2" borderId="46" xfId="0" applyNumberFormat="1" applyFont="1" applyFill="1" applyBorder="1" applyAlignment="1" applyProtection="1">
      <alignment horizontal="center" vertical="center"/>
      <protection locked="0"/>
    </xf>
    <xf numFmtId="0" fontId="4" fillId="0" borderId="0" xfId="1" applyFont="1" applyFill="1" applyAlignment="1" applyProtection="1">
      <alignment horizontal="center" vertical="center"/>
    </xf>
    <xf numFmtId="49" fontId="21" fillId="2" borderId="42" xfId="0" applyNumberFormat="1" applyFont="1" applyFill="1" applyBorder="1" applyAlignment="1" applyProtection="1">
      <alignment horizontal="center" vertical="center"/>
      <protection locked="0"/>
    </xf>
    <xf numFmtId="49" fontId="21" fillId="2" borderId="10" xfId="3" applyNumberFormat="1" applyFont="1" applyFill="1" applyBorder="1" applyAlignment="1" applyProtection="1">
      <alignment horizontal="center" vertical="center"/>
      <protection locked="0"/>
    </xf>
    <xf numFmtId="49" fontId="21" fillId="2" borderId="9" xfId="3" applyNumberFormat="1" applyFont="1" applyFill="1" applyBorder="1" applyAlignment="1" applyProtection="1">
      <alignment horizontal="center" vertical="center"/>
      <protection locked="0"/>
    </xf>
    <xf numFmtId="49" fontId="21" fillId="2" borderId="35" xfId="3" applyNumberFormat="1" applyFont="1" applyFill="1" applyBorder="1" applyAlignment="1" applyProtection="1">
      <alignment horizontal="center" vertical="center"/>
      <protection locked="0"/>
    </xf>
    <xf numFmtId="49" fontId="21" fillId="2" borderId="19" xfId="0" applyNumberFormat="1" applyFont="1" applyFill="1" applyBorder="1" applyAlignment="1" applyProtection="1">
      <alignment horizontal="center" vertical="center"/>
      <protection locked="0"/>
    </xf>
    <xf numFmtId="49" fontId="21" fillId="2" borderId="42" xfId="0" applyNumberFormat="1" applyFont="1" applyFill="1" applyBorder="1" applyAlignment="1" applyProtection="1">
      <alignment horizontal="center" vertical="center"/>
      <protection locked="0"/>
    </xf>
    <xf numFmtId="49" fontId="21" fillId="2" borderId="19" xfId="3" applyNumberFormat="1" applyFont="1" applyFill="1" applyBorder="1" applyAlignment="1" applyProtection="1">
      <alignment horizontal="center" vertical="center"/>
      <protection locked="0"/>
    </xf>
    <xf numFmtId="49" fontId="21" fillId="2" borderId="42" xfId="3" applyNumberFormat="1" applyFont="1" applyFill="1" applyBorder="1" applyAlignment="1" applyProtection="1">
      <alignment horizontal="center" vertical="center"/>
      <protection locked="0"/>
    </xf>
    <xf numFmtId="49" fontId="21" fillId="2" borderId="0" xfId="0" applyNumberFormat="1" applyFont="1" applyFill="1" applyAlignment="1" applyProtection="1">
      <alignment horizontal="left" vertical="center"/>
      <protection locked="0"/>
    </xf>
    <xf numFmtId="180" fontId="21" fillId="2" borderId="0" xfId="0" applyNumberFormat="1" applyFont="1" applyFill="1" applyAlignment="1" applyProtection="1">
      <alignment horizontal="left" vertical="center"/>
      <protection locked="0"/>
    </xf>
    <xf numFmtId="0" fontId="21" fillId="2" borderId="0" xfId="0" applyFont="1" applyFill="1" applyAlignment="1" applyProtection="1">
      <alignment horizontal="left" vertical="center"/>
      <protection locked="0"/>
    </xf>
    <xf numFmtId="183" fontId="21" fillId="2" borderId="0" xfId="0" applyNumberFormat="1" applyFont="1" applyFill="1" applyAlignment="1" applyProtection="1">
      <alignment horizontal="left" vertical="center"/>
      <protection locked="0"/>
    </xf>
    <xf numFmtId="38" fontId="21" fillId="2" borderId="0" xfId="0" applyNumberFormat="1" applyFont="1" applyFill="1" applyAlignment="1" applyProtection="1">
      <alignment horizontal="right" vertical="center"/>
      <protection locked="0"/>
    </xf>
    <xf numFmtId="181" fontId="21" fillId="2" borderId="0" xfId="0" applyNumberFormat="1" applyFont="1" applyFill="1" applyAlignment="1" applyProtection="1">
      <alignment horizontal="right" vertical="center"/>
      <protection locked="0"/>
    </xf>
    <xf numFmtId="38" fontId="21" fillId="2" borderId="25" xfId="7" applyNumberFormat="1" applyFont="1" applyFill="1" applyBorder="1" applyAlignment="1" applyProtection="1">
      <alignment horizontal="right" vertical="center"/>
      <protection locked="0"/>
    </xf>
    <xf numFmtId="182" fontId="21" fillId="2" borderId="13" xfId="7" applyNumberFormat="1" applyFont="1" applyFill="1" applyBorder="1" applyAlignment="1" applyProtection="1">
      <alignment horizontal="right" vertical="center"/>
      <protection locked="0"/>
    </xf>
    <xf numFmtId="182" fontId="21" fillId="2" borderId="16" xfId="7" applyNumberFormat="1" applyFont="1" applyFill="1" applyBorder="1" applyAlignment="1" applyProtection="1">
      <alignment horizontal="right" vertical="center"/>
      <protection locked="0"/>
    </xf>
    <xf numFmtId="38" fontId="21" fillId="2" borderId="17" xfId="7" applyNumberFormat="1" applyFont="1" applyFill="1" applyBorder="1" applyAlignment="1" applyProtection="1">
      <alignment horizontal="right" vertical="center"/>
      <protection locked="0"/>
    </xf>
    <xf numFmtId="182" fontId="21" fillId="2" borderId="15" xfId="7" applyNumberFormat="1" applyFont="1" applyFill="1" applyBorder="1" applyAlignment="1" applyProtection="1">
      <alignment horizontal="right" vertical="center"/>
      <protection locked="0"/>
    </xf>
    <xf numFmtId="182" fontId="21" fillId="2" borderId="14" xfId="7" applyNumberFormat="1" applyFont="1" applyFill="1" applyBorder="1" applyAlignment="1" applyProtection="1">
      <alignment horizontal="right" vertical="center"/>
      <protection locked="0"/>
    </xf>
    <xf numFmtId="49" fontId="21" fillId="2" borderId="53" xfId="3" applyNumberFormat="1" applyFont="1" applyFill="1" applyBorder="1" applyAlignment="1" applyProtection="1">
      <alignment horizontal="left" vertical="center" wrapText="1" shrinkToFit="1"/>
      <protection locked="0"/>
    </xf>
    <xf numFmtId="49" fontId="21" fillId="2" borderId="15" xfId="3" applyNumberFormat="1" applyFont="1" applyFill="1" applyBorder="1" applyAlignment="1" applyProtection="1">
      <alignment horizontal="left" vertical="center" wrapText="1" shrinkToFit="1"/>
      <protection locked="0"/>
    </xf>
    <xf numFmtId="49" fontId="21" fillId="2" borderId="14" xfId="3" applyNumberFormat="1" applyFont="1" applyFill="1" applyBorder="1" applyAlignment="1" applyProtection="1">
      <alignment horizontal="left" vertical="center" wrapText="1" shrinkToFit="1"/>
      <protection locked="0"/>
    </xf>
    <xf numFmtId="38" fontId="21" fillId="2" borderId="24" xfId="7" applyNumberFormat="1" applyFont="1" applyFill="1" applyBorder="1" applyAlignment="1" applyProtection="1">
      <alignment horizontal="right" vertical="center"/>
      <protection locked="0"/>
    </xf>
    <xf numFmtId="182" fontId="21" fillId="2" borderId="18" xfId="7" applyNumberFormat="1" applyFont="1" applyFill="1" applyBorder="1" applyAlignment="1" applyProtection="1">
      <alignment horizontal="right" vertical="center"/>
      <protection locked="0"/>
    </xf>
    <xf numFmtId="182" fontId="21" fillId="2" borderId="23" xfId="7" applyNumberFormat="1" applyFont="1" applyFill="1" applyBorder="1" applyAlignment="1" applyProtection="1">
      <alignment horizontal="right" vertical="center"/>
      <protection locked="0"/>
    </xf>
    <xf numFmtId="49" fontId="21" fillId="2" borderId="0" xfId="0" applyNumberFormat="1" applyFont="1" applyFill="1" applyAlignment="1" applyProtection="1">
      <alignment horizontal="left" vertical="center" shrinkToFit="1"/>
      <protection locked="0"/>
    </xf>
    <xf numFmtId="49" fontId="21" fillId="2" borderId="26" xfId="3" applyNumberFormat="1" applyFont="1" applyFill="1" applyBorder="1" applyAlignment="1" applyProtection="1">
      <alignment horizontal="left" vertical="center" wrapText="1" shrinkToFit="1"/>
      <protection locked="0"/>
    </xf>
    <xf numFmtId="49" fontId="21" fillId="2" borderId="22" xfId="3" applyNumberFormat="1" applyFont="1" applyFill="1" applyBorder="1" applyAlignment="1" applyProtection="1">
      <alignment horizontal="left" vertical="center" wrapText="1" shrinkToFit="1"/>
      <protection locked="0"/>
    </xf>
    <xf numFmtId="49" fontId="21" fillId="2" borderId="56" xfId="3" applyNumberFormat="1" applyFont="1" applyFill="1" applyBorder="1" applyAlignment="1" applyProtection="1">
      <alignment horizontal="left" vertical="center" wrapText="1" shrinkToFit="1"/>
      <protection locked="0"/>
    </xf>
    <xf numFmtId="49" fontId="21" fillId="2" borderId="53" xfId="3" applyNumberFormat="1" applyFont="1" applyFill="1" applyBorder="1" applyAlignment="1" applyProtection="1">
      <alignment horizontal="left" vertical="center" wrapText="1"/>
      <protection locked="0"/>
    </xf>
    <xf numFmtId="49" fontId="21" fillId="2" borderId="15" xfId="3" applyNumberFormat="1" applyFont="1" applyFill="1" applyBorder="1" applyAlignment="1" applyProtection="1">
      <alignment horizontal="left" vertical="center" wrapText="1"/>
      <protection locked="0"/>
    </xf>
    <xf numFmtId="49" fontId="21" fillId="2" borderId="14" xfId="3" applyNumberFormat="1" applyFont="1" applyFill="1" applyBorder="1" applyAlignment="1" applyProtection="1">
      <alignment horizontal="left" vertical="center" wrapText="1"/>
      <protection locked="0"/>
    </xf>
    <xf numFmtId="49" fontId="21" fillId="2" borderId="53" xfId="0" applyNumberFormat="1" applyFont="1" applyFill="1" applyBorder="1" applyAlignment="1" applyProtection="1">
      <alignment horizontal="left" vertical="center"/>
      <protection locked="0"/>
    </xf>
    <xf numFmtId="0" fontId="21" fillId="2" borderId="15" xfId="0" applyFont="1" applyFill="1" applyBorder="1" applyAlignment="1" applyProtection="1">
      <alignment horizontal="left" vertical="center"/>
      <protection locked="0"/>
    </xf>
    <xf numFmtId="0" fontId="21" fillId="2" borderId="54" xfId="0" applyFont="1" applyFill="1" applyBorder="1" applyAlignment="1" applyProtection="1">
      <alignment horizontal="left" vertical="center"/>
      <protection locked="0"/>
    </xf>
    <xf numFmtId="49" fontId="21" fillId="2" borderId="53" xfId="7" applyNumberFormat="1" applyFont="1" applyFill="1" applyBorder="1" applyAlignment="1" applyProtection="1">
      <alignment horizontal="left" vertical="center" shrinkToFit="1"/>
      <protection locked="0"/>
    </xf>
    <xf numFmtId="49" fontId="21" fillId="2" borderId="15" xfId="7" applyNumberFormat="1" applyFont="1" applyFill="1" applyBorder="1" applyAlignment="1" applyProtection="1">
      <alignment horizontal="left" vertical="center" shrinkToFit="1"/>
      <protection locked="0"/>
    </xf>
    <xf numFmtId="49" fontId="21" fillId="2" borderId="14" xfId="7" applyNumberFormat="1" applyFont="1" applyFill="1" applyBorder="1" applyAlignment="1" applyProtection="1">
      <alignment horizontal="left" vertical="center" shrinkToFit="1"/>
      <protection locked="0"/>
    </xf>
    <xf numFmtId="49" fontId="21" fillId="2" borderId="51" xfId="0" applyNumberFormat="1" applyFont="1" applyFill="1" applyBorder="1" applyAlignment="1" applyProtection="1">
      <alignment horizontal="left" vertical="center"/>
      <protection locked="0"/>
    </xf>
    <xf numFmtId="0" fontId="21" fillId="2" borderId="13" xfId="0" applyFont="1" applyFill="1" applyBorder="1" applyAlignment="1" applyProtection="1">
      <alignment horizontal="left" vertical="center"/>
      <protection locked="0"/>
    </xf>
    <xf numFmtId="0" fontId="21" fillId="2" borderId="52" xfId="0" applyFont="1" applyFill="1" applyBorder="1" applyAlignment="1" applyProtection="1">
      <alignment horizontal="left" vertical="center"/>
      <protection locked="0"/>
    </xf>
    <xf numFmtId="49" fontId="21" fillId="2" borderId="51" xfId="7" applyNumberFormat="1" applyFont="1" applyFill="1" applyBorder="1" applyAlignment="1" applyProtection="1">
      <alignment horizontal="left" vertical="center" shrinkToFit="1"/>
      <protection locked="0"/>
    </xf>
    <xf numFmtId="49" fontId="21" fillId="2" borderId="13" xfId="7" applyNumberFormat="1" applyFont="1" applyFill="1" applyBorder="1" applyAlignment="1" applyProtection="1">
      <alignment horizontal="left" vertical="center" shrinkToFit="1"/>
      <protection locked="0"/>
    </xf>
    <xf numFmtId="49" fontId="21" fillId="2" borderId="16" xfId="7" applyNumberFormat="1" applyFont="1" applyFill="1" applyBorder="1" applyAlignment="1" applyProtection="1">
      <alignment horizontal="left" vertical="center" shrinkToFit="1"/>
      <protection locked="0"/>
    </xf>
    <xf numFmtId="49" fontId="21" fillId="2" borderId="49" xfId="0" applyNumberFormat="1" applyFont="1" applyFill="1" applyBorder="1" applyAlignment="1" applyProtection="1">
      <alignment horizontal="left" vertical="center"/>
      <protection locked="0"/>
    </xf>
    <xf numFmtId="0" fontId="21" fillId="2" borderId="18" xfId="0" applyFont="1" applyFill="1" applyBorder="1" applyAlignment="1" applyProtection="1">
      <alignment horizontal="left" vertical="center"/>
      <protection locked="0"/>
    </xf>
    <xf numFmtId="0" fontId="21" fillId="2" borderId="50" xfId="0" applyFont="1" applyFill="1" applyBorder="1" applyAlignment="1" applyProtection="1">
      <alignment horizontal="left" vertical="center"/>
      <protection locked="0"/>
    </xf>
    <xf numFmtId="49" fontId="21" fillId="2" borderId="49" xfId="7" applyNumberFormat="1" applyFont="1" applyFill="1" applyBorder="1" applyAlignment="1" applyProtection="1">
      <alignment horizontal="left" vertical="center" shrinkToFit="1"/>
      <protection locked="0"/>
    </xf>
    <xf numFmtId="49" fontId="21" fillId="2" borderId="18" xfId="7" applyNumberFormat="1" applyFont="1" applyFill="1" applyBorder="1" applyAlignment="1" applyProtection="1">
      <alignment horizontal="left" vertical="center" shrinkToFit="1"/>
      <protection locked="0"/>
    </xf>
    <xf numFmtId="49" fontId="21" fillId="2" borderId="23" xfId="7" applyNumberFormat="1" applyFont="1" applyFill="1" applyBorder="1" applyAlignment="1" applyProtection="1">
      <alignment horizontal="left" vertical="center" shrinkToFit="1"/>
      <protection locked="0"/>
    </xf>
    <xf numFmtId="0" fontId="4" fillId="0" borderId="0" xfId="7" applyFont="1" applyProtection="1">
      <alignment vertical="center"/>
    </xf>
    <xf numFmtId="0" fontId="8" fillId="0" borderId="0" xfId="3" applyFont="1" applyProtection="1">
      <alignment vertical="center"/>
    </xf>
    <xf numFmtId="178" fontId="7" fillId="0" borderId="0" xfId="3" applyNumberFormat="1" applyFont="1" applyAlignment="1" applyProtection="1">
      <alignment horizontal="right" vertical="top"/>
    </xf>
    <xf numFmtId="178" fontId="4" fillId="0" borderId="0" xfId="7" applyNumberFormat="1" applyFont="1" applyAlignment="1" applyProtection="1">
      <alignment vertical="top"/>
    </xf>
    <xf numFmtId="0" fontId="4" fillId="0" borderId="0" xfId="3" applyFont="1" applyProtection="1">
      <alignment vertical="center"/>
    </xf>
    <xf numFmtId="0" fontId="13" fillId="0" borderId="0" xfId="3" applyFont="1" applyProtection="1">
      <alignment vertical="center"/>
    </xf>
    <xf numFmtId="0" fontId="4" fillId="3" borderId="0" xfId="3" applyFont="1" applyFill="1" applyAlignment="1" applyProtection="1">
      <alignment horizontal="right" vertical="top"/>
    </xf>
    <xf numFmtId="0" fontId="4" fillId="0" borderId="0" xfId="3" applyFont="1" applyAlignment="1" applyProtection="1">
      <alignment horizontal="right" vertical="top"/>
    </xf>
    <xf numFmtId="0" fontId="21" fillId="0" borderId="3" xfId="3" applyFont="1" applyBorder="1" applyProtection="1">
      <alignment vertical="center"/>
    </xf>
    <xf numFmtId="0" fontId="21" fillId="0" borderId="4" xfId="3" applyFont="1" applyBorder="1" applyProtection="1">
      <alignment vertical="center"/>
    </xf>
    <xf numFmtId="0" fontId="21" fillId="0" borderId="6" xfId="3" applyFont="1" applyBorder="1" applyProtection="1">
      <alignment vertical="center"/>
    </xf>
    <xf numFmtId="0" fontId="21" fillId="0" borderId="7" xfId="3" applyFont="1" applyBorder="1" applyProtection="1">
      <alignment vertical="center"/>
    </xf>
    <xf numFmtId="0" fontId="21" fillId="0" borderId="0" xfId="3" applyFont="1" applyProtection="1">
      <alignment vertical="center"/>
    </xf>
    <xf numFmtId="0" fontId="21" fillId="0" borderId="8" xfId="3" applyFont="1" applyBorder="1" applyProtection="1">
      <alignment vertical="center"/>
    </xf>
    <xf numFmtId="0" fontId="21" fillId="0" borderId="5" xfId="3" applyFont="1" applyBorder="1" applyProtection="1">
      <alignment vertical="center"/>
    </xf>
    <xf numFmtId="0" fontId="21" fillId="0" borderId="1" xfId="3" applyFont="1" applyBorder="1" applyProtection="1">
      <alignment vertical="center"/>
    </xf>
    <xf numFmtId="0" fontId="21" fillId="0" borderId="2" xfId="3" applyFont="1" applyBorder="1" applyProtection="1">
      <alignment vertical="center"/>
    </xf>
    <xf numFmtId="0" fontId="16" fillId="0" borderId="3" xfId="0" applyFont="1" applyBorder="1" applyAlignment="1" applyProtection="1">
      <alignment horizontal="left" vertical="center" indent="1"/>
    </xf>
    <xf numFmtId="0" fontId="16" fillId="0" borderId="4" xfId="0" applyFont="1" applyBorder="1" applyAlignment="1" applyProtection="1">
      <alignment horizontal="left" vertical="center" indent="1"/>
    </xf>
    <xf numFmtId="0" fontId="16" fillId="0" borderId="6" xfId="0" applyFont="1" applyBorder="1" applyAlignment="1" applyProtection="1">
      <alignment horizontal="left" vertical="center" indent="1"/>
    </xf>
    <xf numFmtId="0" fontId="16" fillId="0" borderId="7" xfId="0" applyFont="1" applyBorder="1" applyProtection="1">
      <alignment vertical="center"/>
    </xf>
    <xf numFmtId="0" fontId="16" fillId="0" borderId="0" xfId="0" applyFont="1" applyProtection="1">
      <alignment vertical="center"/>
    </xf>
    <xf numFmtId="0" fontId="4" fillId="0" borderId="4" xfId="0" applyFont="1" applyBorder="1" applyProtection="1">
      <alignment vertical="center"/>
    </xf>
    <xf numFmtId="0" fontId="4" fillId="0" borderId="6" xfId="0" applyFont="1" applyBorder="1" applyProtection="1">
      <alignment vertical="center"/>
    </xf>
    <xf numFmtId="0" fontId="4" fillId="0" borderId="0" xfId="0" applyFont="1" applyProtection="1">
      <alignment vertical="center"/>
    </xf>
    <xf numFmtId="0" fontId="4" fillId="0" borderId="8" xfId="0" applyFont="1" applyBorder="1" applyProtection="1">
      <alignment vertical="center"/>
    </xf>
    <xf numFmtId="179" fontId="4" fillId="0" borderId="7" xfId="0" applyNumberFormat="1" applyFont="1" applyBorder="1" applyProtection="1">
      <alignment vertical="center"/>
    </xf>
    <xf numFmtId="179" fontId="4" fillId="0" borderId="0" xfId="0" applyNumberFormat="1" applyFont="1" applyProtection="1">
      <alignment vertical="center"/>
    </xf>
    <xf numFmtId="0" fontId="23" fillId="0" borderId="0" xfId="0" applyFont="1" applyAlignment="1" applyProtection="1">
      <alignment horizontal="right" vertical="top"/>
    </xf>
    <xf numFmtId="0" fontId="24" fillId="0" borderId="0" xfId="0" applyFont="1" applyAlignment="1" applyProtection="1">
      <alignment vertical="top"/>
    </xf>
    <xf numFmtId="0" fontId="14" fillId="0" borderId="0" xfId="0" applyFont="1" applyAlignment="1" applyProtection="1">
      <alignment vertical="top"/>
    </xf>
    <xf numFmtId="0" fontId="23" fillId="0" borderId="0" xfId="0" applyFont="1" applyAlignment="1" applyProtection="1">
      <alignment vertical="top"/>
    </xf>
    <xf numFmtId="0" fontId="4" fillId="0" borderId="7" xfId="0" applyFont="1" applyBorder="1" applyProtection="1">
      <alignment vertical="center"/>
    </xf>
    <xf numFmtId="49" fontId="23" fillId="0" borderId="0" xfId="0" applyNumberFormat="1" applyFont="1" applyAlignment="1" applyProtection="1">
      <alignment horizontal="right" vertical="top"/>
    </xf>
    <xf numFmtId="0" fontId="4" fillId="0" borderId="8" xfId="0" applyFont="1" applyBorder="1" applyAlignment="1" applyProtection="1">
      <alignment vertical="top"/>
    </xf>
    <xf numFmtId="180" fontId="23" fillId="0" borderId="0" xfId="0" applyNumberFormat="1" applyFont="1" applyAlignment="1" applyProtection="1">
      <alignment horizontal="right" vertical="top"/>
    </xf>
    <xf numFmtId="0" fontId="23" fillId="0" borderId="0" xfId="0" applyFont="1" applyAlignment="1" applyProtection="1">
      <alignment vertical="top" wrapText="1"/>
    </xf>
    <xf numFmtId="0" fontId="14" fillId="0" borderId="0" xfId="0" applyFont="1" applyAlignment="1" applyProtection="1">
      <alignment vertical="top" wrapText="1"/>
    </xf>
    <xf numFmtId="49" fontId="4" fillId="0" borderId="0" xfId="0" applyNumberFormat="1" applyFont="1" applyProtection="1">
      <alignment vertical="center"/>
    </xf>
    <xf numFmtId="49" fontId="4" fillId="0" borderId="8" xfId="0" applyNumberFormat="1" applyFont="1" applyBorder="1" applyProtection="1">
      <alignment vertical="center"/>
    </xf>
    <xf numFmtId="0" fontId="4" fillId="0" borderId="0" xfId="0" applyFont="1" applyAlignment="1" applyProtection="1">
      <alignment vertical="top"/>
    </xf>
    <xf numFmtId="0" fontId="4" fillId="0" borderId="5" xfId="0" applyFont="1" applyBorder="1" applyProtection="1">
      <alignment vertical="center"/>
    </xf>
    <xf numFmtId="0" fontId="4" fillId="0" borderId="1" xfId="0" applyFont="1" applyBorder="1" applyProtection="1">
      <alignment vertical="center"/>
    </xf>
    <xf numFmtId="0" fontId="4" fillId="0" borderId="1" xfId="0" applyFont="1" applyBorder="1" applyAlignment="1" applyProtection="1">
      <alignment vertical="top"/>
    </xf>
    <xf numFmtId="0" fontId="4" fillId="0" borderId="2" xfId="0" applyFont="1" applyBorder="1" applyProtection="1">
      <alignment vertical="center"/>
    </xf>
    <xf numFmtId="180" fontId="4" fillId="0" borderId="0" xfId="0" applyNumberFormat="1" applyFont="1" applyAlignment="1" applyProtection="1">
      <alignment vertical="top"/>
    </xf>
    <xf numFmtId="49" fontId="4" fillId="0" borderId="4" xfId="0" applyNumberFormat="1" applyFont="1" applyBorder="1" applyProtection="1">
      <alignment vertical="center"/>
    </xf>
    <xf numFmtId="0" fontId="14" fillId="0" borderId="0" xfId="0" applyFont="1" applyProtection="1">
      <alignment vertical="center"/>
    </xf>
    <xf numFmtId="0" fontId="4" fillId="0" borderId="0" xfId="0" applyFont="1" applyAlignment="1" applyProtection="1">
      <alignment horizontal="left" vertical="center"/>
    </xf>
    <xf numFmtId="0" fontId="4" fillId="0" borderId="8" xfId="0" applyFont="1" applyBorder="1" applyAlignment="1" applyProtection="1">
      <alignment horizontal="left" vertical="center"/>
    </xf>
    <xf numFmtId="49" fontId="4" fillId="0" borderId="0" xfId="0" applyNumberFormat="1" applyFont="1" applyAlignment="1" applyProtection="1">
      <alignment horizontal="right" vertical="top"/>
    </xf>
    <xf numFmtId="0" fontId="14" fillId="0" borderId="0" xfId="0" applyFont="1" applyAlignment="1" applyProtection="1">
      <alignment vertical="top"/>
    </xf>
    <xf numFmtId="177" fontId="23" fillId="0" borderId="0" xfId="0" applyNumberFormat="1" applyFont="1" applyAlignment="1" applyProtection="1">
      <alignment horizontal="right" vertical="top"/>
    </xf>
    <xf numFmtId="0" fontId="18" fillId="0" borderId="0" xfId="0" applyFont="1" applyProtection="1">
      <alignment vertical="center"/>
    </xf>
    <xf numFmtId="49" fontId="4" fillId="0" borderId="0" xfId="0" applyNumberFormat="1" applyFont="1" applyAlignment="1" applyProtection="1">
      <alignment vertical="top"/>
    </xf>
    <xf numFmtId="0" fontId="17" fillId="0" borderId="7" xfId="0" applyFont="1" applyBorder="1" applyProtection="1">
      <alignment vertical="center"/>
    </xf>
    <xf numFmtId="0" fontId="17" fillId="0" borderId="0" xfId="0" applyFont="1" applyProtection="1">
      <alignment vertical="center"/>
    </xf>
    <xf numFmtId="0" fontId="23" fillId="0" borderId="0" xfId="0" applyFont="1" applyAlignment="1" applyProtection="1">
      <alignment vertical="center" wrapText="1"/>
    </xf>
    <xf numFmtId="0" fontId="14" fillId="0" borderId="0" xfId="0" applyFont="1" applyProtection="1">
      <alignment vertical="center"/>
    </xf>
    <xf numFmtId="180" fontId="4" fillId="0" borderId="4" xfId="0" applyNumberFormat="1" applyFont="1" applyBorder="1" applyProtection="1">
      <alignment vertical="center"/>
    </xf>
    <xf numFmtId="0" fontId="23" fillId="0" borderId="0" xfId="0" applyFont="1" applyProtection="1">
      <alignment vertical="center"/>
    </xf>
    <xf numFmtId="180" fontId="4" fillId="0" borderId="0" xfId="0" applyNumberFormat="1" applyFont="1" applyProtection="1">
      <alignment vertical="center"/>
    </xf>
    <xf numFmtId="181" fontId="4" fillId="0" borderId="24" xfId="7" applyNumberFormat="1" applyFont="1" applyBorder="1" applyAlignment="1" applyProtection="1">
      <alignment horizontal="left" vertical="center"/>
    </xf>
    <xf numFmtId="181" fontId="4" fillId="0" borderId="18" xfId="7" applyNumberFormat="1" applyFont="1" applyBorder="1" applyAlignment="1" applyProtection="1">
      <alignment horizontal="left" vertical="center"/>
    </xf>
    <xf numFmtId="181" fontId="4" fillId="0" borderId="23" xfId="7" applyNumberFormat="1" applyFont="1" applyBorder="1" applyAlignment="1" applyProtection="1">
      <alignment horizontal="left" vertical="center"/>
    </xf>
    <xf numFmtId="0" fontId="4" fillId="0" borderId="8" xfId="3" applyFont="1" applyBorder="1" applyProtection="1">
      <alignment vertical="center"/>
    </xf>
    <xf numFmtId="181" fontId="4" fillId="0" borderId="25" xfId="7" applyNumberFormat="1" applyFont="1" applyBorder="1" applyAlignment="1" applyProtection="1">
      <alignment horizontal="left" vertical="center"/>
    </xf>
    <xf numFmtId="181" fontId="4" fillId="0" borderId="13" xfId="7" applyNumberFormat="1" applyFont="1" applyBorder="1" applyAlignment="1" applyProtection="1">
      <alignment horizontal="left" vertical="center"/>
    </xf>
    <xf numFmtId="181" fontId="4" fillId="0" borderId="16" xfId="7" applyNumberFormat="1" applyFont="1" applyBorder="1" applyAlignment="1" applyProtection="1">
      <alignment horizontal="left" vertical="center"/>
    </xf>
    <xf numFmtId="38" fontId="4" fillId="0" borderId="25" xfId="7" applyNumberFormat="1" applyFont="1" applyBorder="1" applyAlignment="1" applyProtection="1">
      <alignment horizontal="right" vertical="center"/>
    </xf>
    <xf numFmtId="182" fontId="4" fillId="0" borderId="13" xfId="7" applyNumberFormat="1" applyFont="1" applyBorder="1" applyAlignment="1" applyProtection="1">
      <alignment horizontal="right" vertical="center"/>
    </xf>
    <xf numFmtId="182" fontId="4" fillId="0" borderId="16" xfId="7" applyNumberFormat="1" applyFont="1" applyBorder="1" applyAlignment="1" applyProtection="1">
      <alignment horizontal="right" vertical="center"/>
    </xf>
    <xf numFmtId="181" fontId="4" fillId="0" borderId="17" xfId="7" applyNumberFormat="1" applyFont="1" applyBorder="1" applyAlignment="1" applyProtection="1">
      <alignment horizontal="left" vertical="center"/>
    </xf>
    <xf numFmtId="181" fontId="4" fillId="0" borderId="15" xfId="7" applyNumberFormat="1" applyFont="1" applyBorder="1" applyAlignment="1" applyProtection="1">
      <alignment horizontal="left" vertical="center"/>
    </xf>
    <xf numFmtId="181" fontId="4" fillId="0" borderId="14" xfId="7" applyNumberFormat="1" applyFont="1" applyBorder="1" applyAlignment="1" applyProtection="1">
      <alignment horizontal="left" vertical="center"/>
    </xf>
    <xf numFmtId="0" fontId="14" fillId="0" borderId="0" xfId="0" applyFont="1" applyAlignment="1" applyProtection="1">
      <alignment horizontal="left" vertical="top"/>
    </xf>
    <xf numFmtId="181" fontId="4" fillId="0" borderId="0" xfId="7" applyNumberFormat="1" applyFont="1" applyAlignment="1" applyProtection="1">
      <alignment vertical="top"/>
    </xf>
    <xf numFmtId="181" fontId="4" fillId="0" borderId="0" xfId="7" applyNumberFormat="1" applyFont="1" applyProtection="1">
      <alignment vertical="center"/>
    </xf>
    <xf numFmtId="182" fontId="4" fillId="0" borderId="0" xfId="7" applyNumberFormat="1" applyFont="1" applyProtection="1">
      <alignment vertical="center"/>
    </xf>
    <xf numFmtId="0" fontId="4" fillId="0" borderId="0" xfId="3" applyFont="1" applyAlignment="1" applyProtection="1">
      <alignment horizontal="center" vertical="center"/>
    </xf>
    <xf numFmtId="0" fontId="4" fillId="0" borderId="0" xfId="3" applyFont="1" applyAlignment="1" applyProtection="1">
      <alignment vertical="top"/>
    </xf>
    <xf numFmtId="49" fontId="24" fillId="0" borderId="0" xfId="0" applyNumberFormat="1" applyFont="1" applyAlignment="1" applyProtection="1">
      <alignment horizontal="right" vertical="top"/>
    </xf>
    <xf numFmtId="0" fontId="4" fillId="0" borderId="0" xfId="3" applyFont="1" applyAlignment="1" applyProtection="1">
      <alignment horizontal="left" vertical="center"/>
    </xf>
    <xf numFmtId="0" fontId="4" fillId="0" borderId="0" xfId="3" applyFont="1" applyAlignment="1" applyProtection="1">
      <alignment horizontal="left" vertical="top" wrapText="1"/>
    </xf>
    <xf numFmtId="0" fontId="4" fillId="0" borderId="0" xfId="3" applyFont="1" applyAlignment="1" applyProtection="1">
      <alignment horizontal="left" vertical="top"/>
    </xf>
    <xf numFmtId="0" fontId="4" fillId="0" borderId="1" xfId="0" applyFont="1" applyBorder="1" applyAlignment="1" applyProtection="1">
      <alignment horizontal="left" vertical="center" indent="1"/>
    </xf>
    <xf numFmtId="0" fontId="4" fillId="0" borderId="0" xfId="0" applyFont="1" applyAlignment="1" applyProtection="1">
      <alignment horizontal="left" vertical="center" indent="1"/>
    </xf>
    <xf numFmtId="0" fontId="16" fillId="0" borderId="5" xfId="0" applyFont="1" applyBorder="1" applyProtection="1">
      <alignment vertical="center"/>
    </xf>
    <xf numFmtId="0" fontId="4" fillId="0" borderId="1" xfId="3" applyFont="1" applyBorder="1" applyProtection="1">
      <alignment vertical="center"/>
    </xf>
    <xf numFmtId="0" fontId="16" fillId="0" borderId="7" xfId="0" applyFont="1" applyBorder="1" applyAlignment="1" applyProtection="1">
      <alignment horizontal="left" vertical="center" indent="1"/>
    </xf>
    <xf numFmtId="0" fontId="16" fillId="0" borderId="0" xfId="0" applyFont="1" applyAlignment="1" applyProtection="1">
      <alignment horizontal="left" vertical="center" indent="1"/>
    </xf>
    <xf numFmtId="0" fontId="4" fillId="0" borderId="4" xfId="3" applyFont="1" applyBorder="1" applyProtection="1">
      <alignment vertical="center"/>
    </xf>
    <xf numFmtId="0" fontId="4" fillId="0" borderId="6" xfId="3" applyFont="1" applyBorder="1" applyProtection="1">
      <alignment vertical="center"/>
    </xf>
    <xf numFmtId="0" fontId="14" fillId="0" borderId="0" xfId="0" applyFont="1" applyAlignment="1" applyProtection="1">
      <alignment vertical="center" wrapText="1"/>
    </xf>
    <xf numFmtId="0" fontId="21" fillId="0" borderId="21" xfId="0" applyFont="1" applyBorder="1" applyAlignment="1" applyProtection="1">
      <alignment horizontal="left" vertical="center"/>
    </xf>
    <xf numFmtId="0" fontId="21" fillId="0" borderId="28" xfId="0" applyFont="1" applyBorder="1" applyAlignment="1" applyProtection="1">
      <alignment horizontal="left" vertical="center"/>
    </xf>
    <xf numFmtId="0" fontId="21" fillId="0" borderId="26" xfId="0" applyFont="1" applyBorder="1" applyAlignment="1" applyProtection="1">
      <alignment horizontal="left" vertical="center"/>
    </xf>
    <xf numFmtId="0" fontId="21" fillId="0" borderId="22" xfId="0" applyFont="1" applyBorder="1" applyAlignment="1" applyProtection="1">
      <alignment horizontal="left" vertical="center"/>
    </xf>
    <xf numFmtId="49" fontId="21" fillId="0" borderId="27" xfId="0" applyNumberFormat="1" applyFont="1" applyBorder="1" applyAlignment="1" applyProtection="1">
      <alignment horizontal="center" vertical="center"/>
    </xf>
    <xf numFmtId="0" fontId="4" fillId="0" borderId="4" xfId="3" applyFont="1" applyBorder="1" applyAlignment="1" applyProtection="1">
      <alignment horizontal="left" vertical="center"/>
    </xf>
    <xf numFmtId="0" fontId="4" fillId="0" borderId="6" xfId="3" applyFont="1" applyBorder="1" applyAlignment="1" applyProtection="1">
      <alignment horizontal="left" vertical="center"/>
    </xf>
    <xf numFmtId="0" fontId="21" fillId="0" borderId="30" xfId="0" applyFont="1" applyBorder="1" applyAlignment="1" applyProtection="1">
      <alignment horizontal="center" vertical="center" wrapText="1"/>
    </xf>
    <xf numFmtId="0" fontId="21" fillId="0" borderId="10" xfId="0" applyFont="1" applyBorder="1" applyAlignment="1" applyProtection="1">
      <alignment horizontal="center" vertical="center" textRotation="255" wrapText="1"/>
    </xf>
    <xf numFmtId="0" fontId="21" fillId="0" borderId="10" xfId="0" applyFont="1" applyBorder="1" applyAlignment="1" applyProtection="1">
      <alignment horizontal="center" vertical="center"/>
    </xf>
    <xf numFmtId="0" fontId="21" fillId="0" borderId="10" xfId="0" applyFont="1" applyBorder="1" applyAlignment="1" applyProtection="1">
      <alignment horizontal="left" vertical="center" wrapText="1"/>
    </xf>
    <xf numFmtId="0" fontId="19" fillId="0" borderId="10" xfId="0" applyFont="1" applyBorder="1" applyAlignment="1" applyProtection="1">
      <alignment horizontal="left" vertical="center" wrapText="1"/>
    </xf>
    <xf numFmtId="0" fontId="19" fillId="0" borderId="31" xfId="0" applyFont="1" applyBorder="1" applyAlignment="1" applyProtection="1">
      <alignment horizontal="left" vertical="center" wrapText="1"/>
    </xf>
    <xf numFmtId="0" fontId="21" fillId="0" borderId="32" xfId="0" applyFont="1" applyBorder="1" applyAlignment="1" applyProtection="1">
      <alignment horizontal="center" vertical="center" wrapText="1"/>
    </xf>
    <xf numFmtId="0" fontId="21" fillId="0" borderId="9" xfId="0" applyFont="1" applyBorder="1" applyAlignment="1" applyProtection="1">
      <alignment horizontal="center" vertical="center" textRotation="255" wrapText="1"/>
    </xf>
    <xf numFmtId="0" fontId="21" fillId="0" borderId="9" xfId="0" applyFont="1" applyBorder="1" applyAlignment="1" applyProtection="1">
      <alignment horizontal="center" vertical="center"/>
    </xf>
    <xf numFmtId="0" fontId="21" fillId="0" borderId="9" xfId="0" applyFont="1" applyBorder="1" applyAlignment="1" applyProtection="1">
      <alignment horizontal="left" vertical="center" wrapText="1"/>
    </xf>
    <xf numFmtId="0" fontId="19" fillId="0" borderId="9" xfId="0" applyFont="1" applyBorder="1" applyAlignment="1" applyProtection="1">
      <alignment horizontal="left" vertical="center" wrapText="1"/>
    </xf>
    <xf numFmtId="0" fontId="19" fillId="0" borderId="33" xfId="0" applyFont="1" applyBorder="1" applyAlignment="1" applyProtection="1">
      <alignment horizontal="left" vertical="center" wrapText="1"/>
    </xf>
    <xf numFmtId="0" fontId="21" fillId="0" borderId="9" xfId="0" applyFont="1" applyBorder="1" applyAlignment="1" applyProtection="1">
      <alignment horizontal="center" vertical="center"/>
    </xf>
    <xf numFmtId="0" fontId="19" fillId="0" borderId="9" xfId="3" applyFont="1" applyBorder="1" applyAlignment="1" applyProtection="1">
      <alignment horizontal="left" vertical="center"/>
    </xf>
    <xf numFmtId="0" fontId="19" fillId="0" borderId="33" xfId="3" applyFont="1" applyBorder="1" applyAlignment="1" applyProtection="1">
      <alignment horizontal="left" vertical="center"/>
    </xf>
    <xf numFmtId="0" fontId="21" fillId="0" borderId="36" xfId="0" applyFont="1" applyBorder="1" applyAlignment="1" applyProtection="1">
      <alignment horizontal="center" vertical="center" wrapText="1"/>
    </xf>
    <xf numFmtId="0" fontId="21" fillId="0" borderId="19" xfId="0" applyFont="1" applyBorder="1" applyAlignment="1" applyProtection="1">
      <alignment horizontal="center" vertical="center" textRotation="255" wrapText="1"/>
    </xf>
    <xf numFmtId="0" fontId="21" fillId="0" borderId="19" xfId="0" applyFont="1" applyBorder="1" applyAlignment="1" applyProtection="1">
      <alignment horizontal="center" vertical="center"/>
    </xf>
    <xf numFmtId="0" fontId="21" fillId="0" borderId="19" xfId="0" applyFont="1" applyBorder="1" applyAlignment="1" applyProtection="1">
      <alignment horizontal="left" vertical="center" wrapText="1"/>
    </xf>
    <xf numFmtId="0" fontId="19" fillId="0" borderId="19" xfId="3" applyFont="1" applyBorder="1" applyAlignment="1" applyProtection="1">
      <alignment horizontal="center" vertical="center"/>
    </xf>
    <xf numFmtId="0" fontId="4" fillId="0" borderId="40" xfId="0" applyFont="1" applyBorder="1" applyAlignment="1" applyProtection="1">
      <alignment horizontal="center" vertical="center"/>
    </xf>
    <xf numFmtId="0" fontId="4" fillId="0" borderId="27" xfId="0" applyFont="1" applyBorder="1" applyAlignment="1" applyProtection="1">
      <alignment horizontal="center" vertical="center" textRotation="255" wrapText="1"/>
    </xf>
    <xf numFmtId="0" fontId="4" fillId="0" borderId="10" xfId="0" applyFont="1" applyBorder="1" applyAlignment="1" applyProtection="1">
      <alignment horizontal="center" vertical="center"/>
    </xf>
    <xf numFmtId="0" fontId="19" fillId="0" borderId="10" xfId="0" applyFont="1" applyBorder="1" applyAlignment="1" applyProtection="1">
      <alignment horizontal="left" vertical="center"/>
    </xf>
    <xf numFmtId="0" fontId="19" fillId="0" borderId="31" xfId="0" applyFont="1" applyBorder="1" applyAlignment="1" applyProtection="1">
      <alignment horizontal="left" vertical="center"/>
    </xf>
    <xf numFmtId="0" fontId="4" fillId="0" borderId="37" xfId="0" applyFont="1" applyBorder="1" applyAlignment="1" applyProtection="1">
      <alignment horizontal="center" vertical="center"/>
    </xf>
    <xf numFmtId="0" fontId="4" fillId="0" borderId="38" xfId="0" applyFont="1" applyBorder="1" applyAlignment="1" applyProtection="1">
      <alignment horizontal="center" vertical="center" textRotation="255" wrapText="1"/>
    </xf>
    <xf numFmtId="0" fontId="4" fillId="0" borderId="9" xfId="0" applyFont="1" applyBorder="1" applyAlignment="1" applyProtection="1">
      <alignment horizontal="center" vertical="center"/>
    </xf>
    <xf numFmtId="0" fontId="19" fillId="0" borderId="9" xfId="0" applyFont="1" applyBorder="1" applyAlignment="1" applyProtection="1">
      <alignment horizontal="left" vertical="center"/>
    </xf>
    <xf numFmtId="0" fontId="19" fillId="0" borderId="33" xfId="0" applyFont="1" applyBorder="1" applyAlignment="1" applyProtection="1">
      <alignment horizontal="left" vertical="center"/>
    </xf>
    <xf numFmtId="0" fontId="4" fillId="0" borderId="41" xfId="0" applyFont="1" applyBorder="1" applyAlignment="1" applyProtection="1">
      <alignment horizontal="center" vertical="center"/>
    </xf>
    <xf numFmtId="0" fontId="4" fillId="0" borderId="42" xfId="0" applyFont="1" applyBorder="1" applyAlignment="1" applyProtection="1">
      <alignment horizontal="center" vertical="center" textRotation="255" wrapText="1"/>
    </xf>
    <xf numFmtId="0" fontId="4" fillId="0" borderId="35" xfId="0" applyFont="1" applyBorder="1" applyAlignment="1" applyProtection="1">
      <alignment horizontal="center" vertical="center"/>
    </xf>
    <xf numFmtId="0" fontId="21" fillId="0" borderId="35" xfId="0" applyFont="1" applyBorder="1" applyAlignment="1" applyProtection="1">
      <alignment horizontal="left" vertical="center" wrapText="1"/>
    </xf>
    <xf numFmtId="0" fontId="19" fillId="0" borderId="35" xfId="3" applyFont="1" applyBorder="1" applyAlignment="1" applyProtection="1">
      <alignment horizontal="center" vertical="center"/>
    </xf>
    <xf numFmtId="0" fontId="4" fillId="0" borderId="19" xfId="0" applyFont="1" applyBorder="1" applyAlignment="1" applyProtection="1">
      <alignment horizontal="center" vertical="center"/>
    </xf>
    <xf numFmtId="0" fontId="21" fillId="0" borderId="29" xfId="0" applyFont="1" applyBorder="1" applyAlignment="1" applyProtection="1">
      <alignment horizontal="left" vertical="center" wrapText="1"/>
    </xf>
    <xf numFmtId="0" fontId="21" fillId="0" borderId="20" xfId="0" applyFont="1" applyBorder="1" applyAlignment="1" applyProtection="1">
      <alignment horizontal="left" vertical="center" wrapText="1"/>
    </xf>
    <xf numFmtId="0" fontId="21" fillId="0" borderId="12" xfId="0" applyFont="1" applyBorder="1" applyAlignment="1" applyProtection="1">
      <alignment horizontal="left" vertical="center" wrapText="1"/>
    </xf>
    <xf numFmtId="0" fontId="4" fillId="0" borderId="42" xfId="0" applyFont="1" applyBorder="1" applyAlignment="1" applyProtection="1">
      <alignment horizontal="center" vertical="center"/>
    </xf>
    <xf numFmtId="0" fontId="21" fillId="0" borderId="43" xfId="0" applyFont="1" applyBorder="1" applyAlignment="1" applyProtection="1">
      <alignment horizontal="left" vertical="center" wrapText="1"/>
    </xf>
    <xf numFmtId="0" fontId="21" fillId="0" borderId="1" xfId="0" applyFont="1" applyBorder="1" applyAlignment="1" applyProtection="1">
      <alignment horizontal="left" vertical="center" wrapText="1"/>
    </xf>
    <xf numFmtId="0" fontId="21" fillId="0" borderId="44" xfId="0" applyFont="1" applyBorder="1" applyAlignment="1" applyProtection="1">
      <alignment horizontal="left" vertical="center" wrapText="1"/>
    </xf>
    <xf numFmtId="0" fontId="4" fillId="0" borderId="45" xfId="0" applyFont="1" applyBorder="1" applyAlignment="1" applyProtection="1">
      <alignment horizontal="center" vertical="center"/>
    </xf>
    <xf numFmtId="0" fontId="4" fillId="0" borderId="46" xfId="0" applyFont="1" applyBorder="1" applyAlignment="1" applyProtection="1">
      <alignment horizontal="center" vertical="center" textRotation="255" wrapText="1"/>
    </xf>
    <xf numFmtId="0" fontId="4" fillId="0" borderId="46" xfId="0" applyFont="1" applyBorder="1" applyAlignment="1" applyProtection="1">
      <alignment horizontal="center" vertical="center"/>
    </xf>
    <xf numFmtId="0" fontId="21" fillId="0" borderId="46" xfId="0" applyFont="1" applyBorder="1" applyAlignment="1" applyProtection="1">
      <alignment horizontal="left" vertical="center" wrapText="1"/>
    </xf>
    <xf numFmtId="0" fontId="19" fillId="0" borderId="46" xfId="0" applyFont="1" applyBorder="1" applyAlignment="1" applyProtection="1">
      <alignment horizontal="left" vertical="center" wrapText="1"/>
    </xf>
    <xf numFmtId="0" fontId="19" fillId="0" borderId="47" xfId="0" applyFont="1" applyBorder="1" applyAlignment="1" applyProtection="1">
      <alignment horizontal="left" vertical="center" wrapText="1"/>
    </xf>
    <xf numFmtId="0" fontId="4" fillId="0" borderId="11" xfId="0" applyFont="1" applyBorder="1" applyAlignment="1" applyProtection="1">
      <alignment horizontal="center" vertical="center"/>
    </xf>
    <xf numFmtId="0" fontId="21" fillId="0" borderId="11" xfId="0" applyFont="1" applyBorder="1" applyAlignment="1" applyProtection="1">
      <alignment horizontal="left" vertical="center" wrapText="1"/>
    </xf>
    <xf numFmtId="0" fontId="19" fillId="0" borderId="11" xfId="0" applyFont="1" applyBorder="1" applyAlignment="1" applyProtection="1">
      <alignment horizontal="left" vertical="center" wrapText="1"/>
    </xf>
    <xf numFmtId="0" fontId="19" fillId="0" borderId="39" xfId="0" applyFont="1" applyBorder="1" applyAlignment="1" applyProtection="1">
      <alignment horizontal="left" vertical="center" wrapText="1"/>
    </xf>
    <xf numFmtId="0" fontId="19" fillId="0" borderId="55" xfId="0" applyFont="1" applyBorder="1" applyAlignment="1" applyProtection="1">
      <alignment horizontal="left" vertical="center" wrapText="1"/>
    </xf>
    <xf numFmtId="0" fontId="19" fillId="0" borderId="0" xfId="0" applyFont="1" applyAlignment="1" applyProtection="1">
      <alignment horizontal="left" vertical="center" wrapText="1"/>
    </xf>
    <xf numFmtId="0" fontId="19" fillId="0" borderId="8" xfId="0" applyFont="1" applyBorder="1" applyAlignment="1" applyProtection="1">
      <alignment horizontal="left" vertical="center" wrapText="1"/>
    </xf>
    <xf numFmtId="0" fontId="19" fillId="0" borderId="29" xfId="0" applyFont="1" applyBorder="1" applyAlignment="1" applyProtection="1">
      <alignment horizontal="left" vertical="center" wrapText="1"/>
    </xf>
    <xf numFmtId="0" fontId="19" fillId="0" borderId="20" xfId="0" applyFont="1" applyBorder="1" applyAlignment="1" applyProtection="1">
      <alignment horizontal="left" vertical="center" wrapText="1"/>
    </xf>
    <xf numFmtId="0" fontId="19" fillId="0" borderId="34" xfId="0" applyFont="1" applyBorder="1" applyAlignment="1" applyProtection="1">
      <alignment horizontal="left" vertical="center" wrapText="1"/>
    </xf>
    <xf numFmtId="0" fontId="19" fillId="0" borderId="48" xfId="0" applyFont="1" applyBorder="1" applyAlignment="1" applyProtection="1">
      <alignment horizontal="left" vertical="center" wrapText="1"/>
    </xf>
    <xf numFmtId="0" fontId="19" fillId="0" borderId="4" xfId="0" applyFont="1" applyBorder="1" applyAlignment="1" applyProtection="1">
      <alignment horizontal="left" vertical="center" wrapText="1"/>
    </xf>
    <xf numFmtId="0" fontId="19" fillId="0" borderId="6" xfId="0" applyFont="1" applyBorder="1" applyAlignment="1" applyProtection="1">
      <alignment horizontal="left" vertical="center" wrapText="1"/>
    </xf>
    <xf numFmtId="0" fontId="4" fillId="0" borderId="9"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41" xfId="0" applyFont="1" applyBorder="1" applyAlignment="1" applyProtection="1">
      <alignment horizontal="center" vertical="center"/>
    </xf>
    <xf numFmtId="0" fontId="4" fillId="0" borderId="42" xfId="0" applyFont="1" applyBorder="1" applyAlignment="1" applyProtection="1">
      <alignment horizontal="center" vertical="center" textRotation="255" wrapText="1"/>
    </xf>
    <xf numFmtId="0" fontId="4" fillId="0" borderId="42" xfId="0" applyFont="1" applyBorder="1" applyAlignment="1" applyProtection="1">
      <alignment horizontal="center" vertical="center"/>
    </xf>
    <xf numFmtId="0" fontId="21" fillId="0" borderId="42" xfId="0" applyFont="1" applyBorder="1" applyAlignment="1" applyProtection="1">
      <alignment horizontal="left" vertical="center" wrapText="1"/>
    </xf>
    <xf numFmtId="0" fontId="19" fillId="0" borderId="42" xfId="3" applyFont="1" applyBorder="1" applyAlignment="1" applyProtection="1">
      <alignment horizontal="center" vertical="center"/>
    </xf>
    <xf numFmtId="49" fontId="4" fillId="0" borderId="0" xfId="0" applyNumberFormat="1" applyFont="1" applyAlignment="1" applyProtection="1">
      <alignment horizontal="center" vertical="center"/>
    </xf>
    <xf numFmtId="0" fontId="22" fillId="0" borderId="0" xfId="0" applyFont="1" applyProtection="1">
      <alignment vertical="center"/>
    </xf>
    <xf numFmtId="49" fontId="21" fillId="0" borderId="0" xfId="0" applyNumberFormat="1" applyFont="1" applyAlignment="1" applyProtection="1">
      <alignment horizontal="center" vertical="center"/>
    </xf>
    <xf numFmtId="0" fontId="21" fillId="0" borderId="0" xfId="0" applyFont="1" applyProtection="1">
      <alignment vertical="center"/>
    </xf>
    <xf numFmtId="0" fontId="4" fillId="0" borderId="49" xfId="0" applyFont="1" applyBorder="1" applyAlignment="1" applyProtection="1">
      <alignment horizontal="left" vertical="center" wrapText="1"/>
    </xf>
    <xf numFmtId="0" fontId="4" fillId="0" borderId="18" xfId="0" applyFont="1" applyBorder="1" applyAlignment="1" applyProtection="1">
      <alignment horizontal="left" vertical="center" wrapText="1"/>
    </xf>
    <xf numFmtId="0" fontId="4" fillId="0" borderId="50" xfId="0" applyFont="1" applyBorder="1" applyAlignment="1" applyProtection="1">
      <alignment horizontal="left" vertical="center" wrapText="1"/>
    </xf>
    <xf numFmtId="0" fontId="19" fillId="0" borderId="49" xfId="0" applyFont="1" applyBorder="1" applyAlignment="1" applyProtection="1">
      <alignment horizontal="left" vertical="center"/>
    </xf>
    <xf numFmtId="0" fontId="19" fillId="0" borderId="18" xfId="0" applyFont="1" applyBorder="1" applyAlignment="1" applyProtection="1">
      <alignment horizontal="left" vertical="center"/>
    </xf>
    <xf numFmtId="0" fontId="19" fillId="0" borderId="23" xfId="0" applyFont="1" applyBorder="1" applyAlignment="1" applyProtection="1">
      <alignment horizontal="left" vertical="center"/>
    </xf>
    <xf numFmtId="0" fontId="4" fillId="0" borderId="51"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4" fillId="0" borderId="52" xfId="0" applyFont="1" applyBorder="1" applyAlignment="1" applyProtection="1">
      <alignment horizontal="left" vertical="center" wrapText="1"/>
    </xf>
    <xf numFmtId="0" fontId="19" fillId="0" borderId="51" xfId="0" applyFont="1" applyBorder="1" applyAlignment="1" applyProtection="1">
      <alignment horizontal="left" vertical="center"/>
    </xf>
    <xf numFmtId="0" fontId="19" fillId="0" borderId="13" xfId="0" applyFont="1" applyBorder="1" applyAlignment="1" applyProtection="1">
      <alignment horizontal="left" vertical="center"/>
    </xf>
    <xf numFmtId="0" fontId="19" fillId="0" borderId="16" xfId="0" applyFont="1" applyBorder="1" applyAlignment="1" applyProtection="1">
      <alignment horizontal="left" vertical="center"/>
    </xf>
    <xf numFmtId="0" fontId="19" fillId="0" borderId="51" xfId="3" applyFont="1" applyBorder="1" applyAlignment="1" applyProtection="1">
      <alignment horizontal="left" vertical="center"/>
    </xf>
    <xf numFmtId="0" fontId="19" fillId="0" borderId="13" xfId="3" applyFont="1" applyBorder="1" applyAlignment="1" applyProtection="1">
      <alignment horizontal="left" vertical="center"/>
    </xf>
    <xf numFmtId="0" fontId="19" fillId="0" borderId="16" xfId="3" applyFont="1" applyBorder="1" applyAlignment="1" applyProtection="1">
      <alignment horizontal="left" vertical="center"/>
    </xf>
    <xf numFmtId="0" fontId="4" fillId="0" borderId="53" xfId="0" applyFont="1" applyBorder="1" applyAlignment="1" applyProtection="1">
      <alignment horizontal="left" vertical="center" wrapText="1"/>
    </xf>
    <xf numFmtId="0" fontId="4" fillId="0" borderId="15" xfId="0" applyFont="1" applyBorder="1" applyAlignment="1" applyProtection="1">
      <alignment horizontal="left" vertical="center" wrapText="1"/>
    </xf>
    <xf numFmtId="0" fontId="4" fillId="0" borderId="54" xfId="0" applyFont="1" applyBorder="1" applyAlignment="1" applyProtection="1">
      <alignment horizontal="left" vertical="center" wrapText="1"/>
    </xf>
    <xf numFmtId="49" fontId="4" fillId="0" borderId="38" xfId="0" applyNumberFormat="1" applyFont="1" applyBorder="1" applyAlignment="1" applyProtection="1">
      <alignment horizontal="center" vertical="center" textRotation="255" wrapText="1"/>
    </xf>
    <xf numFmtId="0" fontId="4" fillId="0" borderId="7" xfId="3" applyFont="1" applyBorder="1" applyProtection="1">
      <alignment vertical="center"/>
    </xf>
    <xf numFmtId="0" fontId="19" fillId="0" borderId="49" xfId="0" applyFont="1" applyBorder="1" applyAlignment="1" applyProtection="1">
      <alignment horizontal="left" vertical="center" wrapText="1"/>
    </xf>
    <xf numFmtId="0" fontId="19" fillId="0" borderId="18" xfId="0" applyFont="1" applyBorder="1" applyAlignment="1" applyProtection="1">
      <alignment horizontal="left" vertical="center" wrapText="1"/>
    </xf>
    <xf numFmtId="0" fontId="19" fillId="0" borderId="23" xfId="0" applyFont="1" applyBorder="1" applyAlignment="1" applyProtection="1">
      <alignment horizontal="left" vertical="center" wrapText="1"/>
    </xf>
    <xf numFmtId="0" fontId="4" fillId="0" borderId="5" xfId="3" applyFont="1" applyBorder="1" applyProtection="1">
      <alignment vertical="center"/>
    </xf>
    <xf numFmtId="0" fontId="4" fillId="0" borderId="2" xfId="3" applyFont="1" applyBorder="1" applyProtection="1">
      <alignment vertical="center"/>
    </xf>
    <xf numFmtId="177" fontId="4" fillId="0" borderId="0" xfId="0" applyNumberFormat="1" applyFont="1" applyAlignment="1" applyProtection="1">
      <alignment vertical="top"/>
    </xf>
    <xf numFmtId="180" fontId="16" fillId="0" borderId="5" xfId="0" applyNumberFormat="1" applyFont="1" applyBorder="1" applyProtection="1">
      <alignment vertical="center"/>
    </xf>
    <xf numFmtId="49" fontId="16" fillId="0" borderId="0" xfId="0" applyNumberFormat="1" applyFont="1" applyProtection="1">
      <alignment vertical="center"/>
    </xf>
    <xf numFmtId="177" fontId="4" fillId="0" borderId="4" xfId="0" applyNumberFormat="1" applyFont="1" applyBorder="1" applyProtection="1">
      <alignment vertical="center"/>
    </xf>
    <xf numFmtId="0" fontId="24" fillId="0" borderId="1" xfId="0" applyFont="1" applyBorder="1" applyAlignment="1" applyProtection="1">
      <alignment vertical="center" wrapText="1"/>
    </xf>
    <xf numFmtId="0" fontId="4" fillId="0" borderId="21" xfId="3" applyFont="1" applyBorder="1" applyProtection="1">
      <alignment vertical="center"/>
    </xf>
    <xf numFmtId="0" fontId="21" fillId="0" borderId="26" xfId="0" applyFont="1" applyBorder="1" applyProtection="1">
      <alignment vertical="center"/>
    </xf>
    <xf numFmtId="0" fontId="21" fillId="0" borderId="22" xfId="0" applyFont="1" applyBorder="1" applyProtection="1">
      <alignment vertical="center"/>
    </xf>
    <xf numFmtId="0" fontId="21" fillId="0" borderId="56" xfId="0" applyFont="1" applyBorder="1" applyProtection="1">
      <alignment vertical="center"/>
    </xf>
    <xf numFmtId="179" fontId="4" fillId="0" borderId="3" xfId="0" applyNumberFormat="1" applyFont="1" applyBorder="1" applyProtection="1">
      <alignment vertical="center"/>
    </xf>
    <xf numFmtId="0" fontId="16" fillId="0" borderId="57" xfId="0" applyFont="1" applyBorder="1" applyProtection="1">
      <alignment vertical="center"/>
    </xf>
    <xf numFmtId="179" fontId="4" fillId="0" borderId="52" xfId="0" applyNumberFormat="1" applyFont="1" applyBorder="1" applyProtection="1">
      <alignment vertical="center"/>
    </xf>
    <xf numFmtId="179" fontId="4" fillId="0" borderId="1" xfId="0" applyNumberFormat="1" applyFont="1" applyBorder="1" applyProtection="1">
      <alignment vertical="center"/>
    </xf>
    <xf numFmtId="49" fontId="4" fillId="0" borderId="1" xfId="0" applyNumberFormat="1" applyFont="1" applyBorder="1" applyProtection="1">
      <alignment vertical="center"/>
    </xf>
    <xf numFmtId="181" fontId="4" fillId="0" borderId="1" xfId="0" applyNumberFormat="1" applyFont="1" applyBorder="1" applyProtection="1">
      <alignment vertical="center"/>
    </xf>
    <xf numFmtId="182" fontId="4" fillId="0" borderId="1" xfId="0" applyNumberFormat="1" applyFont="1" applyBorder="1" applyProtection="1">
      <alignment vertical="center"/>
    </xf>
    <xf numFmtId="182" fontId="4" fillId="0" borderId="1" xfId="0" applyNumberFormat="1" applyFont="1" applyBorder="1" applyAlignment="1" applyProtection="1">
      <alignment vertical="top"/>
    </xf>
    <xf numFmtId="181" fontId="4" fillId="0" borderId="1" xfId="0" applyNumberFormat="1" applyFont="1" applyBorder="1" applyAlignment="1" applyProtection="1">
      <alignment vertical="top"/>
    </xf>
    <xf numFmtId="181" fontId="4" fillId="0" borderId="0" xfId="0" applyNumberFormat="1" applyFont="1" applyAlignment="1" applyProtection="1">
      <alignment vertical="top"/>
    </xf>
    <xf numFmtId="182" fontId="4" fillId="0" borderId="0" xfId="0" applyNumberFormat="1" applyFont="1" applyAlignment="1" applyProtection="1">
      <alignment vertical="top"/>
    </xf>
    <xf numFmtId="0" fontId="7" fillId="0" borderId="0" xfId="3" applyNumberFormat="1" applyFont="1" applyAlignment="1" applyProtection="1">
      <alignment horizontal="right" vertical="top"/>
    </xf>
    <xf numFmtId="0" fontId="4" fillId="0" borderId="0" xfId="7" applyNumberFormat="1" applyFont="1" applyProtection="1">
      <alignment vertical="center"/>
    </xf>
    <xf numFmtId="0" fontId="4" fillId="0" borderId="8" xfId="3" applyNumberFormat="1" applyFont="1" applyBorder="1" applyAlignment="1" applyProtection="1">
      <alignment horizontal="left" vertical="center"/>
    </xf>
  </cellXfs>
  <cellStyles count="19">
    <cellStyle name="ハイパーリンク" xfId="1" builtinId="8"/>
    <cellStyle name="ハイパーリンク 2" xfId="16" xr:uid="{00000000-0005-0000-0000-000001000000}"/>
    <cellStyle name="桁区切り 2" xfId="5" xr:uid="{00000000-0005-0000-0000-000002000000}"/>
    <cellStyle name="桁区切り 2 2" xfId="14" xr:uid="{00000000-0005-0000-0000-000003000000}"/>
    <cellStyle name="桁区切り 3" xfId="8" xr:uid="{00000000-0005-0000-0000-000004000000}"/>
    <cellStyle name="桁区切り 4" xfId="17" xr:uid="{00000000-0005-0000-0000-000005000000}"/>
    <cellStyle name="桁区切り 5" xfId="18" xr:uid="{00000000-0005-0000-0000-000006000000}"/>
    <cellStyle name="通貨 2" xfId="10" xr:uid="{00000000-0005-0000-0000-000007000000}"/>
    <cellStyle name="標準" xfId="0" builtinId="0"/>
    <cellStyle name="標準 2" xfId="11" xr:uid="{00000000-0005-0000-0000-000009000000}"/>
    <cellStyle name="標準 3 3" xfId="4" xr:uid="{00000000-0005-0000-0000-00000A000000}"/>
    <cellStyle name="標準 4" xfId="9" xr:uid="{00000000-0005-0000-0000-00000B000000}"/>
    <cellStyle name="標準 5" xfId="3" xr:uid="{00000000-0005-0000-0000-00000C000000}"/>
    <cellStyle name="標準 5 2" xfId="2" xr:uid="{00000000-0005-0000-0000-00000D000000}"/>
    <cellStyle name="標準 5 2 2" xfId="7" xr:uid="{00000000-0005-0000-0000-00000E000000}"/>
    <cellStyle name="標準 5 2 2 2" xfId="13" xr:uid="{00000000-0005-0000-0000-00000F000000}"/>
    <cellStyle name="標準 5 2 2 3" xfId="12" xr:uid="{00000000-0005-0000-0000-000010000000}"/>
    <cellStyle name="標準 8" xfId="15" xr:uid="{00000000-0005-0000-0000-000011000000}"/>
    <cellStyle name="標準 9" xfId="6" xr:uid="{00000000-0005-0000-0000-000012000000}"/>
  </cellStyles>
  <dxfs count="396">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CCFF"/>
      <color rgb="FF0D0D0D"/>
      <color rgb="FFFF66FF"/>
      <color rgb="FFFFE1FF"/>
      <color rgb="FFFFFF99"/>
      <color rgb="FFFF0000"/>
      <color rgb="FFA6A6A6"/>
      <color rgb="FFE2EFDA"/>
      <color rgb="FFEEAA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pageSetUpPr fitToPage="1"/>
  </sheetPr>
  <dimension ref="A1:W481"/>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6.375" style="62" hidden="1" customWidth="1"/>
    <col min="2" max="3" width="1.625" style="62" customWidth="1"/>
    <col min="4" max="4" width="5.625" style="62" customWidth="1"/>
    <col min="5" max="5" width="7.125" style="62" customWidth="1"/>
    <col min="6" max="6" width="5.75" style="62" customWidth="1"/>
    <col min="7" max="7" width="3.125" style="62" customWidth="1"/>
    <col min="8" max="8" width="7.75" style="62" customWidth="1"/>
    <col min="9" max="9" width="1.625" style="62" customWidth="1"/>
    <col min="10" max="10" width="17.125" style="62" customWidth="1"/>
    <col min="11" max="11" width="8.625" style="62" customWidth="1"/>
    <col min="12" max="12" width="6.625" style="62" customWidth="1"/>
    <col min="13" max="13" width="7.75" style="62" customWidth="1"/>
    <col min="14" max="14" width="6.875" style="62" customWidth="1"/>
    <col min="15" max="15" width="3.875" style="62" customWidth="1"/>
    <col min="16" max="16" width="6.625" style="62" customWidth="1"/>
    <col min="17" max="17" width="18.5" style="62" customWidth="1"/>
    <col min="18" max="19" width="6.625" style="62" customWidth="1"/>
    <col min="20" max="20" width="6.125" style="62" customWidth="1"/>
    <col min="21" max="21" width="23.625" style="62" customWidth="1"/>
    <col min="22" max="22" width="2.625" style="62" customWidth="1"/>
    <col min="23" max="23" width="3.625" style="62" customWidth="1"/>
    <col min="24" max="16384" width="9" style="62"/>
  </cols>
  <sheetData>
    <row r="1" spans="1:23" ht="30" customHeight="1" x14ac:dyDescent="0.15">
      <c r="A1" s="278" t="s">
        <v>785</v>
      </c>
      <c r="B1" s="58"/>
      <c r="C1" s="59" t="s">
        <v>70</v>
      </c>
      <c r="D1" s="59"/>
      <c r="E1" s="59"/>
      <c r="F1" s="59"/>
      <c r="G1" s="59"/>
      <c r="H1" s="59"/>
      <c r="I1" s="59"/>
      <c r="J1" s="59"/>
      <c r="K1" s="59"/>
      <c r="L1" s="59"/>
      <c r="M1" s="59"/>
      <c r="N1" s="59"/>
      <c r="O1" s="59"/>
      <c r="P1" s="59"/>
      <c r="Q1" s="59"/>
      <c r="R1" s="59"/>
      <c r="S1" s="59"/>
      <c r="T1" s="277" t="s">
        <v>804</v>
      </c>
      <c r="U1" s="60"/>
      <c r="V1" s="60"/>
      <c r="W1" s="61"/>
    </row>
    <row r="2" spans="1:23" ht="15.75" hidden="1" customHeight="1" x14ac:dyDescent="0.15">
      <c r="A2" s="278" t="s">
        <v>54</v>
      </c>
      <c r="B2" s="58"/>
      <c r="C2" s="63"/>
      <c r="D2" s="63"/>
      <c r="U2" s="64"/>
      <c r="V2" s="65"/>
      <c r="W2" s="6"/>
    </row>
    <row r="3" spans="1:23" ht="27" customHeight="1" x14ac:dyDescent="0.15">
      <c r="A3" s="278" t="s">
        <v>805</v>
      </c>
      <c r="B3" s="58"/>
      <c r="C3" s="62" t="s">
        <v>796</v>
      </c>
    </row>
    <row r="4" spans="1:23" ht="5.25" customHeight="1" x14ac:dyDescent="0.15">
      <c r="A4" s="58"/>
      <c r="B4" s="58"/>
      <c r="C4" s="66"/>
      <c r="D4" s="67"/>
      <c r="E4" s="67"/>
      <c r="F4" s="67"/>
      <c r="G4" s="67"/>
      <c r="H4" s="67"/>
      <c r="I4" s="67"/>
      <c r="J4" s="67"/>
      <c r="K4" s="67"/>
      <c r="L4" s="67"/>
      <c r="M4" s="67"/>
      <c r="N4" s="67"/>
      <c r="O4" s="67"/>
      <c r="P4" s="67"/>
      <c r="Q4" s="67"/>
      <c r="R4" s="67"/>
      <c r="S4" s="67"/>
      <c r="T4" s="67"/>
      <c r="U4" s="67"/>
      <c r="V4" s="68"/>
    </row>
    <row r="5" spans="1:23" ht="15" customHeight="1" x14ac:dyDescent="0.15">
      <c r="A5" s="58"/>
      <c r="B5" s="58"/>
      <c r="C5" s="69" t="s">
        <v>795</v>
      </c>
      <c r="D5" s="70"/>
      <c r="E5" s="70"/>
      <c r="F5" s="70"/>
      <c r="G5" s="70"/>
      <c r="H5" s="70"/>
      <c r="I5" s="70"/>
      <c r="J5" s="70"/>
      <c r="K5" s="70"/>
      <c r="L5" s="70"/>
      <c r="M5" s="70"/>
      <c r="N5" s="70"/>
      <c r="O5" s="70"/>
      <c r="P5" s="70"/>
      <c r="Q5" s="70"/>
      <c r="R5" s="70"/>
      <c r="S5" s="70"/>
      <c r="T5" s="70"/>
      <c r="U5" s="70"/>
      <c r="V5" s="71"/>
    </row>
    <row r="6" spans="1:23" ht="15" customHeight="1" x14ac:dyDescent="0.15">
      <c r="A6" s="58"/>
      <c r="B6" s="58"/>
      <c r="C6" s="69" t="s">
        <v>17</v>
      </c>
      <c r="D6" s="70"/>
      <c r="E6" s="70"/>
      <c r="F6" s="70"/>
      <c r="G6" s="70"/>
      <c r="H6" s="70"/>
      <c r="I6" s="70"/>
      <c r="J6" s="70"/>
      <c r="K6" s="70"/>
      <c r="L6" s="70"/>
      <c r="M6" s="70"/>
      <c r="N6" s="70"/>
      <c r="O6" s="70"/>
      <c r="P6" s="70"/>
      <c r="Q6" s="70"/>
      <c r="R6" s="70"/>
      <c r="S6" s="70"/>
      <c r="T6" s="70"/>
      <c r="U6" s="70"/>
      <c r="V6" s="71"/>
    </row>
    <row r="7" spans="1:23" ht="15" customHeight="1" x14ac:dyDescent="0.15">
      <c r="A7" s="58"/>
      <c r="B7" s="58"/>
      <c r="C7" s="69" t="s">
        <v>18</v>
      </c>
      <c r="D7" s="70"/>
      <c r="E7" s="70"/>
      <c r="F7" s="70"/>
      <c r="G7" s="70"/>
      <c r="H7" s="70"/>
      <c r="I7" s="70"/>
      <c r="J7" s="70"/>
      <c r="K7" s="70"/>
      <c r="L7" s="70"/>
      <c r="M7" s="70"/>
      <c r="N7" s="70"/>
      <c r="O7" s="70"/>
      <c r="P7" s="70"/>
      <c r="Q7" s="70"/>
      <c r="R7" s="70"/>
      <c r="S7" s="70"/>
      <c r="T7" s="70"/>
      <c r="U7" s="70"/>
      <c r="V7" s="71"/>
    </row>
    <row r="8" spans="1:23" ht="13.5" hidden="1" x14ac:dyDescent="0.15">
      <c r="A8" s="58"/>
      <c r="B8" s="58"/>
      <c r="C8" s="69"/>
      <c r="D8" s="70"/>
      <c r="E8" s="70"/>
      <c r="F8" s="70"/>
      <c r="G8" s="70"/>
      <c r="H8" s="70"/>
      <c r="I8" s="70"/>
      <c r="J8" s="70"/>
      <c r="K8" s="70"/>
      <c r="L8" s="70"/>
      <c r="M8" s="70"/>
      <c r="N8" s="70"/>
      <c r="O8" s="70"/>
      <c r="P8" s="70"/>
      <c r="Q8" s="70"/>
      <c r="R8" s="70"/>
      <c r="S8" s="70"/>
      <c r="T8" s="70"/>
      <c r="U8" s="70"/>
      <c r="V8" s="71"/>
    </row>
    <row r="9" spans="1:23" ht="5.25" customHeight="1" x14ac:dyDescent="0.15">
      <c r="A9" s="58"/>
      <c r="B9" s="58"/>
      <c r="C9" s="72"/>
      <c r="D9" s="73"/>
      <c r="E9" s="73"/>
      <c r="F9" s="73"/>
      <c r="G9" s="73"/>
      <c r="H9" s="73"/>
      <c r="I9" s="73"/>
      <c r="J9" s="73"/>
      <c r="K9" s="73"/>
      <c r="L9" s="73"/>
      <c r="M9" s="73"/>
      <c r="N9" s="73"/>
      <c r="O9" s="73"/>
      <c r="P9" s="73"/>
      <c r="Q9" s="73"/>
      <c r="R9" s="73"/>
      <c r="S9" s="73"/>
      <c r="T9" s="73"/>
      <c r="U9" s="73"/>
      <c r="V9" s="74"/>
    </row>
    <row r="10" spans="1:23" ht="27" customHeight="1" x14ac:dyDescent="0.15">
      <c r="A10" s="58"/>
      <c r="B10" s="58"/>
    </row>
    <row r="11" spans="1:23" ht="15.75" hidden="1" customHeight="1" x14ac:dyDescent="0.15">
      <c r="A11" s="58"/>
      <c r="B11" s="58"/>
    </row>
    <row r="12" spans="1:23" ht="15.75" hidden="1" customHeight="1" x14ac:dyDescent="0.15">
      <c r="A12" s="58"/>
      <c r="B12" s="58"/>
    </row>
    <row r="13" spans="1:23" ht="15.75" hidden="1" customHeight="1" x14ac:dyDescent="0.15">
      <c r="A13" s="58"/>
      <c r="B13" s="58"/>
    </row>
    <row r="14" spans="1:23" ht="15.75" hidden="1" customHeight="1" x14ac:dyDescent="0.15">
      <c r="A14" s="58"/>
      <c r="B14" s="58"/>
    </row>
    <row r="15" spans="1:23" ht="15.75" hidden="1" customHeight="1" x14ac:dyDescent="0.15">
      <c r="A15" s="58"/>
      <c r="B15" s="58"/>
    </row>
    <row r="16" spans="1:23" ht="15.75" hidden="1" customHeight="1" x14ac:dyDescent="0.15">
      <c r="A16" s="58"/>
      <c r="B16" s="58"/>
    </row>
    <row r="17" spans="1:22" ht="20.100000000000001" customHeight="1" x14ac:dyDescent="0.15">
      <c r="A17" s="58"/>
      <c r="B17" s="58"/>
      <c r="C17" s="75" t="s">
        <v>48</v>
      </c>
      <c r="D17" s="76"/>
      <c r="E17" s="76"/>
      <c r="F17" s="76"/>
      <c r="G17" s="76"/>
      <c r="H17" s="77"/>
    </row>
    <row r="18" spans="1:22" ht="15.75" customHeight="1" x14ac:dyDescent="0.15">
      <c r="A18" s="58"/>
      <c r="B18" s="58"/>
      <c r="C18" s="78"/>
      <c r="D18" s="79"/>
      <c r="E18" s="79"/>
      <c r="F18" s="79"/>
      <c r="G18" s="79"/>
      <c r="H18" s="79"/>
      <c r="I18" s="80"/>
      <c r="J18" s="80"/>
      <c r="K18" s="80"/>
      <c r="L18" s="80"/>
      <c r="M18" s="80"/>
      <c r="N18" s="80"/>
      <c r="O18" s="80"/>
      <c r="P18" s="80"/>
      <c r="Q18" s="80"/>
      <c r="R18" s="80"/>
      <c r="S18" s="80"/>
      <c r="T18" s="80"/>
      <c r="U18" s="80"/>
      <c r="V18" s="81"/>
    </row>
    <row r="19" spans="1:22" ht="15.75" hidden="1" customHeight="1" x14ac:dyDescent="0.15">
      <c r="A19" s="58"/>
      <c r="B19" s="58"/>
      <c r="C19" s="78"/>
      <c r="D19" s="79"/>
      <c r="E19" s="79"/>
      <c r="F19" s="79"/>
      <c r="G19" s="79"/>
      <c r="H19" s="79"/>
      <c r="I19" s="82"/>
      <c r="J19" s="82"/>
      <c r="K19" s="82"/>
      <c r="L19" s="82"/>
      <c r="M19" s="82"/>
      <c r="N19" s="82"/>
      <c r="O19" s="82"/>
      <c r="P19" s="82"/>
      <c r="Q19" s="82"/>
      <c r="R19" s="82"/>
      <c r="S19" s="82"/>
      <c r="T19" s="82"/>
      <c r="U19" s="82"/>
      <c r="V19" s="83"/>
    </row>
    <row r="20" spans="1:22" ht="20.100000000000001" customHeight="1" x14ac:dyDescent="0.15">
      <c r="A20" s="58">
        <f>IF(TRIM($I20)="", 1001, 0)</f>
        <v>1001</v>
      </c>
      <c r="B20" s="58"/>
      <c r="C20" s="84"/>
      <c r="D20" s="85">
        <v>1</v>
      </c>
      <c r="E20" s="62" t="s">
        <v>0</v>
      </c>
      <c r="I20" s="18"/>
      <c r="J20" s="16"/>
      <c r="K20" s="16"/>
      <c r="L20" s="16"/>
      <c r="M20" s="16"/>
      <c r="N20" s="82"/>
      <c r="O20" s="82"/>
      <c r="P20" s="82"/>
      <c r="Q20" s="82"/>
      <c r="R20" s="82"/>
      <c r="S20" s="82"/>
      <c r="T20" s="82"/>
      <c r="U20" s="82"/>
      <c r="V20" s="83"/>
    </row>
    <row r="21" spans="1:22" ht="20.100000000000001" customHeight="1" x14ac:dyDescent="0.15">
      <c r="A21" s="58"/>
      <c r="B21" s="58"/>
      <c r="C21" s="84"/>
      <c r="D21" s="85"/>
      <c r="E21" s="82"/>
      <c r="F21" s="82"/>
      <c r="G21" s="82"/>
      <c r="H21" s="82"/>
      <c r="I21" s="86"/>
      <c r="J21" s="87" t="s">
        <v>84</v>
      </c>
      <c r="K21" s="88"/>
      <c r="L21" s="88"/>
      <c r="M21" s="88"/>
      <c r="N21" s="88"/>
      <c r="O21" s="88"/>
      <c r="P21" s="88"/>
      <c r="Q21" s="88"/>
      <c r="R21" s="88"/>
      <c r="S21" s="88"/>
      <c r="T21" s="88"/>
      <c r="U21" s="88"/>
      <c r="V21" s="83"/>
    </row>
    <row r="22" spans="1:22" ht="20.100000000000001" customHeight="1" x14ac:dyDescent="0.15">
      <c r="A22" s="58">
        <f>IF(AND(TRIM($I22)&lt;&gt;"", OR(ISERROR(FIND("@"&amp;LEFT($I22,3)&amp;"@", 都道府県3))=FALSE, ISERROR(FIND("@"&amp;LEFT($I22,4)&amp;"@",都道府県4))=FALSE))=FALSE, 1001, 0)</f>
        <v>1001</v>
      </c>
      <c r="B22" s="58"/>
      <c r="C22" s="84"/>
      <c r="D22" s="85">
        <v>2</v>
      </c>
      <c r="E22" s="62" t="s">
        <v>1</v>
      </c>
      <c r="I22" s="33"/>
      <c r="J22" s="33"/>
      <c r="K22" s="33"/>
      <c r="L22" s="33"/>
      <c r="M22" s="33"/>
      <c r="N22" s="33"/>
      <c r="O22" s="33"/>
      <c r="P22" s="33"/>
      <c r="Q22" s="33"/>
      <c r="R22" s="33"/>
      <c r="S22" s="33"/>
      <c r="T22" s="33"/>
      <c r="U22" s="33"/>
      <c r="V22" s="83"/>
    </row>
    <row r="23" spans="1:22" ht="20.100000000000001" customHeight="1" x14ac:dyDescent="0.15">
      <c r="A23" s="58"/>
      <c r="B23" s="58"/>
      <c r="C23" s="84"/>
      <c r="D23" s="85"/>
      <c r="E23" s="82"/>
      <c r="F23" s="82"/>
      <c r="G23" s="82"/>
      <c r="H23" s="82"/>
      <c r="I23" s="86"/>
      <c r="J23" s="89" t="s">
        <v>20</v>
      </c>
      <c r="K23" s="88"/>
      <c r="L23" s="88"/>
      <c r="M23" s="88"/>
      <c r="N23" s="88"/>
      <c r="O23" s="88"/>
      <c r="P23" s="88"/>
      <c r="Q23" s="88"/>
      <c r="R23" s="88"/>
      <c r="S23" s="88"/>
      <c r="T23" s="88"/>
      <c r="U23" s="88"/>
      <c r="V23" s="83"/>
    </row>
    <row r="24" spans="1:22" ht="20.100000000000001" customHeight="1" x14ac:dyDescent="0.15">
      <c r="A24" s="58">
        <f>IF(TRIM($I24)="", 1001, 0)</f>
        <v>1001</v>
      </c>
      <c r="B24" s="58"/>
      <c r="C24" s="84"/>
      <c r="D24" s="85">
        <v>3</v>
      </c>
      <c r="E24" s="62" t="s">
        <v>2</v>
      </c>
      <c r="I24" s="15"/>
      <c r="J24" s="15"/>
      <c r="K24" s="15"/>
      <c r="L24" s="15"/>
      <c r="M24" s="15"/>
      <c r="N24" s="15"/>
      <c r="O24" s="15"/>
      <c r="P24" s="15"/>
      <c r="Q24" s="15"/>
      <c r="R24" s="15"/>
      <c r="S24" s="15"/>
      <c r="T24" s="15"/>
      <c r="U24" s="15"/>
      <c r="V24" s="83"/>
    </row>
    <row r="25" spans="1:22" ht="20.100000000000001" customHeight="1" x14ac:dyDescent="0.15">
      <c r="A25" s="58"/>
      <c r="B25" s="58"/>
      <c r="C25" s="90"/>
      <c r="D25" s="82"/>
      <c r="E25" s="82"/>
      <c r="F25" s="82"/>
      <c r="G25" s="82"/>
      <c r="H25" s="82"/>
      <c r="I25" s="86"/>
      <c r="J25" s="87" t="s">
        <v>85</v>
      </c>
      <c r="K25" s="88"/>
      <c r="L25" s="88"/>
      <c r="M25" s="88"/>
      <c r="N25" s="88"/>
      <c r="O25" s="88"/>
      <c r="P25" s="88"/>
      <c r="Q25" s="88"/>
      <c r="R25" s="88"/>
      <c r="S25" s="88"/>
      <c r="T25" s="88"/>
      <c r="U25" s="88"/>
      <c r="V25" s="83"/>
    </row>
    <row r="26" spans="1:22" ht="20.100000000000001" customHeight="1" x14ac:dyDescent="0.15">
      <c r="A26" s="58">
        <f>IF(TRIM($I26)="", 1001, 0)</f>
        <v>1001</v>
      </c>
      <c r="B26" s="58"/>
      <c r="C26" s="84"/>
      <c r="D26" s="85">
        <v>4</v>
      </c>
      <c r="E26" s="62" t="s">
        <v>3</v>
      </c>
      <c r="I26" s="15"/>
      <c r="J26" s="15"/>
      <c r="K26" s="15"/>
      <c r="L26" s="15"/>
      <c r="M26" s="15"/>
      <c r="N26" s="15"/>
      <c r="O26" s="15"/>
      <c r="P26" s="15"/>
      <c r="Q26" s="15"/>
      <c r="R26" s="15"/>
      <c r="S26" s="15"/>
      <c r="T26" s="15"/>
      <c r="U26" s="15"/>
      <c r="V26" s="83"/>
    </row>
    <row r="27" spans="1:22" ht="20.100000000000001" customHeight="1" x14ac:dyDescent="0.15">
      <c r="A27" s="58"/>
      <c r="B27" s="58"/>
      <c r="C27" s="90"/>
      <c r="D27" s="82"/>
      <c r="E27" s="82"/>
      <c r="F27" s="82"/>
      <c r="G27" s="82"/>
      <c r="H27" s="82"/>
      <c r="I27" s="86"/>
      <c r="J27" s="87" t="s">
        <v>86</v>
      </c>
      <c r="K27" s="88"/>
      <c r="L27" s="88"/>
      <c r="M27" s="88"/>
      <c r="N27" s="88"/>
      <c r="O27" s="88"/>
      <c r="P27" s="88"/>
      <c r="Q27" s="88"/>
      <c r="R27" s="88"/>
      <c r="S27" s="88"/>
      <c r="T27" s="88"/>
      <c r="U27" s="88"/>
      <c r="V27" s="83"/>
    </row>
    <row r="28" spans="1:22" ht="20.100000000000001" customHeight="1" x14ac:dyDescent="0.15">
      <c r="A28" s="58">
        <f>IF(TRIM($I28)="", 1001, 0)</f>
        <v>1001</v>
      </c>
      <c r="B28" s="58"/>
      <c r="C28" s="84"/>
      <c r="D28" s="85">
        <v>5</v>
      </c>
      <c r="E28" s="62" t="s">
        <v>15</v>
      </c>
      <c r="I28" s="15"/>
      <c r="J28" s="15"/>
      <c r="K28" s="15"/>
      <c r="L28" s="15"/>
      <c r="M28" s="15"/>
      <c r="N28" s="15"/>
      <c r="O28" s="15"/>
      <c r="P28" s="15"/>
      <c r="Q28" s="15"/>
      <c r="R28" s="15"/>
      <c r="S28" s="15"/>
      <c r="T28" s="15"/>
      <c r="U28" s="15"/>
      <c r="V28" s="83"/>
    </row>
    <row r="29" spans="1:22" ht="20.100000000000001" customHeight="1" x14ac:dyDescent="0.15">
      <c r="A29" s="58"/>
      <c r="B29" s="58"/>
      <c r="C29" s="90"/>
      <c r="D29" s="82"/>
      <c r="E29" s="82"/>
      <c r="F29" s="82"/>
      <c r="G29" s="82"/>
      <c r="H29" s="82"/>
      <c r="I29" s="91"/>
      <c r="J29" s="89" t="s">
        <v>16</v>
      </c>
      <c r="K29" s="88"/>
      <c r="L29" s="88"/>
      <c r="M29" s="88"/>
      <c r="N29" s="88"/>
      <c r="O29" s="88"/>
      <c r="P29" s="88"/>
      <c r="Q29" s="88"/>
      <c r="R29" s="88"/>
      <c r="S29" s="88"/>
      <c r="T29" s="88"/>
      <c r="U29" s="88"/>
      <c r="V29" s="92"/>
    </row>
    <row r="30" spans="1:22" ht="20.100000000000001" customHeight="1" x14ac:dyDescent="0.15">
      <c r="A30" s="58">
        <f>IF(TRIM($I30)="", 1001, 0)</f>
        <v>1001</v>
      </c>
      <c r="B30" s="58"/>
      <c r="C30" s="84"/>
      <c r="D30" s="85">
        <v>6</v>
      </c>
      <c r="E30" s="62" t="s">
        <v>4</v>
      </c>
      <c r="I30" s="15"/>
      <c r="J30" s="15"/>
      <c r="K30" s="15"/>
      <c r="L30" s="15"/>
      <c r="M30" s="15"/>
      <c r="N30" s="15"/>
      <c r="O30" s="15"/>
      <c r="P30" s="15"/>
      <c r="Q30" s="15"/>
      <c r="R30" s="15"/>
      <c r="S30" s="15"/>
      <c r="T30" s="15"/>
      <c r="U30" s="15"/>
      <c r="V30" s="83"/>
    </row>
    <row r="31" spans="1:22" ht="20.100000000000001" customHeight="1" x14ac:dyDescent="0.15">
      <c r="A31" s="58"/>
      <c r="B31" s="58"/>
      <c r="C31" s="90"/>
      <c r="D31" s="82"/>
      <c r="E31" s="82"/>
      <c r="F31" s="82"/>
      <c r="G31" s="82"/>
      <c r="H31" s="82"/>
      <c r="I31" s="91"/>
      <c r="J31" s="89" t="s">
        <v>10</v>
      </c>
      <c r="K31" s="88"/>
      <c r="L31" s="88"/>
      <c r="M31" s="88"/>
      <c r="N31" s="88"/>
      <c r="O31" s="88"/>
      <c r="P31" s="88"/>
      <c r="Q31" s="88"/>
      <c r="R31" s="88"/>
      <c r="S31" s="88"/>
      <c r="T31" s="88"/>
      <c r="U31" s="88"/>
      <c r="V31" s="92"/>
    </row>
    <row r="32" spans="1:22" ht="20.100000000000001" customHeight="1" x14ac:dyDescent="0.15">
      <c r="A32" s="58">
        <f>IF(TRIM($I32)="", 1001, 0)</f>
        <v>1001</v>
      </c>
      <c r="B32" s="58"/>
      <c r="C32" s="84"/>
      <c r="D32" s="85">
        <v>7</v>
      </c>
      <c r="E32" s="62" t="s">
        <v>5</v>
      </c>
      <c r="I32" s="15"/>
      <c r="J32" s="15"/>
      <c r="K32" s="15"/>
      <c r="L32" s="15"/>
      <c r="M32" s="15"/>
      <c r="N32" s="15"/>
      <c r="O32" s="15"/>
      <c r="P32" s="15"/>
      <c r="Q32" s="15"/>
      <c r="R32" s="15"/>
      <c r="S32" s="15"/>
      <c r="T32" s="15"/>
      <c r="U32" s="15"/>
      <c r="V32" s="83"/>
    </row>
    <row r="33" spans="1:23" ht="20.100000000000001" customHeight="1" x14ac:dyDescent="0.15">
      <c r="A33" s="58"/>
      <c r="B33" s="58"/>
      <c r="C33" s="90"/>
      <c r="D33" s="82"/>
      <c r="E33" s="82"/>
      <c r="F33" s="82"/>
      <c r="G33" s="82"/>
      <c r="H33" s="82"/>
      <c r="I33" s="91"/>
      <c r="J33" s="89" t="s">
        <v>11</v>
      </c>
      <c r="K33" s="88"/>
      <c r="L33" s="88"/>
      <c r="M33" s="88"/>
      <c r="N33" s="88"/>
      <c r="O33" s="88"/>
      <c r="P33" s="88"/>
      <c r="Q33" s="88"/>
      <c r="R33" s="88"/>
      <c r="S33" s="88"/>
      <c r="T33" s="88"/>
      <c r="U33" s="88"/>
      <c r="V33" s="83"/>
    </row>
    <row r="34" spans="1:23" ht="20.100000000000001" customHeight="1" x14ac:dyDescent="0.15">
      <c r="A34" s="58">
        <f>IF(NOT(AND(TRIM($I34)&lt;&gt;"",ISNUMBER(VALUE(SUBSTITUTE($I34,"-",""))))), 1001, 0)</f>
        <v>1001</v>
      </c>
      <c r="B34" s="58"/>
      <c r="C34" s="84"/>
      <c r="D34" s="85">
        <v>8</v>
      </c>
      <c r="E34" s="62" t="s">
        <v>6</v>
      </c>
      <c r="I34" s="15"/>
      <c r="J34" s="15"/>
      <c r="K34" s="15"/>
      <c r="L34" s="15"/>
      <c r="M34" s="15"/>
      <c r="N34" s="82"/>
      <c r="O34" s="82"/>
      <c r="P34" s="82"/>
      <c r="Q34" s="82"/>
      <c r="R34" s="82"/>
      <c r="S34" s="82"/>
      <c r="T34" s="82"/>
      <c r="U34" s="82"/>
      <c r="V34" s="83"/>
    </row>
    <row r="35" spans="1:23" ht="20.100000000000001" customHeight="1" x14ac:dyDescent="0.15">
      <c r="A35" s="58"/>
      <c r="B35" s="58"/>
      <c r="C35" s="90"/>
      <c r="D35" s="82"/>
      <c r="E35" s="82"/>
      <c r="F35" s="82"/>
      <c r="G35" s="82"/>
      <c r="H35" s="82"/>
      <c r="I35" s="93"/>
      <c r="J35" s="87" t="s">
        <v>87</v>
      </c>
      <c r="K35" s="88"/>
      <c r="L35" s="88"/>
      <c r="M35" s="88"/>
      <c r="N35" s="88"/>
      <c r="O35" s="88"/>
      <c r="P35" s="88"/>
      <c r="Q35" s="88"/>
      <c r="R35" s="88"/>
      <c r="S35" s="88"/>
      <c r="T35" s="88"/>
      <c r="U35" s="88"/>
      <c r="V35" s="83"/>
    </row>
    <row r="36" spans="1:23" ht="20.100000000000001" customHeight="1" x14ac:dyDescent="0.15">
      <c r="A36" s="58">
        <f>IF(NOT(AND(TRIM($I36)&lt;&gt;"",ISNUMBER(VALUE(SUBSTITUTE($I36,"-",""))))), 1001, 0)</f>
        <v>1001</v>
      </c>
      <c r="B36" s="58"/>
      <c r="C36" s="84"/>
      <c r="D36" s="85">
        <v>9</v>
      </c>
      <c r="E36" s="62" t="s">
        <v>7</v>
      </c>
      <c r="I36" s="15"/>
      <c r="J36" s="16"/>
      <c r="K36" s="16"/>
      <c r="L36" s="16"/>
      <c r="M36" s="16"/>
      <c r="N36" s="82"/>
      <c r="O36" s="82"/>
      <c r="P36" s="82"/>
      <c r="Q36" s="82"/>
      <c r="R36" s="82"/>
      <c r="S36" s="82"/>
      <c r="T36" s="82"/>
      <c r="U36" s="82"/>
      <c r="V36" s="83"/>
    </row>
    <row r="37" spans="1:23" ht="20.100000000000001" customHeight="1" x14ac:dyDescent="0.15">
      <c r="A37" s="58"/>
      <c r="B37" s="58"/>
      <c r="C37" s="90"/>
      <c r="D37" s="82"/>
      <c r="E37" s="82"/>
      <c r="F37" s="82"/>
      <c r="G37" s="82"/>
      <c r="H37" s="82"/>
      <c r="I37" s="91"/>
      <c r="J37" s="87" t="s">
        <v>87</v>
      </c>
      <c r="K37" s="88"/>
      <c r="L37" s="88"/>
      <c r="M37" s="88"/>
      <c r="N37" s="88"/>
      <c r="O37" s="88"/>
      <c r="P37" s="88"/>
      <c r="Q37" s="88"/>
      <c r="R37" s="88"/>
      <c r="S37" s="88"/>
      <c r="T37" s="88"/>
      <c r="U37" s="88"/>
      <c r="V37" s="83"/>
    </row>
    <row r="38" spans="1:23" ht="20.100000000000001" customHeight="1" x14ac:dyDescent="0.15">
      <c r="A38" s="58">
        <f>IF(AND($I63="しない",TRIM($I38)=""), 1001, 0)</f>
        <v>0</v>
      </c>
      <c r="B38" s="58"/>
      <c r="C38" s="84"/>
      <c r="D38" s="85">
        <v>10</v>
      </c>
      <c r="E38" s="62" t="s">
        <v>9</v>
      </c>
      <c r="I38" s="15"/>
      <c r="J38" s="15"/>
      <c r="K38" s="15"/>
      <c r="L38" s="15"/>
      <c r="M38" s="15"/>
      <c r="N38" s="15"/>
      <c r="O38" s="15"/>
      <c r="P38" s="15"/>
      <c r="Q38" s="15"/>
      <c r="R38" s="15"/>
      <c r="S38" s="15"/>
      <c r="T38" s="15"/>
      <c r="U38" s="15"/>
      <c r="V38" s="83"/>
    </row>
    <row r="39" spans="1:23" ht="32.1" customHeight="1" x14ac:dyDescent="0.15">
      <c r="A39" s="58"/>
      <c r="B39" s="58"/>
      <c r="C39" s="90"/>
      <c r="D39" s="82"/>
      <c r="E39" s="82"/>
      <c r="F39" s="82"/>
      <c r="G39" s="82"/>
      <c r="H39" s="82"/>
      <c r="I39" s="91"/>
      <c r="J39" s="94" t="s">
        <v>75</v>
      </c>
      <c r="K39" s="95"/>
      <c r="L39" s="95"/>
      <c r="M39" s="95"/>
      <c r="N39" s="95"/>
      <c r="O39" s="95"/>
      <c r="P39" s="95"/>
      <c r="Q39" s="95"/>
      <c r="R39" s="95"/>
      <c r="S39" s="95"/>
      <c r="T39" s="95"/>
      <c r="U39" s="95"/>
      <c r="V39" s="83"/>
    </row>
    <row r="40" spans="1:23" ht="20.100000000000001" customHeight="1" x14ac:dyDescent="0.15">
      <c r="A40" s="58">
        <f>IF(AND($I40&lt;&gt;"一致する", $I40&lt;&gt;"一致しない"), 1001, 0)</f>
        <v>0</v>
      </c>
      <c r="B40" s="58"/>
      <c r="C40" s="84"/>
      <c r="D40" s="85">
        <v>11</v>
      </c>
      <c r="E40" s="62" t="s">
        <v>79</v>
      </c>
      <c r="I40" s="15" t="s">
        <v>80</v>
      </c>
      <c r="J40" s="16"/>
      <c r="K40" s="16"/>
      <c r="L40" s="16"/>
      <c r="M40" s="16"/>
      <c r="N40" s="96"/>
      <c r="O40" s="96"/>
      <c r="P40" s="96"/>
      <c r="Q40" s="96"/>
      <c r="R40" s="96"/>
      <c r="S40" s="96"/>
      <c r="T40" s="96"/>
      <c r="U40" s="96"/>
      <c r="V40" s="97"/>
      <c r="W40" s="96"/>
    </row>
    <row r="41" spans="1:23" ht="20.100000000000001" customHeight="1" x14ac:dyDescent="0.15">
      <c r="A41" s="58"/>
      <c r="B41" s="58"/>
      <c r="C41" s="90"/>
      <c r="D41" s="82"/>
      <c r="E41" s="82"/>
      <c r="F41" s="82"/>
      <c r="G41" s="82"/>
      <c r="H41" s="82"/>
      <c r="I41" s="91"/>
      <c r="J41" s="89" t="s">
        <v>762</v>
      </c>
      <c r="K41" s="98"/>
      <c r="L41" s="98"/>
      <c r="M41" s="98"/>
      <c r="N41" s="98"/>
      <c r="O41" s="98"/>
      <c r="P41" s="98"/>
      <c r="Q41" s="98"/>
      <c r="R41" s="98"/>
      <c r="S41" s="98"/>
      <c r="T41" s="98"/>
      <c r="U41" s="98"/>
      <c r="V41" s="92"/>
      <c r="W41" s="98"/>
    </row>
    <row r="42" spans="1:23" ht="20.100000000000001" customHeight="1" x14ac:dyDescent="0.15">
      <c r="A42" s="58"/>
      <c r="B42" s="58"/>
      <c r="C42" s="99"/>
      <c r="D42" s="100"/>
      <c r="E42" s="100"/>
      <c r="F42" s="100"/>
      <c r="G42" s="100"/>
      <c r="H42" s="100"/>
      <c r="I42" s="101"/>
      <c r="J42" s="101"/>
      <c r="K42" s="101"/>
      <c r="L42" s="101"/>
      <c r="M42" s="101"/>
      <c r="N42" s="101"/>
      <c r="O42" s="101"/>
      <c r="P42" s="101"/>
      <c r="Q42" s="101"/>
      <c r="R42" s="101"/>
      <c r="S42" s="101"/>
      <c r="T42" s="101"/>
      <c r="U42" s="101"/>
      <c r="V42" s="102"/>
    </row>
    <row r="43" spans="1:23" ht="15.75" customHeight="1" x14ac:dyDescent="0.15">
      <c r="A43" s="58"/>
      <c r="B43" s="58"/>
      <c r="C43" s="82"/>
      <c r="D43" s="82"/>
      <c r="E43" s="82"/>
      <c r="F43" s="82"/>
      <c r="G43" s="82"/>
      <c r="H43" s="82"/>
      <c r="I43" s="98"/>
      <c r="J43" s="98"/>
      <c r="K43" s="98"/>
      <c r="L43" s="98"/>
      <c r="M43" s="98"/>
      <c r="N43" s="98"/>
      <c r="O43" s="98"/>
      <c r="P43" s="98"/>
      <c r="Q43" s="98"/>
      <c r="R43" s="98"/>
      <c r="S43" s="98"/>
      <c r="T43" s="98"/>
      <c r="U43" s="98"/>
      <c r="V43" s="82"/>
    </row>
    <row r="44" spans="1:23" ht="15.75" hidden="1" customHeight="1" x14ac:dyDescent="0.15">
      <c r="A44" s="58"/>
      <c r="B44" s="58"/>
      <c r="C44" s="82"/>
      <c r="D44" s="82"/>
      <c r="E44" s="82"/>
      <c r="F44" s="82"/>
      <c r="G44" s="82"/>
      <c r="H44" s="82"/>
      <c r="I44" s="98"/>
      <c r="J44" s="98"/>
      <c r="K44" s="98"/>
      <c r="L44" s="98"/>
      <c r="M44" s="98"/>
      <c r="N44" s="98"/>
      <c r="O44" s="98"/>
      <c r="P44" s="98"/>
      <c r="Q44" s="98"/>
      <c r="R44" s="98"/>
      <c r="S44" s="98"/>
      <c r="T44" s="98"/>
      <c r="U44" s="98"/>
      <c r="V44" s="82"/>
    </row>
    <row r="45" spans="1:23" ht="15.75" hidden="1" customHeight="1" x14ac:dyDescent="0.15">
      <c r="A45" s="58"/>
      <c r="B45" s="58"/>
      <c r="C45" s="82"/>
      <c r="D45" s="82"/>
      <c r="E45" s="82"/>
      <c r="F45" s="82"/>
      <c r="G45" s="82"/>
      <c r="H45" s="82"/>
      <c r="I45" s="98"/>
      <c r="J45" s="98"/>
      <c r="K45" s="98"/>
      <c r="L45" s="98"/>
      <c r="M45" s="98"/>
      <c r="N45" s="98"/>
      <c r="O45" s="98"/>
      <c r="P45" s="98"/>
      <c r="Q45" s="98"/>
      <c r="R45" s="98"/>
      <c r="S45" s="98"/>
      <c r="T45" s="98"/>
      <c r="U45" s="98"/>
      <c r="V45" s="82"/>
    </row>
    <row r="46" spans="1:23" ht="15.75" hidden="1" customHeight="1" x14ac:dyDescent="0.15">
      <c r="A46" s="58"/>
      <c r="B46" s="58"/>
      <c r="C46" s="82"/>
      <c r="D46" s="82"/>
      <c r="E46" s="82"/>
      <c r="F46" s="82"/>
      <c r="G46" s="82"/>
      <c r="H46" s="82"/>
      <c r="I46" s="98"/>
      <c r="J46" s="98"/>
      <c r="K46" s="98"/>
      <c r="L46" s="98"/>
      <c r="M46" s="98"/>
      <c r="N46" s="98"/>
      <c r="O46" s="98"/>
      <c r="P46" s="98"/>
      <c r="Q46" s="98"/>
      <c r="R46" s="98"/>
      <c r="S46" s="98"/>
      <c r="T46" s="98"/>
      <c r="U46" s="98"/>
      <c r="V46" s="82"/>
    </row>
    <row r="47" spans="1:23" ht="15.75" hidden="1" customHeight="1" x14ac:dyDescent="0.15">
      <c r="A47" s="58"/>
      <c r="B47" s="58"/>
      <c r="C47" s="82"/>
      <c r="D47" s="82"/>
      <c r="E47" s="82"/>
      <c r="F47" s="82"/>
      <c r="G47" s="82"/>
      <c r="H47" s="82"/>
      <c r="I47" s="103"/>
      <c r="J47" s="82"/>
      <c r="K47" s="82"/>
      <c r="L47" s="82"/>
      <c r="M47" s="82"/>
      <c r="N47" s="82"/>
      <c r="O47" s="82"/>
      <c r="P47" s="82"/>
      <c r="Q47" s="82"/>
      <c r="R47" s="82"/>
      <c r="S47" s="82"/>
      <c r="T47" s="82"/>
      <c r="U47" s="82"/>
      <c r="V47" s="82"/>
    </row>
    <row r="48" spans="1:23" ht="15.75" hidden="1" customHeight="1" x14ac:dyDescent="0.15">
      <c r="A48" s="58"/>
      <c r="B48" s="58"/>
      <c r="C48" s="82"/>
      <c r="D48" s="82"/>
      <c r="E48" s="82"/>
      <c r="F48" s="82"/>
      <c r="G48" s="82"/>
      <c r="H48" s="82"/>
      <c r="I48" s="98"/>
      <c r="J48" s="98"/>
      <c r="K48" s="98"/>
      <c r="L48" s="98"/>
      <c r="M48" s="98"/>
      <c r="N48" s="98"/>
      <c r="O48" s="98"/>
      <c r="P48" s="98"/>
      <c r="Q48" s="98"/>
      <c r="R48" s="98"/>
      <c r="S48" s="98"/>
      <c r="T48" s="98"/>
      <c r="U48" s="98"/>
      <c r="V48" s="82"/>
    </row>
    <row r="49" spans="1:23" ht="15.75" hidden="1" customHeight="1" x14ac:dyDescent="0.15">
      <c r="A49" s="58"/>
      <c r="B49" s="58"/>
      <c r="C49" s="82"/>
      <c r="D49" s="82"/>
      <c r="E49" s="82"/>
      <c r="F49" s="82"/>
      <c r="G49" s="82"/>
      <c r="H49" s="82"/>
      <c r="I49" s="98"/>
      <c r="J49" s="98"/>
      <c r="K49" s="98"/>
      <c r="L49" s="98"/>
      <c r="M49" s="98"/>
      <c r="N49" s="98"/>
      <c r="O49" s="98"/>
      <c r="P49" s="98"/>
      <c r="Q49" s="98"/>
      <c r="R49" s="98"/>
      <c r="S49" s="98"/>
      <c r="T49" s="98"/>
      <c r="U49" s="98"/>
      <c r="V49" s="82"/>
    </row>
    <row r="50" spans="1:23" ht="15.75" hidden="1" customHeight="1" x14ac:dyDescent="0.15">
      <c r="A50" s="58"/>
      <c r="B50" s="58"/>
      <c r="C50" s="82"/>
      <c r="D50" s="82"/>
      <c r="E50" s="82"/>
      <c r="F50" s="82"/>
      <c r="G50" s="82"/>
      <c r="H50" s="82"/>
      <c r="I50" s="98"/>
      <c r="J50" s="98"/>
      <c r="K50" s="98"/>
      <c r="L50" s="98"/>
      <c r="M50" s="98"/>
      <c r="N50" s="98"/>
      <c r="O50" s="98"/>
      <c r="P50" s="98"/>
      <c r="Q50" s="98"/>
      <c r="R50" s="98"/>
      <c r="S50" s="98"/>
      <c r="T50" s="98"/>
      <c r="U50" s="98"/>
      <c r="V50" s="82"/>
    </row>
    <row r="51" spans="1:23" ht="15.75" hidden="1" customHeight="1" x14ac:dyDescent="0.15">
      <c r="A51" s="58"/>
      <c r="B51" s="58"/>
      <c r="C51" s="82"/>
      <c r="D51" s="82"/>
      <c r="E51" s="82"/>
      <c r="F51" s="82"/>
      <c r="G51" s="82"/>
      <c r="H51" s="82"/>
      <c r="I51" s="98"/>
      <c r="J51" s="98"/>
      <c r="K51" s="98"/>
      <c r="L51" s="98"/>
      <c r="M51" s="98"/>
      <c r="N51" s="98"/>
      <c r="O51" s="98"/>
      <c r="P51" s="98"/>
      <c r="Q51" s="98"/>
      <c r="R51" s="98"/>
      <c r="S51" s="98"/>
      <c r="T51" s="98"/>
      <c r="U51" s="98"/>
      <c r="V51" s="82"/>
    </row>
    <row r="52" spans="1:23" ht="15.75" hidden="1" customHeight="1" x14ac:dyDescent="0.15">
      <c r="A52" s="58"/>
      <c r="B52" s="58"/>
      <c r="C52" s="82"/>
      <c r="D52" s="82"/>
      <c r="E52" s="82"/>
      <c r="F52" s="82"/>
      <c r="G52" s="82"/>
      <c r="H52" s="82"/>
      <c r="I52" s="103"/>
      <c r="J52" s="82"/>
      <c r="K52" s="82"/>
      <c r="L52" s="82"/>
      <c r="M52" s="82"/>
      <c r="N52" s="82"/>
      <c r="O52" s="82"/>
      <c r="P52" s="82"/>
      <c r="Q52" s="82"/>
      <c r="R52" s="82"/>
      <c r="S52" s="82"/>
      <c r="T52" s="82"/>
      <c r="U52" s="82"/>
      <c r="V52" s="82"/>
    </row>
    <row r="53" spans="1:23" ht="15.75" hidden="1" customHeight="1" x14ac:dyDescent="0.15">
      <c r="A53" s="58"/>
      <c r="B53" s="58"/>
      <c r="C53" s="82"/>
      <c r="D53" s="82"/>
      <c r="E53" s="82"/>
      <c r="F53" s="82"/>
      <c r="G53" s="82"/>
      <c r="H53" s="82"/>
      <c r="I53" s="98"/>
      <c r="J53" s="98"/>
      <c r="K53" s="98"/>
      <c r="L53" s="98"/>
      <c r="M53" s="98"/>
      <c r="N53" s="98"/>
      <c r="O53" s="98"/>
      <c r="P53" s="98"/>
      <c r="Q53" s="98"/>
      <c r="R53" s="98"/>
      <c r="S53" s="98"/>
      <c r="T53" s="98"/>
      <c r="U53" s="98"/>
      <c r="V53" s="82"/>
    </row>
    <row r="54" spans="1:23" ht="15.75" hidden="1" customHeight="1" x14ac:dyDescent="0.15">
      <c r="A54" s="58"/>
      <c r="B54" s="58"/>
      <c r="C54" s="82"/>
      <c r="D54" s="82"/>
      <c r="E54" s="82"/>
      <c r="F54" s="82"/>
      <c r="G54" s="82"/>
      <c r="H54" s="82"/>
      <c r="I54" s="98"/>
      <c r="J54" s="98"/>
      <c r="K54" s="98"/>
      <c r="L54" s="98"/>
      <c r="M54" s="98"/>
      <c r="N54" s="98"/>
      <c r="O54" s="98"/>
      <c r="P54" s="98"/>
      <c r="Q54" s="98"/>
      <c r="R54" s="98"/>
      <c r="S54" s="98"/>
      <c r="T54" s="98"/>
      <c r="U54" s="98"/>
      <c r="V54" s="82"/>
    </row>
    <row r="55" spans="1:23" ht="15.75" hidden="1" customHeight="1" x14ac:dyDescent="0.15">
      <c r="A55" s="58"/>
      <c r="B55" s="58"/>
      <c r="C55" s="82"/>
      <c r="D55" s="82"/>
      <c r="E55" s="82"/>
      <c r="F55" s="82"/>
      <c r="G55" s="82"/>
      <c r="H55" s="82"/>
      <c r="I55" s="103"/>
      <c r="J55" s="82"/>
      <c r="K55" s="82"/>
      <c r="L55" s="82"/>
      <c r="M55" s="82"/>
      <c r="N55" s="82"/>
      <c r="O55" s="82"/>
      <c r="P55" s="82"/>
      <c r="Q55" s="82"/>
      <c r="R55" s="82"/>
      <c r="S55" s="82"/>
      <c r="T55" s="82"/>
      <c r="U55" s="82"/>
      <c r="V55" s="82"/>
    </row>
    <row r="56" spans="1:23" ht="15.75" hidden="1" customHeight="1" x14ac:dyDescent="0.15">
      <c r="A56" s="58"/>
      <c r="B56" s="58"/>
      <c r="C56" s="82"/>
      <c r="D56" s="82"/>
      <c r="E56" s="82"/>
      <c r="F56" s="82"/>
      <c r="G56" s="82"/>
      <c r="H56" s="82"/>
      <c r="I56" s="98"/>
      <c r="J56" s="98"/>
      <c r="K56" s="98"/>
      <c r="L56" s="98"/>
      <c r="M56" s="98"/>
      <c r="N56" s="98"/>
      <c r="O56" s="98"/>
      <c r="P56" s="98"/>
      <c r="Q56" s="98"/>
      <c r="R56" s="98"/>
      <c r="S56" s="98"/>
      <c r="T56" s="98"/>
      <c r="U56" s="98"/>
      <c r="V56" s="82"/>
    </row>
    <row r="57" spans="1:23" ht="15.75" hidden="1" customHeight="1" x14ac:dyDescent="0.15">
      <c r="A57" s="58"/>
      <c r="B57" s="58"/>
      <c r="C57" s="82"/>
      <c r="D57" s="82"/>
      <c r="E57" s="82"/>
      <c r="F57" s="82"/>
      <c r="G57" s="82"/>
      <c r="H57" s="82"/>
      <c r="I57" s="98"/>
      <c r="J57" s="98"/>
      <c r="K57" s="98"/>
      <c r="L57" s="98"/>
      <c r="M57" s="98"/>
      <c r="N57" s="98"/>
      <c r="O57" s="98"/>
      <c r="P57" s="98"/>
      <c r="Q57" s="98"/>
      <c r="R57" s="98"/>
      <c r="S57" s="98"/>
      <c r="T57" s="98"/>
      <c r="U57" s="98"/>
      <c r="V57" s="82"/>
    </row>
    <row r="58" spans="1:23" ht="15.75" hidden="1" customHeight="1" x14ac:dyDescent="0.15">
      <c r="A58" s="58"/>
      <c r="B58" s="58"/>
      <c r="C58" s="82"/>
      <c r="D58" s="82"/>
      <c r="E58" s="82"/>
      <c r="F58" s="82"/>
      <c r="G58" s="82"/>
      <c r="H58" s="82"/>
      <c r="I58" s="98"/>
      <c r="J58" s="98"/>
      <c r="K58" s="98"/>
      <c r="L58" s="98"/>
      <c r="M58" s="98"/>
      <c r="N58" s="98"/>
      <c r="O58" s="98"/>
      <c r="P58" s="98"/>
      <c r="Q58" s="98"/>
      <c r="R58" s="98"/>
      <c r="S58" s="98"/>
      <c r="T58" s="98"/>
      <c r="U58" s="98"/>
      <c r="V58" s="82"/>
    </row>
    <row r="59" spans="1:23" ht="15.75" customHeight="1" x14ac:dyDescent="0.15">
      <c r="A59" s="58"/>
      <c r="B59" s="58"/>
      <c r="C59" s="82"/>
      <c r="D59" s="82"/>
      <c r="E59" s="82"/>
      <c r="F59" s="82"/>
      <c r="G59" s="82"/>
      <c r="H59" s="82"/>
      <c r="I59" s="103"/>
      <c r="J59" s="82"/>
      <c r="K59" s="82"/>
      <c r="L59" s="82"/>
      <c r="M59" s="82"/>
      <c r="N59" s="82"/>
      <c r="O59" s="82"/>
      <c r="P59" s="82"/>
      <c r="Q59" s="82"/>
      <c r="R59" s="82"/>
      <c r="S59" s="82"/>
      <c r="T59" s="82"/>
      <c r="U59" s="82"/>
      <c r="V59" s="82"/>
    </row>
    <row r="60" spans="1:23" ht="20.100000000000001" customHeight="1" x14ac:dyDescent="0.15">
      <c r="A60" s="58"/>
      <c r="B60" s="58"/>
      <c r="C60" s="75" t="s">
        <v>49</v>
      </c>
      <c r="D60" s="76"/>
      <c r="E60" s="76"/>
      <c r="F60" s="76"/>
      <c r="G60" s="76"/>
      <c r="H60" s="77"/>
    </row>
    <row r="61" spans="1:23" ht="15.75" customHeight="1" x14ac:dyDescent="0.15">
      <c r="A61" s="58"/>
      <c r="B61" s="58"/>
      <c r="C61" s="78"/>
      <c r="D61" s="79"/>
      <c r="E61" s="79"/>
      <c r="F61" s="79"/>
      <c r="G61" s="79"/>
      <c r="H61" s="79"/>
      <c r="I61" s="104"/>
      <c r="J61" s="80"/>
      <c r="K61" s="80"/>
      <c r="L61" s="80"/>
      <c r="M61" s="80"/>
      <c r="N61" s="80"/>
      <c r="O61" s="80"/>
      <c r="P61" s="80"/>
      <c r="Q61" s="80"/>
      <c r="R61" s="80"/>
      <c r="S61" s="80"/>
      <c r="T61" s="80"/>
      <c r="U61" s="80"/>
      <c r="V61" s="81"/>
    </row>
    <row r="62" spans="1:23" ht="20.100000000000001" customHeight="1" x14ac:dyDescent="0.15">
      <c r="A62" s="58"/>
      <c r="B62" s="58"/>
      <c r="C62" s="78"/>
      <c r="D62" s="105" t="s">
        <v>71</v>
      </c>
      <c r="E62" s="105"/>
      <c r="F62" s="105"/>
      <c r="G62" s="105"/>
      <c r="H62" s="105"/>
      <c r="I62" s="105"/>
      <c r="J62" s="105"/>
      <c r="K62" s="105"/>
      <c r="L62" s="105"/>
      <c r="M62" s="105"/>
      <c r="N62" s="105"/>
      <c r="O62" s="105"/>
      <c r="P62" s="105"/>
      <c r="Q62" s="105"/>
      <c r="R62" s="105"/>
      <c r="S62" s="105"/>
      <c r="T62" s="105"/>
      <c r="U62" s="105"/>
      <c r="V62" s="83"/>
    </row>
    <row r="63" spans="1:23" ht="20.100000000000001" customHeight="1" x14ac:dyDescent="0.15">
      <c r="A63" s="58">
        <f>IF(AND($I63&lt;&gt;"しない", $I63&lt;&gt;"する"), 1001, 0)</f>
        <v>1001</v>
      </c>
      <c r="B63" s="58"/>
      <c r="C63" s="78"/>
      <c r="D63" s="85">
        <v>1</v>
      </c>
      <c r="E63" s="82" t="s">
        <v>81</v>
      </c>
      <c r="F63" s="82"/>
      <c r="G63" s="82"/>
      <c r="H63" s="82"/>
      <c r="I63" s="15"/>
      <c r="J63" s="17"/>
      <c r="K63" s="17"/>
      <c r="L63" s="17"/>
      <c r="M63" s="17"/>
      <c r="N63" s="82"/>
      <c r="O63" s="82"/>
      <c r="P63" s="82"/>
      <c r="Q63" s="82"/>
      <c r="R63" s="82"/>
      <c r="S63" s="106"/>
      <c r="T63" s="106"/>
      <c r="U63" s="106"/>
      <c r="V63" s="107"/>
      <c r="W63" s="106"/>
    </row>
    <row r="64" spans="1:23" ht="20.100000000000001" customHeight="1" x14ac:dyDescent="0.15">
      <c r="A64" s="58"/>
      <c r="B64" s="58"/>
      <c r="C64" s="78"/>
      <c r="D64" s="82"/>
      <c r="E64" s="82"/>
      <c r="F64" s="82"/>
      <c r="G64" s="82"/>
      <c r="H64" s="82"/>
      <c r="I64" s="91"/>
      <c r="J64" s="89" t="s">
        <v>60</v>
      </c>
      <c r="K64" s="98"/>
      <c r="L64" s="98"/>
      <c r="M64" s="98"/>
      <c r="N64" s="98"/>
      <c r="O64" s="98"/>
      <c r="P64" s="98"/>
      <c r="Q64" s="98"/>
      <c r="R64" s="98"/>
      <c r="S64" s="98"/>
      <c r="T64" s="98"/>
      <c r="U64" s="98"/>
      <c r="V64" s="92"/>
      <c r="W64" s="98"/>
    </row>
    <row r="65" spans="1:23" ht="20.100000000000001" hidden="1" customHeight="1" x14ac:dyDescent="0.15">
      <c r="A65" s="58"/>
      <c r="B65" s="58"/>
      <c r="C65" s="90"/>
      <c r="D65" s="82"/>
      <c r="E65" s="82"/>
      <c r="F65" s="82"/>
      <c r="G65" s="82"/>
      <c r="H65" s="82"/>
      <c r="I65" s="108"/>
      <c r="J65" s="98"/>
      <c r="K65" s="98"/>
      <c r="L65" s="98"/>
      <c r="M65" s="98"/>
      <c r="N65" s="98"/>
      <c r="O65" s="98"/>
      <c r="P65" s="98"/>
      <c r="Q65" s="98"/>
      <c r="R65" s="98"/>
      <c r="S65" s="98"/>
      <c r="T65" s="98"/>
      <c r="U65" s="98"/>
      <c r="V65" s="92"/>
      <c r="W65" s="98"/>
    </row>
    <row r="66" spans="1:23" ht="20.100000000000001" hidden="1" customHeight="1" x14ac:dyDescent="0.15">
      <c r="A66" s="58"/>
      <c r="B66" s="58"/>
      <c r="C66" s="90"/>
      <c r="D66" s="82"/>
      <c r="E66" s="82"/>
      <c r="F66" s="82"/>
      <c r="G66" s="82"/>
      <c r="H66" s="82"/>
      <c r="I66" s="108"/>
      <c r="J66" s="98"/>
      <c r="K66" s="98"/>
      <c r="L66" s="98"/>
      <c r="M66" s="98"/>
      <c r="N66" s="98"/>
      <c r="O66" s="98"/>
      <c r="P66" s="98"/>
      <c r="Q66" s="98"/>
      <c r="R66" s="98"/>
      <c r="S66" s="98"/>
      <c r="T66" s="98"/>
      <c r="U66" s="98"/>
      <c r="V66" s="92"/>
      <c r="W66" s="98"/>
    </row>
    <row r="67" spans="1:23" ht="20.100000000000001" hidden="1" customHeight="1" x14ac:dyDescent="0.15">
      <c r="A67" s="58"/>
      <c r="B67" s="58"/>
      <c r="C67" s="90"/>
      <c r="D67" s="82"/>
      <c r="E67" s="82"/>
      <c r="F67" s="82"/>
      <c r="G67" s="82"/>
      <c r="H67" s="82"/>
      <c r="I67" s="108"/>
      <c r="J67" s="98"/>
      <c r="K67" s="98"/>
      <c r="L67" s="98"/>
      <c r="M67" s="98"/>
      <c r="N67" s="98"/>
      <c r="O67" s="98"/>
      <c r="P67" s="98"/>
      <c r="Q67" s="98"/>
      <c r="R67" s="98"/>
      <c r="S67" s="98"/>
      <c r="T67" s="98"/>
      <c r="U67" s="98"/>
      <c r="V67" s="92"/>
      <c r="W67" s="98"/>
    </row>
    <row r="68" spans="1:23" ht="20.100000000000001" hidden="1" customHeight="1" x14ac:dyDescent="0.15">
      <c r="A68" s="58"/>
      <c r="B68" s="58"/>
      <c r="C68" s="90"/>
      <c r="D68" s="82"/>
      <c r="E68" s="82"/>
      <c r="F68" s="82"/>
      <c r="G68" s="82"/>
      <c r="H68" s="82"/>
      <c r="I68" s="108"/>
      <c r="J68" s="98"/>
      <c r="K68" s="98"/>
      <c r="L68" s="98"/>
      <c r="M68" s="98"/>
      <c r="N68" s="98"/>
      <c r="O68" s="98"/>
      <c r="P68" s="98"/>
      <c r="Q68" s="98"/>
      <c r="R68" s="98"/>
      <c r="S68" s="98"/>
      <c r="T68" s="98"/>
      <c r="U68" s="98"/>
      <c r="V68" s="92"/>
      <c r="W68" s="98"/>
    </row>
    <row r="69" spans="1:23" ht="20.100000000000001" customHeight="1" x14ac:dyDescent="0.15">
      <c r="A69" s="58">
        <f>IF(OR(AND($I63="する",TRIM($I69)=""),AND($I63="しない",NOT(ISBLANK($I69)))), 1001, 0)</f>
        <v>0</v>
      </c>
      <c r="B69" s="58"/>
      <c r="C69" s="84"/>
      <c r="D69" s="85">
        <f>D63+1</f>
        <v>2</v>
      </c>
      <c r="E69" s="62" t="s">
        <v>0</v>
      </c>
      <c r="I69" s="18"/>
      <c r="J69" s="16"/>
      <c r="K69" s="16"/>
      <c r="L69" s="16"/>
      <c r="M69" s="16"/>
      <c r="N69" s="82"/>
      <c r="O69" s="82"/>
      <c r="P69" s="82"/>
      <c r="Q69" s="82"/>
      <c r="R69" s="82"/>
      <c r="S69" s="82"/>
      <c r="T69" s="82"/>
      <c r="U69" s="82"/>
      <c r="V69" s="83"/>
    </row>
    <row r="70" spans="1:23" ht="20.100000000000001" customHeight="1" x14ac:dyDescent="0.15">
      <c r="A70" s="58"/>
      <c r="B70" s="58"/>
      <c r="C70" s="84"/>
      <c r="D70" s="85"/>
      <c r="E70" s="82"/>
      <c r="F70" s="82"/>
      <c r="G70" s="82"/>
      <c r="H70" s="82"/>
      <c r="I70" s="86"/>
      <c r="J70" s="87" t="s">
        <v>84</v>
      </c>
      <c r="K70" s="88"/>
      <c r="L70" s="88"/>
      <c r="M70" s="88"/>
      <c r="N70" s="88"/>
      <c r="O70" s="88"/>
      <c r="P70" s="88"/>
      <c r="Q70" s="88"/>
      <c r="R70" s="88"/>
      <c r="S70" s="88"/>
      <c r="T70" s="88"/>
      <c r="U70" s="88"/>
      <c r="V70" s="83"/>
    </row>
    <row r="71" spans="1:23" ht="20.100000000000001" customHeight="1" x14ac:dyDescent="0.15">
      <c r="A71" s="58">
        <f>IF(OR(AND($I63="する",AND($I71&lt;&gt;"", OR(ISERROR(FIND("@"&amp;LEFT($I71,3)&amp;"@", 都道府県3))=FALSE, ISERROR(FIND("@"&amp;LEFT($I71,4)&amp;"@",都道府県4))=FALSE))=FALSE),AND($I63="しない",NOT(ISBLANK($I71)))), 1001, 0)</f>
        <v>0</v>
      </c>
      <c r="B71" s="58"/>
      <c r="C71" s="84"/>
      <c r="D71" s="85">
        <f>D69+1</f>
        <v>3</v>
      </c>
      <c r="E71" s="62" t="s">
        <v>1</v>
      </c>
      <c r="I71" s="33"/>
      <c r="J71" s="33"/>
      <c r="K71" s="33"/>
      <c r="L71" s="33"/>
      <c r="M71" s="33"/>
      <c r="N71" s="33"/>
      <c r="O71" s="33"/>
      <c r="P71" s="33"/>
      <c r="Q71" s="33"/>
      <c r="R71" s="33"/>
      <c r="S71" s="33"/>
      <c r="T71" s="33"/>
      <c r="U71" s="33"/>
      <c r="V71" s="83"/>
    </row>
    <row r="72" spans="1:23" ht="20.100000000000001" customHeight="1" x14ac:dyDescent="0.15">
      <c r="A72" s="58"/>
      <c r="B72" s="58"/>
      <c r="C72" s="84"/>
      <c r="D72" s="85"/>
      <c r="E72" s="82"/>
      <c r="F72" s="82"/>
      <c r="G72" s="82"/>
      <c r="H72" s="82"/>
      <c r="I72" s="86"/>
      <c r="J72" s="89" t="s">
        <v>20</v>
      </c>
      <c r="K72" s="88"/>
      <c r="L72" s="88"/>
      <c r="M72" s="88"/>
      <c r="N72" s="88"/>
      <c r="O72" s="88"/>
      <c r="P72" s="88"/>
      <c r="Q72" s="88"/>
      <c r="R72" s="88"/>
      <c r="S72" s="88"/>
      <c r="T72" s="88"/>
      <c r="U72" s="88"/>
      <c r="V72" s="83"/>
    </row>
    <row r="73" spans="1:23" ht="20.100000000000001" customHeight="1" x14ac:dyDescent="0.15">
      <c r="A73" s="58">
        <f>IF(OR(AND($I63="する",TRIM($I73)=""),AND($I63="しない",NOT(ISBLANK($I73)))), 1001, 0)</f>
        <v>0</v>
      </c>
      <c r="B73" s="58"/>
      <c r="C73" s="84"/>
      <c r="D73" s="85">
        <f>D71+1</f>
        <v>4</v>
      </c>
      <c r="E73" s="62" t="s">
        <v>2</v>
      </c>
      <c r="I73" s="15"/>
      <c r="J73" s="15"/>
      <c r="K73" s="15"/>
      <c r="L73" s="15"/>
      <c r="M73" s="15"/>
      <c r="N73" s="15"/>
      <c r="O73" s="15"/>
      <c r="P73" s="15"/>
      <c r="Q73" s="15"/>
      <c r="R73" s="15"/>
      <c r="S73" s="15"/>
      <c r="T73" s="15"/>
      <c r="U73" s="15"/>
      <c r="V73" s="83"/>
    </row>
    <row r="74" spans="1:23" ht="32.1" customHeight="1" x14ac:dyDescent="0.15">
      <c r="A74" s="58"/>
      <c r="B74" s="58"/>
      <c r="C74" s="90"/>
      <c r="D74" s="82"/>
      <c r="E74" s="82"/>
      <c r="F74" s="82"/>
      <c r="G74" s="82"/>
      <c r="H74" s="82"/>
      <c r="I74" s="91"/>
      <c r="J74" s="94" t="s">
        <v>765</v>
      </c>
      <c r="K74" s="109"/>
      <c r="L74" s="109"/>
      <c r="M74" s="109"/>
      <c r="N74" s="109"/>
      <c r="O74" s="109"/>
      <c r="P74" s="109"/>
      <c r="Q74" s="109"/>
      <c r="R74" s="109"/>
      <c r="S74" s="109"/>
      <c r="T74" s="109"/>
      <c r="U74" s="109"/>
      <c r="V74" s="83"/>
    </row>
    <row r="75" spans="1:23" ht="20.100000000000001" customHeight="1" x14ac:dyDescent="0.15">
      <c r="A75" s="58">
        <f>IF(OR(AND($I63="する",TRIM($I75)=""),AND($I63="しない",NOT(ISBLANK($I75)))), 1001, 0)</f>
        <v>0</v>
      </c>
      <c r="B75" s="58"/>
      <c r="C75" s="84"/>
      <c r="D75" s="85">
        <f>D73+1</f>
        <v>5</v>
      </c>
      <c r="E75" s="62" t="s">
        <v>3</v>
      </c>
      <c r="I75" s="15"/>
      <c r="J75" s="15"/>
      <c r="K75" s="15"/>
      <c r="L75" s="15"/>
      <c r="M75" s="15"/>
      <c r="N75" s="15"/>
      <c r="O75" s="15"/>
      <c r="P75" s="15"/>
      <c r="Q75" s="15"/>
      <c r="R75" s="15"/>
      <c r="S75" s="15"/>
      <c r="T75" s="15"/>
      <c r="U75" s="15"/>
      <c r="V75" s="83"/>
    </row>
    <row r="76" spans="1:23" ht="32.1" customHeight="1" x14ac:dyDescent="0.15">
      <c r="A76" s="58"/>
      <c r="B76" s="58"/>
      <c r="C76" s="90"/>
      <c r="D76" s="82"/>
      <c r="E76" s="82"/>
      <c r="F76" s="82"/>
      <c r="G76" s="82"/>
      <c r="H76" s="82"/>
      <c r="I76" s="110"/>
      <c r="J76" s="94" t="s">
        <v>766</v>
      </c>
      <c r="K76" s="95"/>
      <c r="L76" s="95"/>
      <c r="M76" s="95"/>
      <c r="N76" s="95"/>
      <c r="O76" s="95"/>
      <c r="P76" s="95"/>
      <c r="Q76" s="95"/>
      <c r="R76" s="95"/>
      <c r="S76" s="95"/>
      <c r="T76" s="95"/>
      <c r="U76" s="95"/>
      <c r="V76" s="83"/>
    </row>
    <row r="77" spans="1:23" ht="20.100000000000001" customHeight="1" x14ac:dyDescent="0.15">
      <c r="A77" s="58">
        <f>IF(OR(AND($I63="する",TRIM($I77)=""),AND($I63="しない",NOT(ISBLANK($I77)))), 1001, 0)</f>
        <v>0</v>
      </c>
      <c r="B77" s="58"/>
      <c r="C77" s="84"/>
      <c r="D77" s="85">
        <f>D75+1</f>
        <v>6</v>
      </c>
      <c r="E77" s="62" t="s">
        <v>72</v>
      </c>
      <c r="I77" s="15"/>
      <c r="J77" s="15"/>
      <c r="K77" s="15"/>
      <c r="L77" s="15"/>
      <c r="M77" s="15"/>
      <c r="N77" s="15"/>
      <c r="O77" s="15"/>
      <c r="P77" s="15"/>
      <c r="Q77" s="15"/>
      <c r="R77" s="15"/>
      <c r="S77" s="15"/>
      <c r="T77" s="15"/>
      <c r="U77" s="15"/>
      <c r="V77" s="83"/>
    </row>
    <row r="78" spans="1:23" ht="20.100000000000001" customHeight="1" x14ac:dyDescent="0.15">
      <c r="A78" s="58"/>
      <c r="B78" s="58"/>
      <c r="C78" s="90"/>
      <c r="D78" s="82"/>
      <c r="E78" s="82"/>
      <c r="F78" s="82"/>
      <c r="G78" s="82"/>
      <c r="H78" s="82"/>
      <c r="I78" s="91"/>
      <c r="J78" s="89" t="s">
        <v>88</v>
      </c>
      <c r="K78" s="88"/>
      <c r="L78" s="88"/>
      <c r="M78" s="88"/>
      <c r="N78" s="88"/>
      <c r="O78" s="88"/>
      <c r="P78" s="88"/>
      <c r="Q78" s="88"/>
      <c r="R78" s="88"/>
      <c r="S78" s="88"/>
      <c r="T78" s="88"/>
      <c r="U78" s="88"/>
      <c r="V78" s="83"/>
    </row>
    <row r="79" spans="1:23" ht="20.100000000000001" customHeight="1" x14ac:dyDescent="0.15">
      <c r="A79" s="58">
        <f>IF(OR(AND($I63="する",TRIM($I79)=""),AND($I63="しない",NOT(ISBLANK($I79)))), 1001, 0)</f>
        <v>0</v>
      </c>
      <c r="B79" s="58"/>
      <c r="C79" s="84"/>
      <c r="D79" s="85">
        <f>D77+1</f>
        <v>7</v>
      </c>
      <c r="E79" s="62" t="s">
        <v>73</v>
      </c>
      <c r="I79" s="15"/>
      <c r="J79" s="15"/>
      <c r="K79" s="15"/>
      <c r="L79" s="15"/>
      <c r="M79" s="15"/>
      <c r="N79" s="15"/>
      <c r="O79" s="15"/>
      <c r="P79" s="15"/>
      <c r="Q79" s="15"/>
      <c r="R79" s="15"/>
      <c r="S79" s="15"/>
      <c r="T79" s="15"/>
      <c r="U79" s="15"/>
      <c r="V79" s="83"/>
    </row>
    <row r="80" spans="1:23" ht="20.100000000000001" customHeight="1" x14ac:dyDescent="0.15">
      <c r="A80" s="58"/>
      <c r="B80" s="58"/>
      <c r="C80" s="90"/>
      <c r="D80" s="82"/>
      <c r="E80" s="82"/>
      <c r="F80" s="82"/>
      <c r="G80" s="82"/>
      <c r="H80" s="82"/>
      <c r="I80" s="91"/>
      <c r="J80" s="89" t="s">
        <v>10</v>
      </c>
      <c r="K80" s="88"/>
      <c r="L80" s="88"/>
      <c r="M80" s="88"/>
      <c r="N80" s="88"/>
      <c r="O80" s="88"/>
      <c r="P80" s="88"/>
      <c r="Q80" s="88"/>
      <c r="R80" s="88"/>
      <c r="S80" s="88"/>
      <c r="T80" s="88"/>
      <c r="U80" s="88"/>
      <c r="V80" s="83"/>
    </row>
    <row r="81" spans="1:22" ht="20.100000000000001" customHeight="1" x14ac:dyDescent="0.15">
      <c r="A81" s="58">
        <f>IF(OR(AND($I63="する",TRIM($I81)=""),AND($I63="しない",NOT(ISBLANK($I81)))), 1001, 0)</f>
        <v>0</v>
      </c>
      <c r="B81" s="58"/>
      <c r="C81" s="84"/>
      <c r="D81" s="85">
        <f>D79+1</f>
        <v>8</v>
      </c>
      <c r="E81" s="62" t="s">
        <v>74</v>
      </c>
      <c r="I81" s="15"/>
      <c r="J81" s="15"/>
      <c r="K81" s="15"/>
      <c r="L81" s="15"/>
      <c r="M81" s="15"/>
      <c r="N81" s="15"/>
      <c r="O81" s="15"/>
      <c r="P81" s="15"/>
      <c r="Q81" s="15"/>
      <c r="R81" s="15"/>
      <c r="S81" s="15"/>
      <c r="T81" s="15"/>
      <c r="U81" s="15"/>
      <c r="V81" s="83"/>
    </row>
    <row r="82" spans="1:22" ht="20.100000000000001" customHeight="1" x14ac:dyDescent="0.15">
      <c r="A82" s="58"/>
      <c r="B82" s="58"/>
      <c r="C82" s="90"/>
      <c r="D82" s="82"/>
      <c r="E82" s="82"/>
      <c r="F82" s="82"/>
      <c r="G82" s="82"/>
      <c r="H82" s="82"/>
      <c r="I82" s="91"/>
      <c r="J82" s="89" t="s">
        <v>11</v>
      </c>
      <c r="K82" s="88"/>
      <c r="L82" s="88"/>
      <c r="M82" s="88"/>
      <c r="N82" s="88"/>
      <c r="O82" s="88"/>
      <c r="P82" s="88"/>
      <c r="Q82" s="88"/>
      <c r="R82" s="88"/>
      <c r="S82" s="88"/>
      <c r="T82" s="88"/>
      <c r="U82" s="88"/>
      <c r="V82" s="83"/>
    </row>
    <row r="83" spans="1:22" ht="20.100000000000001" customHeight="1" x14ac:dyDescent="0.15">
      <c r="A83" s="58">
        <f>IF(OR(AND($I63="する",NOT(AND(TRIM($I83)&lt;&gt;"",ISNUMBER(VALUE(SUBSTITUTE($I83,"-","")))))), AND($I63="しない",NOT(ISBLANK($I83)))), 1001, 0)</f>
        <v>0</v>
      </c>
      <c r="B83" s="58"/>
      <c r="C83" s="84"/>
      <c r="D83" s="85">
        <f>D81+1</f>
        <v>9</v>
      </c>
      <c r="E83" s="62" t="s">
        <v>6</v>
      </c>
      <c r="I83" s="15"/>
      <c r="J83" s="15"/>
      <c r="K83" s="15"/>
      <c r="L83" s="15"/>
      <c r="M83" s="15"/>
      <c r="N83" s="88"/>
      <c r="O83" s="88"/>
      <c r="P83" s="88"/>
      <c r="Q83" s="88"/>
      <c r="R83" s="88"/>
      <c r="S83" s="88"/>
      <c r="T83" s="88"/>
      <c r="U83" s="88"/>
      <c r="V83" s="83"/>
    </row>
    <row r="84" spans="1:22" ht="20.100000000000001" customHeight="1" x14ac:dyDescent="0.15">
      <c r="A84" s="58"/>
      <c r="B84" s="58"/>
      <c r="C84" s="90"/>
      <c r="D84" s="82"/>
      <c r="E84" s="82"/>
      <c r="F84" s="82"/>
      <c r="G84" s="82"/>
      <c r="H84" s="82"/>
      <c r="I84" s="86"/>
      <c r="J84" s="89" t="s">
        <v>89</v>
      </c>
      <c r="K84" s="88"/>
      <c r="L84" s="88"/>
      <c r="M84" s="88"/>
      <c r="N84" s="88"/>
      <c r="O84" s="88"/>
      <c r="P84" s="88"/>
      <c r="Q84" s="88"/>
      <c r="R84" s="88"/>
      <c r="S84" s="88"/>
      <c r="T84" s="88"/>
      <c r="U84" s="88"/>
      <c r="V84" s="83"/>
    </row>
    <row r="85" spans="1:22" ht="20.100000000000001" customHeight="1" x14ac:dyDescent="0.15">
      <c r="A85" s="58">
        <f>IF(OR(AND($I63="する",NOT(AND(TRIM($I85)&lt;&gt;"",ISNUMBER(VALUE(SUBSTITUTE($I85,"-","")))))), AND($I63="しない",NOT(ISBLANK($I85)))), 1001, 0)</f>
        <v>0</v>
      </c>
      <c r="B85" s="58"/>
      <c r="C85" s="84"/>
      <c r="D85" s="85">
        <f>D83+1</f>
        <v>10</v>
      </c>
      <c r="E85" s="62" t="s">
        <v>7</v>
      </c>
      <c r="I85" s="15"/>
      <c r="J85" s="15"/>
      <c r="K85" s="15"/>
      <c r="L85" s="15"/>
      <c r="M85" s="15"/>
      <c r="N85" s="88"/>
      <c r="O85" s="88"/>
      <c r="P85" s="88"/>
      <c r="Q85" s="88"/>
      <c r="R85" s="88"/>
      <c r="S85" s="88"/>
      <c r="T85" s="88"/>
      <c r="U85" s="88"/>
      <c r="V85" s="83"/>
    </row>
    <row r="86" spans="1:22" ht="20.100000000000001" customHeight="1" x14ac:dyDescent="0.15">
      <c r="A86" s="58"/>
      <c r="B86" s="58"/>
      <c r="C86" s="90"/>
      <c r="D86" s="82"/>
      <c r="E86" s="111"/>
      <c r="F86" s="111"/>
      <c r="G86" s="111"/>
      <c r="H86" s="111"/>
      <c r="I86" s="93"/>
      <c r="J86" s="89" t="s">
        <v>89</v>
      </c>
      <c r="K86" s="88"/>
      <c r="L86" s="88"/>
      <c r="M86" s="88"/>
      <c r="N86" s="88"/>
      <c r="O86" s="88"/>
      <c r="P86" s="88"/>
      <c r="Q86" s="88"/>
      <c r="R86" s="88"/>
      <c r="S86" s="88"/>
      <c r="T86" s="88"/>
      <c r="U86" s="88"/>
      <c r="V86" s="83"/>
    </row>
    <row r="87" spans="1:22" ht="20.100000000000001" customHeight="1" x14ac:dyDescent="0.15">
      <c r="A87" s="58">
        <f>IF(OR(AND($I63="する",TRIM($I87)=""),AND($I63="しない",NOT(ISBLANK($I87)))), 1001, 0)</f>
        <v>0</v>
      </c>
      <c r="B87" s="58"/>
      <c r="C87" s="84"/>
      <c r="D87" s="85">
        <f>D85+1</f>
        <v>11</v>
      </c>
      <c r="E87" s="62" t="s">
        <v>9</v>
      </c>
      <c r="I87" s="15"/>
      <c r="J87" s="15"/>
      <c r="K87" s="15"/>
      <c r="L87" s="15"/>
      <c r="M87" s="15"/>
      <c r="N87" s="15"/>
      <c r="O87" s="15"/>
      <c r="P87" s="15"/>
      <c r="Q87" s="15"/>
      <c r="R87" s="15"/>
      <c r="S87" s="15"/>
      <c r="T87" s="15"/>
      <c r="U87" s="15"/>
      <c r="V87" s="83"/>
    </row>
    <row r="88" spans="1:22" ht="20.100000000000001" customHeight="1" x14ac:dyDescent="0.15">
      <c r="A88" s="58"/>
      <c r="B88" s="58"/>
      <c r="C88" s="90"/>
      <c r="D88" s="82"/>
      <c r="E88" s="82"/>
      <c r="F88" s="82"/>
      <c r="G88" s="82"/>
      <c r="H88" s="82"/>
      <c r="I88" s="91"/>
      <c r="J88" s="89" t="s">
        <v>62</v>
      </c>
      <c r="K88" s="88"/>
      <c r="L88" s="88"/>
      <c r="M88" s="88"/>
      <c r="N88" s="88"/>
      <c r="O88" s="88"/>
      <c r="P88" s="88"/>
      <c r="Q88" s="88"/>
      <c r="R88" s="88"/>
      <c r="S88" s="88"/>
      <c r="T88" s="88"/>
      <c r="U88" s="88"/>
      <c r="V88" s="83"/>
    </row>
    <row r="89" spans="1:22" ht="20.100000000000001" customHeight="1" x14ac:dyDescent="0.15">
      <c r="A89" s="58"/>
      <c r="B89" s="58"/>
      <c r="C89" s="99"/>
      <c r="D89" s="100"/>
      <c r="E89" s="100"/>
      <c r="F89" s="100"/>
      <c r="G89" s="100"/>
      <c r="H89" s="100"/>
      <c r="I89" s="101"/>
      <c r="J89" s="101"/>
      <c r="K89" s="101"/>
      <c r="L89" s="101"/>
      <c r="M89" s="101"/>
      <c r="N89" s="101"/>
      <c r="O89" s="101"/>
      <c r="P89" s="101"/>
      <c r="Q89" s="101"/>
      <c r="R89" s="101"/>
      <c r="S89" s="101"/>
      <c r="T89" s="101"/>
      <c r="U89" s="101"/>
      <c r="V89" s="102"/>
    </row>
    <row r="90" spans="1:22" ht="15.75" customHeight="1" x14ac:dyDescent="0.15">
      <c r="A90" s="58"/>
      <c r="B90" s="58"/>
      <c r="C90" s="82"/>
      <c r="D90" s="82"/>
      <c r="E90" s="82"/>
      <c r="F90" s="82"/>
      <c r="G90" s="82"/>
      <c r="H90" s="82"/>
      <c r="I90" s="98"/>
      <c r="J90" s="98"/>
      <c r="K90" s="98"/>
      <c r="L90" s="98"/>
      <c r="M90" s="98"/>
      <c r="N90" s="98"/>
      <c r="O90" s="98"/>
      <c r="P90" s="98"/>
      <c r="Q90" s="98"/>
      <c r="R90" s="98"/>
      <c r="S90" s="98"/>
      <c r="T90" s="98"/>
      <c r="U90" s="98"/>
      <c r="V90" s="82"/>
    </row>
    <row r="91" spans="1:22" ht="15.75" hidden="1" customHeight="1" x14ac:dyDescent="0.15">
      <c r="A91" s="58"/>
      <c r="B91" s="58"/>
      <c r="C91" s="82"/>
      <c r="D91" s="82"/>
      <c r="E91" s="82"/>
      <c r="F91" s="82"/>
      <c r="G91" s="82"/>
      <c r="H91" s="82"/>
      <c r="I91" s="112"/>
      <c r="J91" s="82"/>
      <c r="K91" s="82"/>
      <c r="L91" s="82"/>
      <c r="M91" s="82"/>
      <c r="N91" s="82"/>
      <c r="O91" s="82"/>
      <c r="P91" s="82"/>
      <c r="Q91" s="82"/>
      <c r="R91" s="82"/>
      <c r="S91" s="82"/>
      <c r="T91" s="82"/>
      <c r="U91" s="82"/>
      <c r="V91" s="82"/>
    </row>
    <row r="92" spans="1:22" ht="15.75" hidden="1" customHeight="1" x14ac:dyDescent="0.15">
      <c r="A92" s="58"/>
      <c r="B92" s="58"/>
      <c r="C92" s="82"/>
      <c r="D92" s="82"/>
      <c r="E92" s="82"/>
      <c r="F92" s="82"/>
      <c r="G92" s="82"/>
      <c r="H92" s="82"/>
      <c r="I92" s="98"/>
      <c r="J92" s="98"/>
      <c r="K92" s="98"/>
      <c r="L92" s="98"/>
      <c r="M92" s="98"/>
      <c r="N92" s="98"/>
      <c r="O92" s="98"/>
      <c r="P92" s="98"/>
      <c r="Q92" s="98"/>
      <c r="R92" s="98"/>
      <c r="S92" s="98"/>
      <c r="T92" s="98"/>
      <c r="U92" s="98"/>
      <c r="V92" s="82"/>
    </row>
    <row r="93" spans="1:22" ht="15.75" hidden="1" customHeight="1" x14ac:dyDescent="0.15">
      <c r="A93" s="58"/>
      <c r="B93" s="58"/>
      <c r="C93" s="82"/>
      <c r="D93" s="82"/>
      <c r="E93" s="82"/>
      <c r="F93" s="82"/>
      <c r="G93" s="82"/>
      <c r="H93" s="82"/>
      <c r="I93" s="98"/>
      <c r="J93" s="98"/>
      <c r="K93" s="98"/>
      <c r="L93" s="98"/>
      <c r="M93" s="98"/>
      <c r="N93" s="98"/>
      <c r="O93" s="98"/>
      <c r="P93" s="98"/>
      <c r="Q93" s="98"/>
      <c r="R93" s="98"/>
      <c r="S93" s="98"/>
      <c r="T93" s="98"/>
      <c r="U93" s="98"/>
      <c r="V93" s="82"/>
    </row>
    <row r="94" spans="1:22" ht="15.75" hidden="1" customHeight="1" x14ac:dyDescent="0.15">
      <c r="A94" s="58"/>
      <c r="B94" s="58"/>
      <c r="C94" s="82"/>
      <c r="D94" s="82"/>
      <c r="E94" s="82"/>
      <c r="F94" s="82"/>
      <c r="G94" s="82"/>
      <c r="H94" s="82"/>
      <c r="I94" s="98"/>
      <c r="J94" s="98"/>
      <c r="K94" s="98"/>
      <c r="L94" s="98"/>
      <c r="M94" s="98"/>
      <c r="N94" s="98"/>
      <c r="O94" s="98"/>
      <c r="P94" s="98"/>
      <c r="Q94" s="98"/>
      <c r="R94" s="98"/>
      <c r="S94" s="98"/>
      <c r="T94" s="98"/>
      <c r="U94" s="98"/>
      <c r="V94" s="82"/>
    </row>
    <row r="95" spans="1:22" ht="15.75" hidden="1" customHeight="1" x14ac:dyDescent="0.15">
      <c r="A95" s="58"/>
      <c r="B95" s="58"/>
      <c r="C95" s="82"/>
      <c r="D95" s="82"/>
      <c r="E95" s="82"/>
      <c r="F95" s="82"/>
      <c r="G95" s="82"/>
      <c r="H95" s="82"/>
      <c r="I95" s="103"/>
      <c r="J95" s="82"/>
      <c r="K95" s="82"/>
      <c r="L95" s="82"/>
      <c r="M95" s="82"/>
      <c r="N95" s="82"/>
      <c r="O95" s="82"/>
      <c r="P95" s="82"/>
      <c r="Q95" s="82"/>
      <c r="R95" s="82"/>
      <c r="S95" s="82"/>
      <c r="T95" s="82"/>
      <c r="U95" s="82"/>
      <c r="V95" s="82"/>
    </row>
    <row r="96" spans="1:22" ht="15.75" hidden="1" customHeight="1" x14ac:dyDescent="0.15">
      <c r="A96" s="58"/>
      <c r="B96" s="58"/>
      <c r="C96" s="82"/>
      <c r="D96" s="82"/>
      <c r="E96" s="82"/>
      <c r="F96" s="82"/>
      <c r="G96" s="82"/>
      <c r="H96" s="82"/>
      <c r="I96" s="98"/>
      <c r="J96" s="98"/>
      <c r="K96" s="98"/>
      <c r="L96" s="98"/>
      <c r="M96" s="98"/>
      <c r="N96" s="98"/>
      <c r="O96" s="98"/>
      <c r="P96" s="98"/>
      <c r="Q96" s="98"/>
      <c r="R96" s="98"/>
      <c r="S96" s="98"/>
      <c r="T96" s="98"/>
      <c r="U96" s="98"/>
      <c r="V96" s="82"/>
    </row>
    <row r="97" spans="1:22" ht="15.75" hidden="1" customHeight="1" x14ac:dyDescent="0.15">
      <c r="A97" s="58"/>
      <c r="B97" s="58"/>
      <c r="C97" s="82"/>
      <c r="D97" s="82"/>
      <c r="E97" s="82"/>
      <c r="F97" s="82"/>
      <c r="G97" s="82"/>
      <c r="H97" s="82"/>
      <c r="I97" s="98"/>
      <c r="J97" s="98"/>
      <c r="K97" s="98"/>
      <c r="L97" s="98"/>
      <c r="M97" s="98"/>
      <c r="N97" s="98"/>
      <c r="O97" s="98"/>
      <c r="P97" s="98"/>
      <c r="Q97" s="98"/>
      <c r="R97" s="98"/>
      <c r="S97" s="98"/>
      <c r="T97" s="98"/>
      <c r="U97" s="98"/>
      <c r="V97" s="82"/>
    </row>
    <row r="98" spans="1:22" ht="15.75" hidden="1" customHeight="1" x14ac:dyDescent="0.15">
      <c r="A98" s="58"/>
      <c r="B98" s="58"/>
      <c r="C98" s="82"/>
      <c r="D98" s="82"/>
      <c r="E98" s="82"/>
      <c r="F98" s="82"/>
      <c r="G98" s="82"/>
      <c r="H98" s="82"/>
      <c r="I98" s="98"/>
      <c r="J98" s="98"/>
      <c r="K98" s="98"/>
      <c r="L98" s="98"/>
      <c r="M98" s="98"/>
      <c r="N98" s="98"/>
      <c r="O98" s="98"/>
      <c r="P98" s="98"/>
      <c r="Q98" s="98"/>
      <c r="R98" s="98"/>
      <c r="S98" s="98"/>
      <c r="T98" s="98"/>
      <c r="U98" s="98"/>
      <c r="V98" s="82"/>
    </row>
    <row r="99" spans="1:22" ht="15.75" hidden="1" customHeight="1" x14ac:dyDescent="0.15">
      <c r="A99" s="58"/>
      <c r="B99" s="58"/>
      <c r="C99" s="82"/>
      <c r="D99" s="82"/>
      <c r="E99" s="82"/>
      <c r="F99" s="82"/>
      <c r="G99" s="82"/>
      <c r="H99" s="82"/>
      <c r="I99" s="98"/>
      <c r="J99" s="98"/>
      <c r="K99" s="98"/>
      <c r="L99" s="98"/>
      <c r="M99" s="98"/>
      <c r="N99" s="98"/>
      <c r="O99" s="98"/>
      <c r="P99" s="98"/>
      <c r="Q99" s="98"/>
      <c r="R99" s="98"/>
      <c r="S99" s="98"/>
      <c r="T99" s="98"/>
      <c r="U99" s="98"/>
      <c r="V99" s="82"/>
    </row>
    <row r="100" spans="1:22" ht="15.75" hidden="1" customHeight="1" x14ac:dyDescent="0.15">
      <c r="A100" s="58"/>
      <c r="B100" s="58"/>
      <c r="C100" s="82"/>
      <c r="D100" s="82"/>
      <c r="E100" s="82"/>
      <c r="F100" s="82"/>
      <c r="G100" s="82"/>
      <c r="H100" s="82"/>
      <c r="I100" s="103"/>
      <c r="J100" s="82"/>
      <c r="K100" s="82"/>
      <c r="L100" s="82"/>
      <c r="M100" s="82"/>
      <c r="N100" s="82"/>
      <c r="O100" s="82"/>
      <c r="P100" s="82"/>
      <c r="Q100" s="82"/>
      <c r="R100" s="82"/>
      <c r="S100" s="82"/>
      <c r="T100" s="82"/>
      <c r="U100" s="82"/>
      <c r="V100" s="82"/>
    </row>
    <row r="101" spans="1:22" ht="15.75" hidden="1" customHeight="1" x14ac:dyDescent="0.15">
      <c r="A101" s="58"/>
      <c r="B101" s="58"/>
      <c r="C101" s="82"/>
      <c r="D101" s="82"/>
      <c r="E101" s="82"/>
      <c r="F101" s="82"/>
      <c r="G101" s="82"/>
      <c r="H101" s="82"/>
      <c r="I101" s="98"/>
      <c r="J101" s="98"/>
      <c r="K101" s="98"/>
      <c r="L101" s="98"/>
      <c r="M101" s="98"/>
      <c r="N101" s="98"/>
      <c r="O101" s="98"/>
      <c r="P101" s="98"/>
      <c r="Q101" s="98"/>
      <c r="R101" s="98"/>
      <c r="S101" s="98"/>
      <c r="T101" s="98"/>
      <c r="U101" s="98"/>
      <c r="V101" s="82"/>
    </row>
    <row r="102" spans="1:22" ht="15.75" hidden="1" customHeight="1" x14ac:dyDescent="0.15">
      <c r="A102" s="58"/>
      <c r="B102" s="58"/>
      <c r="C102" s="82"/>
      <c r="D102" s="82"/>
      <c r="E102" s="82"/>
      <c r="F102" s="82"/>
      <c r="G102" s="82"/>
      <c r="H102" s="82"/>
      <c r="I102" s="98"/>
      <c r="J102" s="98"/>
      <c r="K102" s="98"/>
      <c r="L102" s="98"/>
      <c r="M102" s="98"/>
      <c r="N102" s="98"/>
      <c r="O102" s="98"/>
      <c r="P102" s="98"/>
      <c r="Q102" s="98"/>
      <c r="R102" s="98"/>
      <c r="S102" s="98"/>
      <c r="T102" s="98"/>
      <c r="U102" s="98"/>
      <c r="V102" s="82"/>
    </row>
    <row r="103" spans="1:22" ht="15.75" hidden="1" customHeight="1" x14ac:dyDescent="0.15">
      <c r="A103" s="58"/>
      <c r="B103" s="58"/>
      <c r="C103" s="82"/>
      <c r="D103" s="82"/>
      <c r="E103" s="82"/>
      <c r="F103" s="82"/>
      <c r="G103" s="82"/>
      <c r="H103" s="82"/>
      <c r="I103" s="103"/>
      <c r="J103" s="82"/>
      <c r="K103" s="82"/>
      <c r="L103" s="82"/>
      <c r="M103" s="82"/>
      <c r="N103" s="82"/>
      <c r="O103" s="82"/>
      <c r="P103" s="82"/>
      <c r="Q103" s="82"/>
      <c r="R103" s="82"/>
      <c r="S103" s="82"/>
      <c r="T103" s="82"/>
      <c r="U103" s="82"/>
      <c r="V103" s="82"/>
    </row>
    <row r="104" spans="1:22" ht="15.75" hidden="1" customHeight="1" x14ac:dyDescent="0.15">
      <c r="A104" s="58"/>
      <c r="B104" s="58"/>
      <c r="C104" s="82"/>
      <c r="D104" s="82"/>
      <c r="E104" s="82"/>
      <c r="F104" s="82"/>
      <c r="G104" s="82"/>
      <c r="H104" s="82"/>
      <c r="I104" s="98"/>
      <c r="J104" s="98"/>
      <c r="K104" s="98"/>
      <c r="L104" s="98"/>
      <c r="M104" s="98"/>
      <c r="N104" s="98"/>
      <c r="O104" s="98"/>
      <c r="P104" s="98"/>
      <c r="Q104" s="98"/>
      <c r="R104" s="98"/>
      <c r="S104" s="98"/>
      <c r="T104" s="98"/>
      <c r="U104" s="98"/>
      <c r="V104" s="82"/>
    </row>
    <row r="105" spans="1:22" ht="15.75" hidden="1" customHeight="1" x14ac:dyDescent="0.15">
      <c r="A105" s="58"/>
      <c r="B105" s="58"/>
      <c r="C105" s="82"/>
      <c r="D105" s="82"/>
      <c r="E105" s="82"/>
      <c r="F105" s="82"/>
      <c r="G105" s="82"/>
      <c r="H105" s="82"/>
      <c r="I105" s="98"/>
      <c r="J105" s="98"/>
      <c r="K105" s="98"/>
      <c r="L105" s="98"/>
      <c r="M105" s="98"/>
      <c r="N105" s="98"/>
      <c r="O105" s="98"/>
      <c r="P105" s="98"/>
      <c r="Q105" s="98"/>
      <c r="R105" s="98"/>
      <c r="S105" s="98"/>
      <c r="T105" s="98"/>
      <c r="U105" s="98"/>
      <c r="V105" s="82"/>
    </row>
    <row r="106" spans="1:22" ht="15.75" hidden="1" customHeight="1" x14ac:dyDescent="0.15">
      <c r="A106" s="58"/>
      <c r="B106" s="58"/>
      <c r="C106" s="82"/>
      <c r="D106" s="82"/>
      <c r="E106" s="82"/>
      <c r="F106" s="82"/>
      <c r="G106" s="82"/>
      <c r="H106" s="82"/>
      <c r="I106" s="98"/>
      <c r="J106" s="98"/>
      <c r="K106" s="98"/>
      <c r="L106" s="98"/>
      <c r="M106" s="98"/>
      <c r="N106" s="98"/>
      <c r="O106" s="98"/>
      <c r="P106" s="98"/>
      <c r="Q106" s="98"/>
      <c r="R106" s="98"/>
      <c r="S106" s="98"/>
      <c r="T106" s="98"/>
      <c r="U106" s="98"/>
      <c r="V106" s="82"/>
    </row>
    <row r="107" spans="1:22" ht="15.75" hidden="1" customHeight="1" x14ac:dyDescent="0.15">
      <c r="A107" s="58"/>
      <c r="B107" s="58"/>
      <c r="C107" s="82"/>
      <c r="D107" s="82"/>
      <c r="E107" s="82"/>
      <c r="F107" s="82"/>
      <c r="G107" s="82"/>
      <c r="H107" s="82"/>
      <c r="I107" s="98"/>
      <c r="J107" s="98"/>
      <c r="K107" s="98"/>
      <c r="L107" s="98"/>
      <c r="M107" s="98"/>
      <c r="N107" s="98"/>
      <c r="O107" s="98"/>
      <c r="P107" s="98"/>
      <c r="Q107" s="98"/>
      <c r="R107" s="98"/>
      <c r="S107" s="98"/>
      <c r="T107" s="98"/>
      <c r="U107" s="98"/>
      <c r="V107" s="82"/>
    </row>
    <row r="108" spans="1:22" ht="15.75" customHeight="1" x14ac:dyDescent="0.15">
      <c r="A108" s="58"/>
      <c r="B108" s="58"/>
      <c r="C108" s="82"/>
      <c r="D108" s="82"/>
      <c r="E108" s="82"/>
      <c r="F108" s="82"/>
      <c r="G108" s="82"/>
      <c r="H108" s="82"/>
      <c r="I108" s="98"/>
      <c r="J108" s="98"/>
      <c r="K108" s="98"/>
      <c r="L108" s="98"/>
      <c r="M108" s="98"/>
      <c r="N108" s="98"/>
      <c r="O108" s="98"/>
      <c r="P108" s="98"/>
      <c r="Q108" s="98"/>
      <c r="R108" s="98"/>
      <c r="S108" s="98"/>
      <c r="T108" s="98"/>
      <c r="U108" s="98"/>
      <c r="V108" s="82"/>
    </row>
    <row r="109" spans="1:22" ht="20.100000000000001" customHeight="1" x14ac:dyDescent="0.15">
      <c r="A109" s="58"/>
      <c r="B109" s="58"/>
      <c r="C109" s="75" t="s">
        <v>21</v>
      </c>
      <c r="D109" s="76"/>
      <c r="E109" s="76"/>
      <c r="F109" s="76"/>
      <c r="G109" s="76"/>
      <c r="H109" s="77"/>
    </row>
    <row r="110" spans="1:22" ht="15.75" customHeight="1" x14ac:dyDescent="0.15">
      <c r="A110" s="58"/>
      <c r="B110" s="58"/>
      <c r="C110" s="113"/>
      <c r="D110" s="114"/>
      <c r="E110" s="114"/>
      <c r="F110" s="114"/>
      <c r="G110" s="114"/>
      <c r="H110" s="114"/>
      <c r="I110" s="104"/>
      <c r="J110" s="80"/>
      <c r="K110" s="80"/>
      <c r="L110" s="80"/>
      <c r="M110" s="80"/>
      <c r="N110" s="80"/>
      <c r="O110" s="80"/>
      <c r="P110" s="80"/>
      <c r="Q110" s="80"/>
      <c r="R110" s="80"/>
      <c r="S110" s="80"/>
      <c r="T110" s="80"/>
      <c r="U110" s="80"/>
      <c r="V110" s="81"/>
    </row>
    <row r="111" spans="1:22" ht="30" customHeight="1" x14ac:dyDescent="0.15">
      <c r="A111" s="58"/>
      <c r="B111" s="58"/>
      <c r="C111" s="113"/>
      <c r="D111" s="115" t="s">
        <v>76</v>
      </c>
      <c r="E111" s="116"/>
      <c r="F111" s="116"/>
      <c r="G111" s="116"/>
      <c r="H111" s="116"/>
      <c r="I111" s="116"/>
      <c r="J111" s="116"/>
      <c r="K111" s="116"/>
      <c r="L111" s="116"/>
      <c r="M111" s="116"/>
      <c r="N111" s="116"/>
      <c r="O111" s="116"/>
      <c r="P111" s="116"/>
      <c r="Q111" s="116"/>
      <c r="R111" s="116"/>
      <c r="S111" s="116"/>
      <c r="T111" s="116"/>
      <c r="U111" s="116"/>
      <c r="V111" s="83"/>
    </row>
    <row r="112" spans="1:22" ht="20.100000000000001" customHeight="1" x14ac:dyDescent="0.15">
      <c r="A112" s="58"/>
      <c r="B112" s="58"/>
      <c r="C112" s="84"/>
      <c r="D112" s="85">
        <v>1</v>
      </c>
      <c r="E112" s="62" t="s">
        <v>8</v>
      </c>
      <c r="I112" s="15"/>
      <c r="J112" s="15"/>
      <c r="K112" s="15"/>
      <c r="L112" s="15"/>
      <c r="M112" s="15"/>
      <c r="N112" s="15"/>
      <c r="O112" s="15"/>
      <c r="P112" s="15"/>
      <c r="Q112" s="15"/>
      <c r="R112" s="15"/>
      <c r="S112" s="15"/>
      <c r="T112" s="15"/>
      <c r="U112" s="15"/>
      <c r="V112" s="83"/>
    </row>
    <row r="113" spans="1:22" ht="20.100000000000001" customHeight="1" x14ac:dyDescent="0.15">
      <c r="A113" s="58"/>
      <c r="B113" s="58"/>
      <c r="C113" s="84"/>
      <c r="D113" s="85"/>
      <c r="E113" s="82"/>
      <c r="F113" s="82"/>
      <c r="G113" s="82"/>
      <c r="H113" s="82"/>
      <c r="I113" s="91"/>
      <c r="J113" s="89" t="s">
        <v>50</v>
      </c>
      <c r="K113" s="88"/>
      <c r="L113" s="88"/>
      <c r="M113" s="88"/>
      <c r="N113" s="88"/>
      <c r="O113" s="88"/>
      <c r="P113" s="88"/>
      <c r="Q113" s="88"/>
      <c r="R113" s="88"/>
      <c r="S113" s="88"/>
      <c r="T113" s="88"/>
      <c r="U113" s="88"/>
      <c r="V113" s="83"/>
    </row>
    <row r="114" spans="1:22" ht="20.100000000000001" customHeight="1" x14ac:dyDescent="0.15">
      <c r="A114" s="58"/>
      <c r="B114" s="58"/>
      <c r="C114" s="84"/>
      <c r="D114" s="85">
        <v>2</v>
      </c>
      <c r="E114" s="62" t="s">
        <v>14</v>
      </c>
      <c r="I114" s="15"/>
      <c r="J114" s="15"/>
      <c r="K114" s="15"/>
      <c r="L114" s="15"/>
      <c r="M114" s="15"/>
      <c r="N114" s="15"/>
      <c r="O114" s="15"/>
      <c r="P114" s="15"/>
      <c r="Q114" s="15"/>
      <c r="R114" s="15"/>
      <c r="S114" s="15"/>
      <c r="T114" s="15"/>
      <c r="U114" s="15"/>
      <c r="V114" s="83"/>
    </row>
    <row r="115" spans="1:22" ht="20.100000000000001" customHeight="1" x14ac:dyDescent="0.15">
      <c r="A115" s="58"/>
      <c r="B115" s="58"/>
      <c r="C115" s="84"/>
      <c r="D115" s="85"/>
      <c r="E115" s="82"/>
      <c r="F115" s="82"/>
      <c r="G115" s="82"/>
      <c r="H115" s="82"/>
      <c r="I115" s="91"/>
      <c r="J115" s="89" t="s">
        <v>10</v>
      </c>
      <c r="K115" s="88"/>
      <c r="L115" s="88"/>
      <c r="M115" s="88"/>
      <c r="N115" s="88"/>
      <c r="O115" s="88"/>
      <c r="P115" s="88"/>
      <c r="Q115" s="88"/>
      <c r="R115" s="88"/>
      <c r="S115" s="88"/>
      <c r="T115" s="88"/>
      <c r="U115" s="88"/>
      <c r="V115" s="83"/>
    </row>
    <row r="116" spans="1:22" ht="20.100000000000001" customHeight="1" x14ac:dyDescent="0.15">
      <c r="A116" s="58"/>
      <c r="B116" s="58"/>
      <c r="C116" s="84"/>
      <c r="D116" s="85">
        <v>3</v>
      </c>
      <c r="E116" s="62" t="s">
        <v>13</v>
      </c>
      <c r="I116" s="15"/>
      <c r="J116" s="15"/>
      <c r="K116" s="15"/>
      <c r="L116" s="15"/>
      <c r="M116" s="15"/>
      <c r="N116" s="15"/>
      <c r="O116" s="15"/>
      <c r="P116" s="15"/>
      <c r="Q116" s="15"/>
      <c r="R116" s="15"/>
      <c r="S116" s="15"/>
      <c r="T116" s="15"/>
      <c r="U116" s="15"/>
      <c r="V116" s="83"/>
    </row>
    <row r="117" spans="1:22" ht="20.100000000000001" customHeight="1" x14ac:dyDescent="0.15">
      <c r="A117" s="58"/>
      <c r="B117" s="58"/>
      <c r="C117" s="84"/>
      <c r="D117" s="85"/>
      <c r="E117" s="82"/>
      <c r="F117" s="82"/>
      <c r="G117" s="82"/>
      <c r="H117" s="82"/>
      <c r="I117" s="91"/>
      <c r="J117" s="89" t="s">
        <v>11</v>
      </c>
      <c r="K117" s="88"/>
      <c r="L117" s="88"/>
      <c r="M117" s="88"/>
      <c r="N117" s="88"/>
      <c r="O117" s="88"/>
      <c r="P117" s="88"/>
      <c r="Q117" s="88"/>
      <c r="R117" s="88"/>
      <c r="S117" s="88"/>
      <c r="T117" s="88"/>
      <c r="U117" s="88"/>
      <c r="V117" s="83"/>
    </row>
    <row r="118" spans="1:22" ht="20.100000000000001" customHeight="1" x14ac:dyDescent="0.15">
      <c r="A118" s="58">
        <f>IF(AND(TRIM($I118)&lt;&gt;"",NOT(ISNUMBER(VALUE(SUBSTITUTE($I118,"-",""))))), 1001, 0)</f>
        <v>0</v>
      </c>
      <c r="B118" s="58"/>
      <c r="C118" s="84"/>
      <c r="D118" s="85">
        <v>4</v>
      </c>
      <c r="E118" s="62" t="s">
        <v>6</v>
      </c>
      <c r="I118" s="15"/>
      <c r="J118" s="15"/>
      <c r="K118" s="15"/>
      <c r="L118" s="15"/>
      <c r="M118" s="15"/>
      <c r="N118" s="88"/>
      <c r="O118" s="88"/>
      <c r="P118" s="88"/>
      <c r="Q118" s="88"/>
      <c r="R118" s="88"/>
      <c r="S118" s="88"/>
      <c r="T118" s="88"/>
      <c r="U118" s="88"/>
      <c r="V118" s="83"/>
    </row>
    <row r="119" spans="1:22" ht="20.100000000000001" customHeight="1" x14ac:dyDescent="0.15">
      <c r="A119" s="58"/>
      <c r="B119" s="58"/>
      <c r="C119" s="90"/>
      <c r="D119" s="82"/>
      <c r="E119" s="82"/>
      <c r="F119" s="82"/>
      <c r="G119" s="82"/>
      <c r="H119" s="82"/>
      <c r="I119" s="91"/>
      <c r="J119" s="89" t="s">
        <v>89</v>
      </c>
      <c r="K119" s="88"/>
      <c r="L119" s="88"/>
      <c r="M119" s="88"/>
      <c r="N119" s="88"/>
      <c r="O119" s="88"/>
      <c r="P119" s="88"/>
      <c r="Q119" s="88"/>
      <c r="R119" s="88"/>
      <c r="S119" s="88"/>
      <c r="T119" s="88"/>
      <c r="U119" s="88"/>
      <c r="V119" s="83"/>
    </row>
    <row r="120" spans="1:22" ht="20.100000000000001" customHeight="1" x14ac:dyDescent="0.15">
      <c r="A120" s="58">
        <f>IF(AND(TRIM($I120)&lt;&gt;"",NOT(ISNUMBER(VALUE(SUBSTITUTE($I120,"-",""))))), 1001, 0)</f>
        <v>0</v>
      </c>
      <c r="B120" s="58"/>
      <c r="C120" s="84"/>
      <c r="D120" s="85">
        <v>5</v>
      </c>
      <c r="E120" s="62" t="s">
        <v>7</v>
      </c>
      <c r="I120" s="15"/>
      <c r="J120" s="15"/>
      <c r="K120" s="15"/>
      <c r="L120" s="15"/>
      <c r="M120" s="15"/>
      <c r="N120" s="88"/>
      <c r="O120" s="88"/>
      <c r="P120" s="88"/>
      <c r="Q120" s="88"/>
      <c r="R120" s="88"/>
      <c r="S120" s="88"/>
      <c r="T120" s="88"/>
      <c r="U120" s="88"/>
      <c r="V120" s="83"/>
    </row>
    <row r="121" spans="1:22" ht="20.100000000000001" customHeight="1" x14ac:dyDescent="0.15">
      <c r="A121" s="58"/>
      <c r="B121" s="58"/>
      <c r="C121" s="90"/>
      <c r="D121" s="82"/>
      <c r="E121" s="82"/>
      <c r="F121" s="82"/>
      <c r="G121" s="82"/>
      <c r="H121" s="82"/>
      <c r="I121" s="91"/>
      <c r="J121" s="89" t="s">
        <v>82</v>
      </c>
      <c r="K121" s="88"/>
      <c r="L121" s="88"/>
      <c r="M121" s="88"/>
      <c r="N121" s="88"/>
      <c r="O121" s="88"/>
      <c r="P121" s="88"/>
      <c r="Q121" s="88"/>
      <c r="R121" s="88"/>
      <c r="S121" s="88"/>
      <c r="T121" s="88"/>
      <c r="U121" s="88"/>
      <c r="V121" s="83"/>
    </row>
    <row r="122" spans="1:22" ht="20.100000000000001" customHeight="1" x14ac:dyDescent="0.15">
      <c r="A122" s="58"/>
      <c r="B122" s="58"/>
      <c r="C122" s="84"/>
      <c r="D122" s="85">
        <v>6</v>
      </c>
      <c r="E122" s="62" t="s">
        <v>9</v>
      </c>
      <c r="I122" s="15"/>
      <c r="J122" s="15"/>
      <c r="K122" s="15"/>
      <c r="L122" s="15"/>
      <c r="M122" s="15"/>
      <c r="N122" s="15"/>
      <c r="O122" s="15"/>
      <c r="P122" s="15"/>
      <c r="Q122" s="15"/>
      <c r="R122" s="15"/>
      <c r="S122" s="15"/>
      <c r="T122" s="15"/>
      <c r="U122" s="15"/>
      <c r="V122" s="83"/>
    </row>
    <row r="123" spans="1:22" ht="20.100000000000001" customHeight="1" x14ac:dyDescent="0.15">
      <c r="A123" s="58"/>
      <c r="B123" s="58"/>
      <c r="C123" s="90"/>
      <c r="D123" s="82"/>
      <c r="E123" s="82"/>
      <c r="F123" s="82"/>
      <c r="G123" s="82"/>
      <c r="H123" s="82"/>
      <c r="I123" s="91"/>
      <c r="J123" s="89" t="s">
        <v>12</v>
      </c>
      <c r="K123" s="88"/>
      <c r="L123" s="88"/>
      <c r="M123" s="88"/>
      <c r="N123" s="88"/>
      <c r="O123" s="88"/>
      <c r="P123" s="88"/>
      <c r="Q123" s="88"/>
      <c r="R123" s="88"/>
      <c r="S123" s="88"/>
      <c r="T123" s="88"/>
      <c r="U123" s="88"/>
      <c r="V123" s="83"/>
    </row>
    <row r="124" spans="1:22" ht="15.75" customHeight="1" x14ac:dyDescent="0.15">
      <c r="A124" s="58"/>
      <c r="B124" s="58"/>
      <c r="C124" s="99"/>
      <c r="D124" s="100"/>
      <c r="E124" s="100"/>
      <c r="F124" s="100"/>
      <c r="G124" s="100"/>
      <c r="H124" s="100"/>
      <c r="I124" s="101"/>
      <c r="J124" s="101"/>
      <c r="K124" s="101"/>
      <c r="L124" s="101"/>
      <c r="M124" s="101"/>
      <c r="N124" s="101"/>
      <c r="O124" s="101"/>
      <c r="P124" s="101"/>
      <c r="Q124" s="101"/>
      <c r="R124" s="101"/>
      <c r="S124" s="101"/>
      <c r="T124" s="101"/>
      <c r="U124" s="101"/>
      <c r="V124" s="102"/>
    </row>
    <row r="125" spans="1:22" ht="15.75" customHeight="1" x14ac:dyDescent="0.15">
      <c r="A125" s="58"/>
      <c r="B125" s="58"/>
      <c r="C125" s="82"/>
      <c r="D125" s="82"/>
      <c r="E125" s="82"/>
      <c r="F125" s="82"/>
      <c r="G125" s="82"/>
      <c r="H125" s="82"/>
      <c r="I125" s="98"/>
      <c r="J125" s="98"/>
      <c r="K125" s="98"/>
      <c r="L125" s="98"/>
      <c r="M125" s="98"/>
      <c r="N125" s="98"/>
      <c r="O125" s="98"/>
      <c r="P125" s="98"/>
      <c r="Q125" s="98"/>
      <c r="R125" s="98"/>
      <c r="S125" s="98"/>
      <c r="T125" s="98"/>
      <c r="U125" s="98"/>
      <c r="V125" s="82"/>
    </row>
    <row r="126" spans="1:22" ht="15.75" hidden="1" customHeight="1" x14ac:dyDescent="0.15">
      <c r="A126" s="58"/>
      <c r="B126" s="58"/>
      <c r="C126" s="82"/>
      <c r="D126" s="82"/>
      <c r="E126" s="82"/>
      <c r="F126" s="82"/>
      <c r="G126" s="82"/>
      <c r="H126" s="82"/>
      <c r="I126" s="112"/>
      <c r="J126" s="82"/>
      <c r="K126" s="82"/>
      <c r="L126" s="82"/>
      <c r="M126" s="82"/>
      <c r="N126" s="82"/>
      <c r="O126" s="82"/>
      <c r="P126" s="82"/>
      <c r="Q126" s="82"/>
      <c r="R126" s="82"/>
      <c r="S126" s="82"/>
      <c r="T126" s="82"/>
      <c r="U126" s="82"/>
      <c r="V126" s="82"/>
    </row>
    <row r="127" spans="1:22" ht="15.75" hidden="1" customHeight="1" x14ac:dyDescent="0.15">
      <c r="A127" s="58"/>
      <c r="B127" s="58"/>
      <c r="C127" s="82"/>
      <c r="D127" s="82"/>
      <c r="E127" s="82"/>
      <c r="F127" s="82"/>
      <c r="G127" s="82"/>
      <c r="H127" s="82"/>
      <c r="I127" s="98"/>
      <c r="J127" s="98"/>
      <c r="K127" s="98"/>
      <c r="L127" s="98"/>
      <c r="M127" s="98"/>
      <c r="N127" s="98"/>
      <c r="O127" s="98"/>
      <c r="P127" s="98"/>
      <c r="Q127" s="98"/>
      <c r="R127" s="98"/>
      <c r="S127" s="98"/>
      <c r="T127" s="98"/>
      <c r="U127" s="98"/>
      <c r="V127" s="82"/>
    </row>
    <row r="128" spans="1:22" ht="15.75" hidden="1" customHeight="1" x14ac:dyDescent="0.15">
      <c r="A128" s="58"/>
      <c r="B128" s="58"/>
      <c r="C128" s="82"/>
      <c r="D128" s="82"/>
      <c r="E128" s="82"/>
      <c r="F128" s="82"/>
      <c r="G128" s="82"/>
      <c r="H128" s="82"/>
      <c r="I128" s="98"/>
      <c r="J128" s="98"/>
      <c r="K128" s="98"/>
      <c r="L128" s="98"/>
      <c r="M128" s="98"/>
      <c r="N128" s="98"/>
      <c r="O128" s="98"/>
      <c r="P128" s="98"/>
      <c r="Q128" s="98"/>
      <c r="R128" s="98"/>
      <c r="S128" s="98"/>
      <c r="T128" s="98"/>
      <c r="U128" s="98"/>
      <c r="V128" s="82"/>
    </row>
    <row r="129" spans="1:22" ht="15.75" hidden="1" customHeight="1" x14ac:dyDescent="0.15">
      <c r="A129" s="58"/>
      <c r="B129" s="58"/>
      <c r="C129" s="82"/>
      <c r="D129" s="82"/>
      <c r="E129" s="82"/>
      <c r="F129" s="82"/>
      <c r="G129" s="82"/>
      <c r="H129" s="82"/>
      <c r="I129" s="98"/>
      <c r="J129" s="98"/>
      <c r="K129" s="98"/>
      <c r="L129" s="98"/>
      <c r="M129" s="98"/>
      <c r="N129" s="98"/>
      <c r="O129" s="98"/>
      <c r="P129" s="98"/>
      <c r="Q129" s="98"/>
      <c r="R129" s="98"/>
      <c r="S129" s="98"/>
      <c r="T129" s="98"/>
      <c r="U129" s="98"/>
      <c r="V129" s="82"/>
    </row>
    <row r="130" spans="1:22" ht="15.75" hidden="1" customHeight="1" x14ac:dyDescent="0.15">
      <c r="A130" s="58"/>
      <c r="B130" s="58"/>
      <c r="C130" s="82"/>
      <c r="D130" s="82"/>
      <c r="E130" s="82"/>
      <c r="F130" s="82"/>
      <c r="G130" s="82"/>
      <c r="H130" s="82"/>
      <c r="I130" s="103"/>
      <c r="J130" s="82"/>
      <c r="K130" s="82"/>
      <c r="L130" s="82"/>
      <c r="M130" s="82"/>
      <c r="N130" s="82"/>
      <c r="O130" s="82"/>
      <c r="P130" s="82"/>
      <c r="Q130" s="82"/>
      <c r="R130" s="82"/>
      <c r="S130" s="82"/>
      <c r="T130" s="82"/>
      <c r="U130" s="82"/>
      <c r="V130" s="82"/>
    </row>
    <row r="131" spans="1:22" ht="15.75" hidden="1" customHeight="1" x14ac:dyDescent="0.15">
      <c r="A131" s="58"/>
      <c r="B131" s="58"/>
      <c r="C131" s="82"/>
      <c r="D131" s="82"/>
      <c r="E131" s="82"/>
      <c r="F131" s="82"/>
      <c r="G131" s="82"/>
      <c r="H131" s="82"/>
      <c r="I131" s="98"/>
      <c r="J131" s="98"/>
      <c r="K131" s="98"/>
      <c r="L131" s="98"/>
      <c r="M131" s="98"/>
      <c r="N131" s="98"/>
      <c r="O131" s="98"/>
      <c r="P131" s="98"/>
      <c r="Q131" s="98"/>
      <c r="R131" s="98"/>
      <c r="S131" s="98"/>
      <c r="T131" s="98"/>
      <c r="U131" s="98"/>
      <c r="V131" s="82"/>
    </row>
    <row r="132" spans="1:22" ht="15.75" hidden="1" customHeight="1" x14ac:dyDescent="0.15">
      <c r="A132" s="58"/>
      <c r="B132" s="58"/>
      <c r="C132" s="82"/>
      <c r="D132" s="82"/>
      <c r="E132" s="82"/>
      <c r="F132" s="82"/>
      <c r="G132" s="82"/>
      <c r="H132" s="82"/>
      <c r="I132" s="98"/>
      <c r="J132" s="98"/>
      <c r="K132" s="98"/>
      <c r="L132" s="98"/>
      <c r="M132" s="98"/>
      <c r="N132" s="98"/>
      <c r="O132" s="98"/>
      <c r="P132" s="98"/>
      <c r="Q132" s="98"/>
      <c r="R132" s="98"/>
      <c r="S132" s="98"/>
      <c r="T132" s="98"/>
      <c r="U132" s="98"/>
      <c r="V132" s="82"/>
    </row>
    <row r="133" spans="1:22" ht="15.75" hidden="1" customHeight="1" x14ac:dyDescent="0.15">
      <c r="A133" s="58"/>
      <c r="B133" s="58"/>
      <c r="C133" s="82"/>
      <c r="D133" s="82"/>
      <c r="E133" s="82"/>
      <c r="F133" s="82"/>
      <c r="G133" s="82"/>
      <c r="H133" s="82"/>
      <c r="I133" s="98"/>
      <c r="J133" s="98"/>
      <c r="K133" s="98"/>
      <c r="L133" s="98"/>
      <c r="M133" s="98"/>
      <c r="N133" s="98"/>
      <c r="O133" s="98"/>
      <c r="P133" s="98"/>
      <c r="Q133" s="98"/>
      <c r="R133" s="98"/>
      <c r="S133" s="98"/>
      <c r="T133" s="98"/>
      <c r="U133" s="98"/>
      <c r="V133" s="82"/>
    </row>
    <row r="134" spans="1:22" ht="15.75" hidden="1" customHeight="1" x14ac:dyDescent="0.15">
      <c r="A134" s="58"/>
      <c r="B134" s="58"/>
      <c r="C134" s="82"/>
      <c r="D134" s="82"/>
      <c r="E134" s="82"/>
      <c r="F134" s="82"/>
      <c r="G134" s="82"/>
      <c r="H134" s="82"/>
      <c r="I134" s="98"/>
      <c r="J134" s="98"/>
      <c r="K134" s="98"/>
      <c r="L134" s="98"/>
      <c r="M134" s="98"/>
      <c r="N134" s="98"/>
      <c r="O134" s="98"/>
      <c r="P134" s="98"/>
      <c r="Q134" s="98"/>
      <c r="R134" s="98"/>
      <c r="S134" s="98"/>
      <c r="T134" s="98"/>
      <c r="U134" s="98"/>
      <c r="V134" s="82"/>
    </row>
    <row r="135" spans="1:22" ht="15.75" hidden="1" customHeight="1" x14ac:dyDescent="0.15">
      <c r="A135" s="58"/>
      <c r="B135" s="58"/>
      <c r="C135" s="82"/>
      <c r="D135" s="82"/>
      <c r="E135" s="82"/>
      <c r="F135" s="82"/>
      <c r="G135" s="82"/>
      <c r="H135" s="82"/>
      <c r="I135" s="103"/>
      <c r="J135" s="82"/>
      <c r="K135" s="82"/>
      <c r="L135" s="82"/>
      <c r="M135" s="82"/>
      <c r="N135" s="82"/>
      <c r="O135" s="82"/>
      <c r="P135" s="82"/>
      <c r="Q135" s="82"/>
      <c r="R135" s="82"/>
      <c r="S135" s="82"/>
      <c r="T135" s="82"/>
      <c r="U135" s="82"/>
      <c r="V135" s="82"/>
    </row>
    <row r="136" spans="1:22" ht="15.75" hidden="1" customHeight="1" x14ac:dyDescent="0.15">
      <c r="A136" s="58"/>
      <c r="B136" s="58"/>
      <c r="C136" s="82"/>
      <c r="D136" s="82"/>
      <c r="E136" s="82"/>
      <c r="F136" s="82"/>
      <c r="G136" s="82"/>
      <c r="H136" s="82"/>
      <c r="I136" s="98"/>
      <c r="J136" s="98"/>
      <c r="K136" s="98"/>
      <c r="L136" s="98"/>
      <c r="M136" s="98"/>
      <c r="N136" s="98"/>
      <c r="O136" s="98"/>
      <c r="P136" s="98"/>
      <c r="Q136" s="98"/>
      <c r="R136" s="98"/>
      <c r="S136" s="98"/>
      <c r="T136" s="98"/>
      <c r="U136" s="98"/>
      <c r="V136" s="82"/>
    </row>
    <row r="137" spans="1:22" ht="15.75" hidden="1" customHeight="1" x14ac:dyDescent="0.15">
      <c r="A137" s="58"/>
      <c r="B137" s="58"/>
      <c r="C137" s="82"/>
      <c r="D137" s="82"/>
      <c r="E137" s="82"/>
      <c r="F137" s="82"/>
      <c r="G137" s="82"/>
      <c r="H137" s="82"/>
      <c r="I137" s="98"/>
      <c r="J137" s="98"/>
      <c r="K137" s="98"/>
      <c r="L137" s="98"/>
      <c r="M137" s="98"/>
      <c r="N137" s="98"/>
      <c r="O137" s="98"/>
      <c r="P137" s="98"/>
      <c r="Q137" s="98"/>
      <c r="R137" s="98"/>
      <c r="S137" s="98"/>
      <c r="T137" s="98"/>
      <c r="U137" s="98"/>
      <c r="V137" s="82"/>
    </row>
    <row r="138" spans="1:22" ht="15.75" hidden="1" customHeight="1" x14ac:dyDescent="0.15">
      <c r="A138" s="58"/>
      <c r="B138" s="58"/>
      <c r="C138" s="82"/>
      <c r="D138" s="82"/>
      <c r="E138" s="82"/>
      <c r="F138" s="82"/>
      <c r="G138" s="82"/>
      <c r="H138" s="82"/>
      <c r="I138" s="103"/>
      <c r="J138" s="82"/>
      <c r="K138" s="82"/>
      <c r="L138" s="82"/>
      <c r="M138" s="82"/>
      <c r="N138" s="82"/>
      <c r="O138" s="82"/>
      <c r="P138" s="82"/>
      <c r="Q138" s="82"/>
      <c r="R138" s="82"/>
      <c r="S138" s="82"/>
      <c r="T138" s="82"/>
      <c r="U138" s="82"/>
      <c r="V138" s="82"/>
    </row>
    <row r="139" spans="1:22" ht="15.75" hidden="1" customHeight="1" x14ac:dyDescent="0.15">
      <c r="A139" s="58"/>
      <c r="B139" s="58"/>
      <c r="C139" s="82"/>
      <c r="D139" s="82"/>
      <c r="E139" s="82"/>
      <c r="F139" s="82"/>
      <c r="G139" s="82"/>
      <c r="H139" s="82"/>
      <c r="I139" s="98"/>
      <c r="J139" s="98"/>
      <c r="K139" s="98"/>
      <c r="L139" s="98"/>
      <c r="M139" s="98"/>
      <c r="N139" s="98"/>
      <c r="O139" s="98"/>
      <c r="P139" s="98"/>
      <c r="Q139" s="98"/>
      <c r="R139" s="98"/>
      <c r="S139" s="98"/>
      <c r="T139" s="98"/>
      <c r="U139" s="98"/>
      <c r="V139" s="82"/>
    </row>
    <row r="140" spans="1:22" ht="15.75" hidden="1" customHeight="1" x14ac:dyDescent="0.15">
      <c r="A140" s="58"/>
      <c r="B140" s="58"/>
      <c r="C140" s="82"/>
      <c r="D140" s="82"/>
      <c r="E140" s="82"/>
      <c r="F140" s="82"/>
      <c r="G140" s="82"/>
      <c r="H140" s="82"/>
      <c r="I140" s="98"/>
      <c r="J140" s="98"/>
      <c r="K140" s="98"/>
      <c r="L140" s="98"/>
      <c r="M140" s="98"/>
      <c r="N140" s="98"/>
      <c r="O140" s="98"/>
      <c r="P140" s="98"/>
      <c r="Q140" s="98"/>
      <c r="R140" s="98"/>
      <c r="S140" s="98"/>
      <c r="T140" s="98"/>
      <c r="U140" s="98"/>
      <c r="V140" s="82"/>
    </row>
    <row r="141" spans="1:22" ht="15.75" hidden="1" customHeight="1" x14ac:dyDescent="0.15">
      <c r="A141" s="58"/>
      <c r="B141" s="58"/>
      <c r="C141" s="82"/>
      <c r="D141" s="82"/>
      <c r="E141" s="82"/>
      <c r="F141" s="82"/>
      <c r="G141" s="82"/>
      <c r="H141" s="82"/>
      <c r="I141" s="98"/>
      <c r="J141" s="98"/>
      <c r="K141" s="98"/>
      <c r="L141" s="98"/>
      <c r="M141" s="98"/>
      <c r="N141" s="98"/>
      <c r="O141" s="98"/>
      <c r="P141" s="98"/>
      <c r="Q141" s="98"/>
      <c r="R141" s="98"/>
      <c r="S141" s="98"/>
      <c r="T141" s="98"/>
      <c r="U141" s="98"/>
      <c r="V141" s="82"/>
    </row>
    <row r="142" spans="1:22" ht="15.75" hidden="1" customHeight="1" x14ac:dyDescent="0.15">
      <c r="A142" s="58"/>
      <c r="B142" s="58"/>
      <c r="C142" s="82"/>
      <c r="D142" s="82"/>
      <c r="E142" s="82"/>
      <c r="F142" s="82"/>
      <c r="G142" s="82"/>
      <c r="H142" s="82"/>
      <c r="I142" s="103"/>
      <c r="J142" s="82"/>
      <c r="K142" s="82"/>
      <c r="L142" s="82"/>
      <c r="M142" s="82"/>
      <c r="N142" s="82"/>
      <c r="O142" s="82"/>
      <c r="P142" s="82"/>
      <c r="Q142" s="82"/>
      <c r="R142" s="82"/>
      <c r="S142" s="82"/>
      <c r="T142" s="82"/>
      <c r="U142" s="82"/>
      <c r="V142" s="82"/>
    </row>
    <row r="143" spans="1:22" ht="15.75" hidden="1" customHeight="1" x14ac:dyDescent="0.15">
      <c r="A143" s="58"/>
      <c r="B143" s="58"/>
      <c r="C143" s="82"/>
      <c r="D143" s="82"/>
      <c r="E143" s="82"/>
      <c r="F143" s="82"/>
      <c r="G143" s="82"/>
      <c r="H143" s="82"/>
      <c r="I143" s="98"/>
      <c r="J143" s="98"/>
      <c r="K143" s="98"/>
      <c r="L143" s="98"/>
      <c r="M143" s="98"/>
      <c r="N143" s="98"/>
      <c r="O143" s="98"/>
      <c r="P143" s="98"/>
      <c r="Q143" s="98"/>
      <c r="R143" s="98"/>
      <c r="S143" s="98"/>
      <c r="T143" s="98"/>
      <c r="U143" s="98"/>
      <c r="V143" s="82"/>
    </row>
    <row r="144" spans="1:22" ht="15.75" hidden="1" customHeight="1" x14ac:dyDescent="0.15">
      <c r="A144" s="58"/>
      <c r="B144" s="58"/>
      <c r="C144" s="82"/>
      <c r="D144" s="82"/>
      <c r="E144" s="82"/>
      <c r="F144" s="82"/>
      <c r="G144" s="82"/>
      <c r="H144" s="82"/>
      <c r="I144" s="98"/>
      <c r="J144" s="98"/>
      <c r="K144" s="98"/>
      <c r="L144" s="98"/>
      <c r="M144" s="98"/>
      <c r="N144" s="98"/>
      <c r="O144" s="98"/>
      <c r="P144" s="98"/>
      <c r="Q144" s="98"/>
      <c r="R144" s="98"/>
      <c r="S144" s="98"/>
      <c r="T144" s="98"/>
      <c r="U144" s="98"/>
      <c r="V144" s="82"/>
    </row>
    <row r="145" spans="1:22" ht="15.75" customHeight="1" x14ac:dyDescent="0.15">
      <c r="A145" s="58"/>
      <c r="B145" s="58"/>
      <c r="C145" s="82"/>
      <c r="D145" s="82"/>
      <c r="E145" s="82"/>
      <c r="F145" s="82"/>
      <c r="G145" s="82"/>
      <c r="H145" s="82"/>
      <c r="I145" s="98"/>
      <c r="J145" s="98"/>
      <c r="K145" s="98"/>
      <c r="L145" s="98"/>
      <c r="M145" s="98"/>
      <c r="N145" s="98"/>
      <c r="O145" s="98"/>
      <c r="P145" s="98"/>
      <c r="Q145" s="98"/>
      <c r="R145" s="98"/>
      <c r="S145" s="98"/>
      <c r="T145" s="98"/>
      <c r="U145" s="98"/>
      <c r="V145" s="82"/>
    </row>
    <row r="146" spans="1:22" ht="20.100000000000001" customHeight="1" x14ac:dyDescent="0.15">
      <c r="A146" s="58"/>
      <c r="B146" s="58"/>
      <c r="C146" s="75" t="s">
        <v>51</v>
      </c>
      <c r="D146" s="76"/>
      <c r="E146" s="76"/>
      <c r="F146" s="76"/>
      <c r="G146" s="76"/>
      <c r="H146" s="77"/>
    </row>
    <row r="147" spans="1:22" ht="15.75" customHeight="1" x14ac:dyDescent="0.15">
      <c r="A147" s="58"/>
      <c r="B147" s="58"/>
      <c r="C147" s="78"/>
      <c r="D147" s="79"/>
      <c r="E147" s="79"/>
      <c r="F147" s="79"/>
      <c r="G147" s="79"/>
      <c r="H147" s="79"/>
      <c r="I147" s="117"/>
      <c r="J147" s="80"/>
      <c r="K147" s="80"/>
      <c r="L147" s="80"/>
      <c r="M147" s="80"/>
      <c r="N147" s="80"/>
      <c r="O147" s="80"/>
      <c r="P147" s="80"/>
      <c r="Q147" s="80"/>
      <c r="R147" s="80"/>
      <c r="S147" s="80"/>
      <c r="T147" s="80"/>
      <c r="U147" s="80"/>
      <c r="V147" s="81"/>
    </row>
    <row r="148" spans="1:22" ht="20.100000000000001" customHeight="1" x14ac:dyDescent="0.15">
      <c r="A148" s="58"/>
      <c r="B148" s="58"/>
      <c r="C148" s="78"/>
      <c r="D148" s="118" t="s">
        <v>77</v>
      </c>
      <c r="E148" s="79"/>
      <c r="F148" s="79"/>
      <c r="G148" s="79"/>
      <c r="H148" s="79"/>
      <c r="I148" s="82"/>
      <c r="J148" s="82"/>
      <c r="K148" s="82"/>
      <c r="L148" s="82"/>
      <c r="M148" s="82"/>
      <c r="N148" s="82"/>
      <c r="O148" s="82"/>
      <c r="P148" s="82"/>
      <c r="Q148" s="82"/>
      <c r="R148" s="82"/>
      <c r="S148" s="82"/>
      <c r="T148" s="82"/>
      <c r="U148" s="82"/>
      <c r="V148" s="83"/>
    </row>
    <row r="149" spans="1:22" ht="20.100000000000001" customHeight="1" x14ac:dyDescent="0.15">
      <c r="A149" s="58">
        <f>IF(AND($I149&lt;&gt;"しない", $I149&lt;&gt;"する"), 1001, 0)</f>
        <v>0</v>
      </c>
      <c r="B149" s="58"/>
      <c r="C149" s="84"/>
      <c r="D149" s="85">
        <v>1</v>
      </c>
      <c r="E149" s="82" t="s">
        <v>78</v>
      </c>
      <c r="F149" s="82"/>
      <c r="G149" s="82"/>
      <c r="H149" s="82"/>
      <c r="I149" s="15" t="s">
        <v>83</v>
      </c>
      <c r="J149" s="17"/>
      <c r="K149" s="17"/>
      <c r="L149" s="17"/>
      <c r="M149" s="17"/>
      <c r="N149" s="82"/>
      <c r="O149" s="82"/>
      <c r="P149" s="82"/>
      <c r="Q149" s="82"/>
      <c r="R149" s="82"/>
      <c r="S149" s="82"/>
      <c r="T149" s="82"/>
      <c r="U149" s="82"/>
      <c r="V149" s="83"/>
    </row>
    <row r="150" spans="1:22" ht="20.100000000000001" customHeight="1" x14ac:dyDescent="0.15">
      <c r="A150" s="58"/>
      <c r="B150" s="58"/>
      <c r="C150" s="90"/>
      <c r="D150" s="82"/>
      <c r="E150" s="82"/>
      <c r="F150" s="82"/>
      <c r="G150" s="82"/>
      <c r="H150" s="82"/>
      <c r="I150" s="86"/>
      <c r="J150" s="89" t="s">
        <v>60</v>
      </c>
      <c r="K150" s="88"/>
      <c r="L150" s="88"/>
      <c r="M150" s="88"/>
      <c r="N150" s="88"/>
      <c r="O150" s="88"/>
      <c r="P150" s="88"/>
      <c r="Q150" s="88"/>
      <c r="R150" s="88"/>
      <c r="S150" s="88"/>
      <c r="T150" s="88"/>
      <c r="U150" s="88"/>
      <c r="V150" s="83"/>
    </row>
    <row r="151" spans="1:22" ht="20.100000000000001" customHeight="1" x14ac:dyDescent="0.15">
      <c r="A151" s="58">
        <f>IF(AND($I149="する",TRIM($I151)=""), 1001, 0)</f>
        <v>0</v>
      </c>
      <c r="B151" s="58"/>
      <c r="C151" s="84"/>
      <c r="D151" s="85">
        <v>2</v>
      </c>
      <c r="E151" s="62" t="s">
        <v>0</v>
      </c>
      <c r="I151" s="18"/>
      <c r="J151" s="16"/>
      <c r="K151" s="16"/>
      <c r="L151" s="16"/>
      <c r="M151" s="16"/>
      <c r="N151" s="82"/>
      <c r="O151" s="82"/>
      <c r="P151" s="82"/>
      <c r="Q151" s="82"/>
      <c r="R151" s="82"/>
      <c r="S151" s="82"/>
      <c r="T151" s="82"/>
      <c r="U151" s="82"/>
      <c r="V151" s="83"/>
    </row>
    <row r="152" spans="1:22" ht="20.100000000000001" customHeight="1" x14ac:dyDescent="0.15">
      <c r="A152" s="58"/>
      <c r="B152" s="58"/>
      <c r="C152" s="84"/>
      <c r="D152" s="85"/>
      <c r="E152" s="82"/>
      <c r="F152" s="82"/>
      <c r="G152" s="82"/>
      <c r="H152" s="82"/>
      <c r="I152" s="93"/>
      <c r="J152" s="87" t="s">
        <v>84</v>
      </c>
      <c r="K152" s="88"/>
      <c r="L152" s="88"/>
      <c r="M152" s="88"/>
      <c r="N152" s="88"/>
      <c r="O152" s="88"/>
      <c r="P152" s="88"/>
      <c r="Q152" s="88"/>
      <c r="R152" s="88"/>
      <c r="S152" s="88"/>
      <c r="T152" s="88"/>
      <c r="U152" s="88"/>
      <c r="V152" s="83"/>
    </row>
    <row r="153" spans="1:22" ht="20.100000000000001" customHeight="1" x14ac:dyDescent="0.15">
      <c r="A153" s="58">
        <f>IF(AND($I149="する",TRIM($I153)=""), 1001, 0)</f>
        <v>0</v>
      </c>
      <c r="B153" s="58"/>
      <c r="C153" s="84"/>
      <c r="D153" s="85">
        <v>3</v>
      </c>
      <c r="E153" s="62" t="s">
        <v>1</v>
      </c>
      <c r="I153" s="33"/>
      <c r="J153" s="33"/>
      <c r="K153" s="33"/>
      <c r="L153" s="33"/>
      <c r="M153" s="33"/>
      <c r="N153" s="33"/>
      <c r="O153" s="33"/>
      <c r="P153" s="33"/>
      <c r="Q153" s="33"/>
      <c r="R153" s="33"/>
      <c r="S153" s="33"/>
      <c r="T153" s="33"/>
      <c r="U153" s="33"/>
      <c r="V153" s="83"/>
    </row>
    <row r="154" spans="1:22" ht="20.100000000000001" customHeight="1" x14ac:dyDescent="0.15">
      <c r="A154" s="58"/>
      <c r="B154" s="58"/>
      <c r="C154" s="84"/>
      <c r="D154" s="85"/>
      <c r="E154" s="82"/>
      <c r="F154" s="82"/>
      <c r="G154" s="82"/>
      <c r="H154" s="82"/>
      <c r="I154" s="86"/>
      <c r="J154" s="89" t="s">
        <v>19</v>
      </c>
      <c r="K154" s="88"/>
      <c r="L154" s="88"/>
      <c r="M154" s="88"/>
      <c r="N154" s="88"/>
      <c r="O154" s="88"/>
      <c r="P154" s="88"/>
      <c r="Q154" s="88"/>
      <c r="R154" s="88"/>
      <c r="S154" s="88"/>
      <c r="T154" s="88"/>
      <c r="U154" s="88"/>
      <c r="V154" s="83"/>
    </row>
    <row r="155" spans="1:22" ht="20.100000000000001" customHeight="1" x14ac:dyDescent="0.15">
      <c r="A155" s="58"/>
      <c r="B155" s="58"/>
      <c r="C155" s="84"/>
      <c r="D155" s="85">
        <v>4</v>
      </c>
      <c r="E155" s="62" t="s">
        <v>52</v>
      </c>
      <c r="I155" s="15"/>
      <c r="J155" s="15"/>
      <c r="K155" s="15"/>
      <c r="L155" s="15"/>
      <c r="M155" s="15"/>
      <c r="N155" s="15"/>
      <c r="O155" s="15"/>
      <c r="P155" s="15"/>
      <c r="Q155" s="15"/>
      <c r="R155" s="15"/>
      <c r="S155" s="15"/>
      <c r="T155" s="15"/>
      <c r="U155" s="15"/>
      <c r="V155" s="83"/>
    </row>
    <row r="156" spans="1:22" ht="20.100000000000001" customHeight="1" x14ac:dyDescent="0.15">
      <c r="A156" s="58"/>
      <c r="B156" s="58"/>
      <c r="C156" s="84"/>
      <c r="D156" s="85"/>
      <c r="E156" s="82"/>
      <c r="F156" s="82"/>
      <c r="G156" s="82"/>
      <c r="H156" s="82"/>
      <c r="I156" s="91"/>
      <c r="J156" s="89" t="s">
        <v>10</v>
      </c>
      <c r="K156" s="88"/>
      <c r="L156" s="88"/>
      <c r="M156" s="88"/>
      <c r="N156" s="88"/>
      <c r="O156" s="88"/>
      <c r="P156" s="88"/>
      <c r="Q156" s="88"/>
      <c r="R156" s="88"/>
      <c r="S156" s="88"/>
      <c r="T156" s="88"/>
      <c r="U156" s="88"/>
      <c r="V156" s="83"/>
    </row>
    <row r="157" spans="1:22" ht="20.100000000000001" customHeight="1" x14ac:dyDescent="0.15">
      <c r="A157" s="58">
        <f>IF(AND($I149="する",TRIM($I157)=""), 1001, 0)</f>
        <v>0</v>
      </c>
      <c r="B157" s="58"/>
      <c r="C157" s="84"/>
      <c r="D157" s="85">
        <v>5</v>
      </c>
      <c r="E157" s="62" t="s">
        <v>53</v>
      </c>
      <c r="I157" s="15"/>
      <c r="J157" s="15"/>
      <c r="K157" s="15"/>
      <c r="L157" s="15"/>
      <c r="M157" s="15"/>
      <c r="N157" s="15"/>
      <c r="O157" s="15"/>
      <c r="P157" s="15"/>
      <c r="Q157" s="15"/>
      <c r="R157" s="15"/>
      <c r="S157" s="15"/>
      <c r="T157" s="15"/>
      <c r="U157" s="15"/>
      <c r="V157" s="83"/>
    </row>
    <row r="158" spans="1:22" ht="20.100000000000001" customHeight="1" x14ac:dyDescent="0.15">
      <c r="A158" s="58"/>
      <c r="B158" s="58"/>
      <c r="C158" s="90"/>
      <c r="D158" s="82"/>
      <c r="E158" s="82"/>
      <c r="F158" s="82"/>
      <c r="G158" s="82"/>
      <c r="H158" s="82"/>
      <c r="I158" s="91"/>
      <c r="J158" s="89" t="s">
        <v>11</v>
      </c>
      <c r="K158" s="88"/>
      <c r="L158" s="88"/>
      <c r="M158" s="88"/>
      <c r="N158" s="88"/>
      <c r="O158" s="88"/>
      <c r="P158" s="88"/>
      <c r="Q158" s="88"/>
      <c r="R158" s="88"/>
      <c r="S158" s="88"/>
      <c r="T158" s="88"/>
      <c r="U158" s="88"/>
      <c r="V158" s="83"/>
    </row>
    <row r="159" spans="1:22" ht="20.100000000000001" customHeight="1" x14ac:dyDescent="0.15">
      <c r="A159" s="58">
        <f>IF(AND($I149="する",NOT(AND(TRIM($I159)&lt;&gt;"",ISNUMBER(VALUE(SUBSTITUTE($I159,"-","")))))), 1001, 0)</f>
        <v>0</v>
      </c>
      <c r="B159" s="58"/>
      <c r="C159" s="84"/>
      <c r="D159" s="85">
        <v>6</v>
      </c>
      <c r="E159" s="62" t="s">
        <v>6</v>
      </c>
      <c r="I159" s="15"/>
      <c r="J159" s="15"/>
      <c r="K159" s="15"/>
      <c r="L159" s="15"/>
      <c r="M159" s="15"/>
      <c r="N159" s="82"/>
      <c r="O159" s="82"/>
      <c r="P159" s="82"/>
      <c r="Q159" s="82"/>
      <c r="R159" s="82"/>
      <c r="S159" s="82"/>
      <c r="T159" s="82"/>
      <c r="U159" s="82"/>
      <c r="V159" s="83"/>
    </row>
    <row r="160" spans="1:22" ht="20.100000000000001" customHeight="1" x14ac:dyDescent="0.15">
      <c r="A160" s="58"/>
      <c r="B160" s="58"/>
      <c r="C160" s="90"/>
      <c r="D160" s="82"/>
      <c r="E160" s="82"/>
      <c r="F160" s="82"/>
      <c r="G160" s="82"/>
      <c r="H160" s="82"/>
      <c r="I160" s="91"/>
      <c r="J160" s="89" t="s">
        <v>89</v>
      </c>
      <c r="K160" s="88"/>
      <c r="L160" s="88"/>
      <c r="M160" s="88"/>
      <c r="N160" s="88"/>
      <c r="O160" s="88"/>
      <c r="P160" s="88"/>
      <c r="Q160" s="88"/>
      <c r="R160" s="88"/>
      <c r="S160" s="88"/>
      <c r="T160" s="88"/>
      <c r="U160" s="88"/>
      <c r="V160" s="83"/>
    </row>
    <row r="161" spans="1:22" ht="20.100000000000001" customHeight="1" x14ac:dyDescent="0.15">
      <c r="A161" s="58">
        <f>IF(AND($I149="する",AND(TRIM($I161)&lt;&gt;"",NOT(ISNUMBER(VALUE(SUBSTITUTE($I161,"-","")))))), 1001, 0)</f>
        <v>0</v>
      </c>
      <c r="B161" s="58"/>
      <c r="C161" s="84"/>
      <c r="D161" s="85">
        <v>7</v>
      </c>
      <c r="E161" s="62" t="s">
        <v>7</v>
      </c>
      <c r="I161" s="15"/>
      <c r="J161" s="15"/>
      <c r="K161" s="15"/>
      <c r="L161" s="15"/>
      <c r="M161" s="15"/>
      <c r="N161" s="82"/>
      <c r="O161" s="82"/>
      <c r="P161" s="82"/>
      <c r="Q161" s="82"/>
      <c r="R161" s="82"/>
      <c r="S161" s="82"/>
      <c r="T161" s="82"/>
      <c r="U161" s="82"/>
      <c r="V161" s="83"/>
    </row>
    <row r="162" spans="1:22" ht="20.100000000000001" customHeight="1" x14ac:dyDescent="0.15">
      <c r="A162" s="58"/>
      <c r="B162" s="58"/>
      <c r="C162" s="90"/>
      <c r="D162" s="82"/>
      <c r="E162" s="82"/>
      <c r="F162" s="82"/>
      <c r="G162" s="82"/>
      <c r="H162" s="82"/>
      <c r="I162" s="91"/>
      <c r="J162" s="89" t="s">
        <v>82</v>
      </c>
      <c r="K162" s="88"/>
      <c r="L162" s="88"/>
      <c r="M162" s="88"/>
      <c r="N162" s="88"/>
      <c r="O162" s="88"/>
      <c r="P162" s="88"/>
      <c r="Q162" s="88"/>
      <c r="R162" s="88"/>
      <c r="S162" s="88"/>
      <c r="T162" s="88"/>
      <c r="U162" s="88"/>
      <c r="V162" s="83"/>
    </row>
    <row r="163" spans="1:22" ht="15.75" customHeight="1" x14ac:dyDescent="0.15">
      <c r="A163" s="58"/>
      <c r="B163" s="58"/>
      <c r="C163" s="99"/>
      <c r="D163" s="100"/>
      <c r="E163" s="100"/>
      <c r="F163" s="100"/>
      <c r="G163" s="100"/>
      <c r="H163" s="100"/>
      <c r="I163" s="101"/>
      <c r="J163" s="101"/>
      <c r="K163" s="101"/>
      <c r="L163" s="101"/>
      <c r="M163" s="101"/>
      <c r="N163" s="101"/>
      <c r="O163" s="101"/>
      <c r="P163" s="101"/>
      <c r="Q163" s="101"/>
      <c r="R163" s="101"/>
      <c r="S163" s="101"/>
      <c r="T163" s="101"/>
      <c r="U163" s="101"/>
      <c r="V163" s="102"/>
    </row>
    <row r="164" spans="1:22" ht="15.75" customHeight="1" x14ac:dyDescent="0.15">
      <c r="A164" s="58"/>
      <c r="B164" s="58"/>
      <c r="C164" s="82"/>
      <c r="D164" s="82"/>
      <c r="E164" s="82"/>
      <c r="F164" s="82"/>
      <c r="G164" s="82"/>
      <c r="H164" s="82"/>
      <c r="I164" s="98"/>
      <c r="J164" s="98"/>
      <c r="K164" s="98"/>
      <c r="L164" s="98"/>
      <c r="M164" s="98"/>
      <c r="N164" s="98"/>
      <c r="O164" s="98"/>
      <c r="P164" s="98"/>
      <c r="Q164" s="98"/>
      <c r="R164" s="98"/>
      <c r="S164" s="98"/>
      <c r="T164" s="98"/>
      <c r="U164" s="98"/>
      <c r="V164" s="82"/>
    </row>
    <row r="165" spans="1:22" ht="15.75" customHeight="1" x14ac:dyDescent="0.15">
      <c r="A165" s="58"/>
      <c r="B165" s="58"/>
      <c r="C165" s="82"/>
      <c r="D165" s="82"/>
      <c r="E165" s="82"/>
      <c r="F165" s="82"/>
      <c r="G165" s="82"/>
      <c r="H165" s="82"/>
      <c r="I165" s="98"/>
      <c r="J165" s="82"/>
      <c r="K165" s="82"/>
      <c r="L165" s="82"/>
      <c r="M165" s="82"/>
      <c r="N165" s="82"/>
      <c r="O165" s="82"/>
      <c r="P165" s="82"/>
      <c r="Q165" s="82"/>
      <c r="R165" s="82"/>
      <c r="S165" s="82"/>
      <c r="T165" s="82"/>
      <c r="U165" s="82"/>
      <c r="V165" s="82"/>
    </row>
    <row r="166" spans="1:22" ht="20.100000000000001" customHeight="1" x14ac:dyDescent="0.15">
      <c r="A166" s="58"/>
      <c r="B166" s="58"/>
      <c r="C166" s="75" t="s">
        <v>35</v>
      </c>
      <c r="D166" s="76"/>
      <c r="E166" s="76"/>
      <c r="F166" s="76"/>
      <c r="G166" s="76"/>
      <c r="H166" s="77"/>
    </row>
    <row r="167" spans="1:22" ht="15.75" customHeight="1" x14ac:dyDescent="0.15">
      <c r="A167" s="58"/>
      <c r="B167" s="58"/>
      <c r="C167" s="78"/>
      <c r="D167" s="79"/>
      <c r="E167" s="79"/>
      <c r="F167" s="79"/>
      <c r="G167" s="79"/>
      <c r="H167" s="79"/>
      <c r="I167" s="80"/>
      <c r="J167" s="80"/>
      <c r="K167" s="80"/>
      <c r="L167" s="80"/>
      <c r="M167" s="80"/>
      <c r="N167" s="80"/>
      <c r="O167" s="80"/>
      <c r="P167" s="80"/>
      <c r="Q167" s="80"/>
      <c r="R167" s="80"/>
      <c r="S167" s="80"/>
      <c r="T167" s="80"/>
      <c r="U167" s="80"/>
      <c r="V167" s="81"/>
    </row>
    <row r="168" spans="1:22" ht="15.75" hidden="1" customHeight="1" x14ac:dyDescent="0.15">
      <c r="A168" s="58"/>
      <c r="B168" s="58"/>
      <c r="C168" s="78"/>
      <c r="D168" s="79"/>
      <c r="E168" s="79"/>
      <c r="F168" s="79"/>
      <c r="G168" s="79"/>
      <c r="H168" s="79"/>
      <c r="I168" s="82"/>
      <c r="J168" s="82"/>
      <c r="K168" s="82"/>
      <c r="L168" s="82"/>
      <c r="M168" s="82"/>
      <c r="N168" s="82"/>
      <c r="O168" s="82"/>
      <c r="P168" s="82"/>
      <c r="Q168" s="82"/>
      <c r="R168" s="82"/>
      <c r="S168" s="82"/>
      <c r="T168" s="82"/>
      <c r="U168" s="82"/>
      <c r="V168" s="83"/>
    </row>
    <row r="169" spans="1:22" ht="20.100000000000001" customHeight="1" x14ac:dyDescent="0.15">
      <c r="A169" s="58">
        <f>IF(TRIM($I169)="", 1001, 0)</f>
        <v>1001</v>
      </c>
      <c r="B169" s="58"/>
      <c r="C169" s="84"/>
      <c r="D169" s="85">
        <v>1</v>
      </c>
      <c r="E169" s="62" t="s">
        <v>22</v>
      </c>
      <c r="I169" s="15"/>
      <c r="J169" s="15"/>
      <c r="K169" s="15"/>
      <c r="L169" s="15"/>
      <c r="M169" s="15"/>
      <c r="N169" s="15"/>
      <c r="O169" s="15"/>
      <c r="P169" s="15"/>
      <c r="Q169" s="15"/>
      <c r="R169" s="15"/>
      <c r="S169" s="15"/>
      <c r="T169" s="15"/>
      <c r="U169" s="15"/>
      <c r="V169" s="83"/>
    </row>
    <row r="170" spans="1:22" ht="20.100000000000001" customHeight="1" x14ac:dyDescent="0.15">
      <c r="A170" s="58"/>
      <c r="B170" s="58"/>
      <c r="C170" s="90"/>
      <c r="D170" s="82"/>
      <c r="E170" s="82"/>
      <c r="F170" s="82"/>
      <c r="G170" s="82"/>
      <c r="H170" s="82"/>
      <c r="I170" s="91"/>
      <c r="J170" s="89" t="s">
        <v>23</v>
      </c>
      <c r="K170" s="88"/>
      <c r="L170" s="88"/>
      <c r="M170" s="88"/>
      <c r="N170" s="88"/>
      <c r="O170" s="88"/>
      <c r="P170" s="88"/>
      <c r="Q170" s="88"/>
      <c r="R170" s="88"/>
      <c r="S170" s="88"/>
      <c r="T170" s="88"/>
      <c r="U170" s="88"/>
      <c r="V170" s="83"/>
    </row>
    <row r="171" spans="1:22" ht="20.100000000000001" customHeight="1" x14ac:dyDescent="0.15">
      <c r="A171" s="58">
        <f>IF(TRIM($I171)="", 1001, 0)</f>
        <v>1001</v>
      </c>
      <c r="B171" s="58"/>
      <c r="C171" s="84"/>
      <c r="D171" s="85">
        <f>D169+1</f>
        <v>2</v>
      </c>
      <c r="E171" s="62" t="s">
        <v>24</v>
      </c>
      <c r="I171" s="15"/>
      <c r="J171" s="15"/>
      <c r="K171" s="15"/>
      <c r="L171" s="15"/>
      <c r="M171" s="15"/>
      <c r="N171" s="15"/>
      <c r="O171" s="15"/>
      <c r="P171" s="15"/>
      <c r="Q171" s="15"/>
      <c r="R171" s="15"/>
      <c r="S171" s="15"/>
      <c r="T171" s="15"/>
      <c r="U171" s="15"/>
      <c r="V171" s="83"/>
    </row>
    <row r="172" spans="1:22" ht="20.100000000000001" customHeight="1" x14ac:dyDescent="0.15">
      <c r="A172" s="58"/>
      <c r="B172" s="58"/>
      <c r="C172" s="90"/>
      <c r="D172" s="82"/>
      <c r="E172" s="82"/>
      <c r="F172" s="82"/>
      <c r="G172" s="82"/>
      <c r="H172" s="82"/>
      <c r="I172" s="91"/>
      <c r="J172" s="89" t="s">
        <v>23</v>
      </c>
      <c r="K172" s="88"/>
      <c r="L172" s="88"/>
      <c r="M172" s="88"/>
      <c r="N172" s="88"/>
      <c r="O172" s="88"/>
      <c r="P172" s="88"/>
      <c r="Q172" s="88"/>
      <c r="R172" s="88"/>
      <c r="S172" s="88"/>
      <c r="T172" s="88"/>
      <c r="U172" s="88"/>
      <c r="V172" s="83"/>
    </row>
    <row r="173" spans="1:22" ht="20.100000000000001" customHeight="1" x14ac:dyDescent="0.15">
      <c r="A173" s="58">
        <f>IF(TRIM($I173)="", 1001, 0)</f>
        <v>1001</v>
      </c>
      <c r="B173" s="58"/>
      <c r="C173" s="84"/>
      <c r="D173" s="85">
        <f>D171+1</f>
        <v>3</v>
      </c>
      <c r="E173" s="62" t="s">
        <v>25</v>
      </c>
      <c r="I173" s="15"/>
      <c r="J173" s="15"/>
      <c r="K173" s="15"/>
      <c r="L173" s="15"/>
      <c r="M173" s="15"/>
      <c r="N173" s="15"/>
      <c r="O173" s="15"/>
      <c r="P173" s="15"/>
      <c r="Q173" s="15"/>
      <c r="R173" s="15"/>
      <c r="S173" s="15"/>
      <c r="T173" s="15"/>
      <c r="U173" s="15"/>
      <c r="V173" s="83"/>
    </row>
    <row r="174" spans="1:22" ht="20.100000000000001" customHeight="1" x14ac:dyDescent="0.15">
      <c r="A174" s="58"/>
      <c r="B174" s="58"/>
      <c r="C174" s="90"/>
      <c r="D174" s="82"/>
      <c r="E174" s="82"/>
      <c r="F174" s="82"/>
      <c r="G174" s="82"/>
      <c r="H174" s="82"/>
      <c r="I174" s="91"/>
      <c r="J174" s="89" t="s">
        <v>23</v>
      </c>
      <c r="K174" s="88"/>
      <c r="L174" s="88"/>
      <c r="M174" s="88"/>
      <c r="N174" s="88"/>
      <c r="O174" s="88"/>
      <c r="P174" s="88"/>
      <c r="Q174" s="88"/>
      <c r="R174" s="88"/>
      <c r="S174" s="88"/>
      <c r="T174" s="88"/>
      <c r="U174" s="88"/>
      <c r="V174" s="83"/>
    </row>
    <row r="175" spans="1:22" ht="20.100000000000001" customHeight="1" x14ac:dyDescent="0.15">
      <c r="A175" s="58">
        <f>IF(TRIM($I175)="", 1001, 0)</f>
        <v>1001</v>
      </c>
      <c r="B175" s="58"/>
      <c r="C175" s="84"/>
      <c r="D175" s="85">
        <f>D173+1</f>
        <v>4</v>
      </c>
      <c r="E175" s="62" t="s">
        <v>27</v>
      </c>
      <c r="I175" s="19"/>
      <c r="J175" s="20"/>
      <c r="K175" s="20"/>
      <c r="L175" s="20"/>
      <c r="M175" s="20"/>
      <c r="N175" s="82" t="s">
        <v>26</v>
      </c>
      <c r="O175" s="82"/>
      <c r="P175" s="82"/>
      <c r="Q175" s="82"/>
      <c r="R175" s="82"/>
      <c r="S175" s="82"/>
      <c r="T175" s="82"/>
      <c r="U175" s="82"/>
      <c r="V175" s="83"/>
    </row>
    <row r="176" spans="1:22" ht="20.100000000000001" customHeight="1" x14ac:dyDescent="0.15">
      <c r="A176" s="58"/>
      <c r="B176" s="58"/>
      <c r="C176" s="84"/>
      <c r="D176" s="85"/>
      <c r="E176" s="98" t="s">
        <v>28</v>
      </c>
      <c r="F176" s="82"/>
      <c r="G176" s="82"/>
      <c r="H176" s="82"/>
      <c r="I176" s="93"/>
      <c r="V176" s="83"/>
    </row>
    <row r="177" spans="1:23" ht="20.100000000000001" customHeight="1" x14ac:dyDescent="0.15">
      <c r="A177" s="58">
        <f>IF(TRIM($I177)="", 1001, 0)</f>
        <v>1001</v>
      </c>
      <c r="B177" s="58"/>
      <c r="C177" s="84"/>
      <c r="D177" s="85">
        <f>D175+1</f>
        <v>5</v>
      </c>
      <c r="E177" s="62" t="s">
        <v>29</v>
      </c>
      <c r="I177" s="19"/>
      <c r="J177" s="20"/>
      <c r="K177" s="20"/>
      <c r="L177" s="20"/>
      <c r="M177" s="20"/>
      <c r="N177" s="82" t="s">
        <v>26</v>
      </c>
      <c r="V177" s="83"/>
    </row>
    <row r="178" spans="1:23" ht="20.100000000000001" customHeight="1" x14ac:dyDescent="0.15">
      <c r="A178" s="58"/>
      <c r="B178" s="58"/>
      <c r="C178" s="84"/>
      <c r="D178" s="85"/>
      <c r="E178" s="98" t="s">
        <v>28</v>
      </c>
      <c r="F178" s="82"/>
      <c r="G178" s="82"/>
      <c r="H178" s="82"/>
      <c r="V178" s="83"/>
    </row>
    <row r="179" spans="1:23" ht="20.100000000000001" customHeight="1" x14ac:dyDescent="0.15">
      <c r="A179" s="58">
        <f>IF(TRIM($I179)="", 1001, 0)</f>
        <v>1001</v>
      </c>
      <c r="B179" s="58"/>
      <c r="C179" s="84"/>
      <c r="D179" s="85">
        <f>D177+1</f>
        <v>6</v>
      </c>
      <c r="E179" s="62" t="s">
        <v>31</v>
      </c>
      <c r="I179" s="19"/>
      <c r="J179" s="20"/>
      <c r="K179" s="20"/>
      <c r="L179" s="20"/>
      <c r="M179" s="20"/>
      <c r="N179" s="82" t="s">
        <v>26</v>
      </c>
      <c r="O179" s="82"/>
      <c r="P179" s="82"/>
      <c r="Q179" s="82"/>
      <c r="R179" s="82"/>
      <c r="S179" s="82"/>
      <c r="T179" s="82"/>
      <c r="U179" s="82"/>
      <c r="V179" s="83"/>
    </row>
    <row r="180" spans="1:23" ht="20.100000000000001" customHeight="1" x14ac:dyDescent="0.15">
      <c r="A180" s="58"/>
      <c r="B180" s="58"/>
      <c r="C180" s="84"/>
      <c r="D180" s="85"/>
      <c r="E180" s="82"/>
      <c r="F180" s="82"/>
      <c r="G180" s="82"/>
      <c r="H180" s="82"/>
      <c r="I180" s="93"/>
      <c r="V180" s="83"/>
    </row>
    <row r="181" spans="1:23" ht="20.100000000000001" customHeight="1" x14ac:dyDescent="0.15">
      <c r="A181" s="58">
        <f>IF(TRIM($I181)="", 1001, 0)</f>
        <v>1001</v>
      </c>
      <c r="B181" s="58"/>
      <c r="C181" s="84"/>
      <c r="D181" s="85">
        <f>D179+1</f>
        <v>7</v>
      </c>
      <c r="E181" s="62" t="s">
        <v>30</v>
      </c>
      <c r="I181" s="19"/>
      <c r="J181" s="20"/>
      <c r="K181" s="20"/>
      <c r="L181" s="20"/>
      <c r="M181" s="20"/>
      <c r="N181" s="82" t="s">
        <v>26</v>
      </c>
      <c r="O181" s="82"/>
      <c r="P181" s="82"/>
      <c r="Q181" s="82"/>
      <c r="R181" s="82"/>
      <c r="S181" s="82"/>
      <c r="T181" s="82"/>
      <c r="U181" s="82"/>
      <c r="V181" s="83"/>
    </row>
    <row r="182" spans="1:23" ht="20.100000000000001" customHeight="1" x14ac:dyDescent="0.15">
      <c r="A182" s="58"/>
      <c r="B182" s="58"/>
      <c r="C182" s="84"/>
      <c r="D182" s="85"/>
      <c r="E182" s="82"/>
      <c r="F182" s="82"/>
      <c r="G182" s="82"/>
      <c r="H182" s="82"/>
      <c r="I182" s="93"/>
      <c r="V182" s="83"/>
    </row>
    <row r="183" spans="1:23" ht="20.100000000000001" customHeight="1" x14ac:dyDescent="0.15">
      <c r="A183" s="58">
        <f>IF(TRIM($I183)="", 1001, 0)</f>
        <v>1001</v>
      </c>
      <c r="B183" s="58"/>
      <c r="C183" s="84"/>
      <c r="D183" s="85">
        <f>D181+1</f>
        <v>8</v>
      </c>
      <c r="E183" s="62" t="s">
        <v>32</v>
      </c>
      <c r="I183" s="19"/>
      <c r="J183" s="20"/>
      <c r="K183" s="20"/>
      <c r="L183" s="20"/>
      <c r="M183" s="20"/>
      <c r="N183" s="82" t="s">
        <v>26</v>
      </c>
      <c r="O183" s="82"/>
      <c r="P183" s="82"/>
      <c r="Q183" s="82"/>
      <c r="R183" s="82"/>
      <c r="S183" s="82"/>
      <c r="T183" s="82"/>
      <c r="U183" s="82"/>
      <c r="V183" s="83"/>
    </row>
    <row r="184" spans="1:23" ht="20.100000000000001" customHeight="1" x14ac:dyDescent="0.15">
      <c r="A184" s="58"/>
      <c r="B184" s="58"/>
      <c r="C184" s="84"/>
      <c r="D184" s="85"/>
      <c r="E184" s="82"/>
      <c r="F184" s="82"/>
      <c r="G184" s="82"/>
      <c r="H184" s="82"/>
      <c r="I184" s="93"/>
      <c r="J184" s="89"/>
      <c r="K184" s="88"/>
      <c r="L184" s="88"/>
      <c r="M184" s="88"/>
      <c r="N184" s="88"/>
      <c r="O184" s="88"/>
      <c r="P184" s="88"/>
      <c r="Q184" s="88"/>
      <c r="R184" s="88"/>
      <c r="S184" s="88"/>
      <c r="T184" s="88"/>
      <c r="U184" s="88"/>
      <c r="V184" s="83"/>
    </row>
    <row r="185" spans="1:23" ht="20.100000000000001" customHeight="1" x14ac:dyDescent="0.15">
      <c r="A185" s="58"/>
      <c r="B185" s="58"/>
      <c r="C185" s="84"/>
      <c r="D185" s="85">
        <f>D183+1</f>
        <v>9</v>
      </c>
      <c r="E185" s="62" t="s">
        <v>63</v>
      </c>
      <c r="I185" s="119"/>
      <c r="J185" s="119"/>
      <c r="K185" s="119"/>
      <c r="L185" s="119"/>
      <c r="M185" s="82"/>
      <c r="N185" s="82"/>
      <c r="O185" s="82"/>
      <c r="P185" s="82"/>
      <c r="Q185" s="82"/>
      <c r="R185" s="82"/>
      <c r="S185" s="82"/>
      <c r="T185" s="82"/>
      <c r="U185" s="82"/>
      <c r="V185" s="83"/>
      <c r="W185" s="82"/>
    </row>
    <row r="186" spans="1:23" ht="20.100000000000001" customHeight="1" x14ac:dyDescent="0.15">
      <c r="A186" s="58">
        <f>IF(TRIM($I186)="", 1001, 0)</f>
        <v>1001</v>
      </c>
      <c r="B186" s="58"/>
      <c r="C186" s="84"/>
      <c r="E186" s="120" t="s">
        <v>64</v>
      </c>
      <c r="F186" s="121"/>
      <c r="G186" s="121"/>
      <c r="H186" s="122"/>
      <c r="I186" s="30"/>
      <c r="J186" s="31"/>
      <c r="K186" s="31"/>
      <c r="L186" s="31"/>
      <c r="M186" s="32"/>
      <c r="V186" s="123"/>
    </row>
    <row r="187" spans="1:23" ht="20.100000000000001" customHeight="1" x14ac:dyDescent="0.15">
      <c r="A187" s="58">
        <f>IF(TRIM($I187)="", 1001, 0)</f>
        <v>1001</v>
      </c>
      <c r="B187" s="58"/>
      <c r="C187" s="84"/>
      <c r="D187" s="85"/>
      <c r="E187" s="124" t="s">
        <v>65</v>
      </c>
      <c r="F187" s="125"/>
      <c r="G187" s="125"/>
      <c r="H187" s="126"/>
      <c r="I187" s="21"/>
      <c r="J187" s="22"/>
      <c r="K187" s="22"/>
      <c r="L187" s="22"/>
      <c r="M187" s="23"/>
      <c r="V187" s="123"/>
    </row>
    <row r="188" spans="1:23" ht="20.100000000000001" customHeight="1" x14ac:dyDescent="0.15">
      <c r="A188" s="58">
        <f>IF(TRIM($I188)="", 1001, 0)</f>
        <v>1001</v>
      </c>
      <c r="B188" s="58"/>
      <c r="C188" s="84"/>
      <c r="D188" s="85"/>
      <c r="E188" s="124" t="s">
        <v>761</v>
      </c>
      <c r="F188" s="125"/>
      <c r="G188" s="125"/>
      <c r="H188" s="126"/>
      <c r="I188" s="21"/>
      <c r="J188" s="22"/>
      <c r="K188" s="22"/>
      <c r="L188" s="22"/>
      <c r="M188" s="23"/>
      <c r="V188" s="123"/>
    </row>
    <row r="189" spans="1:23" ht="20.100000000000001" customHeight="1" x14ac:dyDescent="0.15">
      <c r="A189" s="58"/>
      <c r="B189" s="58"/>
      <c r="C189" s="84"/>
      <c r="D189" s="85"/>
      <c r="E189" s="124" t="s">
        <v>66</v>
      </c>
      <c r="F189" s="125"/>
      <c r="G189" s="125"/>
      <c r="H189" s="126"/>
      <c r="I189" s="127">
        <f>I186+I187+I188</f>
        <v>0</v>
      </c>
      <c r="J189" s="128"/>
      <c r="K189" s="128"/>
      <c r="L189" s="128"/>
      <c r="M189" s="129"/>
      <c r="V189" s="123"/>
    </row>
    <row r="190" spans="1:23" ht="20.100000000000001" customHeight="1" x14ac:dyDescent="0.15">
      <c r="A190" s="58">
        <f>IF(TRIM($I190)="", 1001, 0)</f>
        <v>1001</v>
      </c>
      <c r="B190" s="58"/>
      <c r="C190" s="84"/>
      <c r="D190" s="85"/>
      <c r="E190" s="130" t="s">
        <v>67</v>
      </c>
      <c r="F190" s="131"/>
      <c r="G190" s="131"/>
      <c r="H190" s="132"/>
      <c r="I190" s="24"/>
      <c r="J190" s="25"/>
      <c r="K190" s="25"/>
      <c r="L190" s="25"/>
      <c r="M190" s="26"/>
      <c r="V190" s="123"/>
    </row>
    <row r="191" spans="1:23" ht="20.100000000000001" customHeight="1" x14ac:dyDescent="0.15">
      <c r="A191" s="58"/>
      <c r="B191" s="58"/>
      <c r="C191" s="84"/>
      <c r="D191" s="85"/>
      <c r="E191" s="133" t="s">
        <v>69</v>
      </c>
      <c r="F191" s="134"/>
      <c r="G191" s="135"/>
      <c r="H191" s="135"/>
      <c r="I191" s="136"/>
      <c r="J191" s="135"/>
      <c r="K191" s="135"/>
      <c r="V191" s="123"/>
    </row>
    <row r="192" spans="1:23" ht="20.100000000000001" customHeight="1" x14ac:dyDescent="0.15">
      <c r="A192" s="58"/>
      <c r="B192" s="58"/>
      <c r="C192" s="84"/>
      <c r="D192" s="85"/>
      <c r="E192" s="82"/>
      <c r="F192" s="82"/>
      <c r="G192" s="82"/>
      <c r="H192" s="82"/>
      <c r="V192" s="83"/>
    </row>
    <row r="193" spans="1:22" ht="20.100000000000001" customHeight="1" x14ac:dyDescent="0.15">
      <c r="A193" s="58">
        <f>IF(TRIM($I193)="", 1001, 0)</f>
        <v>1001</v>
      </c>
      <c r="B193" s="58"/>
      <c r="C193" s="84"/>
      <c r="D193" s="85">
        <f>D185+1</f>
        <v>10</v>
      </c>
      <c r="E193" s="62" t="s">
        <v>34</v>
      </c>
      <c r="I193" s="19"/>
      <c r="J193" s="20"/>
      <c r="K193" s="20"/>
      <c r="L193" s="20"/>
      <c r="M193" s="20"/>
      <c r="N193" s="82" t="s">
        <v>33</v>
      </c>
      <c r="O193" s="82"/>
      <c r="P193" s="82"/>
      <c r="Q193" s="82"/>
      <c r="R193" s="82"/>
      <c r="S193" s="82"/>
      <c r="T193" s="82"/>
      <c r="U193" s="82"/>
      <c r="V193" s="83"/>
    </row>
    <row r="194" spans="1:22" ht="20.100000000000001" customHeight="1" x14ac:dyDescent="0.15">
      <c r="A194" s="58"/>
      <c r="B194" s="58"/>
      <c r="C194" s="84"/>
      <c r="D194" s="85"/>
      <c r="E194" s="82"/>
      <c r="F194" s="82"/>
      <c r="G194" s="82"/>
      <c r="H194" s="82"/>
      <c r="I194" s="93"/>
      <c r="J194" s="89"/>
      <c r="K194" s="98"/>
      <c r="L194" s="98"/>
      <c r="M194" s="98"/>
      <c r="N194" s="98"/>
      <c r="O194" s="98"/>
      <c r="P194" s="98"/>
      <c r="Q194" s="98"/>
      <c r="R194" s="98"/>
      <c r="S194" s="98"/>
      <c r="T194" s="98"/>
      <c r="U194" s="98"/>
      <c r="V194" s="83"/>
    </row>
    <row r="195" spans="1:22" ht="20.100000000000001" customHeight="1" x14ac:dyDescent="0.15">
      <c r="A195" s="58">
        <f>IF(TRIM($I195)="", 1001, 0)</f>
        <v>1001</v>
      </c>
      <c r="B195" s="58"/>
      <c r="C195" s="84"/>
      <c r="D195" s="85">
        <f>D193+1</f>
        <v>11</v>
      </c>
      <c r="E195" s="62" t="s">
        <v>61</v>
      </c>
      <c r="I195" s="15"/>
      <c r="J195" s="15"/>
      <c r="K195" s="15"/>
      <c r="L195" s="15"/>
      <c r="M195" s="15"/>
      <c r="N195" s="82" t="s">
        <v>59</v>
      </c>
      <c r="O195" s="82"/>
      <c r="P195" s="82"/>
      <c r="Q195" s="82"/>
      <c r="R195" s="82"/>
      <c r="S195" s="82"/>
      <c r="T195" s="82"/>
      <c r="U195" s="82"/>
      <c r="V195" s="83"/>
    </row>
    <row r="196" spans="1:22" ht="20.100000000000001" customHeight="1" x14ac:dyDescent="0.15">
      <c r="A196" s="58"/>
      <c r="B196" s="58"/>
      <c r="C196" s="84"/>
      <c r="D196" s="85"/>
      <c r="E196" s="82"/>
      <c r="F196" s="82"/>
      <c r="G196" s="82"/>
      <c r="H196" s="82"/>
      <c r="I196" s="91"/>
      <c r="J196" s="89" t="s">
        <v>91</v>
      </c>
      <c r="K196" s="98"/>
      <c r="L196" s="98"/>
      <c r="M196" s="98"/>
      <c r="N196" s="98"/>
      <c r="O196" s="98"/>
      <c r="P196" s="98"/>
      <c r="Q196" s="98"/>
      <c r="R196" s="98"/>
      <c r="S196" s="98"/>
      <c r="T196" s="98"/>
      <c r="U196" s="98"/>
      <c r="V196" s="83"/>
    </row>
    <row r="197" spans="1:22" ht="20.100000000000001" customHeight="1" x14ac:dyDescent="0.15">
      <c r="A197" s="58">
        <f>IF(TRIM($I197)="", 1001, 0)</f>
        <v>1001</v>
      </c>
      <c r="B197" s="58"/>
      <c r="C197" s="84"/>
      <c r="D197" s="85">
        <f>D195+1</f>
        <v>12</v>
      </c>
      <c r="E197" s="62" t="s">
        <v>37</v>
      </c>
      <c r="I197" s="19"/>
      <c r="J197" s="20"/>
      <c r="K197" s="20"/>
      <c r="L197" s="20"/>
      <c r="M197" s="20"/>
      <c r="N197" s="82" t="s">
        <v>26</v>
      </c>
      <c r="O197" s="82"/>
      <c r="P197" s="82"/>
      <c r="Q197" s="82"/>
      <c r="R197" s="82"/>
      <c r="S197" s="82"/>
      <c r="T197" s="82"/>
      <c r="U197" s="82"/>
      <c r="V197" s="83"/>
    </row>
    <row r="198" spans="1:22" ht="20.100000000000001" customHeight="1" x14ac:dyDescent="0.15">
      <c r="A198" s="58"/>
      <c r="B198" s="58"/>
      <c r="C198" s="84"/>
      <c r="D198" s="85"/>
      <c r="E198" s="82"/>
      <c r="F198" s="82"/>
      <c r="G198" s="82"/>
      <c r="H198" s="82"/>
      <c r="I198" s="93"/>
      <c r="J198" s="89"/>
      <c r="K198" s="98"/>
      <c r="L198" s="98"/>
      <c r="M198" s="98"/>
      <c r="N198" s="98"/>
      <c r="O198" s="98"/>
      <c r="P198" s="98"/>
      <c r="Q198" s="98"/>
      <c r="R198" s="98"/>
      <c r="S198" s="98"/>
      <c r="T198" s="98"/>
      <c r="U198" s="98"/>
      <c r="V198" s="83"/>
    </row>
    <row r="199" spans="1:22" ht="20.100000000000001" customHeight="1" x14ac:dyDescent="0.15">
      <c r="A199" s="58">
        <f>IF(TRIM($I199)="", 1001, 0)</f>
        <v>1001</v>
      </c>
      <c r="B199" s="58"/>
      <c r="C199" s="84"/>
      <c r="D199" s="85">
        <f>D197+1</f>
        <v>13</v>
      </c>
      <c r="E199" s="62" t="s">
        <v>38</v>
      </c>
      <c r="I199" s="19"/>
      <c r="J199" s="20"/>
      <c r="K199" s="20"/>
      <c r="L199" s="20"/>
      <c r="M199" s="20"/>
      <c r="N199" s="82" t="s">
        <v>26</v>
      </c>
      <c r="O199" s="82"/>
      <c r="P199" s="82"/>
      <c r="Q199" s="82"/>
      <c r="R199" s="82"/>
      <c r="S199" s="82"/>
      <c r="T199" s="82"/>
      <c r="U199" s="82"/>
      <c r="V199" s="83"/>
    </row>
    <row r="200" spans="1:22" ht="20.100000000000001" customHeight="1" x14ac:dyDescent="0.15">
      <c r="A200" s="58"/>
      <c r="B200" s="58"/>
      <c r="C200" s="84"/>
      <c r="D200" s="85"/>
      <c r="E200" s="82"/>
      <c r="F200" s="82"/>
      <c r="G200" s="82"/>
      <c r="H200" s="82"/>
      <c r="M200" s="137"/>
      <c r="V200" s="83"/>
    </row>
    <row r="201" spans="1:22" ht="20.100000000000001" customHeight="1" x14ac:dyDescent="0.15">
      <c r="A201" s="58">
        <f>IF(TRIM($I201)="", 1001, 0)</f>
        <v>1001</v>
      </c>
      <c r="B201" s="58"/>
      <c r="C201" s="84"/>
      <c r="D201" s="85">
        <f>D199+1</f>
        <v>14</v>
      </c>
      <c r="E201" s="62" t="s">
        <v>775</v>
      </c>
      <c r="I201" s="15"/>
      <c r="J201" s="15"/>
      <c r="K201" s="15"/>
      <c r="L201" s="15"/>
      <c r="M201" s="15"/>
      <c r="N201" s="82"/>
      <c r="O201" s="82"/>
      <c r="P201" s="82"/>
      <c r="Q201" s="82"/>
      <c r="R201" s="82"/>
      <c r="S201" s="82"/>
      <c r="T201" s="82"/>
      <c r="U201" s="82"/>
      <c r="V201" s="83"/>
    </row>
    <row r="202" spans="1:22" ht="20.100000000000001" customHeight="1" x14ac:dyDescent="0.15">
      <c r="A202" s="58"/>
      <c r="B202" s="58"/>
      <c r="C202" s="84"/>
      <c r="D202" s="85"/>
      <c r="E202" s="82"/>
      <c r="F202" s="82"/>
      <c r="G202" s="82"/>
      <c r="H202" s="82"/>
      <c r="I202" s="86"/>
      <c r="J202" s="89" t="s">
        <v>60</v>
      </c>
      <c r="K202" s="98"/>
      <c r="L202" s="98"/>
      <c r="M202" s="98"/>
      <c r="N202" s="98"/>
      <c r="O202" s="98"/>
      <c r="P202" s="98"/>
      <c r="Q202" s="98"/>
      <c r="R202" s="98"/>
      <c r="S202" s="98"/>
      <c r="T202" s="98"/>
      <c r="U202" s="98"/>
      <c r="V202" s="83"/>
    </row>
    <row r="203" spans="1:22" ht="20.100000000000001" customHeight="1" x14ac:dyDescent="0.15">
      <c r="A203" s="58">
        <f>IF(TRIM($I203)="", 1001, 0)</f>
        <v>1001</v>
      </c>
      <c r="B203" s="58"/>
      <c r="C203" s="84"/>
      <c r="D203" s="85">
        <f>D201+1</f>
        <v>15</v>
      </c>
      <c r="E203" s="62" t="s">
        <v>774</v>
      </c>
      <c r="I203" s="15"/>
      <c r="J203" s="15"/>
      <c r="K203" s="15"/>
      <c r="L203" s="15"/>
      <c r="M203" s="15"/>
      <c r="N203" s="82"/>
      <c r="O203" s="82"/>
      <c r="P203" s="82"/>
      <c r="Q203" s="82"/>
      <c r="R203" s="82"/>
      <c r="S203" s="82"/>
      <c r="T203" s="82"/>
      <c r="U203" s="82"/>
      <c r="V203" s="83"/>
    </row>
    <row r="204" spans="1:22" ht="20.100000000000001" customHeight="1" x14ac:dyDescent="0.15">
      <c r="A204" s="58"/>
      <c r="B204" s="58"/>
      <c r="C204" s="84"/>
      <c r="D204" s="85"/>
      <c r="E204" s="82"/>
      <c r="F204" s="82"/>
      <c r="G204" s="82"/>
      <c r="H204" s="82"/>
      <c r="I204" s="86"/>
      <c r="J204" s="89" t="s">
        <v>60</v>
      </c>
      <c r="K204" s="98"/>
      <c r="L204" s="98"/>
      <c r="M204" s="98"/>
      <c r="N204" s="98"/>
      <c r="O204" s="98"/>
      <c r="P204" s="98"/>
      <c r="Q204" s="98"/>
      <c r="R204" s="98"/>
      <c r="S204" s="98"/>
      <c r="T204" s="98"/>
      <c r="U204" s="98"/>
      <c r="V204" s="83"/>
    </row>
    <row r="205" spans="1:22" ht="20.100000000000001" customHeight="1" x14ac:dyDescent="0.15">
      <c r="A205" s="58">
        <f>IF(TRIM($I205)="", 1001, 0)</f>
        <v>1001</v>
      </c>
      <c r="B205" s="58"/>
      <c r="C205" s="84"/>
      <c r="D205" s="85">
        <f>D203+1</f>
        <v>16</v>
      </c>
      <c r="E205" s="62" t="s">
        <v>783</v>
      </c>
      <c r="I205" s="15"/>
      <c r="J205" s="15"/>
      <c r="K205" s="15"/>
      <c r="L205" s="15"/>
      <c r="M205" s="15"/>
      <c r="N205" s="82"/>
      <c r="O205" s="82"/>
      <c r="P205" s="82"/>
      <c r="Q205" s="82"/>
      <c r="R205" s="82"/>
      <c r="S205" s="82"/>
      <c r="T205" s="82"/>
      <c r="U205" s="82"/>
      <c r="V205" s="83"/>
    </row>
    <row r="206" spans="1:22" ht="20.100000000000001" customHeight="1" x14ac:dyDescent="0.15">
      <c r="A206" s="58"/>
      <c r="B206" s="58"/>
      <c r="C206" s="84"/>
      <c r="D206" s="85"/>
      <c r="E206" s="82"/>
      <c r="F206" s="82"/>
      <c r="G206" s="82"/>
      <c r="H206" s="82"/>
      <c r="I206" s="86"/>
      <c r="J206" s="89" t="s">
        <v>60</v>
      </c>
      <c r="K206" s="98"/>
      <c r="L206" s="98"/>
      <c r="M206" s="98"/>
      <c r="N206" s="98"/>
      <c r="O206" s="98"/>
      <c r="P206" s="98"/>
      <c r="Q206" s="98"/>
      <c r="R206" s="98"/>
      <c r="S206" s="98"/>
      <c r="T206" s="98"/>
      <c r="U206" s="98"/>
      <c r="V206" s="83"/>
    </row>
    <row r="207" spans="1:22" ht="20.100000000000001" customHeight="1" x14ac:dyDescent="0.15">
      <c r="A207" s="58">
        <f>IF(TRIM($I207)="", 1001, 0)</f>
        <v>1001</v>
      </c>
      <c r="B207" s="58"/>
      <c r="C207" s="84"/>
      <c r="D207" s="85">
        <f>D205+1</f>
        <v>17</v>
      </c>
      <c r="E207" s="62" t="s">
        <v>41</v>
      </c>
      <c r="I207" s="15"/>
      <c r="J207" s="16"/>
      <c r="K207" s="16"/>
      <c r="L207" s="16"/>
      <c r="M207" s="16"/>
      <c r="N207" s="16"/>
      <c r="O207" s="16"/>
      <c r="P207" s="16"/>
      <c r="Q207" s="16"/>
      <c r="R207" s="16"/>
      <c r="S207" s="16"/>
      <c r="T207" s="16"/>
      <c r="U207" s="16"/>
      <c r="V207" s="83"/>
    </row>
    <row r="208" spans="1:22" ht="20.100000000000001" customHeight="1" x14ac:dyDescent="0.15">
      <c r="A208" s="58"/>
      <c r="B208" s="58"/>
      <c r="C208" s="84"/>
      <c r="D208" s="85"/>
      <c r="E208" s="98" t="s">
        <v>42</v>
      </c>
      <c r="F208" s="82"/>
      <c r="G208" s="82"/>
      <c r="H208" s="82"/>
      <c r="I208" s="86"/>
      <c r="J208" s="89" t="s">
        <v>60</v>
      </c>
      <c r="K208" s="98"/>
      <c r="L208" s="98"/>
      <c r="M208" s="98"/>
      <c r="N208" s="98"/>
      <c r="O208" s="98"/>
      <c r="P208" s="98"/>
      <c r="Q208" s="98"/>
      <c r="R208" s="98"/>
      <c r="S208" s="98"/>
      <c r="T208" s="98"/>
      <c r="U208" s="98"/>
      <c r="V208" s="83"/>
    </row>
    <row r="209" spans="1:23" ht="20.100000000000001" customHeight="1" x14ac:dyDescent="0.15">
      <c r="A209" s="58">
        <f>IF(TRIM($I209)="", 1001, 0)</f>
        <v>1001</v>
      </c>
      <c r="B209" s="58"/>
      <c r="C209" s="84"/>
      <c r="D209" s="85">
        <f>D207+1</f>
        <v>18</v>
      </c>
      <c r="E209" s="62" t="s">
        <v>39</v>
      </c>
      <c r="I209" s="15"/>
      <c r="J209" s="15"/>
      <c r="K209" s="15"/>
      <c r="L209" s="15"/>
      <c r="M209" s="15"/>
      <c r="V209" s="83"/>
    </row>
    <row r="210" spans="1:23" ht="20.100000000000001" customHeight="1" x14ac:dyDescent="0.15">
      <c r="A210" s="58"/>
      <c r="B210" s="58"/>
      <c r="C210" s="84"/>
      <c r="D210" s="85"/>
      <c r="E210" s="82"/>
      <c r="F210" s="82"/>
      <c r="G210" s="82"/>
      <c r="H210" s="82"/>
      <c r="I210" s="86"/>
      <c r="J210" s="89" t="s">
        <v>60</v>
      </c>
      <c r="K210" s="98"/>
      <c r="L210" s="98"/>
      <c r="M210" s="98"/>
      <c r="N210" s="98"/>
      <c r="O210" s="98"/>
      <c r="P210" s="98"/>
      <c r="Q210" s="98"/>
      <c r="R210" s="98"/>
      <c r="S210" s="98"/>
      <c r="T210" s="98"/>
      <c r="U210" s="98"/>
      <c r="V210" s="83"/>
    </row>
    <row r="211" spans="1:23" ht="20.100000000000001" customHeight="1" x14ac:dyDescent="0.15">
      <c r="A211" s="58">
        <f>IF(TRIM($I211)="", 1001, 0)</f>
        <v>1001</v>
      </c>
      <c r="B211" s="58"/>
      <c r="C211" s="84"/>
      <c r="D211" s="85">
        <f>D209+1</f>
        <v>19</v>
      </c>
      <c r="E211" s="62" t="s">
        <v>40</v>
      </c>
      <c r="I211" s="15"/>
      <c r="J211" s="15"/>
      <c r="K211" s="15"/>
      <c r="L211" s="15"/>
      <c r="M211" s="15"/>
      <c r="N211" s="82"/>
      <c r="O211" s="82"/>
      <c r="P211" s="82"/>
      <c r="Q211" s="82"/>
      <c r="R211" s="82"/>
      <c r="S211" s="82"/>
      <c r="T211" s="82"/>
      <c r="U211" s="82"/>
      <c r="V211" s="83"/>
    </row>
    <row r="212" spans="1:23" ht="20.100000000000001" customHeight="1" x14ac:dyDescent="0.15">
      <c r="A212" s="58"/>
      <c r="B212" s="58"/>
      <c r="C212" s="84"/>
      <c r="D212" s="85"/>
      <c r="E212" s="82"/>
      <c r="F212" s="82"/>
      <c r="G212" s="82"/>
      <c r="H212" s="82"/>
      <c r="I212" s="86"/>
      <c r="J212" s="89" t="s">
        <v>60</v>
      </c>
      <c r="K212" s="98"/>
      <c r="L212" s="98"/>
      <c r="M212" s="98"/>
      <c r="N212" s="98"/>
      <c r="O212" s="98"/>
      <c r="P212" s="98"/>
      <c r="Q212" s="98"/>
      <c r="R212" s="98"/>
      <c r="S212" s="98"/>
      <c r="T212" s="98"/>
      <c r="U212" s="98"/>
      <c r="V212" s="83"/>
    </row>
    <row r="213" spans="1:23" ht="20.100000000000001" customHeight="1" x14ac:dyDescent="0.15">
      <c r="A213" s="58">
        <f>IF(TRIM($I213)="", 1001, 0)</f>
        <v>1001</v>
      </c>
      <c r="B213" s="58"/>
      <c r="C213" s="84"/>
      <c r="D213" s="85">
        <f>D211+1</f>
        <v>20</v>
      </c>
      <c r="E213" s="62" t="s">
        <v>776</v>
      </c>
      <c r="I213" s="15"/>
      <c r="J213" s="15"/>
      <c r="K213" s="15"/>
      <c r="L213" s="15"/>
      <c r="M213" s="15"/>
      <c r="N213" s="98"/>
      <c r="O213" s="98"/>
      <c r="P213" s="98"/>
      <c r="Q213" s="98"/>
      <c r="R213" s="98"/>
      <c r="S213" s="98"/>
      <c r="T213" s="98"/>
      <c r="U213" s="98"/>
      <c r="V213" s="83"/>
    </row>
    <row r="214" spans="1:23" ht="20.100000000000001" customHeight="1" x14ac:dyDescent="0.15">
      <c r="A214" s="58"/>
      <c r="B214" s="58"/>
      <c r="C214" s="84"/>
      <c r="D214" s="85"/>
      <c r="E214" s="138"/>
      <c r="I214" s="139"/>
      <c r="J214" s="87" t="s">
        <v>23</v>
      </c>
      <c r="K214" s="98"/>
      <c r="L214" s="98"/>
      <c r="M214" s="98"/>
      <c r="N214" s="98"/>
      <c r="O214" s="98"/>
      <c r="P214" s="98"/>
      <c r="Q214" s="98"/>
      <c r="R214" s="98"/>
      <c r="S214" s="98"/>
      <c r="T214" s="98"/>
      <c r="U214" s="98"/>
      <c r="V214" s="83"/>
    </row>
    <row r="215" spans="1:23" ht="20.100000000000001" customHeight="1" x14ac:dyDescent="0.15">
      <c r="A215" s="58"/>
      <c r="B215" s="58"/>
      <c r="C215" s="84"/>
      <c r="D215" s="85">
        <f>D213+1</f>
        <v>21</v>
      </c>
      <c r="E215" s="140" t="s">
        <v>763</v>
      </c>
      <c r="F215" s="141"/>
      <c r="G215" s="141"/>
      <c r="H215" s="141"/>
      <c r="I215" s="15"/>
      <c r="J215" s="15"/>
      <c r="K215" s="15"/>
      <c r="L215" s="15"/>
      <c r="M215" s="15"/>
      <c r="N215" s="98"/>
      <c r="O215" s="98"/>
      <c r="P215" s="98"/>
      <c r="Q215" s="98"/>
      <c r="R215" s="98"/>
      <c r="S215" s="98"/>
      <c r="T215" s="98"/>
      <c r="U215" s="98"/>
      <c r="V215" s="83"/>
    </row>
    <row r="216" spans="1:23" ht="20.100000000000001" customHeight="1" x14ac:dyDescent="0.15">
      <c r="A216" s="58"/>
      <c r="B216" s="58"/>
      <c r="C216" s="84"/>
      <c r="D216" s="85"/>
      <c r="E216" s="142" t="s">
        <v>764</v>
      </c>
      <c r="F216" s="141"/>
      <c r="G216" s="141"/>
      <c r="H216" s="141"/>
      <c r="I216" s="139"/>
      <c r="J216" s="87" t="s">
        <v>784</v>
      </c>
      <c r="K216" s="98"/>
      <c r="L216" s="98"/>
      <c r="M216" s="98"/>
      <c r="N216" s="98"/>
      <c r="O216" s="98"/>
      <c r="P216" s="98"/>
      <c r="Q216" s="98"/>
      <c r="R216" s="98"/>
      <c r="S216" s="98"/>
      <c r="T216" s="98"/>
      <c r="U216" s="98"/>
      <c r="V216" s="83"/>
    </row>
    <row r="217" spans="1:23" ht="13.5" x14ac:dyDescent="0.15">
      <c r="A217" s="58"/>
      <c r="B217" s="58"/>
      <c r="C217" s="99"/>
      <c r="D217" s="100"/>
      <c r="E217" s="100"/>
      <c r="F217" s="100"/>
      <c r="G217" s="100"/>
      <c r="H217" s="100"/>
      <c r="I217" s="100"/>
      <c r="J217" s="101"/>
      <c r="K217" s="101"/>
      <c r="L217" s="101"/>
      <c r="M217" s="101"/>
      <c r="N217" s="101"/>
      <c r="O217" s="101"/>
      <c r="P217" s="101"/>
      <c r="Q217" s="101"/>
      <c r="R217" s="101"/>
      <c r="S217" s="101"/>
      <c r="T217" s="101"/>
      <c r="U217" s="101"/>
      <c r="V217" s="102"/>
    </row>
    <row r="218" spans="1:23" ht="15.75" customHeight="1" x14ac:dyDescent="0.15">
      <c r="A218" s="58"/>
      <c r="B218" s="58"/>
      <c r="C218" s="82"/>
      <c r="D218" s="82"/>
      <c r="E218" s="82"/>
      <c r="F218" s="82"/>
      <c r="G218" s="82"/>
      <c r="H218" s="82"/>
      <c r="I218" s="82"/>
      <c r="J218" s="98"/>
      <c r="K218" s="98"/>
      <c r="L218" s="98"/>
      <c r="M218" s="98"/>
      <c r="N218" s="98"/>
      <c r="O218" s="98"/>
      <c r="P218" s="98"/>
      <c r="Q218" s="98"/>
      <c r="R218" s="98"/>
      <c r="S218" s="98"/>
      <c r="T218" s="98"/>
      <c r="U218" s="98"/>
      <c r="V218" s="98"/>
      <c r="W218" s="82"/>
    </row>
    <row r="219" spans="1:23" ht="15.75" customHeight="1" x14ac:dyDescent="0.15">
      <c r="A219" s="58"/>
      <c r="B219" s="58"/>
      <c r="C219" s="143"/>
      <c r="D219" s="143"/>
      <c r="E219" s="144"/>
      <c r="F219" s="144"/>
      <c r="G219" s="144"/>
      <c r="H219" s="143"/>
      <c r="I219" s="82"/>
    </row>
    <row r="220" spans="1:23" ht="20.100000000000001" customHeight="1" x14ac:dyDescent="0.15">
      <c r="A220" s="58"/>
      <c r="B220" s="58"/>
      <c r="C220" s="75" t="s">
        <v>36</v>
      </c>
      <c r="D220" s="76"/>
      <c r="E220" s="76"/>
      <c r="F220" s="76"/>
      <c r="G220" s="76"/>
      <c r="H220" s="76"/>
      <c r="I220" s="145"/>
      <c r="J220" s="146"/>
    </row>
    <row r="221" spans="1:23" ht="15.75" customHeight="1" x14ac:dyDescent="0.15">
      <c r="A221" s="58"/>
      <c r="B221" s="58"/>
      <c r="C221" s="147"/>
      <c r="D221" s="148"/>
      <c r="E221" s="148"/>
      <c r="F221" s="148"/>
      <c r="G221" s="148"/>
      <c r="H221" s="148"/>
      <c r="I221" s="148"/>
      <c r="J221" s="149"/>
      <c r="K221" s="149"/>
      <c r="L221" s="149"/>
      <c r="M221" s="149"/>
      <c r="N221" s="149"/>
      <c r="O221" s="149"/>
      <c r="P221" s="149"/>
      <c r="Q221" s="149"/>
      <c r="R221" s="149"/>
      <c r="S221" s="149"/>
      <c r="T221" s="149"/>
      <c r="U221" s="149"/>
      <c r="V221" s="150"/>
    </row>
    <row r="222" spans="1:23" ht="45" customHeight="1" x14ac:dyDescent="0.15">
      <c r="A222" s="58"/>
      <c r="B222" s="58"/>
      <c r="C222" s="78"/>
      <c r="D222" s="151" t="s">
        <v>767</v>
      </c>
      <c r="E222" s="116"/>
      <c r="F222" s="116"/>
      <c r="G222" s="116"/>
      <c r="H222" s="116"/>
      <c r="I222" s="116"/>
      <c r="J222" s="116"/>
      <c r="K222" s="116"/>
      <c r="L222" s="116"/>
      <c r="M222" s="116"/>
      <c r="N222" s="116"/>
      <c r="O222" s="116"/>
      <c r="P222" s="116"/>
      <c r="Q222" s="116"/>
      <c r="R222" s="116"/>
      <c r="S222" s="116"/>
      <c r="T222" s="116"/>
      <c r="U222" s="116"/>
      <c r="V222" s="83"/>
    </row>
    <row r="223" spans="1:23" ht="15.75" customHeight="1" x14ac:dyDescent="0.15">
      <c r="B223" s="123"/>
      <c r="D223" s="63" t="s">
        <v>57</v>
      </c>
      <c r="V223" s="123"/>
    </row>
    <row r="224" spans="1:23" ht="20.100000000000001" customHeight="1" x14ac:dyDescent="0.15">
      <c r="A224" s="62">
        <f>IF(COUNTIF(K225:K458,"○")&lt;1,1001,0)</f>
        <v>1001</v>
      </c>
      <c r="B224" s="279"/>
      <c r="D224" s="152" t="s">
        <v>56</v>
      </c>
      <c r="E224" s="153"/>
      <c r="F224" s="154" t="s">
        <v>90</v>
      </c>
      <c r="G224" s="155"/>
      <c r="H224" s="155"/>
      <c r="I224" s="155"/>
      <c r="J224" s="153"/>
      <c r="K224" s="156" t="s">
        <v>55</v>
      </c>
      <c r="L224" s="157" t="s">
        <v>320</v>
      </c>
      <c r="M224" s="157"/>
      <c r="N224" s="157"/>
      <c r="O224" s="157"/>
      <c r="P224" s="157"/>
      <c r="Q224" s="157"/>
      <c r="R224" s="157"/>
      <c r="S224" s="157"/>
      <c r="T224" s="157"/>
      <c r="U224" s="158"/>
      <c r="V224" s="123"/>
    </row>
    <row r="225" spans="1:22" ht="45" customHeight="1" x14ac:dyDescent="0.15">
      <c r="B225" s="123"/>
      <c r="D225" s="159" t="s">
        <v>92</v>
      </c>
      <c r="E225" s="160" t="s">
        <v>93</v>
      </c>
      <c r="F225" s="161" t="s">
        <v>94</v>
      </c>
      <c r="G225" s="162" t="s">
        <v>95</v>
      </c>
      <c r="H225" s="162"/>
      <c r="I225" s="162"/>
      <c r="J225" s="162"/>
      <c r="K225" s="2"/>
      <c r="L225" s="163" t="s">
        <v>113</v>
      </c>
      <c r="M225" s="163"/>
      <c r="N225" s="163"/>
      <c r="O225" s="163"/>
      <c r="P225" s="163"/>
      <c r="Q225" s="163"/>
      <c r="R225" s="163"/>
      <c r="S225" s="163"/>
      <c r="T225" s="163"/>
      <c r="U225" s="164"/>
      <c r="V225" s="123"/>
    </row>
    <row r="226" spans="1:22" ht="19.899999999999999" customHeight="1" x14ac:dyDescent="0.15">
      <c r="B226" s="123"/>
      <c r="D226" s="165"/>
      <c r="E226" s="166"/>
      <c r="F226" s="167" t="s">
        <v>96</v>
      </c>
      <c r="G226" s="168" t="s">
        <v>97</v>
      </c>
      <c r="H226" s="168"/>
      <c r="I226" s="168"/>
      <c r="J226" s="168"/>
      <c r="K226" s="1"/>
      <c r="L226" s="169" t="s">
        <v>112</v>
      </c>
      <c r="M226" s="169"/>
      <c r="N226" s="169"/>
      <c r="O226" s="169"/>
      <c r="P226" s="169"/>
      <c r="Q226" s="169"/>
      <c r="R226" s="169"/>
      <c r="S226" s="169"/>
      <c r="T226" s="169"/>
      <c r="U226" s="170"/>
      <c r="V226" s="123"/>
    </row>
    <row r="227" spans="1:22" ht="19.899999999999999" customHeight="1" x14ac:dyDescent="0.15">
      <c r="B227" s="123"/>
      <c r="D227" s="165"/>
      <c r="E227" s="166"/>
      <c r="F227" s="167" t="s">
        <v>98</v>
      </c>
      <c r="G227" s="168" t="s">
        <v>99</v>
      </c>
      <c r="H227" s="168"/>
      <c r="I227" s="168"/>
      <c r="J227" s="168"/>
      <c r="K227" s="1"/>
      <c r="L227" s="169" t="s">
        <v>111</v>
      </c>
      <c r="M227" s="169"/>
      <c r="N227" s="169"/>
      <c r="O227" s="169"/>
      <c r="P227" s="169"/>
      <c r="Q227" s="169"/>
      <c r="R227" s="169"/>
      <c r="S227" s="169"/>
      <c r="T227" s="169"/>
      <c r="U227" s="170"/>
      <c r="V227" s="123"/>
    </row>
    <row r="228" spans="1:22" ht="19.899999999999999" customHeight="1" x14ac:dyDescent="0.15">
      <c r="B228" s="123"/>
      <c r="D228" s="165"/>
      <c r="E228" s="166"/>
      <c r="F228" s="167" t="s">
        <v>100</v>
      </c>
      <c r="G228" s="168" t="s">
        <v>101</v>
      </c>
      <c r="H228" s="168"/>
      <c r="I228" s="168"/>
      <c r="J228" s="168"/>
      <c r="K228" s="1"/>
      <c r="L228" s="169" t="s">
        <v>110</v>
      </c>
      <c r="M228" s="169"/>
      <c r="N228" s="169"/>
      <c r="O228" s="169"/>
      <c r="P228" s="169"/>
      <c r="Q228" s="169"/>
      <c r="R228" s="169"/>
      <c r="S228" s="169"/>
      <c r="T228" s="169"/>
      <c r="U228" s="170"/>
      <c r="V228" s="123"/>
    </row>
    <row r="229" spans="1:22" ht="19.899999999999999" customHeight="1" x14ac:dyDescent="0.15">
      <c r="B229" s="123"/>
      <c r="D229" s="165"/>
      <c r="E229" s="166"/>
      <c r="F229" s="167" t="s">
        <v>102</v>
      </c>
      <c r="G229" s="168" t="s">
        <v>103</v>
      </c>
      <c r="H229" s="168"/>
      <c r="I229" s="168"/>
      <c r="J229" s="168"/>
      <c r="K229" s="1"/>
      <c r="L229" s="169" t="s">
        <v>109</v>
      </c>
      <c r="M229" s="169"/>
      <c r="N229" s="169"/>
      <c r="O229" s="169"/>
      <c r="P229" s="169"/>
      <c r="Q229" s="169"/>
      <c r="R229" s="169"/>
      <c r="S229" s="169"/>
      <c r="T229" s="169"/>
      <c r="U229" s="170"/>
      <c r="V229" s="123"/>
    </row>
    <row r="230" spans="1:22" ht="19.899999999999999" customHeight="1" x14ac:dyDescent="0.15">
      <c r="B230" s="123"/>
      <c r="D230" s="165"/>
      <c r="E230" s="166"/>
      <c r="F230" s="167" t="s">
        <v>104</v>
      </c>
      <c r="G230" s="168" t="s">
        <v>105</v>
      </c>
      <c r="H230" s="168"/>
      <c r="I230" s="168"/>
      <c r="J230" s="168"/>
      <c r="K230" s="1"/>
      <c r="L230" s="169" t="s">
        <v>108</v>
      </c>
      <c r="M230" s="169"/>
      <c r="N230" s="169"/>
      <c r="O230" s="169"/>
      <c r="P230" s="169"/>
      <c r="Q230" s="169"/>
      <c r="R230" s="169"/>
      <c r="S230" s="169"/>
      <c r="T230" s="169"/>
      <c r="U230" s="170"/>
      <c r="V230" s="123"/>
    </row>
    <row r="231" spans="1:22" ht="20.100000000000001" customHeight="1" x14ac:dyDescent="0.15">
      <c r="B231" s="123"/>
      <c r="D231" s="165"/>
      <c r="E231" s="166"/>
      <c r="F231" s="171" t="s">
        <v>106</v>
      </c>
      <c r="G231" s="168" t="s">
        <v>107</v>
      </c>
      <c r="H231" s="168"/>
      <c r="I231" s="168"/>
      <c r="J231" s="168"/>
      <c r="K231" s="11"/>
      <c r="L231" s="172" t="s">
        <v>768</v>
      </c>
      <c r="M231" s="172"/>
      <c r="N231" s="172"/>
      <c r="O231" s="172"/>
      <c r="P231" s="172"/>
      <c r="Q231" s="172"/>
      <c r="R231" s="172"/>
      <c r="S231" s="172"/>
      <c r="T231" s="172"/>
      <c r="U231" s="173"/>
      <c r="V231" s="123"/>
    </row>
    <row r="232" spans="1:22" ht="50.1" customHeight="1" x14ac:dyDescent="0.15">
      <c r="A232" s="62">
        <f>IF(AND(K231="○",TRIM($N232)=""), 1001,0)</f>
        <v>0</v>
      </c>
      <c r="B232" s="123"/>
      <c r="D232" s="174"/>
      <c r="E232" s="175"/>
      <c r="F232" s="176"/>
      <c r="G232" s="177"/>
      <c r="H232" s="177"/>
      <c r="I232" s="177"/>
      <c r="J232" s="177"/>
      <c r="K232" s="12"/>
      <c r="L232" s="178" t="s">
        <v>323</v>
      </c>
      <c r="M232" s="178"/>
      <c r="N232" s="27"/>
      <c r="O232" s="28"/>
      <c r="P232" s="28"/>
      <c r="Q232" s="28"/>
      <c r="R232" s="28"/>
      <c r="S232" s="28"/>
      <c r="T232" s="28"/>
      <c r="U232" s="29"/>
      <c r="V232" s="123"/>
    </row>
    <row r="233" spans="1:22" ht="20.100000000000001" customHeight="1" x14ac:dyDescent="0.15">
      <c r="B233" s="123"/>
      <c r="D233" s="179" t="s">
        <v>204</v>
      </c>
      <c r="E233" s="180" t="s">
        <v>203</v>
      </c>
      <c r="F233" s="181" t="s">
        <v>202</v>
      </c>
      <c r="G233" s="162" t="s">
        <v>259</v>
      </c>
      <c r="H233" s="162"/>
      <c r="I233" s="162"/>
      <c r="J233" s="162"/>
      <c r="K233" s="2"/>
      <c r="L233" s="182" t="s">
        <v>310</v>
      </c>
      <c r="M233" s="182"/>
      <c r="N233" s="182"/>
      <c r="O233" s="182"/>
      <c r="P233" s="182"/>
      <c r="Q233" s="182"/>
      <c r="R233" s="182"/>
      <c r="S233" s="182"/>
      <c r="T233" s="182"/>
      <c r="U233" s="183"/>
      <c r="V233" s="123"/>
    </row>
    <row r="234" spans="1:22" ht="20.100000000000001" customHeight="1" x14ac:dyDescent="0.15">
      <c r="B234" s="123"/>
      <c r="D234" s="184"/>
      <c r="E234" s="185"/>
      <c r="F234" s="186" t="s">
        <v>201</v>
      </c>
      <c r="G234" s="168" t="s">
        <v>258</v>
      </c>
      <c r="H234" s="168"/>
      <c r="I234" s="168"/>
      <c r="J234" s="168"/>
      <c r="K234" s="1"/>
      <c r="L234" s="187" t="s">
        <v>309</v>
      </c>
      <c r="M234" s="187"/>
      <c r="N234" s="187"/>
      <c r="O234" s="187"/>
      <c r="P234" s="187"/>
      <c r="Q234" s="187"/>
      <c r="R234" s="187"/>
      <c r="S234" s="187"/>
      <c r="T234" s="187"/>
      <c r="U234" s="188"/>
      <c r="V234" s="123"/>
    </row>
    <row r="235" spans="1:22" ht="69.95" customHeight="1" x14ac:dyDescent="0.15">
      <c r="A235" s="62">
        <f>IF(AND(K235="○",TRIM($N235)=""), 1001,0)</f>
        <v>0</v>
      </c>
      <c r="B235" s="123"/>
      <c r="D235" s="189"/>
      <c r="E235" s="190"/>
      <c r="F235" s="191" t="s">
        <v>200</v>
      </c>
      <c r="G235" s="192" t="s">
        <v>257</v>
      </c>
      <c r="H235" s="192"/>
      <c r="I235" s="192"/>
      <c r="J235" s="192"/>
      <c r="K235" s="3"/>
      <c r="L235" s="193" t="s">
        <v>323</v>
      </c>
      <c r="M235" s="193"/>
      <c r="N235" s="27"/>
      <c r="O235" s="28"/>
      <c r="P235" s="28"/>
      <c r="Q235" s="28"/>
      <c r="R235" s="28"/>
      <c r="S235" s="28"/>
      <c r="T235" s="28"/>
      <c r="U235" s="29"/>
      <c r="V235" s="123"/>
    </row>
    <row r="236" spans="1:22" ht="20.100000000000001" customHeight="1" x14ac:dyDescent="0.15">
      <c r="B236" s="123"/>
      <c r="D236" s="179" t="s">
        <v>199</v>
      </c>
      <c r="E236" s="180" t="s">
        <v>198</v>
      </c>
      <c r="F236" s="181" t="s">
        <v>197</v>
      </c>
      <c r="G236" s="162" t="s">
        <v>256</v>
      </c>
      <c r="H236" s="162"/>
      <c r="I236" s="162"/>
      <c r="J236" s="162"/>
      <c r="K236" s="2"/>
      <c r="L236" s="182" t="s">
        <v>308</v>
      </c>
      <c r="M236" s="182"/>
      <c r="N236" s="182"/>
      <c r="O236" s="182"/>
      <c r="P236" s="182"/>
      <c r="Q236" s="182"/>
      <c r="R236" s="182"/>
      <c r="S236" s="182"/>
      <c r="T236" s="182"/>
      <c r="U236" s="183"/>
      <c r="V236" s="123"/>
    </row>
    <row r="237" spans="1:22" ht="20.100000000000001" customHeight="1" x14ac:dyDescent="0.15">
      <c r="B237" s="123"/>
      <c r="D237" s="184"/>
      <c r="E237" s="185"/>
      <c r="F237" s="186" t="s">
        <v>196</v>
      </c>
      <c r="G237" s="168" t="s">
        <v>255</v>
      </c>
      <c r="H237" s="168"/>
      <c r="I237" s="168"/>
      <c r="J237" s="168"/>
      <c r="K237" s="1"/>
      <c r="L237" s="187" t="s">
        <v>307</v>
      </c>
      <c r="M237" s="187"/>
      <c r="N237" s="187"/>
      <c r="O237" s="187"/>
      <c r="P237" s="187"/>
      <c r="Q237" s="187"/>
      <c r="R237" s="187"/>
      <c r="S237" s="187"/>
      <c r="T237" s="187"/>
      <c r="U237" s="188"/>
      <c r="V237" s="123"/>
    </row>
    <row r="238" spans="1:22" ht="20.100000000000001" customHeight="1" x14ac:dyDescent="0.15">
      <c r="B238" s="123"/>
      <c r="D238" s="184"/>
      <c r="E238" s="185"/>
      <c r="F238" s="186" t="s">
        <v>195</v>
      </c>
      <c r="G238" s="168" t="s">
        <v>254</v>
      </c>
      <c r="H238" s="168"/>
      <c r="I238" s="168"/>
      <c r="J238" s="168"/>
      <c r="K238" s="1"/>
      <c r="L238" s="187" t="s">
        <v>306</v>
      </c>
      <c r="M238" s="187"/>
      <c r="N238" s="187"/>
      <c r="O238" s="187"/>
      <c r="P238" s="187"/>
      <c r="Q238" s="187"/>
      <c r="R238" s="187"/>
      <c r="S238" s="187"/>
      <c r="T238" s="187"/>
      <c r="U238" s="188"/>
      <c r="V238" s="123"/>
    </row>
    <row r="239" spans="1:22" ht="20.100000000000001" customHeight="1" x14ac:dyDescent="0.15">
      <c r="B239" s="123"/>
      <c r="D239" s="184"/>
      <c r="E239" s="185"/>
      <c r="F239" s="186" t="s">
        <v>194</v>
      </c>
      <c r="G239" s="168" t="s">
        <v>253</v>
      </c>
      <c r="H239" s="168"/>
      <c r="I239" s="168"/>
      <c r="J239" s="168"/>
      <c r="K239" s="1"/>
      <c r="L239" s="187" t="s">
        <v>305</v>
      </c>
      <c r="M239" s="187"/>
      <c r="N239" s="187"/>
      <c r="O239" s="187"/>
      <c r="P239" s="187"/>
      <c r="Q239" s="187"/>
      <c r="R239" s="187"/>
      <c r="S239" s="187"/>
      <c r="T239" s="187"/>
      <c r="U239" s="188"/>
      <c r="V239" s="123"/>
    </row>
    <row r="240" spans="1:22" ht="20.100000000000001" customHeight="1" x14ac:dyDescent="0.15">
      <c r="B240" s="123"/>
      <c r="D240" s="184"/>
      <c r="E240" s="185"/>
      <c r="F240" s="186" t="s">
        <v>193</v>
      </c>
      <c r="G240" s="168" t="s">
        <v>252</v>
      </c>
      <c r="H240" s="168"/>
      <c r="I240" s="168"/>
      <c r="J240" s="168"/>
      <c r="K240" s="1"/>
      <c r="L240" s="187" t="s">
        <v>304</v>
      </c>
      <c r="M240" s="187"/>
      <c r="N240" s="187"/>
      <c r="O240" s="187"/>
      <c r="P240" s="187"/>
      <c r="Q240" s="187"/>
      <c r="R240" s="187"/>
      <c r="S240" s="187"/>
      <c r="T240" s="187"/>
      <c r="U240" s="188"/>
      <c r="V240" s="123"/>
    </row>
    <row r="241" spans="1:22" ht="20.100000000000001" customHeight="1" x14ac:dyDescent="0.15">
      <c r="B241" s="123"/>
      <c r="D241" s="184"/>
      <c r="E241" s="185"/>
      <c r="F241" s="186" t="s">
        <v>192</v>
      </c>
      <c r="G241" s="168" t="s">
        <v>251</v>
      </c>
      <c r="H241" s="168"/>
      <c r="I241" s="168"/>
      <c r="J241" s="168"/>
      <c r="K241" s="1"/>
      <c r="L241" s="187" t="s">
        <v>303</v>
      </c>
      <c r="M241" s="187"/>
      <c r="N241" s="187"/>
      <c r="O241" s="187"/>
      <c r="P241" s="187"/>
      <c r="Q241" s="187"/>
      <c r="R241" s="187"/>
      <c r="S241" s="187"/>
      <c r="T241" s="187"/>
      <c r="U241" s="188"/>
      <c r="V241" s="123"/>
    </row>
    <row r="242" spans="1:22" ht="20.100000000000001" customHeight="1" x14ac:dyDescent="0.15">
      <c r="B242" s="123"/>
      <c r="D242" s="184"/>
      <c r="E242" s="185"/>
      <c r="F242" s="186" t="s">
        <v>191</v>
      </c>
      <c r="G242" s="168" t="s">
        <v>250</v>
      </c>
      <c r="H242" s="168"/>
      <c r="I242" s="168"/>
      <c r="J242" s="168"/>
      <c r="K242" s="1"/>
      <c r="L242" s="187"/>
      <c r="M242" s="187"/>
      <c r="N242" s="187"/>
      <c r="O242" s="187"/>
      <c r="P242" s="187"/>
      <c r="Q242" s="187"/>
      <c r="R242" s="187"/>
      <c r="S242" s="187"/>
      <c r="T242" s="187"/>
      <c r="U242" s="188"/>
      <c r="V242" s="123"/>
    </row>
    <row r="243" spans="1:22" ht="20.100000000000001" customHeight="1" x14ac:dyDescent="0.15">
      <c r="B243" s="123"/>
      <c r="D243" s="184"/>
      <c r="E243" s="185"/>
      <c r="F243" s="186" t="s">
        <v>190</v>
      </c>
      <c r="G243" s="168" t="s">
        <v>249</v>
      </c>
      <c r="H243" s="168"/>
      <c r="I243" s="168"/>
      <c r="J243" s="168"/>
      <c r="K243" s="1"/>
      <c r="L243" s="187" t="s">
        <v>302</v>
      </c>
      <c r="M243" s="187"/>
      <c r="N243" s="187"/>
      <c r="O243" s="187"/>
      <c r="P243" s="187"/>
      <c r="Q243" s="187"/>
      <c r="R243" s="187"/>
      <c r="S243" s="187"/>
      <c r="T243" s="187"/>
      <c r="U243" s="188"/>
      <c r="V243" s="123"/>
    </row>
    <row r="244" spans="1:22" ht="45" customHeight="1" x14ac:dyDescent="0.15">
      <c r="A244" s="62">
        <f>IF(AND(K244="○",TRIM($N244)=""), 1001,0)</f>
        <v>0</v>
      </c>
      <c r="B244" s="123"/>
      <c r="D244" s="189"/>
      <c r="E244" s="190"/>
      <c r="F244" s="191" t="s">
        <v>189</v>
      </c>
      <c r="G244" s="192" t="s">
        <v>248</v>
      </c>
      <c r="H244" s="192"/>
      <c r="I244" s="192"/>
      <c r="J244" s="192"/>
      <c r="K244" s="3"/>
      <c r="L244" s="193" t="s">
        <v>323</v>
      </c>
      <c r="M244" s="193"/>
      <c r="N244" s="27"/>
      <c r="O244" s="28"/>
      <c r="P244" s="28"/>
      <c r="Q244" s="28"/>
      <c r="R244" s="28"/>
      <c r="S244" s="28"/>
      <c r="T244" s="28"/>
      <c r="U244" s="29"/>
      <c r="V244" s="123"/>
    </row>
    <row r="245" spans="1:22" ht="20.100000000000001" customHeight="1" x14ac:dyDescent="0.15">
      <c r="B245" s="123"/>
      <c r="D245" s="179" t="s">
        <v>188</v>
      </c>
      <c r="E245" s="180" t="s">
        <v>187</v>
      </c>
      <c r="F245" s="181" t="s">
        <v>186</v>
      </c>
      <c r="G245" s="162" t="s">
        <v>247</v>
      </c>
      <c r="H245" s="162"/>
      <c r="I245" s="162"/>
      <c r="J245" s="162"/>
      <c r="K245" s="2"/>
      <c r="L245" s="163" t="s">
        <v>301</v>
      </c>
      <c r="M245" s="163"/>
      <c r="N245" s="163"/>
      <c r="O245" s="163"/>
      <c r="P245" s="163"/>
      <c r="Q245" s="163"/>
      <c r="R245" s="163"/>
      <c r="S245" s="163"/>
      <c r="T245" s="163"/>
      <c r="U245" s="164"/>
      <c r="V245" s="123"/>
    </row>
    <row r="246" spans="1:22" ht="20.100000000000001" customHeight="1" x14ac:dyDescent="0.15">
      <c r="B246" s="123"/>
      <c r="D246" s="184"/>
      <c r="E246" s="185"/>
      <c r="F246" s="186" t="s">
        <v>185</v>
      </c>
      <c r="G246" s="168" t="s">
        <v>246</v>
      </c>
      <c r="H246" s="168"/>
      <c r="I246" s="168"/>
      <c r="J246" s="168"/>
      <c r="K246" s="1"/>
      <c r="L246" s="169" t="s">
        <v>769</v>
      </c>
      <c r="M246" s="169"/>
      <c r="N246" s="169"/>
      <c r="O246" s="169"/>
      <c r="P246" s="169"/>
      <c r="Q246" s="169"/>
      <c r="R246" s="169"/>
      <c r="S246" s="169"/>
      <c r="T246" s="169"/>
      <c r="U246" s="170"/>
      <c r="V246" s="123"/>
    </row>
    <row r="247" spans="1:22" ht="20.100000000000001" customHeight="1" x14ac:dyDescent="0.15">
      <c r="B247" s="123"/>
      <c r="D247" s="184"/>
      <c r="E247" s="185"/>
      <c r="F247" s="186" t="s">
        <v>184</v>
      </c>
      <c r="G247" s="168" t="s">
        <v>245</v>
      </c>
      <c r="H247" s="168"/>
      <c r="I247" s="168"/>
      <c r="J247" s="168"/>
      <c r="K247" s="1"/>
      <c r="L247" s="169" t="s">
        <v>300</v>
      </c>
      <c r="M247" s="169"/>
      <c r="N247" s="169"/>
      <c r="O247" s="169"/>
      <c r="P247" s="169"/>
      <c r="Q247" s="169"/>
      <c r="R247" s="169"/>
      <c r="S247" s="169"/>
      <c r="T247" s="169"/>
      <c r="U247" s="170"/>
      <c r="V247" s="123"/>
    </row>
    <row r="248" spans="1:22" ht="20.100000000000001" customHeight="1" x14ac:dyDescent="0.15">
      <c r="B248" s="123"/>
      <c r="D248" s="184"/>
      <c r="E248" s="185"/>
      <c r="F248" s="194" t="s">
        <v>183</v>
      </c>
      <c r="G248" s="195" t="s">
        <v>244</v>
      </c>
      <c r="H248" s="196"/>
      <c r="I248" s="196"/>
      <c r="J248" s="197"/>
      <c r="K248" s="11"/>
      <c r="L248" s="169" t="s">
        <v>321</v>
      </c>
      <c r="M248" s="169"/>
      <c r="N248" s="169"/>
      <c r="O248" s="169"/>
      <c r="P248" s="169"/>
      <c r="Q248" s="169"/>
      <c r="R248" s="169"/>
      <c r="S248" s="169"/>
      <c r="T248" s="169"/>
      <c r="U248" s="170"/>
      <c r="V248" s="123"/>
    </row>
    <row r="249" spans="1:22" ht="30" customHeight="1" x14ac:dyDescent="0.15">
      <c r="A249" s="62">
        <f>IF(AND(K248="○",TRIM($N249)=""), 1001,0)</f>
        <v>0</v>
      </c>
      <c r="B249" s="123"/>
      <c r="D249" s="189"/>
      <c r="E249" s="190"/>
      <c r="F249" s="198"/>
      <c r="G249" s="199"/>
      <c r="H249" s="200"/>
      <c r="I249" s="200"/>
      <c r="J249" s="201"/>
      <c r="K249" s="12"/>
      <c r="L249" s="193" t="s">
        <v>323</v>
      </c>
      <c r="M249" s="193"/>
      <c r="N249" s="27"/>
      <c r="O249" s="28"/>
      <c r="P249" s="28"/>
      <c r="Q249" s="28"/>
      <c r="R249" s="28"/>
      <c r="S249" s="28"/>
      <c r="T249" s="28"/>
      <c r="U249" s="29"/>
      <c r="V249" s="123"/>
    </row>
    <row r="250" spans="1:22" ht="20.100000000000001" customHeight="1" x14ac:dyDescent="0.15">
      <c r="B250" s="123"/>
      <c r="D250" s="179" t="s">
        <v>182</v>
      </c>
      <c r="E250" s="180" t="s">
        <v>181</v>
      </c>
      <c r="F250" s="181" t="s">
        <v>180</v>
      </c>
      <c r="G250" s="162" t="s">
        <v>243</v>
      </c>
      <c r="H250" s="162"/>
      <c r="I250" s="162"/>
      <c r="J250" s="162"/>
      <c r="K250" s="2"/>
      <c r="L250" s="163" t="s">
        <v>299</v>
      </c>
      <c r="M250" s="163"/>
      <c r="N250" s="163"/>
      <c r="O250" s="163"/>
      <c r="P250" s="163"/>
      <c r="Q250" s="163"/>
      <c r="R250" s="163"/>
      <c r="S250" s="163"/>
      <c r="T250" s="163"/>
      <c r="U250" s="164"/>
      <c r="V250" s="123"/>
    </row>
    <row r="251" spans="1:22" ht="45" customHeight="1" x14ac:dyDescent="0.15">
      <c r="B251" s="123"/>
      <c r="D251" s="184"/>
      <c r="E251" s="185"/>
      <c r="F251" s="186" t="s">
        <v>179</v>
      </c>
      <c r="G251" s="168" t="s">
        <v>242</v>
      </c>
      <c r="H251" s="168"/>
      <c r="I251" s="168"/>
      <c r="J251" s="168"/>
      <c r="K251" s="1"/>
      <c r="L251" s="169" t="s">
        <v>298</v>
      </c>
      <c r="M251" s="169"/>
      <c r="N251" s="169"/>
      <c r="O251" s="169"/>
      <c r="P251" s="169"/>
      <c r="Q251" s="169"/>
      <c r="R251" s="169"/>
      <c r="S251" s="169"/>
      <c r="T251" s="169"/>
      <c r="U251" s="170"/>
      <c r="V251" s="123"/>
    </row>
    <row r="252" spans="1:22" ht="45" customHeight="1" x14ac:dyDescent="0.15">
      <c r="B252" s="123"/>
      <c r="D252" s="184"/>
      <c r="E252" s="185"/>
      <c r="F252" s="186" t="s">
        <v>178</v>
      </c>
      <c r="G252" s="168" t="s">
        <v>311</v>
      </c>
      <c r="H252" s="168"/>
      <c r="I252" s="168"/>
      <c r="J252" s="168"/>
      <c r="K252" s="1"/>
      <c r="L252" s="169" t="s">
        <v>297</v>
      </c>
      <c r="M252" s="169"/>
      <c r="N252" s="169"/>
      <c r="O252" s="169"/>
      <c r="P252" s="169"/>
      <c r="Q252" s="169"/>
      <c r="R252" s="169"/>
      <c r="S252" s="169"/>
      <c r="T252" s="169"/>
      <c r="U252" s="170"/>
      <c r="V252" s="123"/>
    </row>
    <row r="253" spans="1:22" ht="20.100000000000001" customHeight="1" x14ac:dyDescent="0.15">
      <c r="B253" s="123"/>
      <c r="D253" s="184"/>
      <c r="E253" s="185"/>
      <c r="F253" s="186" t="s">
        <v>177</v>
      </c>
      <c r="G253" s="168" t="s">
        <v>241</v>
      </c>
      <c r="H253" s="168"/>
      <c r="I253" s="168"/>
      <c r="J253" s="168"/>
      <c r="K253" s="1"/>
      <c r="L253" s="169" t="s">
        <v>770</v>
      </c>
      <c r="M253" s="169"/>
      <c r="N253" s="169"/>
      <c r="O253" s="169"/>
      <c r="P253" s="169"/>
      <c r="Q253" s="169"/>
      <c r="R253" s="169"/>
      <c r="S253" s="169"/>
      <c r="T253" s="169"/>
      <c r="U253" s="170"/>
      <c r="V253" s="123"/>
    </row>
    <row r="254" spans="1:22" ht="20.100000000000001" customHeight="1" x14ac:dyDescent="0.15">
      <c r="B254" s="123"/>
      <c r="D254" s="184"/>
      <c r="E254" s="185"/>
      <c r="F254" s="186" t="s">
        <v>176</v>
      </c>
      <c r="G254" s="168" t="s">
        <v>312</v>
      </c>
      <c r="H254" s="168"/>
      <c r="I254" s="168"/>
      <c r="J254" s="168"/>
      <c r="K254" s="1"/>
      <c r="L254" s="169" t="s">
        <v>296</v>
      </c>
      <c r="M254" s="169"/>
      <c r="N254" s="169"/>
      <c r="O254" s="169"/>
      <c r="P254" s="169"/>
      <c r="Q254" s="169"/>
      <c r="R254" s="169"/>
      <c r="S254" s="169"/>
      <c r="T254" s="169"/>
      <c r="U254" s="170"/>
      <c r="V254" s="123"/>
    </row>
    <row r="255" spans="1:22" ht="30" customHeight="1" x14ac:dyDescent="0.15">
      <c r="B255" s="123"/>
      <c r="D255" s="184"/>
      <c r="E255" s="185"/>
      <c r="F255" s="186" t="s">
        <v>175</v>
      </c>
      <c r="G255" s="168" t="s">
        <v>240</v>
      </c>
      <c r="H255" s="168"/>
      <c r="I255" s="168"/>
      <c r="J255" s="168"/>
      <c r="K255" s="1"/>
      <c r="L255" s="169" t="s">
        <v>771</v>
      </c>
      <c r="M255" s="169"/>
      <c r="N255" s="169"/>
      <c r="O255" s="169"/>
      <c r="P255" s="169"/>
      <c r="Q255" s="169"/>
      <c r="R255" s="169"/>
      <c r="S255" s="169"/>
      <c r="T255" s="169"/>
      <c r="U255" s="170"/>
      <c r="V255" s="123"/>
    </row>
    <row r="256" spans="1:22" ht="20.100000000000001" customHeight="1" x14ac:dyDescent="0.15">
      <c r="B256" s="123"/>
      <c r="D256" s="184"/>
      <c r="E256" s="185"/>
      <c r="F256" s="186" t="s">
        <v>174</v>
      </c>
      <c r="G256" s="168" t="s">
        <v>239</v>
      </c>
      <c r="H256" s="168"/>
      <c r="I256" s="168"/>
      <c r="J256" s="168"/>
      <c r="K256" s="1"/>
      <c r="L256" s="169" t="s">
        <v>295</v>
      </c>
      <c r="M256" s="169"/>
      <c r="N256" s="169"/>
      <c r="O256" s="169"/>
      <c r="P256" s="169"/>
      <c r="Q256" s="169"/>
      <c r="R256" s="169"/>
      <c r="S256" s="169"/>
      <c r="T256" s="169"/>
      <c r="U256" s="170"/>
      <c r="V256" s="123"/>
    </row>
    <row r="257" spans="1:22" ht="20.100000000000001" customHeight="1" x14ac:dyDescent="0.15">
      <c r="B257" s="123"/>
      <c r="D257" s="184"/>
      <c r="E257" s="185"/>
      <c r="F257" s="194" t="s">
        <v>173</v>
      </c>
      <c r="G257" s="195" t="s">
        <v>238</v>
      </c>
      <c r="H257" s="196"/>
      <c r="I257" s="196"/>
      <c r="J257" s="197"/>
      <c r="K257" s="11"/>
      <c r="L257" s="169" t="s">
        <v>294</v>
      </c>
      <c r="M257" s="169"/>
      <c r="N257" s="169"/>
      <c r="O257" s="169"/>
      <c r="P257" s="169"/>
      <c r="Q257" s="169"/>
      <c r="R257" s="169"/>
      <c r="S257" s="169"/>
      <c r="T257" s="169"/>
      <c r="U257" s="170"/>
      <c r="V257" s="123"/>
    </row>
    <row r="258" spans="1:22" ht="30" customHeight="1" x14ac:dyDescent="0.15">
      <c r="A258" s="62">
        <f>IF(AND(K257="○",TRIM($N258)=""), 1001,0)</f>
        <v>0</v>
      </c>
      <c r="B258" s="123"/>
      <c r="D258" s="189"/>
      <c r="E258" s="190"/>
      <c r="F258" s="198"/>
      <c r="G258" s="199"/>
      <c r="H258" s="200"/>
      <c r="I258" s="200"/>
      <c r="J258" s="201"/>
      <c r="K258" s="12"/>
      <c r="L258" s="193" t="s">
        <v>323</v>
      </c>
      <c r="M258" s="193"/>
      <c r="N258" s="27"/>
      <c r="O258" s="28"/>
      <c r="P258" s="28"/>
      <c r="Q258" s="28"/>
      <c r="R258" s="28"/>
      <c r="S258" s="28"/>
      <c r="T258" s="28"/>
      <c r="U258" s="29"/>
      <c r="V258" s="123"/>
    </row>
    <row r="259" spans="1:22" ht="30" customHeight="1" x14ac:dyDescent="0.15">
      <c r="B259" s="123"/>
      <c r="D259" s="179" t="s">
        <v>172</v>
      </c>
      <c r="E259" s="180" t="s">
        <v>171</v>
      </c>
      <c r="F259" s="181" t="s">
        <v>170</v>
      </c>
      <c r="G259" s="162" t="s">
        <v>237</v>
      </c>
      <c r="H259" s="162"/>
      <c r="I259" s="162"/>
      <c r="J259" s="162"/>
      <c r="K259" s="2"/>
      <c r="L259" s="163" t="s">
        <v>293</v>
      </c>
      <c r="M259" s="163"/>
      <c r="N259" s="163"/>
      <c r="O259" s="163"/>
      <c r="P259" s="163"/>
      <c r="Q259" s="163"/>
      <c r="R259" s="163"/>
      <c r="S259" s="163"/>
      <c r="T259" s="163"/>
      <c r="U259" s="164"/>
      <c r="V259" s="123"/>
    </row>
    <row r="260" spans="1:22" ht="20.100000000000001" customHeight="1" x14ac:dyDescent="0.15">
      <c r="B260" s="123"/>
      <c r="D260" s="184"/>
      <c r="E260" s="185"/>
      <c r="F260" s="186" t="s">
        <v>169</v>
      </c>
      <c r="G260" s="168" t="s">
        <v>236</v>
      </c>
      <c r="H260" s="168"/>
      <c r="I260" s="168"/>
      <c r="J260" s="168"/>
      <c r="K260" s="1"/>
      <c r="L260" s="169" t="s">
        <v>322</v>
      </c>
      <c r="M260" s="169"/>
      <c r="N260" s="169"/>
      <c r="O260" s="169"/>
      <c r="P260" s="169"/>
      <c r="Q260" s="169"/>
      <c r="R260" s="169"/>
      <c r="S260" s="169"/>
      <c r="T260" s="169"/>
      <c r="U260" s="170"/>
      <c r="V260" s="123"/>
    </row>
    <row r="261" spans="1:22" ht="20.100000000000001" customHeight="1" x14ac:dyDescent="0.15">
      <c r="B261" s="123"/>
      <c r="D261" s="184"/>
      <c r="E261" s="185"/>
      <c r="F261" s="186" t="s">
        <v>168</v>
      </c>
      <c r="G261" s="168" t="s">
        <v>235</v>
      </c>
      <c r="H261" s="168"/>
      <c r="I261" s="168"/>
      <c r="J261" s="168"/>
      <c r="K261" s="1"/>
      <c r="L261" s="169" t="s">
        <v>292</v>
      </c>
      <c r="M261" s="169"/>
      <c r="N261" s="169"/>
      <c r="O261" s="169"/>
      <c r="P261" s="169"/>
      <c r="Q261" s="169"/>
      <c r="R261" s="169"/>
      <c r="S261" s="169"/>
      <c r="T261" s="169"/>
      <c r="U261" s="170"/>
      <c r="V261" s="123"/>
    </row>
    <row r="262" spans="1:22" ht="45" customHeight="1" x14ac:dyDescent="0.15">
      <c r="A262" s="62">
        <f>IF(AND(K262="○",TRIM($N262)=""), 1001,0)</f>
        <v>0</v>
      </c>
      <c r="B262" s="123"/>
      <c r="D262" s="189"/>
      <c r="E262" s="190"/>
      <c r="F262" s="191" t="s">
        <v>167</v>
      </c>
      <c r="G262" s="192" t="s">
        <v>234</v>
      </c>
      <c r="H262" s="192"/>
      <c r="I262" s="192"/>
      <c r="J262" s="192"/>
      <c r="K262" s="3"/>
      <c r="L262" s="193" t="s">
        <v>323</v>
      </c>
      <c r="M262" s="193"/>
      <c r="N262" s="27"/>
      <c r="O262" s="28"/>
      <c r="P262" s="28"/>
      <c r="Q262" s="28"/>
      <c r="R262" s="28"/>
      <c r="S262" s="28"/>
      <c r="T262" s="28"/>
      <c r="U262" s="29"/>
      <c r="V262" s="123"/>
    </row>
    <row r="263" spans="1:22" ht="30" customHeight="1" x14ac:dyDescent="0.15">
      <c r="B263" s="123"/>
      <c r="D263" s="179" t="s">
        <v>166</v>
      </c>
      <c r="E263" s="180" t="s">
        <v>165</v>
      </c>
      <c r="F263" s="181" t="s">
        <v>164</v>
      </c>
      <c r="G263" s="162" t="s">
        <v>233</v>
      </c>
      <c r="H263" s="162"/>
      <c r="I263" s="162"/>
      <c r="J263" s="162"/>
      <c r="K263" s="2"/>
      <c r="L263" s="163" t="s">
        <v>291</v>
      </c>
      <c r="M263" s="163"/>
      <c r="N263" s="163"/>
      <c r="O263" s="163"/>
      <c r="P263" s="163"/>
      <c r="Q263" s="163"/>
      <c r="R263" s="163"/>
      <c r="S263" s="163"/>
      <c r="T263" s="163"/>
      <c r="U263" s="164"/>
      <c r="V263" s="123"/>
    </row>
    <row r="264" spans="1:22" ht="20.100000000000001" customHeight="1" x14ac:dyDescent="0.15">
      <c r="B264" s="123"/>
      <c r="D264" s="184"/>
      <c r="E264" s="185"/>
      <c r="F264" s="186" t="s">
        <v>163</v>
      </c>
      <c r="G264" s="168" t="s">
        <v>313</v>
      </c>
      <c r="H264" s="168"/>
      <c r="I264" s="168"/>
      <c r="J264" s="168"/>
      <c r="K264" s="1"/>
      <c r="L264" s="169" t="s">
        <v>290</v>
      </c>
      <c r="M264" s="169"/>
      <c r="N264" s="169"/>
      <c r="O264" s="169"/>
      <c r="P264" s="169"/>
      <c r="Q264" s="169"/>
      <c r="R264" s="169"/>
      <c r="S264" s="169"/>
      <c r="T264" s="169"/>
      <c r="U264" s="170"/>
      <c r="V264" s="123"/>
    </row>
    <row r="265" spans="1:22" ht="20.100000000000001" customHeight="1" x14ac:dyDescent="0.15">
      <c r="B265" s="123"/>
      <c r="D265" s="184"/>
      <c r="E265" s="185"/>
      <c r="F265" s="186" t="s">
        <v>162</v>
      </c>
      <c r="G265" s="168" t="s">
        <v>232</v>
      </c>
      <c r="H265" s="168"/>
      <c r="I265" s="168"/>
      <c r="J265" s="168"/>
      <c r="K265" s="1"/>
      <c r="L265" s="169" t="s">
        <v>289</v>
      </c>
      <c r="M265" s="169"/>
      <c r="N265" s="169"/>
      <c r="O265" s="169"/>
      <c r="P265" s="169"/>
      <c r="Q265" s="169"/>
      <c r="R265" s="169"/>
      <c r="S265" s="169"/>
      <c r="T265" s="169"/>
      <c r="U265" s="170"/>
      <c r="V265" s="123"/>
    </row>
    <row r="266" spans="1:22" ht="20.100000000000001" customHeight="1" x14ac:dyDescent="0.15">
      <c r="B266" s="123"/>
      <c r="D266" s="184"/>
      <c r="E266" s="185"/>
      <c r="F266" s="186" t="s">
        <v>161</v>
      </c>
      <c r="G266" s="168" t="s">
        <v>231</v>
      </c>
      <c r="H266" s="168"/>
      <c r="I266" s="168"/>
      <c r="J266" s="168"/>
      <c r="K266" s="1"/>
      <c r="L266" s="169" t="s">
        <v>288</v>
      </c>
      <c r="M266" s="169"/>
      <c r="N266" s="169"/>
      <c r="O266" s="169"/>
      <c r="P266" s="169"/>
      <c r="Q266" s="169"/>
      <c r="R266" s="169"/>
      <c r="S266" s="169"/>
      <c r="T266" s="169"/>
      <c r="U266" s="170"/>
      <c r="V266" s="123"/>
    </row>
    <row r="267" spans="1:22" ht="45" customHeight="1" x14ac:dyDescent="0.15">
      <c r="A267" s="62">
        <f>IF(AND(K267="○",TRIM($N267)=""), 1001,0)</f>
        <v>0</v>
      </c>
      <c r="B267" s="123"/>
      <c r="D267" s="189"/>
      <c r="E267" s="190"/>
      <c r="F267" s="191" t="s">
        <v>160</v>
      </c>
      <c r="G267" s="192" t="s">
        <v>314</v>
      </c>
      <c r="H267" s="192"/>
      <c r="I267" s="192"/>
      <c r="J267" s="192"/>
      <c r="K267" s="3"/>
      <c r="L267" s="193" t="s">
        <v>323</v>
      </c>
      <c r="M267" s="193"/>
      <c r="N267" s="27"/>
      <c r="O267" s="28"/>
      <c r="P267" s="28"/>
      <c r="Q267" s="28"/>
      <c r="R267" s="28"/>
      <c r="S267" s="28"/>
      <c r="T267" s="28"/>
      <c r="U267" s="29"/>
      <c r="V267" s="123"/>
    </row>
    <row r="268" spans="1:22" ht="20.100000000000001" customHeight="1" x14ac:dyDescent="0.15">
      <c r="B268" s="123"/>
      <c r="D268" s="179" t="s">
        <v>159</v>
      </c>
      <c r="E268" s="180" t="s">
        <v>158</v>
      </c>
      <c r="F268" s="181" t="s">
        <v>157</v>
      </c>
      <c r="G268" s="162" t="s">
        <v>230</v>
      </c>
      <c r="H268" s="162"/>
      <c r="I268" s="162"/>
      <c r="J268" s="162"/>
      <c r="K268" s="2"/>
      <c r="L268" s="163" t="s">
        <v>287</v>
      </c>
      <c r="M268" s="163"/>
      <c r="N268" s="163"/>
      <c r="O268" s="163"/>
      <c r="P268" s="163"/>
      <c r="Q268" s="163"/>
      <c r="R268" s="163"/>
      <c r="S268" s="163"/>
      <c r="T268" s="163"/>
      <c r="U268" s="164"/>
      <c r="V268" s="123"/>
    </row>
    <row r="269" spans="1:22" ht="20.100000000000001" customHeight="1" x14ac:dyDescent="0.15">
      <c r="B269" s="123"/>
      <c r="D269" s="184"/>
      <c r="E269" s="185"/>
      <c r="F269" s="186" t="s">
        <v>156</v>
      </c>
      <c r="G269" s="168" t="s">
        <v>315</v>
      </c>
      <c r="H269" s="168"/>
      <c r="I269" s="168"/>
      <c r="J269" s="168"/>
      <c r="K269" s="1"/>
      <c r="L269" s="169" t="s">
        <v>286</v>
      </c>
      <c r="M269" s="169"/>
      <c r="N269" s="169"/>
      <c r="O269" s="169"/>
      <c r="P269" s="169"/>
      <c r="Q269" s="169"/>
      <c r="R269" s="169"/>
      <c r="S269" s="169"/>
      <c r="T269" s="169"/>
      <c r="U269" s="170"/>
      <c r="V269" s="123"/>
    </row>
    <row r="270" spans="1:22" ht="20.100000000000001" customHeight="1" x14ac:dyDescent="0.15">
      <c r="B270" s="123"/>
      <c r="D270" s="184"/>
      <c r="E270" s="185"/>
      <c r="F270" s="186" t="s">
        <v>155</v>
      </c>
      <c r="G270" s="168" t="s">
        <v>229</v>
      </c>
      <c r="H270" s="168"/>
      <c r="I270" s="168"/>
      <c r="J270" s="168"/>
      <c r="K270" s="1"/>
      <c r="L270" s="169" t="s">
        <v>285</v>
      </c>
      <c r="M270" s="169"/>
      <c r="N270" s="169"/>
      <c r="O270" s="169"/>
      <c r="P270" s="169"/>
      <c r="Q270" s="169"/>
      <c r="R270" s="169"/>
      <c r="S270" s="169"/>
      <c r="T270" s="169"/>
      <c r="U270" s="170"/>
      <c r="V270" s="123"/>
    </row>
    <row r="271" spans="1:22" ht="20.100000000000001" customHeight="1" x14ac:dyDescent="0.15">
      <c r="B271" s="123"/>
      <c r="D271" s="184"/>
      <c r="E271" s="185"/>
      <c r="F271" s="186" t="s">
        <v>154</v>
      </c>
      <c r="G271" s="168" t="s">
        <v>228</v>
      </c>
      <c r="H271" s="168"/>
      <c r="I271" s="168"/>
      <c r="J271" s="168"/>
      <c r="K271" s="1"/>
      <c r="L271" s="169" t="s">
        <v>284</v>
      </c>
      <c r="M271" s="169"/>
      <c r="N271" s="169"/>
      <c r="O271" s="169"/>
      <c r="P271" s="169"/>
      <c r="Q271" s="169"/>
      <c r="R271" s="169"/>
      <c r="S271" s="169"/>
      <c r="T271" s="169"/>
      <c r="U271" s="170"/>
      <c r="V271" s="123"/>
    </row>
    <row r="272" spans="1:22" ht="20.100000000000001" customHeight="1" x14ac:dyDescent="0.15">
      <c r="B272" s="123"/>
      <c r="D272" s="184"/>
      <c r="E272" s="185"/>
      <c r="F272" s="186" t="s">
        <v>153</v>
      </c>
      <c r="G272" s="168" t="s">
        <v>316</v>
      </c>
      <c r="H272" s="168"/>
      <c r="I272" s="168"/>
      <c r="J272" s="168"/>
      <c r="K272" s="1"/>
      <c r="L272" s="169" t="s">
        <v>283</v>
      </c>
      <c r="M272" s="169"/>
      <c r="N272" s="169"/>
      <c r="O272" s="169"/>
      <c r="P272" s="169"/>
      <c r="Q272" s="169"/>
      <c r="R272" s="169"/>
      <c r="S272" s="169"/>
      <c r="T272" s="169"/>
      <c r="U272" s="170"/>
      <c r="V272" s="123"/>
    </row>
    <row r="273" spans="1:22" ht="45" customHeight="1" x14ac:dyDescent="0.15">
      <c r="A273" s="62">
        <f>IF(AND(K273="○",TRIM($N273)=""), 1001,0)</f>
        <v>0</v>
      </c>
      <c r="B273" s="123"/>
      <c r="D273" s="189"/>
      <c r="E273" s="190"/>
      <c r="F273" s="191" t="s">
        <v>152</v>
      </c>
      <c r="G273" s="192" t="s">
        <v>227</v>
      </c>
      <c r="H273" s="192"/>
      <c r="I273" s="192"/>
      <c r="J273" s="192"/>
      <c r="K273" s="3"/>
      <c r="L273" s="193" t="s">
        <v>323</v>
      </c>
      <c r="M273" s="193"/>
      <c r="N273" s="27"/>
      <c r="O273" s="28"/>
      <c r="P273" s="28"/>
      <c r="Q273" s="28"/>
      <c r="R273" s="28"/>
      <c r="S273" s="28"/>
      <c r="T273" s="28"/>
      <c r="U273" s="29"/>
      <c r="V273" s="123"/>
    </row>
    <row r="274" spans="1:22" ht="20.100000000000001" customHeight="1" x14ac:dyDescent="0.15">
      <c r="B274" s="123"/>
      <c r="D274" s="179" t="s">
        <v>151</v>
      </c>
      <c r="E274" s="180" t="s">
        <v>150</v>
      </c>
      <c r="F274" s="181" t="s">
        <v>149</v>
      </c>
      <c r="G274" s="162" t="s">
        <v>226</v>
      </c>
      <c r="H274" s="162"/>
      <c r="I274" s="162"/>
      <c r="J274" s="162"/>
      <c r="K274" s="2"/>
      <c r="L274" s="163" t="s">
        <v>282</v>
      </c>
      <c r="M274" s="163"/>
      <c r="N274" s="163"/>
      <c r="O274" s="163"/>
      <c r="P274" s="163"/>
      <c r="Q274" s="163"/>
      <c r="R274" s="163"/>
      <c r="S274" s="163"/>
      <c r="T274" s="163"/>
      <c r="U274" s="164"/>
      <c r="V274" s="123"/>
    </row>
    <row r="275" spans="1:22" ht="20.100000000000001" customHeight="1" x14ac:dyDescent="0.15">
      <c r="B275" s="123"/>
      <c r="D275" s="184"/>
      <c r="E275" s="185"/>
      <c r="F275" s="186" t="s">
        <v>148</v>
      </c>
      <c r="G275" s="168" t="s">
        <v>225</v>
      </c>
      <c r="H275" s="168"/>
      <c r="I275" s="168"/>
      <c r="J275" s="168"/>
      <c r="K275" s="1"/>
      <c r="L275" s="169" t="s">
        <v>281</v>
      </c>
      <c r="M275" s="169"/>
      <c r="N275" s="169"/>
      <c r="O275" s="169"/>
      <c r="P275" s="169"/>
      <c r="Q275" s="169"/>
      <c r="R275" s="169"/>
      <c r="S275" s="169"/>
      <c r="T275" s="169"/>
      <c r="U275" s="170"/>
      <c r="V275" s="123"/>
    </row>
    <row r="276" spans="1:22" ht="30" customHeight="1" x14ac:dyDescent="0.15">
      <c r="A276" s="62">
        <f>IF(AND(K276="○",TRIM($N276)=""), 1001,0)</f>
        <v>0</v>
      </c>
      <c r="B276" s="123"/>
      <c r="D276" s="189"/>
      <c r="E276" s="190"/>
      <c r="F276" s="191" t="s">
        <v>147</v>
      </c>
      <c r="G276" s="192" t="s">
        <v>224</v>
      </c>
      <c r="H276" s="192"/>
      <c r="I276" s="192"/>
      <c r="J276" s="192"/>
      <c r="K276" s="3"/>
      <c r="L276" s="193" t="s">
        <v>323</v>
      </c>
      <c r="M276" s="193"/>
      <c r="N276" s="27"/>
      <c r="O276" s="28"/>
      <c r="P276" s="28"/>
      <c r="Q276" s="28"/>
      <c r="R276" s="28"/>
      <c r="S276" s="28"/>
      <c r="T276" s="28"/>
      <c r="U276" s="29"/>
      <c r="V276" s="123"/>
    </row>
    <row r="277" spans="1:22" ht="20.100000000000001" customHeight="1" x14ac:dyDescent="0.15">
      <c r="B277" s="123"/>
      <c r="D277" s="179" t="s">
        <v>146</v>
      </c>
      <c r="E277" s="180" t="s">
        <v>145</v>
      </c>
      <c r="F277" s="181" t="s">
        <v>144</v>
      </c>
      <c r="G277" s="162" t="s">
        <v>223</v>
      </c>
      <c r="H277" s="162"/>
      <c r="I277" s="162"/>
      <c r="J277" s="162"/>
      <c r="K277" s="2"/>
      <c r="L277" s="163" t="s">
        <v>280</v>
      </c>
      <c r="M277" s="163"/>
      <c r="N277" s="163"/>
      <c r="O277" s="163"/>
      <c r="P277" s="163"/>
      <c r="Q277" s="163"/>
      <c r="R277" s="163"/>
      <c r="S277" s="163"/>
      <c r="T277" s="163"/>
      <c r="U277" s="164"/>
      <c r="V277" s="123"/>
    </row>
    <row r="278" spans="1:22" ht="20.100000000000001" customHeight="1" x14ac:dyDescent="0.15">
      <c r="B278" s="123"/>
      <c r="D278" s="184"/>
      <c r="E278" s="185"/>
      <c r="F278" s="186" t="s">
        <v>143</v>
      </c>
      <c r="G278" s="168" t="s">
        <v>317</v>
      </c>
      <c r="H278" s="168"/>
      <c r="I278" s="168"/>
      <c r="J278" s="168"/>
      <c r="K278" s="1"/>
      <c r="L278" s="169" t="s">
        <v>279</v>
      </c>
      <c r="M278" s="169"/>
      <c r="N278" s="169"/>
      <c r="O278" s="169"/>
      <c r="P278" s="169"/>
      <c r="Q278" s="169"/>
      <c r="R278" s="169"/>
      <c r="S278" s="169"/>
      <c r="T278" s="169"/>
      <c r="U278" s="170"/>
      <c r="V278" s="123"/>
    </row>
    <row r="279" spans="1:22" ht="20.100000000000001" customHeight="1" x14ac:dyDescent="0.15">
      <c r="B279" s="123"/>
      <c r="D279" s="184"/>
      <c r="E279" s="185"/>
      <c r="F279" s="186" t="s">
        <v>142</v>
      </c>
      <c r="G279" s="168" t="s">
        <v>318</v>
      </c>
      <c r="H279" s="168"/>
      <c r="I279" s="168"/>
      <c r="J279" s="168"/>
      <c r="K279" s="1"/>
      <c r="L279" s="169" t="s">
        <v>278</v>
      </c>
      <c r="M279" s="169"/>
      <c r="N279" s="169"/>
      <c r="O279" s="169"/>
      <c r="P279" s="169"/>
      <c r="Q279" s="169"/>
      <c r="R279" s="169"/>
      <c r="S279" s="169"/>
      <c r="T279" s="169"/>
      <c r="U279" s="170"/>
      <c r="V279" s="123"/>
    </row>
    <row r="280" spans="1:22" ht="30" customHeight="1" x14ac:dyDescent="0.15">
      <c r="B280" s="123"/>
      <c r="D280" s="184"/>
      <c r="E280" s="185"/>
      <c r="F280" s="186" t="s">
        <v>141</v>
      </c>
      <c r="G280" s="168" t="s">
        <v>786</v>
      </c>
      <c r="H280" s="168"/>
      <c r="I280" s="168"/>
      <c r="J280" s="168"/>
      <c r="K280" s="1"/>
      <c r="L280" s="169" t="s">
        <v>787</v>
      </c>
      <c r="M280" s="169"/>
      <c r="N280" s="169"/>
      <c r="O280" s="169"/>
      <c r="P280" s="169"/>
      <c r="Q280" s="169"/>
      <c r="R280" s="169"/>
      <c r="S280" s="169"/>
      <c r="T280" s="169"/>
      <c r="U280" s="170"/>
      <c r="V280" s="123"/>
    </row>
    <row r="281" spans="1:22" ht="30" customHeight="1" x14ac:dyDescent="0.15">
      <c r="B281" s="123"/>
      <c r="D281" s="184"/>
      <c r="E281" s="185"/>
      <c r="F281" s="186" t="s">
        <v>140</v>
      </c>
      <c r="G281" s="168" t="s">
        <v>788</v>
      </c>
      <c r="H281" s="168"/>
      <c r="I281" s="168"/>
      <c r="J281" s="168"/>
      <c r="K281" s="1"/>
      <c r="L281" s="169" t="s">
        <v>789</v>
      </c>
      <c r="M281" s="169"/>
      <c r="N281" s="169"/>
      <c r="O281" s="169"/>
      <c r="P281" s="169"/>
      <c r="Q281" s="169"/>
      <c r="R281" s="169"/>
      <c r="S281" s="169"/>
      <c r="T281" s="169"/>
      <c r="U281" s="170"/>
      <c r="V281" s="123"/>
    </row>
    <row r="282" spans="1:22" ht="20.100000000000001" customHeight="1" x14ac:dyDescent="0.15">
      <c r="B282" s="123"/>
      <c r="D282" s="184"/>
      <c r="E282" s="185"/>
      <c r="F282" s="186" t="s">
        <v>139</v>
      </c>
      <c r="G282" s="168" t="s">
        <v>222</v>
      </c>
      <c r="H282" s="168"/>
      <c r="I282" s="168"/>
      <c r="J282" s="168"/>
      <c r="K282" s="1"/>
      <c r="L282" s="169" t="s">
        <v>277</v>
      </c>
      <c r="M282" s="169"/>
      <c r="N282" s="169"/>
      <c r="O282" s="169"/>
      <c r="P282" s="169"/>
      <c r="Q282" s="169"/>
      <c r="R282" s="169"/>
      <c r="S282" s="169"/>
      <c r="T282" s="169"/>
      <c r="U282" s="170"/>
      <c r="V282" s="123"/>
    </row>
    <row r="283" spans="1:22" ht="20.100000000000001" customHeight="1" x14ac:dyDescent="0.15">
      <c r="B283" s="123"/>
      <c r="D283" s="184"/>
      <c r="E283" s="185"/>
      <c r="F283" s="186" t="s">
        <v>138</v>
      </c>
      <c r="G283" s="168" t="s">
        <v>319</v>
      </c>
      <c r="H283" s="168"/>
      <c r="I283" s="168"/>
      <c r="J283" s="168"/>
      <c r="K283" s="1"/>
      <c r="L283" s="169" t="s">
        <v>276</v>
      </c>
      <c r="M283" s="169"/>
      <c r="N283" s="169"/>
      <c r="O283" s="169"/>
      <c r="P283" s="169"/>
      <c r="Q283" s="169"/>
      <c r="R283" s="169"/>
      <c r="S283" s="169"/>
      <c r="T283" s="169"/>
      <c r="U283" s="170"/>
      <c r="V283" s="123"/>
    </row>
    <row r="284" spans="1:22" ht="20.100000000000001" customHeight="1" x14ac:dyDescent="0.15">
      <c r="B284" s="123"/>
      <c r="D284" s="184"/>
      <c r="E284" s="185"/>
      <c r="F284" s="194" t="s">
        <v>137</v>
      </c>
      <c r="G284" s="195" t="s">
        <v>221</v>
      </c>
      <c r="H284" s="196"/>
      <c r="I284" s="196"/>
      <c r="J284" s="197"/>
      <c r="K284" s="11"/>
      <c r="L284" s="169" t="s">
        <v>275</v>
      </c>
      <c r="M284" s="169"/>
      <c r="N284" s="169"/>
      <c r="O284" s="169"/>
      <c r="P284" s="169"/>
      <c r="Q284" s="169"/>
      <c r="R284" s="169"/>
      <c r="S284" s="169"/>
      <c r="T284" s="169"/>
      <c r="U284" s="170"/>
      <c r="V284" s="123"/>
    </row>
    <row r="285" spans="1:22" ht="30" customHeight="1" x14ac:dyDescent="0.15">
      <c r="A285" s="62">
        <f>IF(AND(K284="○",TRIM($N285)=""), 1001,0)</f>
        <v>0</v>
      </c>
      <c r="B285" s="123"/>
      <c r="D285" s="189"/>
      <c r="E285" s="190"/>
      <c r="F285" s="198"/>
      <c r="G285" s="199"/>
      <c r="H285" s="200"/>
      <c r="I285" s="200"/>
      <c r="J285" s="201"/>
      <c r="K285" s="12"/>
      <c r="L285" s="193" t="s">
        <v>323</v>
      </c>
      <c r="M285" s="193"/>
      <c r="N285" s="27"/>
      <c r="O285" s="28"/>
      <c r="P285" s="28"/>
      <c r="Q285" s="28"/>
      <c r="R285" s="28"/>
      <c r="S285" s="28"/>
      <c r="T285" s="28"/>
      <c r="U285" s="29"/>
      <c r="V285" s="123"/>
    </row>
    <row r="286" spans="1:22" ht="30" customHeight="1" x14ac:dyDescent="0.15">
      <c r="B286" s="123"/>
      <c r="D286" s="179" t="s">
        <v>136</v>
      </c>
      <c r="E286" s="180" t="s">
        <v>135</v>
      </c>
      <c r="F286" s="181" t="s">
        <v>134</v>
      </c>
      <c r="G286" s="162" t="s">
        <v>220</v>
      </c>
      <c r="H286" s="162"/>
      <c r="I286" s="162"/>
      <c r="J286" s="162"/>
      <c r="K286" s="2"/>
      <c r="L286" s="163" t="s">
        <v>274</v>
      </c>
      <c r="M286" s="163"/>
      <c r="N286" s="163"/>
      <c r="O286" s="163"/>
      <c r="P286" s="163"/>
      <c r="Q286" s="163"/>
      <c r="R286" s="163"/>
      <c r="S286" s="163"/>
      <c r="T286" s="163"/>
      <c r="U286" s="164"/>
      <c r="V286" s="123"/>
    </row>
    <row r="287" spans="1:22" ht="30" customHeight="1" x14ac:dyDescent="0.15">
      <c r="B287" s="123"/>
      <c r="D287" s="184"/>
      <c r="E287" s="185"/>
      <c r="F287" s="186" t="s">
        <v>133</v>
      </c>
      <c r="G287" s="168" t="s">
        <v>219</v>
      </c>
      <c r="H287" s="168"/>
      <c r="I287" s="168"/>
      <c r="J287" s="168"/>
      <c r="K287" s="1"/>
      <c r="L287" s="169" t="s">
        <v>273</v>
      </c>
      <c r="M287" s="169"/>
      <c r="N287" s="169"/>
      <c r="O287" s="169"/>
      <c r="P287" s="169"/>
      <c r="Q287" s="169"/>
      <c r="R287" s="169"/>
      <c r="S287" s="169"/>
      <c r="T287" s="169"/>
      <c r="U287" s="170"/>
      <c r="V287" s="123"/>
    </row>
    <row r="288" spans="1:22" ht="20.100000000000001" customHeight="1" x14ac:dyDescent="0.15">
      <c r="B288" s="123"/>
      <c r="D288" s="184"/>
      <c r="E288" s="185"/>
      <c r="F288" s="186" t="s">
        <v>132</v>
      </c>
      <c r="G288" s="168" t="s">
        <v>218</v>
      </c>
      <c r="H288" s="168"/>
      <c r="I288" s="168"/>
      <c r="J288" s="168"/>
      <c r="K288" s="1"/>
      <c r="L288" s="169" t="s">
        <v>272</v>
      </c>
      <c r="M288" s="169"/>
      <c r="N288" s="169"/>
      <c r="O288" s="169"/>
      <c r="P288" s="169"/>
      <c r="Q288" s="169"/>
      <c r="R288" s="169"/>
      <c r="S288" s="169"/>
      <c r="T288" s="169"/>
      <c r="U288" s="170"/>
      <c r="V288" s="123"/>
    </row>
    <row r="289" spans="1:22" ht="45" customHeight="1" x14ac:dyDescent="0.15">
      <c r="A289" s="62">
        <f>IF(AND(K289="○",TRIM($N289)=""), 1001,0)</f>
        <v>0</v>
      </c>
      <c r="B289" s="123"/>
      <c r="D289" s="189"/>
      <c r="E289" s="190"/>
      <c r="F289" s="191" t="s">
        <v>131</v>
      </c>
      <c r="G289" s="192" t="s">
        <v>772</v>
      </c>
      <c r="H289" s="192"/>
      <c r="I289" s="192"/>
      <c r="J289" s="192"/>
      <c r="K289" s="3"/>
      <c r="L289" s="193" t="s">
        <v>323</v>
      </c>
      <c r="M289" s="193"/>
      <c r="N289" s="27"/>
      <c r="O289" s="28"/>
      <c r="P289" s="28"/>
      <c r="Q289" s="28"/>
      <c r="R289" s="28"/>
      <c r="S289" s="28"/>
      <c r="T289" s="28"/>
      <c r="U289" s="29"/>
      <c r="V289" s="123"/>
    </row>
    <row r="290" spans="1:22" ht="45" customHeight="1" x14ac:dyDescent="0.15">
      <c r="B290" s="123"/>
      <c r="D290" s="202" t="s">
        <v>130</v>
      </c>
      <c r="E290" s="203" t="s">
        <v>129</v>
      </c>
      <c r="F290" s="204" t="s">
        <v>128</v>
      </c>
      <c r="G290" s="205" t="s">
        <v>217</v>
      </c>
      <c r="H290" s="205"/>
      <c r="I290" s="205"/>
      <c r="J290" s="205"/>
      <c r="K290" s="5"/>
      <c r="L290" s="206" t="s">
        <v>271</v>
      </c>
      <c r="M290" s="206"/>
      <c r="N290" s="206"/>
      <c r="O290" s="206"/>
      <c r="P290" s="206"/>
      <c r="Q290" s="206"/>
      <c r="R290" s="206"/>
      <c r="S290" s="206"/>
      <c r="T290" s="206"/>
      <c r="U290" s="207"/>
      <c r="V290" s="123"/>
    </row>
    <row r="291" spans="1:22" ht="20.100000000000001" customHeight="1" x14ac:dyDescent="0.15">
      <c r="B291" s="123"/>
      <c r="D291" s="179" t="s">
        <v>127</v>
      </c>
      <c r="E291" s="180" t="s">
        <v>126</v>
      </c>
      <c r="F291" s="208" t="s">
        <v>125</v>
      </c>
      <c r="G291" s="209" t="s">
        <v>216</v>
      </c>
      <c r="H291" s="209"/>
      <c r="I291" s="209"/>
      <c r="J291" s="209"/>
      <c r="K291" s="4"/>
      <c r="L291" s="210" t="s">
        <v>270</v>
      </c>
      <c r="M291" s="210"/>
      <c r="N291" s="210"/>
      <c r="O291" s="210"/>
      <c r="P291" s="210"/>
      <c r="Q291" s="210"/>
      <c r="R291" s="210"/>
      <c r="S291" s="210"/>
      <c r="T291" s="210"/>
      <c r="U291" s="211"/>
      <c r="V291" s="123"/>
    </row>
    <row r="292" spans="1:22" ht="20.100000000000001" customHeight="1" x14ac:dyDescent="0.15">
      <c r="B292" s="123"/>
      <c r="D292" s="184"/>
      <c r="E292" s="185"/>
      <c r="F292" s="186" t="s">
        <v>124</v>
      </c>
      <c r="G292" s="168" t="s">
        <v>215</v>
      </c>
      <c r="H292" s="168"/>
      <c r="I292" s="168"/>
      <c r="J292" s="168"/>
      <c r="K292" s="1"/>
      <c r="L292" s="169" t="s">
        <v>269</v>
      </c>
      <c r="M292" s="169"/>
      <c r="N292" s="169"/>
      <c r="O292" s="169"/>
      <c r="P292" s="169"/>
      <c r="Q292" s="169"/>
      <c r="R292" s="169"/>
      <c r="S292" s="169"/>
      <c r="T292" s="169"/>
      <c r="U292" s="170"/>
      <c r="V292" s="123"/>
    </row>
    <row r="293" spans="1:22" ht="20.100000000000001" customHeight="1" x14ac:dyDescent="0.15">
      <c r="B293" s="123"/>
      <c r="D293" s="184"/>
      <c r="E293" s="185"/>
      <c r="F293" s="186" t="s">
        <v>123</v>
      </c>
      <c r="G293" s="168" t="s">
        <v>214</v>
      </c>
      <c r="H293" s="168"/>
      <c r="I293" s="168"/>
      <c r="J293" s="168"/>
      <c r="K293" s="1"/>
      <c r="L293" s="169" t="s">
        <v>268</v>
      </c>
      <c r="M293" s="169"/>
      <c r="N293" s="169"/>
      <c r="O293" s="169"/>
      <c r="P293" s="169"/>
      <c r="Q293" s="169"/>
      <c r="R293" s="169"/>
      <c r="S293" s="169"/>
      <c r="T293" s="169"/>
      <c r="U293" s="170"/>
      <c r="V293" s="123"/>
    </row>
    <row r="294" spans="1:22" ht="20.100000000000001" customHeight="1" x14ac:dyDescent="0.15">
      <c r="B294" s="123"/>
      <c r="D294" s="184"/>
      <c r="E294" s="185"/>
      <c r="F294" s="186" t="s">
        <v>122</v>
      </c>
      <c r="G294" s="168" t="s">
        <v>213</v>
      </c>
      <c r="H294" s="168"/>
      <c r="I294" s="168"/>
      <c r="J294" s="168"/>
      <c r="K294" s="1"/>
      <c r="L294" s="169" t="s">
        <v>267</v>
      </c>
      <c r="M294" s="169"/>
      <c r="N294" s="169"/>
      <c r="O294" s="169"/>
      <c r="P294" s="169"/>
      <c r="Q294" s="169"/>
      <c r="R294" s="169"/>
      <c r="S294" s="169"/>
      <c r="T294" s="169"/>
      <c r="U294" s="170"/>
      <c r="V294" s="123"/>
    </row>
    <row r="295" spans="1:22" ht="20.100000000000001" customHeight="1" x14ac:dyDescent="0.15">
      <c r="B295" s="123"/>
      <c r="D295" s="184"/>
      <c r="E295" s="185"/>
      <c r="F295" s="186" t="s">
        <v>121</v>
      </c>
      <c r="G295" s="168" t="s">
        <v>212</v>
      </c>
      <c r="H295" s="168"/>
      <c r="I295" s="168"/>
      <c r="J295" s="168"/>
      <c r="K295" s="1"/>
      <c r="L295" s="169" t="s">
        <v>266</v>
      </c>
      <c r="M295" s="169"/>
      <c r="N295" s="169"/>
      <c r="O295" s="169"/>
      <c r="P295" s="169"/>
      <c r="Q295" s="169"/>
      <c r="R295" s="169"/>
      <c r="S295" s="169"/>
      <c r="T295" s="169"/>
      <c r="U295" s="170"/>
      <c r="V295" s="123"/>
    </row>
    <row r="296" spans="1:22" ht="30" customHeight="1" x14ac:dyDescent="0.15">
      <c r="B296" s="123"/>
      <c r="D296" s="184"/>
      <c r="E296" s="185"/>
      <c r="F296" s="186" t="s">
        <v>120</v>
      </c>
      <c r="G296" s="168" t="s">
        <v>211</v>
      </c>
      <c r="H296" s="168"/>
      <c r="I296" s="168"/>
      <c r="J296" s="168"/>
      <c r="K296" s="1"/>
      <c r="L296" s="169" t="s">
        <v>265</v>
      </c>
      <c r="M296" s="169"/>
      <c r="N296" s="169"/>
      <c r="O296" s="169"/>
      <c r="P296" s="169"/>
      <c r="Q296" s="169"/>
      <c r="R296" s="169"/>
      <c r="S296" s="169"/>
      <c r="T296" s="169"/>
      <c r="U296" s="170"/>
      <c r="V296" s="123"/>
    </row>
    <row r="297" spans="1:22" ht="20.100000000000001" customHeight="1" x14ac:dyDescent="0.15">
      <c r="B297" s="123"/>
      <c r="D297" s="184"/>
      <c r="E297" s="185"/>
      <c r="F297" s="186" t="s">
        <v>119</v>
      </c>
      <c r="G297" s="168" t="s">
        <v>210</v>
      </c>
      <c r="H297" s="168"/>
      <c r="I297" s="168"/>
      <c r="J297" s="168"/>
      <c r="K297" s="1"/>
      <c r="L297" s="169" t="s">
        <v>264</v>
      </c>
      <c r="M297" s="169"/>
      <c r="N297" s="169"/>
      <c r="O297" s="169"/>
      <c r="P297" s="169"/>
      <c r="Q297" s="169"/>
      <c r="R297" s="169"/>
      <c r="S297" s="169"/>
      <c r="T297" s="169"/>
      <c r="U297" s="170"/>
      <c r="V297" s="123"/>
    </row>
    <row r="298" spans="1:22" ht="30" customHeight="1" x14ac:dyDescent="0.15">
      <c r="B298" s="123"/>
      <c r="D298" s="184"/>
      <c r="E298" s="185"/>
      <c r="F298" s="186" t="s">
        <v>118</v>
      </c>
      <c r="G298" s="168" t="s">
        <v>209</v>
      </c>
      <c r="H298" s="168"/>
      <c r="I298" s="168"/>
      <c r="J298" s="168"/>
      <c r="K298" s="1"/>
      <c r="L298" s="169" t="s">
        <v>263</v>
      </c>
      <c r="M298" s="169"/>
      <c r="N298" s="169"/>
      <c r="O298" s="169"/>
      <c r="P298" s="169"/>
      <c r="Q298" s="169"/>
      <c r="R298" s="169"/>
      <c r="S298" s="169"/>
      <c r="T298" s="169"/>
      <c r="U298" s="170"/>
      <c r="V298" s="123"/>
    </row>
    <row r="299" spans="1:22" ht="20.100000000000001" customHeight="1" x14ac:dyDescent="0.15">
      <c r="B299" s="123"/>
      <c r="D299" s="184"/>
      <c r="E299" s="185"/>
      <c r="F299" s="186" t="s">
        <v>117</v>
      </c>
      <c r="G299" s="168" t="s">
        <v>208</v>
      </c>
      <c r="H299" s="168"/>
      <c r="I299" s="168"/>
      <c r="J299" s="168"/>
      <c r="K299" s="1"/>
      <c r="L299" s="169" t="s">
        <v>262</v>
      </c>
      <c r="M299" s="169"/>
      <c r="N299" s="169"/>
      <c r="O299" s="169"/>
      <c r="P299" s="169"/>
      <c r="Q299" s="169"/>
      <c r="R299" s="169"/>
      <c r="S299" s="169"/>
      <c r="T299" s="169"/>
      <c r="U299" s="170"/>
      <c r="V299" s="123"/>
    </row>
    <row r="300" spans="1:22" ht="30" customHeight="1" x14ac:dyDescent="0.15">
      <c r="B300" s="123"/>
      <c r="D300" s="184"/>
      <c r="E300" s="185"/>
      <c r="F300" s="186" t="s">
        <v>116</v>
      </c>
      <c r="G300" s="168" t="s">
        <v>207</v>
      </c>
      <c r="H300" s="168"/>
      <c r="I300" s="168"/>
      <c r="J300" s="168"/>
      <c r="K300" s="1"/>
      <c r="L300" s="169" t="s">
        <v>261</v>
      </c>
      <c r="M300" s="169"/>
      <c r="N300" s="169"/>
      <c r="O300" s="169"/>
      <c r="P300" s="169"/>
      <c r="Q300" s="169"/>
      <c r="R300" s="169"/>
      <c r="S300" s="169"/>
      <c r="T300" s="169"/>
      <c r="U300" s="170"/>
      <c r="V300" s="123"/>
    </row>
    <row r="301" spans="1:22" ht="20.100000000000001" customHeight="1" x14ac:dyDescent="0.15">
      <c r="B301" s="123"/>
      <c r="D301" s="184"/>
      <c r="E301" s="185"/>
      <c r="F301" s="186" t="s">
        <v>115</v>
      </c>
      <c r="G301" s="168" t="s">
        <v>206</v>
      </c>
      <c r="H301" s="168"/>
      <c r="I301" s="168"/>
      <c r="J301" s="168"/>
      <c r="K301" s="1"/>
      <c r="L301" s="169" t="s">
        <v>260</v>
      </c>
      <c r="M301" s="169"/>
      <c r="N301" s="169"/>
      <c r="O301" s="169"/>
      <c r="P301" s="169"/>
      <c r="Q301" s="169"/>
      <c r="R301" s="169"/>
      <c r="S301" s="169"/>
      <c r="T301" s="169"/>
      <c r="U301" s="170"/>
      <c r="V301" s="123"/>
    </row>
    <row r="302" spans="1:22" ht="30" customHeight="1" x14ac:dyDescent="0.15">
      <c r="A302" s="62">
        <f>IF(AND(K302="○",TRIM($N302)=""), 1001,0)</f>
        <v>0</v>
      </c>
      <c r="B302" s="123"/>
      <c r="D302" s="189"/>
      <c r="E302" s="190"/>
      <c r="F302" s="191" t="s">
        <v>114</v>
      </c>
      <c r="G302" s="192" t="s">
        <v>205</v>
      </c>
      <c r="H302" s="192"/>
      <c r="I302" s="192"/>
      <c r="J302" s="192"/>
      <c r="K302" s="3"/>
      <c r="L302" s="193" t="s">
        <v>323</v>
      </c>
      <c r="M302" s="193"/>
      <c r="N302" s="27"/>
      <c r="O302" s="28"/>
      <c r="P302" s="28"/>
      <c r="Q302" s="28"/>
      <c r="R302" s="28"/>
      <c r="S302" s="28"/>
      <c r="T302" s="28"/>
      <c r="U302" s="29"/>
      <c r="V302" s="123"/>
    </row>
    <row r="303" spans="1:22" ht="20.100000000000001" customHeight="1" x14ac:dyDescent="0.15">
      <c r="B303" s="123"/>
      <c r="D303" s="184" t="s">
        <v>393</v>
      </c>
      <c r="E303" s="185" t="s">
        <v>392</v>
      </c>
      <c r="F303" s="208" t="s">
        <v>391</v>
      </c>
      <c r="G303" s="209" t="s">
        <v>465</v>
      </c>
      <c r="H303" s="209"/>
      <c r="I303" s="209"/>
      <c r="J303" s="209"/>
      <c r="K303" s="4"/>
      <c r="L303" s="212" t="s">
        <v>462</v>
      </c>
      <c r="M303" s="213"/>
      <c r="N303" s="213"/>
      <c r="O303" s="213"/>
      <c r="P303" s="213"/>
      <c r="Q303" s="213"/>
      <c r="R303" s="213"/>
      <c r="S303" s="213"/>
      <c r="T303" s="213"/>
      <c r="U303" s="214"/>
      <c r="V303" s="123"/>
    </row>
    <row r="304" spans="1:22" ht="20.100000000000001" customHeight="1" x14ac:dyDescent="0.15">
      <c r="B304" s="123"/>
      <c r="D304" s="184"/>
      <c r="E304" s="185"/>
      <c r="F304" s="186" t="s">
        <v>390</v>
      </c>
      <c r="G304" s="168" t="s">
        <v>420</v>
      </c>
      <c r="H304" s="168"/>
      <c r="I304" s="168"/>
      <c r="J304" s="168"/>
      <c r="K304" s="1"/>
      <c r="L304" s="215" t="s">
        <v>461</v>
      </c>
      <c r="M304" s="216"/>
      <c r="N304" s="216"/>
      <c r="O304" s="216"/>
      <c r="P304" s="216"/>
      <c r="Q304" s="216"/>
      <c r="R304" s="216"/>
      <c r="S304" s="216"/>
      <c r="T304" s="216"/>
      <c r="U304" s="217"/>
      <c r="V304" s="123"/>
    </row>
    <row r="305" spans="1:22" ht="20.100000000000001" customHeight="1" x14ac:dyDescent="0.15">
      <c r="B305" s="123"/>
      <c r="D305" s="184"/>
      <c r="E305" s="185"/>
      <c r="F305" s="186" t="s">
        <v>389</v>
      </c>
      <c r="G305" s="168" t="s">
        <v>466</v>
      </c>
      <c r="H305" s="168"/>
      <c r="I305" s="168"/>
      <c r="J305" s="168"/>
      <c r="K305" s="1"/>
      <c r="L305" s="215" t="s">
        <v>460</v>
      </c>
      <c r="M305" s="216"/>
      <c r="N305" s="216"/>
      <c r="O305" s="216"/>
      <c r="P305" s="216"/>
      <c r="Q305" s="216"/>
      <c r="R305" s="216"/>
      <c r="S305" s="216"/>
      <c r="T305" s="216"/>
      <c r="U305" s="217"/>
      <c r="V305" s="123"/>
    </row>
    <row r="306" spans="1:22" ht="45" customHeight="1" x14ac:dyDescent="0.15">
      <c r="A306" s="62">
        <f>IF(AND(K306="○",TRIM($N306)=""), 1001,0)</f>
        <v>0</v>
      </c>
      <c r="B306" s="123"/>
      <c r="D306" s="189"/>
      <c r="E306" s="190"/>
      <c r="F306" s="191" t="s">
        <v>388</v>
      </c>
      <c r="G306" s="192" t="s">
        <v>467</v>
      </c>
      <c r="H306" s="192"/>
      <c r="I306" s="192"/>
      <c r="J306" s="192"/>
      <c r="K306" s="3"/>
      <c r="L306" s="193" t="s">
        <v>323</v>
      </c>
      <c r="M306" s="193"/>
      <c r="N306" s="27"/>
      <c r="O306" s="28"/>
      <c r="P306" s="28"/>
      <c r="Q306" s="28"/>
      <c r="R306" s="28"/>
      <c r="S306" s="28"/>
      <c r="T306" s="28"/>
      <c r="U306" s="29"/>
      <c r="V306" s="123"/>
    </row>
    <row r="307" spans="1:22" ht="20.100000000000001" customHeight="1" x14ac:dyDescent="0.15">
      <c r="B307" s="123"/>
      <c r="D307" s="179" t="s">
        <v>387</v>
      </c>
      <c r="E307" s="180" t="s">
        <v>386</v>
      </c>
      <c r="F307" s="181" t="s">
        <v>385</v>
      </c>
      <c r="G307" s="162" t="s">
        <v>419</v>
      </c>
      <c r="H307" s="162"/>
      <c r="I307" s="162"/>
      <c r="J307" s="162"/>
      <c r="K307" s="2"/>
      <c r="L307" s="218" t="s">
        <v>459</v>
      </c>
      <c r="M307" s="219"/>
      <c r="N307" s="219"/>
      <c r="O307" s="219"/>
      <c r="P307" s="219"/>
      <c r="Q307" s="219"/>
      <c r="R307" s="219"/>
      <c r="S307" s="219"/>
      <c r="T307" s="219"/>
      <c r="U307" s="220"/>
      <c r="V307" s="123"/>
    </row>
    <row r="308" spans="1:22" ht="20.100000000000001" customHeight="1" x14ac:dyDescent="0.15">
      <c r="B308" s="123"/>
      <c r="D308" s="184"/>
      <c r="E308" s="185"/>
      <c r="F308" s="186" t="s">
        <v>384</v>
      </c>
      <c r="G308" s="168" t="s">
        <v>418</v>
      </c>
      <c r="H308" s="168"/>
      <c r="I308" s="168"/>
      <c r="J308" s="168"/>
      <c r="K308" s="1"/>
      <c r="L308" s="215" t="s">
        <v>458</v>
      </c>
      <c r="M308" s="216"/>
      <c r="N308" s="216"/>
      <c r="O308" s="216"/>
      <c r="P308" s="216"/>
      <c r="Q308" s="216"/>
      <c r="R308" s="216"/>
      <c r="S308" s="216"/>
      <c r="T308" s="216"/>
      <c r="U308" s="217"/>
      <c r="V308" s="123"/>
    </row>
    <row r="309" spans="1:22" ht="20.100000000000001" customHeight="1" x14ac:dyDescent="0.15">
      <c r="B309" s="123"/>
      <c r="D309" s="184"/>
      <c r="E309" s="185"/>
      <c r="F309" s="186" t="s">
        <v>383</v>
      </c>
      <c r="G309" s="168" t="s">
        <v>417</v>
      </c>
      <c r="H309" s="168"/>
      <c r="I309" s="168"/>
      <c r="J309" s="168"/>
      <c r="K309" s="1"/>
      <c r="L309" s="215" t="s">
        <v>457</v>
      </c>
      <c r="M309" s="216"/>
      <c r="N309" s="216"/>
      <c r="O309" s="216"/>
      <c r="P309" s="216"/>
      <c r="Q309" s="216"/>
      <c r="R309" s="216"/>
      <c r="S309" s="216"/>
      <c r="T309" s="216"/>
      <c r="U309" s="217"/>
      <c r="V309" s="123"/>
    </row>
    <row r="310" spans="1:22" ht="20.100000000000001" customHeight="1" x14ac:dyDescent="0.15">
      <c r="B310" s="123"/>
      <c r="D310" s="184"/>
      <c r="E310" s="185"/>
      <c r="F310" s="186" t="s">
        <v>382</v>
      </c>
      <c r="G310" s="168" t="s">
        <v>416</v>
      </c>
      <c r="H310" s="168"/>
      <c r="I310" s="168"/>
      <c r="J310" s="168"/>
      <c r="K310" s="1"/>
      <c r="L310" s="215" t="s">
        <v>456</v>
      </c>
      <c r="M310" s="216"/>
      <c r="N310" s="216"/>
      <c r="O310" s="216"/>
      <c r="P310" s="216"/>
      <c r="Q310" s="216"/>
      <c r="R310" s="216"/>
      <c r="S310" s="216"/>
      <c r="T310" s="216"/>
      <c r="U310" s="217"/>
      <c r="V310" s="123"/>
    </row>
    <row r="311" spans="1:22" ht="20.100000000000001" customHeight="1" x14ac:dyDescent="0.15">
      <c r="B311" s="123"/>
      <c r="D311" s="184"/>
      <c r="E311" s="185"/>
      <c r="F311" s="186" t="s">
        <v>381</v>
      </c>
      <c r="G311" s="168" t="s">
        <v>415</v>
      </c>
      <c r="H311" s="168"/>
      <c r="I311" s="168"/>
      <c r="J311" s="168"/>
      <c r="K311" s="1"/>
      <c r="L311" s="215" t="s">
        <v>455</v>
      </c>
      <c r="M311" s="216"/>
      <c r="N311" s="216"/>
      <c r="O311" s="216"/>
      <c r="P311" s="216"/>
      <c r="Q311" s="216"/>
      <c r="R311" s="216"/>
      <c r="S311" s="216"/>
      <c r="T311" s="216"/>
      <c r="U311" s="217"/>
      <c r="V311" s="123"/>
    </row>
    <row r="312" spans="1:22" ht="45" customHeight="1" x14ac:dyDescent="0.15">
      <c r="A312" s="62">
        <f>IF(AND(K312="○",TRIM($N312)=""), 1001,0)</f>
        <v>0</v>
      </c>
      <c r="B312" s="123"/>
      <c r="D312" s="189"/>
      <c r="E312" s="190"/>
      <c r="F312" s="191" t="s">
        <v>380</v>
      </c>
      <c r="G312" s="192" t="s">
        <v>468</v>
      </c>
      <c r="H312" s="192"/>
      <c r="I312" s="192"/>
      <c r="J312" s="192"/>
      <c r="K312" s="3"/>
      <c r="L312" s="193" t="s">
        <v>323</v>
      </c>
      <c r="M312" s="193"/>
      <c r="N312" s="27"/>
      <c r="O312" s="28"/>
      <c r="P312" s="28"/>
      <c r="Q312" s="28"/>
      <c r="R312" s="28"/>
      <c r="S312" s="28"/>
      <c r="T312" s="28"/>
      <c r="U312" s="29"/>
      <c r="V312" s="123"/>
    </row>
    <row r="313" spans="1:22" ht="30" customHeight="1" x14ac:dyDescent="0.15">
      <c r="B313" s="123"/>
      <c r="D313" s="179" t="s">
        <v>379</v>
      </c>
      <c r="E313" s="180" t="s">
        <v>378</v>
      </c>
      <c r="F313" s="181" t="s">
        <v>377</v>
      </c>
      <c r="G313" s="162" t="s">
        <v>414</v>
      </c>
      <c r="H313" s="162"/>
      <c r="I313" s="162"/>
      <c r="J313" s="162"/>
      <c r="K313" s="2"/>
      <c r="L313" s="218" t="s">
        <v>454</v>
      </c>
      <c r="M313" s="219"/>
      <c r="N313" s="219"/>
      <c r="O313" s="219"/>
      <c r="P313" s="219"/>
      <c r="Q313" s="219"/>
      <c r="R313" s="219"/>
      <c r="S313" s="219"/>
      <c r="T313" s="219"/>
      <c r="U313" s="220"/>
      <c r="V313" s="123"/>
    </row>
    <row r="314" spans="1:22" ht="20.100000000000001" customHeight="1" x14ac:dyDescent="0.15">
      <c r="B314" s="123"/>
      <c r="D314" s="184"/>
      <c r="E314" s="185"/>
      <c r="F314" s="186" t="s">
        <v>376</v>
      </c>
      <c r="G314" s="168" t="s">
        <v>413</v>
      </c>
      <c r="H314" s="168"/>
      <c r="I314" s="168"/>
      <c r="J314" s="168"/>
      <c r="K314" s="1"/>
      <c r="L314" s="215" t="s">
        <v>453</v>
      </c>
      <c r="M314" s="216"/>
      <c r="N314" s="216"/>
      <c r="O314" s="216"/>
      <c r="P314" s="216"/>
      <c r="Q314" s="216"/>
      <c r="R314" s="216"/>
      <c r="S314" s="216"/>
      <c r="T314" s="216"/>
      <c r="U314" s="217"/>
      <c r="V314" s="123"/>
    </row>
    <row r="315" spans="1:22" ht="20.100000000000001" customHeight="1" x14ac:dyDescent="0.15">
      <c r="B315" s="123"/>
      <c r="D315" s="184"/>
      <c r="E315" s="185"/>
      <c r="F315" s="186" t="s">
        <v>375</v>
      </c>
      <c r="G315" s="168" t="s">
        <v>412</v>
      </c>
      <c r="H315" s="168"/>
      <c r="I315" s="168"/>
      <c r="J315" s="168"/>
      <c r="K315" s="1"/>
      <c r="L315" s="215" t="s">
        <v>452</v>
      </c>
      <c r="M315" s="216"/>
      <c r="N315" s="216"/>
      <c r="O315" s="216"/>
      <c r="P315" s="216"/>
      <c r="Q315" s="216"/>
      <c r="R315" s="216"/>
      <c r="S315" s="216"/>
      <c r="T315" s="216"/>
      <c r="U315" s="217"/>
      <c r="V315" s="123"/>
    </row>
    <row r="316" spans="1:22" ht="45" customHeight="1" x14ac:dyDescent="0.15">
      <c r="A316" s="62">
        <f>IF(AND(K316="○",TRIM($N316)=""), 1001,0)</f>
        <v>0</v>
      </c>
      <c r="B316" s="123"/>
      <c r="D316" s="189"/>
      <c r="E316" s="190"/>
      <c r="F316" s="191" t="s">
        <v>374</v>
      </c>
      <c r="G316" s="192" t="s">
        <v>411</v>
      </c>
      <c r="H316" s="192"/>
      <c r="I316" s="192"/>
      <c r="J316" s="192"/>
      <c r="K316" s="3"/>
      <c r="L316" s="193" t="s">
        <v>323</v>
      </c>
      <c r="M316" s="193"/>
      <c r="N316" s="27"/>
      <c r="O316" s="28"/>
      <c r="P316" s="28"/>
      <c r="Q316" s="28"/>
      <c r="R316" s="28"/>
      <c r="S316" s="28"/>
      <c r="T316" s="28"/>
      <c r="U316" s="29"/>
      <c r="V316" s="123"/>
    </row>
    <row r="317" spans="1:22" ht="20.100000000000001" customHeight="1" x14ac:dyDescent="0.15">
      <c r="B317" s="123"/>
      <c r="D317" s="179" t="s">
        <v>373</v>
      </c>
      <c r="E317" s="180" t="s">
        <v>372</v>
      </c>
      <c r="F317" s="181" t="s">
        <v>371</v>
      </c>
      <c r="G317" s="162" t="s">
        <v>469</v>
      </c>
      <c r="H317" s="162"/>
      <c r="I317" s="162"/>
      <c r="J317" s="162"/>
      <c r="K317" s="2"/>
      <c r="L317" s="218" t="s">
        <v>451</v>
      </c>
      <c r="M317" s="219"/>
      <c r="N317" s="219"/>
      <c r="O317" s="219"/>
      <c r="P317" s="219"/>
      <c r="Q317" s="219"/>
      <c r="R317" s="219"/>
      <c r="S317" s="219"/>
      <c r="T317" s="219"/>
      <c r="U317" s="220"/>
      <c r="V317" s="123"/>
    </row>
    <row r="318" spans="1:22" ht="20.100000000000001" customHeight="1" x14ac:dyDescent="0.15">
      <c r="B318" s="123"/>
      <c r="D318" s="184"/>
      <c r="E318" s="185"/>
      <c r="F318" s="186" t="s">
        <v>370</v>
      </c>
      <c r="G318" s="168" t="s">
        <v>470</v>
      </c>
      <c r="H318" s="168"/>
      <c r="I318" s="168"/>
      <c r="J318" s="168"/>
      <c r="K318" s="1"/>
      <c r="L318" s="215" t="s">
        <v>463</v>
      </c>
      <c r="M318" s="216"/>
      <c r="N318" s="216"/>
      <c r="O318" s="216"/>
      <c r="P318" s="216"/>
      <c r="Q318" s="216"/>
      <c r="R318" s="216"/>
      <c r="S318" s="216"/>
      <c r="T318" s="216"/>
      <c r="U318" s="217"/>
      <c r="V318" s="123"/>
    </row>
    <row r="319" spans="1:22" ht="20.100000000000001" customHeight="1" x14ac:dyDescent="0.15">
      <c r="B319" s="123"/>
      <c r="D319" s="184"/>
      <c r="E319" s="185"/>
      <c r="F319" s="186" t="s">
        <v>369</v>
      </c>
      <c r="G319" s="168" t="s">
        <v>471</v>
      </c>
      <c r="H319" s="168"/>
      <c r="I319" s="168"/>
      <c r="J319" s="168"/>
      <c r="K319" s="1"/>
      <c r="L319" s="215" t="s">
        <v>450</v>
      </c>
      <c r="M319" s="216"/>
      <c r="N319" s="216"/>
      <c r="O319" s="216"/>
      <c r="P319" s="216"/>
      <c r="Q319" s="216"/>
      <c r="R319" s="216"/>
      <c r="S319" s="216"/>
      <c r="T319" s="216"/>
      <c r="U319" s="217"/>
      <c r="V319" s="123"/>
    </row>
    <row r="320" spans="1:22" ht="20.100000000000001" customHeight="1" x14ac:dyDescent="0.15">
      <c r="B320" s="123"/>
      <c r="D320" s="184"/>
      <c r="E320" s="185"/>
      <c r="F320" s="186" t="s">
        <v>368</v>
      </c>
      <c r="G320" s="168" t="s">
        <v>410</v>
      </c>
      <c r="H320" s="168"/>
      <c r="I320" s="168"/>
      <c r="J320" s="168"/>
      <c r="K320" s="1"/>
      <c r="L320" s="215" t="s">
        <v>449</v>
      </c>
      <c r="M320" s="216"/>
      <c r="N320" s="216"/>
      <c r="O320" s="216"/>
      <c r="P320" s="216"/>
      <c r="Q320" s="216"/>
      <c r="R320" s="216"/>
      <c r="S320" s="216"/>
      <c r="T320" s="216"/>
      <c r="U320" s="217"/>
      <c r="V320" s="123"/>
    </row>
    <row r="321" spans="1:22" ht="20.100000000000001" customHeight="1" x14ac:dyDescent="0.15">
      <c r="B321" s="123"/>
      <c r="D321" s="184"/>
      <c r="E321" s="185"/>
      <c r="F321" s="186" t="s">
        <v>367</v>
      </c>
      <c r="G321" s="168" t="s">
        <v>472</v>
      </c>
      <c r="H321" s="168"/>
      <c r="I321" s="168"/>
      <c r="J321" s="168"/>
      <c r="K321" s="1"/>
      <c r="L321" s="215" t="s">
        <v>448</v>
      </c>
      <c r="M321" s="216"/>
      <c r="N321" s="216"/>
      <c r="O321" s="216"/>
      <c r="P321" s="216"/>
      <c r="Q321" s="216"/>
      <c r="R321" s="216"/>
      <c r="S321" s="216"/>
      <c r="T321" s="216"/>
      <c r="U321" s="217"/>
      <c r="V321" s="123"/>
    </row>
    <row r="322" spans="1:22" ht="30" customHeight="1" x14ac:dyDescent="0.15">
      <c r="B322" s="123"/>
      <c r="D322" s="184"/>
      <c r="E322" s="185"/>
      <c r="F322" s="186" t="s">
        <v>366</v>
      </c>
      <c r="G322" s="168" t="s">
        <v>409</v>
      </c>
      <c r="H322" s="168"/>
      <c r="I322" s="168"/>
      <c r="J322" s="168"/>
      <c r="K322" s="1"/>
      <c r="L322" s="215" t="s">
        <v>447</v>
      </c>
      <c r="M322" s="216"/>
      <c r="N322" s="216"/>
      <c r="O322" s="216"/>
      <c r="P322" s="216"/>
      <c r="Q322" s="216"/>
      <c r="R322" s="216"/>
      <c r="S322" s="216"/>
      <c r="T322" s="216"/>
      <c r="U322" s="217"/>
      <c r="V322" s="123"/>
    </row>
    <row r="323" spans="1:22" ht="45" customHeight="1" x14ac:dyDescent="0.15">
      <c r="A323" s="62">
        <f>IF(AND(K323="○",TRIM($N323)=""), 1001,0)</f>
        <v>0</v>
      </c>
      <c r="B323" s="123"/>
      <c r="D323" s="189"/>
      <c r="E323" s="190"/>
      <c r="F323" s="191" t="s">
        <v>365</v>
      </c>
      <c r="G323" s="192" t="s">
        <v>473</v>
      </c>
      <c r="H323" s="192"/>
      <c r="I323" s="192"/>
      <c r="J323" s="192"/>
      <c r="K323" s="3"/>
      <c r="L323" s="193" t="s">
        <v>323</v>
      </c>
      <c r="M323" s="193"/>
      <c r="N323" s="27"/>
      <c r="O323" s="28"/>
      <c r="P323" s="28"/>
      <c r="Q323" s="28"/>
      <c r="R323" s="28"/>
      <c r="S323" s="28"/>
      <c r="T323" s="28"/>
      <c r="U323" s="29"/>
      <c r="V323" s="123"/>
    </row>
    <row r="324" spans="1:22" ht="20.100000000000001" customHeight="1" x14ac:dyDescent="0.15">
      <c r="B324" s="123"/>
      <c r="D324" s="179" t="s">
        <v>364</v>
      </c>
      <c r="E324" s="180" t="s">
        <v>363</v>
      </c>
      <c r="F324" s="181" t="s">
        <v>362</v>
      </c>
      <c r="G324" s="162" t="s">
        <v>474</v>
      </c>
      <c r="H324" s="162"/>
      <c r="I324" s="162"/>
      <c r="J324" s="162"/>
      <c r="K324" s="2"/>
      <c r="L324" s="218" t="s">
        <v>446</v>
      </c>
      <c r="M324" s="219"/>
      <c r="N324" s="219"/>
      <c r="O324" s="219"/>
      <c r="P324" s="219"/>
      <c r="Q324" s="219"/>
      <c r="R324" s="219"/>
      <c r="S324" s="219"/>
      <c r="T324" s="219"/>
      <c r="U324" s="220"/>
      <c r="V324" s="123"/>
    </row>
    <row r="325" spans="1:22" ht="20.100000000000001" customHeight="1" x14ac:dyDescent="0.15">
      <c r="B325" s="123"/>
      <c r="D325" s="184"/>
      <c r="E325" s="185"/>
      <c r="F325" s="186" t="s">
        <v>361</v>
      </c>
      <c r="G325" s="168" t="s">
        <v>408</v>
      </c>
      <c r="H325" s="168"/>
      <c r="I325" s="168"/>
      <c r="J325" s="168"/>
      <c r="K325" s="1"/>
      <c r="L325" s="215" t="s">
        <v>445</v>
      </c>
      <c r="M325" s="216"/>
      <c r="N325" s="216"/>
      <c r="O325" s="216"/>
      <c r="P325" s="216"/>
      <c r="Q325" s="216"/>
      <c r="R325" s="216"/>
      <c r="S325" s="216"/>
      <c r="T325" s="216"/>
      <c r="U325" s="217"/>
      <c r="V325" s="123"/>
    </row>
    <row r="326" spans="1:22" ht="20.100000000000001" customHeight="1" x14ac:dyDescent="0.15">
      <c r="B326" s="123"/>
      <c r="D326" s="184"/>
      <c r="E326" s="185"/>
      <c r="F326" s="186" t="s">
        <v>360</v>
      </c>
      <c r="G326" s="168" t="s">
        <v>407</v>
      </c>
      <c r="H326" s="168"/>
      <c r="I326" s="168"/>
      <c r="J326" s="168"/>
      <c r="K326" s="1"/>
      <c r="L326" s="215" t="s">
        <v>444</v>
      </c>
      <c r="M326" s="216"/>
      <c r="N326" s="216"/>
      <c r="O326" s="216"/>
      <c r="P326" s="216"/>
      <c r="Q326" s="216"/>
      <c r="R326" s="216"/>
      <c r="S326" s="216"/>
      <c r="T326" s="216"/>
      <c r="U326" s="217"/>
      <c r="V326" s="123"/>
    </row>
    <row r="327" spans="1:22" ht="20.100000000000001" customHeight="1" x14ac:dyDescent="0.15">
      <c r="B327" s="123"/>
      <c r="D327" s="184"/>
      <c r="E327" s="185"/>
      <c r="F327" s="186" t="s">
        <v>359</v>
      </c>
      <c r="G327" s="168" t="s">
        <v>406</v>
      </c>
      <c r="H327" s="168"/>
      <c r="I327" s="168"/>
      <c r="J327" s="168"/>
      <c r="K327" s="1"/>
      <c r="L327" s="215" t="s">
        <v>443</v>
      </c>
      <c r="M327" s="216"/>
      <c r="N327" s="216"/>
      <c r="O327" s="216"/>
      <c r="P327" s="216"/>
      <c r="Q327" s="216"/>
      <c r="R327" s="216"/>
      <c r="S327" s="216"/>
      <c r="T327" s="216"/>
      <c r="U327" s="217"/>
      <c r="V327" s="123"/>
    </row>
    <row r="328" spans="1:22" ht="45" customHeight="1" x14ac:dyDescent="0.15">
      <c r="A328" s="62">
        <f>IF(AND(K328="○",TRIM($N328)=""), 1001,0)</f>
        <v>0</v>
      </c>
      <c r="B328" s="123"/>
      <c r="D328" s="189"/>
      <c r="E328" s="190"/>
      <c r="F328" s="191" t="s">
        <v>358</v>
      </c>
      <c r="G328" s="192" t="s">
        <v>475</v>
      </c>
      <c r="H328" s="192"/>
      <c r="I328" s="192"/>
      <c r="J328" s="192"/>
      <c r="K328" s="3"/>
      <c r="L328" s="193" t="s">
        <v>323</v>
      </c>
      <c r="M328" s="193"/>
      <c r="N328" s="27"/>
      <c r="O328" s="28"/>
      <c r="P328" s="28"/>
      <c r="Q328" s="28"/>
      <c r="R328" s="28"/>
      <c r="S328" s="28"/>
      <c r="T328" s="28"/>
      <c r="U328" s="29"/>
      <c r="V328" s="123"/>
    </row>
    <row r="329" spans="1:22" ht="20.100000000000001" customHeight="1" x14ac:dyDescent="0.15">
      <c r="B329" s="123"/>
      <c r="D329" s="179" t="s">
        <v>357</v>
      </c>
      <c r="E329" s="180" t="s">
        <v>356</v>
      </c>
      <c r="F329" s="181" t="s">
        <v>355</v>
      </c>
      <c r="G329" s="162" t="s">
        <v>476</v>
      </c>
      <c r="H329" s="162"/>
      <c r="I329" s="162"/>
      <c r="J329" s="162"/>
      <c r="K329" s="2"/>
      <c r="L329" s="218" t="s">
        <v>442</v>
      </c>
      <c r="M329" s="219"/>
      <c r="N329" s="219"/>
      <c r="O329" s="219"/>
      <c r="P329" s="219"/>
      <c r="Q329" s="219"/>
      <c r="R329" s="219"/>
      <c r="S329" s="219"/>
      <c r="T329" s="219"/>
      <c r="U329" s="220"/>
      <c r="V329" s="123"/>
    </row>
    <row r="330" spans="1:22" ht="20.100000000000001" customHeight="1" x14ac:dyDescent="0.15">
      <c r="B330" s="123"/>
      <c r="D330" s="184"/>
      <c r="E330" s="185"/>
      <c r="F330" s="186" t="s">
        <v>354</v>
      </c>
      <c r="G330" s="168" t="s">
        <v>405</v>
      </c>
      <c r="H330" s="168"/>
      <c r="I330" s="168"/>
      <c r="J330" s="168"/>
      <c r="K330" s="1"/>
      <c r="L330" s="215" t="s">
        <v>441</v>
      </c>
      <c r="M330" s="216"/>
      <c r="N330" s="216"/>
      <c r="O330" s="216"/>
      <c r="P330" s="216"/>
      <c r="Q330" s="216"/>
      <c r="R330" s="216"/>
      <c r="S330" s="216"/>
      <c r="T330" s="216"/>
      <c r="U330" s="217"/>
      <c r="V330" s="123"/>
    </row>
    <row r="331" spans="1:22" ht="20.100000000000001" customHeight="1" x14ac:dyDescent="0.15">
      <c r="B331" s="123"/>
      <c r="D331" s="184"/>
      <c r="E331" s="185"/>
      <c r="F331" s="186" t="s">
        <v>353</v>
      </c>
      <c r="G331" s="168" t="s">
        <v>477</v>
      </c>
      <c r="H331" s="168"/>
      <c r="I331" s="168"/>
      <c r="J331" s="168"/>
      <c r="K331" s="1"/>
      <c r="L331" s="215" t="s">
        <v>440</v>
      </c>
      <c r="M331" s="216"/>
      <c r="N331" s="216"/>
      <c r="O331" s="216"/>
      <c r="P331" s="216"/>
      <c r="Q331" s="216"/>
      <c r="R331" s="216"/>
      <c r="S331" s="216"/>
      <c r="T331" s="216"/>
      <c r="U331" s="217"/>
      <c r="V331" s="123"/>
    </row>
    <row r="332" spans="1:22" ht="20.100000000000001" customHeight="1" x14ac:dyDescent="0.15">
      <c r="B332" s="123"/>
      <c r="D332" s="184"/>
      <c r="E332" s="185"/>
      <c r="F332" s="186" t="s">
        <v>352</v>
      </c>
      <c r="G332" s="168" t="s">
        <v>478</v>
      </c>
      <c r="H332" s="168"/>
      <c r="I332" s="168"/>
      <c r="J332" s="168"/>
      <c r="K332" s="1"/>
      <c r="L332" s="215" t="s">
        <v>439</v>
      </c>
      <c r="M332" s="216"/>
      <c r="N332" s="216"/>
      <c r="O332" s="216"/>
      <c r="P332" s="216"/>
      <c r="Q332" s="216"/>
      <c r="R332" s="216"/>
      <c r="S332" s="216"/>
      <c r="T332" s="216"/>
      <c r="U332" s="217"/>
      <c r="V332" s="123"/>
    </row>
    <row r="333" spans="1:22" ht="20.100000000000001" customHeight="1" x14ac:dyDescent="0.15">
      <c r="B333" s="123"/>
      <c r="D333" s="184"/>
      <c r="E333" s="185"/>
      <c r="F333" s="186" t="s">
        <v>351</v>
      </c>
      <c r="G333" s="168" t="s">
        <v>404</v>
      </c>
      <c r="H333" s="168"/>
      <c r="I333" s="168"/>
      <c r="J333" s="168"/>
      <c r="K333" s="1"/>
      <c r="L333" s="215" t="s">
        <v>438</v>
      </c>
      <c r="M333" s="216"/>
      <c r="N333" s="216"/>
      <c r="O333" s="216"/>
      <c r="P333" s="216"/>
      <c r="Q333" s="216"/>
      <c r="R333" s="216"/>
      <c r="S333" s="216"/>
      <c r="T333" s="216"/>
      <c r="U333" s="217"/>
      <c r="V333" s="123"/>
    </row>
    <row r="334" spans="1:22" ht="20.100000000000001" customHeight="1" x14ac:dyDescent="0.15">
      <c r="B334" s="123"/>
      <c r="D334" s="184"/>
      <c r="E334" s="185"/>
      <c r="F334" s="186" t="s">
        <v>350</v>
      </c>
      <c r="G334" s="168" t="s">
        <v>479</v>
      </c>
      <c r="H334" s="168"/>
      <c r="I334" s="168"/>
      <c r="J334" s="168"/>
      <c r="K334" s="1"/>
      <c r="L334" s="215" t="s">
        <v>437</v>
      </c>
      <c r="M334" s="216"/>
      <c r="N334" s="216"/>
      <c r="O334" s="216"/>
      <c r="P334" s="216"/>
      <c r="Q334" s="216"/>
      <c r="R334" s="216"/>
      <c r="S334" s="216"/>
      <c r="T334" s="216"/>
      <c r="U334" s="217"/>
      <c r="V334" s="123"/>
    </row>
    <row r="335" spans="1:22" ht="20.100000000000001" customHeight="1" x14ac:dyDescent="0.15">
      <c r="B335" s="123"/>
      <c r="D335" s="184"/>
      <c r="E335" s="185"/>
      <c r="F335" s="186" t="s">
        <v>349</v>
      </c>
      <c r="G335" s="168" t="s">
        <v>480</v>
      </c>
      <c r="H335" s="168"/>
      <c r="I335" s="168"/>
      <c r="J335" s="168"/>
      <c r="K335" s="1"/>
      <c r="L335" s="215" t="s">
        <v>436</v>
      </c>
      <c r="M335" s="216"/>
      <c r="N335" s="216"/>
      <c r="O335" s="216"/>
      <c r="P335" s="216"/>
      <c r="Q335" s="216"/>
      <c r="R335" s="216"/>
      <c r="S335" s="216"/>
      <c r="T335" s="216"/>
      <c r="U335" s="217"/>
      <c r="V335" s="123"/>
    </row>
    <row r="336" spans="1:22" ht="20.100000000000001" customHeight="1" x14ac:dyDescent="0.15">
      <c r="B336" s="123"/>
      <c r="D336" s="184"/>
      <c r="E336" s="185"/>
      <c r="F336" s="186" t="s">
        <v>348</v>
      </c>
      <c r="G336" s="168" t="s">
        <v>481</v>
      </c>
      <c r="H336" s="168"/>
      <c r="I336" s="168"/>
      <c r="J336" s="168"/>
      <c r="K336" s="1"/>
      <c r="L336" s="215" t="s">
        <v>435</v>
      </c>
      <c r="M336" s="216"/>
      <c r="N336" s="216"/>
      <c r="O336" s="216"/>
      <c r="P336" s="216"/>
      <c r="Q336" s="216"/>
      <c r="R336" s="216"/>
      <c r="S336" s="216"/>
      <c r="T336" s="216"/>
      <c r="U336" s="217"/>
      <c r="V336" s="123"/>
    </row>
    <row r="337" spans="1:22" ht="20.100000000000001" customHeight="1" x14ac:dyDescent="0.15">
      <c r="B337" s="123"/>
      <c r="D337" s="184"/>
      <c r="E337" s="185"/>
      <c r="F337" s="186" t="s">
        <v>347</v>
      </c>
      <c r="G337" s="168" t="s">
        <v>403</v>
      </c>
      <c r="H337" s="168"/>
      <c r="I337" s="168"/>
      <c r="J337" s="168"/>
      <c r="K337" s="1"/>
      <c r="L337" s="215" t="s">
        <v>434</v>
      </c>
      <c r="M337" s="216"/>
      <c r="N337" s="216"/>
      <c r="O337" s="216"/>
      <c r="P337" s="216"/>
      <c r="Q337" s="216"/>
      <c r="R337" s="216"/>
      <c r="S337" s="216"/>
      <c r="T337" s="216"/>
      <c r="U337" s="217"/>
      <c r="V337" s="123"/>
    </row>
    <row r="338" spans="1:22" ht="20.100000000000001" customHeight="1" x14ac:dyDescent="0.15">
      <c r="B338" s="123"/>
      <c r="D338" s="184"/>
      <c r="E338" s="185"/>
      <c r="F338" s="186" t="s">
        <v>346</v>
      </c>
      <c r="G338" s="168" t="s">
        <v>482</v>
      </c>
      <c r="H338" s="168"/>
      <c r="I338" s="168"/>
      <c r="J338" s="168"/>
      <c r="K338" s="1"/>
      <c r="L338" s="215" t="s">
        <v>433</v>
      </c>
      <c r="M338" s="216"/>
      <c r="N338" s="216"/>
      <c r="O338" s="216"/>
      <c r="P338" s="216"/>
      <c r="Q338" s="216"/>
      <c r="R338" s="216"/>
      <c r="S338" s="216"/>
      <c r="T338" s="216"/>
      <c r="U338" s="217"/>
      <c r="V338" s="123"/>
    </row>
    <row r="339" spans="1:22" ht="20.100000000000001" customHeight="1" x14ac:dyDescent="0.15">
      <c r="B339" s="123"/>
      <c r="D339" s="184"/>
      <c r="E339" s="185"/>
      <c r="F339" s="186" t="s">
        <v>345</v>
      </c>
      <c r="G339" s="168" t="s">
        <v>483</v>
      </c>
      <c r="H339" s="168"/>
      <c r="I339" s="168"/>
      <c r="J339" s="168"/>
      <c r="K339" s="1"/>
      <c r="L339" s="215" t="s">
        <v>432</v>
      </c>
      <c r="M339" s="216"/>
      <c r="N339" s="216"/>
      <c r="O339" s="216"/>
      <c r="P339" s="216"/>
      <c r="Q339" s="216"/>
      <c r="R339" s="216"/>
      <c r="S339" s="216"/>
      <c r="T339" s="216"/>
      <c r="U339" s="217"/>
      <c r="V339" s="123"/>
    </row>
    <row r="340" spans="1:22" ht="20.100000000000001" customHeight="1" x14ac:dyDescent="0.15">
      <c r="B340" s="123"/>
      <c r="D340" s="184"/>
      <c r="E340" s="185"/>
      <c r="F340" s="186" t="s">
        <v>344</v>
      </c>
      <c r="G340" s="168" t="s">
        <v>484</v>
      </c>
      <c r="H340" s="168"/>
      <c r="I340" s="168"/>
      <c r="J340" s="168"/>
      <c r="K340" s="1"/>
      <c r="L340" s="215" t="s">
        <v>431</v>
      </c>
      <c r="M340" s="216"/>
      <c r="N340" s="216"/>
      <c r="O340" s="216"/>
      <c r="P340" s="216"/>
      <c r="Q340" s="216"/>
      <c r="R340" s="216"/>
      <c r="S340" s="216"/>
      <c r="T340" s="216"/>
      <c r="U340" s="217"/>
      <c r="V340" s="123"/>
    </row>
    <row r="341" spans="1:22" ht="20.100000000000001" customHeight="1" x14ac:dyDescent="0.15">
      <c r="B341" s="123"/>
      <c r="D341" s="184"/>
      <c r="E341" s="185"/>
      <c r="F341" s="186" t="s">
        <v>343</v>
      </c>
      <c r="G341" s="168" t="s">
        <v>402</v>
      </c>
      <c r="H341" s="168"/>
      <c r="I341" s="168"/>
      <c r="J341" s="168"/>
      <c r="K341" s="1"/>
      <c r="L341" s="215" t="s">
        <v>430</v>
      </c>
      <c r="M341" s="216"/>
      <c r="N341" s="216"/>
      <c r="O341" s="216"/>
      <c r="P341" s="216"/>
      <c r="Q341" s="216"/>
      <c r="R341" s="216"/>
      <c r="S341" s="216"/>
      <c r="T341" s="216"/>
      <c r="U341" s="217"/>
      <c r="V341" s="123"/>
    </row>
    <row r="342" spans="1:22" ht="45" customHeight="1" x14ac:dyDescent="0.15">
      <c r="A342" s="62">
        <f>IF(AND(K342="○",TRIM($N342)=""), 1001,0)</f>
        <v>0</v>
      </c>
      <c r="B342" s="123"/>
      <c r="D342" s="189"/>
      <c r="E342" s="190"/>
      <c r="F342" s="191" t="s">
        <v>342</v>
      </c>
      <c r="G342" s="192" t="s">
        <v>401</v>
      </c>
      <c r="H342" s="192"/>
      <c r="I342" s="192"/>
      <c r="J342" s="192"/>
      <c r="K342" s="3"/>
      <c r="L342" s="193" t="s">
        <v>323</v>
      </c>
      <c r="M342" s="193"/>
      <c r="N342" s="27"/>
      <c r="O342" s="28"/>
      <c r="P342" s="28"/>
      <c r="Q342" s="28"/>
      <c r="R342" s="28"/>
      <c r="S342" s="28"/>
      <c r="T342" s="28"/>
      <c r="U342" s="29"/>
      <c r="V342" s="123"/>
    </row>
    <row r="343" spans="1:22" ht="30" customHeight="1" x14ac:dyDescent="0.15">
      <c r="B343" s="123"/>
      <c r="D343" s="179" t="s">
        <v>341</v>
      </c>
      <c r="E343" s="180" t="s">
        <v>340</v>
      </c>
      <c r="F343" s="181" t="s">
        <v>339</v>
      </c>
      <c r="G343" s="162" t="s">
        <v>485</v>
      </c>
      <c r="H343" s="162"/>
      <c r="I343" s="162"/>
      <c r="J343" s="162"/>
      <c r="K343" s="2"/>
      <c r="L343" s="218" t="s">
        <v>429</v>
      </c>
      <c r="M343" s="219"/>
      <c r="N343" s="219"/>
      <c r="O343" s="219"/>
      <c r="P343" s="219"/>
      <c r="Q343" s="219"/>
      <c r="R343" s="219"/>
      <c r="S343" s="219"/>
      <c r="T343" s="219"/>
      <c r="U343" s="220"/>
      <c r="V343" s="123"/>
    </row>
    <row r="344" spans="1:22" ht="20.100000000000001" customHeight="1" x14ac:dyDescent="0.15">
      <c r="B344" s="123"/>
      <c r="D344" s="184"/>
      <c r="E344" s="185"/>
      <c r="F344" s="186" t="s">
        <v>338</v>
      </c>
      <c r="G344" s="168" t="s">
        <v>400</v>
      </c>
      <c r="H344" s="168"/>
      <c r="I344" s="168"/>
      <c r="J344" s="168"/>
      <c r="K344" s="1"/>
      <c r="L344" s="215" t="s">
        <v>428</v>
      </c>
      <c r="M344" s="216"/>
      <c r="N344" s="216"/>
      <c r="O344" s="216"/>
      <c r="P344" s="216"/>
      <c r="Q344" s="216"/>
      <c r="R344" s="216"/>
      <c r="S344" s="216"/>
      <c r="T344" s="216"/>
      <c r="U344" s="217"/>
      <c r="V344" s="123"/>
    </row>
    <row r="345" spans="1:22" ht="20.100000000000001" customHeight="1" x14ac:dyDescent="0.15">
      <c r="B345" s="123"/>
      <c r="D345" s="184"/>
      <c r="E345" s="185"/>
      <c r="F345" s="186" t="s">
        <v>337</v>
      </c>
      <c r="G345" s="168" t="s">
        <v>399</v>
      </c>
      <c r="H345" s="168"/>
      <c r="I345" s="168"/>
      <c r="J345" s="168"/>
      <c r="K345" s="1"/>
      <c r="L345" s="215" t="s">
        <v>427</v>
      </c>
      <c r="M345" s="216"/>
      <c r="N345" s="216"/>
      <c r="O345" s="216"/>
      <c r="P345" s="216"/>
      <c r="Q345" s="216"/>
      <c r="R345" s="216"/>
      <c r="S345" s="216"/>
      <c r="T345" s="216"/>
      <c r="U345" s="217"/>
      <c r="V345" s="123"/>
    </row>
    <row r="346" spans="1:22" ht="20.100000000000001" customHeight="1" x14ac:dyDescent="0.15">
      <c r="B346" s="123"/>
      <c r="D346" s="184"/>
      <c r="E346" s="185"/>
      <c r="F346" s="186" t="s">
        <v>336</v>
      </c>
      <c r="G346" s="168" t="s">
        <v>398</v>
      </c>
      <c r="H346" s="168"/>
      <c r="I346" s="168"/>
      <c r="J346" s="168"/>
      <c r="K346" s="1"/>
      <c r="L346" s="215" t="s">
        <v>426</v>
      </c>
      <c r="M346" s="216"/>
      <c r="N346" s="216"/>
      <c r="O346" s="216"/>
      <c r="P346" s="216"/>
      <c r="Q346" s="216"/>
      <c r="R346" s="216"/>
      <c r="S346" s="216"/>
      <c r="T346" s="216"/>
      <c r="U346" s="217"/>
      <c r="V346" s="123"/>
    </row>
    <row r="347" spans="1:22" ht="30" customHeight="1" x14ac:dyDescent="0.15">
      <c r="A347" s="62">
        <f>IF(AND(K347="○",TRIM($N347)=""), 1001,0)</f>
        <v>0</v>
      </c>
      <c r="B347" s="123"/>
      <c r="D347" s="189"/>
      <c r="E347" s="190"/>
      <c r="F347" s="191" t="s">
        <v>335</v>
      </c>
      <c r="G347" s="192" t="s">
        <v>397</v>
      </c>
      <c r="H347" s="192"/>
      <c r="I347" s="192"/>
      <c r="J347" s="192"/>
      <c r="K347" s="3"/>
      <c r="L347" s="193" t="s">
        <v>323</v>
      </c>
      <c r="M347" s="193"/>
      <c r="N347" s="27"/>
      <c r="O347" s="28"/>
      <c r="P347" s="28"/>
      <c r="Q347" s="28"/>
      <c r="R347" s="28"/>
      <c r="S347" s="28"/>
      <c r="T347" s="28"/>
      <c r="U347" s="29"/>
      <c r="V347" s="123"/>
    </row>
    <row r="348" spans="1:22" ht="20.100000000000001" customHeight="1" x14ac:dyDescent="0.15">
      <c r="B348" s="123"/>
      <c r="D348" s="179" t="s">
        <v>334</v>
      </c>
      <c r="E348" s="180" t="s">
        <v>333</v>
      </c>
      <c r="F348" s="181" t="s">
        <v>332</v>
      </c>
      <c r="G348" s="162" t="s">
        <v>486</v>
      </c>
      <c r="H348" s="162"/>
      <c r="I348" s="162"/>
      <c r="J348" s="162"/>
      <c r="K348" s="2"/>
      <c r="L348" s="218" t="s">
        <v>425</v>
      </c>
      <c r="M348" s="219"/>
      <c r="N348" s="219"/>
      <c r="O348" s="219"/>
      <c r="P348" s="219"/>
      <c r="Q348" s="219"/>
      <c r="R348" s="219"/>
      <c r="S348" s="219"/>
      <c r="T348" s="219"/>
      <c r="U348" s="220"/>
      <c r="V348" s="123"/>
    </row>
    <row r="349" spans="1:22" ht="20.100000000000001" customHeight="1" x14ac:dyDescent="0.15">
      <c r="B349" s="123"/>
      <c r="D349" s="184"/>
      <c r="E349" s="185"/>
      <c r="F349" s="186" t="s">
        <v>331</v>
      </c>
      <c r="G349" s="168" t="s">
        <v>396</v>
      </c>
      <c r="H349" s="168"/>
      <c r="I349" s="168"/>
      <c r="J349" s="168"/>
      <c r="K349" s="1"/>
      <c r="L349" s="215" t="s">
        <v>424</v>
      </c>
      <c r="M349" s="216"/>
      <c r="N349" s="216"/>
      <c r="O349" s="216"/>
      <c r="P349" s="216"/>
      <c r="Q349" s="216"/>
      <c r="R349" s="216"/>
      <c r="S349" s="216"/>
      <c r="T349" s="216"/>
      <c r="U349" s="217"/>
      <c r="V349" s="123"/>
    </row>
    <row r="350" spans="1:22" ht="20.100000000000001" customHeight="1" x14ac:dyDescent="0.15">
      <c r="B350" s="123"/>
      <c r="D350" s="184"/>
      <c r="E350" s="185"/>
      <c r="F350" s="186" t="s">
        <v>330</v>
      </c>
      <c r="G350" s="168" t="s">
        <v>487</v>
      </c>
      <c r="H350" s="168"/>
      <c r="I350" s="168"/>
      <c r="J350" s="168"/>
      <c r="K350" s="1"/>
      <c r="L350" s="215" t="s">
        <v>423</v>
      </c>
      <c r="M350" s="216"/>
      <c r="N350" s="216"/>
      <c r="O350" s="216"/>
      <c r="P350" s="216"/>
      <c r="Q350" s="216"/>
      <c r="R350" s="216"/>
      <c r="S350" s="216"/>
      <c r="T350" s="216"/>
      <c r="U350" s="217"/>
      <c r="V350" s="123"/>
    </row>
    <row r="351" spans="1:22" ht="20.100000000000001" customHeight="1" x14ac:dyDescent="0.15">
      <c r="B351" s="123"/>
      <c r="D351" s="184"/>
      <c r="E351" s="185"/>
      <c r="F351" s="186" t="s">
        <v>329</v>
      </c>
      <c r="G351" s="168" t="s">
        <v>395</v>
      </c>
      <c r="H351" s="168"/>
      <c r="I351" s="168"/>
      <c r="J351" s="168"/>
      <c r="K351" s="1"/>
      <c r="L351" s="215" t="s">
        <v>464</v>
      </c>
      <c r="M351" s="216"/>
      <c r="N351" s="216"/>
      <c r="O351" s="216"/>
      <c r="P351" s="216"/>
      <c r="Q351" s="216"/>
      <c r="R351" s="216"/>
      <c r="S351" s="216"/>
      <c r="T351" s="216"/>
      <c r="U351" s="217"/>
      <c r="V351" s="123"/>
    </row>
    <row r="352" spans="1:22" ht="20.100000000000001" customHeight="1" x14ac:dyDescent="0.15">
      <c r="B352" s="123"/>
      <c r="D352" s="184"/>
      <c r="E352" s="185"/>
      <c r="F352" s="186" t="s">
        <v>328</v>
      </c>
      <c r="G352" s="168" t="s">
        <v>488</v>
      </c>
      <c r="H352" s="168"/>
      <c r="I352" s="168"/>
      <c r="J352" s="168"/>
      <c r="K352" s="1"/>
      <c r="L352" s="215" t="s">
        <v>422</v>
      </c>
      <c r="M352" s="216"/>
      <c r="N352" s="216"/>
      <c r="O352" s="216"/>
      <c r="P352" s="216"/>
      <c r="Q352" s="216"/>
      <c r="R352" s="216"/>
      <c r="S352" s="216"/>
      <c r="T352" s="216"/>
      <c r="U352" s="217"/>
      <c r="V352" s="123"/>
    </row>
    <row r="353" spans="1:22" ht="20.100000000000001" customHeight="1" x14ac:dyDescent="0.15">
      <c r="B353" s="123"/>
      <c r="D353" s="184"/>
      <c r="E353" s="185"/>
      <c r="F353" s="221" t="s">
        <v>327</v>
      </c>
      <c r="G353" s="195" t="s">
        <v>489</v>
      </c>
      <c r="H353" s="196"/>
      <c r="I353" s="196"/>
      <c r="J353" s="197"/>
      <c r="K353" s="11"/>
      <c r="L353" s="215" t="s">
        <v>421</v>
      </c>
      <c r="M353" s="216"/>
      <c r="N353" s="216"/>
      <c r="O353" s="216"/>
      <c r="P353" s="216"/>
      <c r="Q353" s="216"/>
      <c r="R353" s="216"/>
      <c r="S353" s="216"/>
      <c r="T353" s="216"/>
      <c r="U353" s="217"/>
      <c r="V353" s="123"/>
    </row>
    <row r="354" spans="1:22" ht="30" customHeight="1" x14ac:dyDescent="0.15">
      <c r="A354" s="62">
        <f>IF(AND(K353="○",TRIM($N354)=""), 1001,0)</f>
        <v>0</v>
      </c>
      <c r="B354" s="123"/>
      <c r="D354" s="189"/>
      <c r="E354" s="190"/>
      <c r="F354" s="222"/>
      <c r="G354" s="199"/>
      <c r="H354" s="200"/>
      <c r="I354" s="200"/>
      <c r="J354" s="201"/>
      <c r="K354" s="12"/>
      <c r="L354" s="193" t="s">
        <v>323</v>
      </c>
      <c r="M354" s="193"/>
      <c r="N354" s="27"/>
      <c r="O354" s="28"/>
      <c r="P354" s="28"/>
      <c r="Q354" s="28"/>
      <c r="R354" s="28"/>
      <c r="S354" s="28"/>
      <c r="T354" s="28"/>
      <c r="U354" s="29"/>
      <c r="V354" s="123"/>
    </row>
    <row r="355" spans="1:22" ht="45" customHeight="1" x14ac:dyDescent="0.15">
      <c r="A355" s="62">
        <f>IF(AND(K355="○",TRIM($N355)=""), 1001,0)</f>
        <v>0</v>
      </c>
      <c r="B355" s="123"/>
      <c r="D355" s="223" t="s">
        <v>326</v>
      </c>
      <c r="E355" s="224" t="s">
        <v>325</v>
      </c>
      <c r="F355" s="225" t="s">
        <v>324</v>
      </c>
      <c r="G355" s="226" t="s">
        <v>394</v>
      </c>
      <c r="H355" s="226"/>
      <c r="I355" s="226"/>
      <c r="J355" s="226"/>
      <c r="K355" s="7"/>
      <c r="L355" s="227" t="s">
        <v>323</v>
      </c>
      <c r="M355" s="227"/>
      <c r="N355" s="34"/>
      <c r="O355" s="35"/>
      <c r="P355" s="35"/>
      <c r="Q355" s="35"/>
      <c r="R355" s="35"/>
      <c r="S355" s="35"/>
      <c r="T355" s="35"/>
      <c r="U355" s="36"/>
      <c r="V355" s="123"/>
    </row>
    <row r="356" spans="1:22" ht="20.100000000000001" customHeight="1" x14ac:dyDescent="0.15">
      <c r="B356" s="123"/>
      <c r="D356" s="82"/>
      <c r="H356" s="228"/>
      <c r="I356" s="82"/>
      <c r="J356" s="82"/>
      <c r="V356" s="123"/>
    </row>
    <row r="357" spans="1:22" ht="20.100000000000001" customHeight="1" x14ac:dyDescent="0.15">
      <c r="B357" s="123"/>
      <c r="D357" s="229" t="s">
        <v>58</v>
      </c>
      <c r="H357" s="230"/>
      <c r="I357" s="231"/>
      <c r="J357" s="231"/>
      <c r="V357" s="123"/>
    </row>
    <row r="358" spans="1:22" ht="20.100000000000001" customHeight="1" x14ac:dyDescent="0.15">
      <c r="B358" s="123"/>
      <c r="D358" s="152" t="s">
        <v>56</v>
      </c>
      <c r="E358" s="153"/>
      <c r="F358" s="154" t="s">
        <v>90</v>
      </c>
      <c r="G358" s="155"/>
      <c r="H358" s="155"/>
      <c r="I358" s="155"/>
      <c r="J358" s="153"/>
      <c r="K358" s="156" t="s">
        <v>55</v>
      </c>
      <c r="L358" s="157" t="s">
        <v>320</v>
      </c>
      <c r="M358" s="157"/>
      <c r="N358" s="157"/>
      <c r="O358" s="157"/>
      <c r="P358" s="157"/>
      <c r="Q358" s="157"/>
      <c r="R358" s="157"/>
      <c r="S358" s="157"/>
      <c r="T358" s="157"/>
      <c r="U358" s="158"/>
      <c r="V358" s="123"/>
    </row>
    <row r="359" spans="1:22" ht="20.100000000000001" customHeight="1" x14ac:dyDescent="0.15">
      <c r="B359" s="123"/>
      <c r="D359" s="179" t="s">
        <v>697</v>
      </c>
      <c r="E359" s="180" t="s">
        <v>696</v>
      </c>
      <c r="F359" s="181" t="s">
        <v>695</v>
      </c>
      <c r="G359" s="232" t="s">
        <v>694</v>
      </c>
      <c r="H359" s="233"/>
      <c r="I359" s="233"/>
      <c r="J359" s="234"/>
      <c r="K359" s="8"/>
      <c r="L359" s="235" t="s">
        <v>751</v>
      </c>
      <c r="M359" s="236"/>
      <c r="N359" s="236"/>
      <c r="O359" s="236"/>
      <c r="P359" s="236"/>
      <c r="Q359" s="236"/>
      <c r="R359" s="236"/>
      <c r="S359" s="236"/>
      <c r="T359" s="236"/>
      <c r="U359" s="237"/>
      <c r="V359" s="123"/>
    </row>
    <row r="360" spans="1:22" ht="20.100000000000001" customHeight="1" x14ac:dyDescent="0.15">
      <c r="B360" s="123"/>
      <c r="D360" s="184"/>
      <c r="E360" s="185"/>
      <c r="F360" s="186" t="s">
        <v>693</v>
      </c>
      <c r="G360" s="238" t="s">
        <v>692</v>
      </c>
      <c r="H360" s="239"/>
      <c r="I360" s="239"/>
      <c r="J360" s="240"/>
      <c r="K360" s="9"/>
      <c r="L360" s="241" t="s">
        <v>750</v>
      </c>
      <c r="M360" s="242"/>
      <c r="N360" s="242"/>
      <c r="O360" s="242"/>
      <c r="P360" s="242"/>
      <c r="Q360" s="242"/>
      <c r="R360" s="242"/>
      <c r="S360" s="242"/>
      <c r="T360" s="242"/>
      <c r="U360" s="243"/>
      <c r="V360" s="123"/>
    </row>
    <row r="361" spans="1:22" ht="20.100000000000001" customHeight="1" x14ac:dyDescent="0.15">
      <c r="B361" s="123"/>
      <c r="D361" s="184"/>
      <c r="E361" s="185"/>
      <c r="F361" s="186" t="s">
        <v>691</v>
      </c>
      <c r="G361" s="238" t="s">
        <v>690</v>
      </c>
      <c r="H361" s="239"/>
      <c r="I361" s="239"/>
      <c r="J361" s="240"/>
      <c r="K361" s="9"/>
      <c r="L361" s="241" t="s">
        <v>749</v>
      </c>
      <c r="M361" s="242"/>
      <c r="N361" s="242"/>
      <c r="O361" s="242"/>
      <c r="P361" s="242"/>
      <c r="Q361" s="242"/>
      <c r="R361" s="242"/>
      <c r="S361" s="242"/>
      <c r="T361" s="242"/>
      <c r="U361" s="243"/>
      <c r="V361" s="123"/>
    </row>
    <row r="362" spans="1:22" ht="20.100000000000001" customHeight="1" x14ac:dyDescent="0.15">
      <c r="B362" s="123"/>
      <c r="D362" s="184"/>
      <c r="E362" s="185"/>
      <c r="F362" s="186" t="s">
        <v>689</v>
      </c>
      <c r="G362" s="238" t="s">
        <v>688</v>
      </c>
      <c r="H362" s="239"/>
      <c r="I362" s="239"/>
      <c r="J362" s="240"/>
      <c r="K362" s="9"/>
      <c r="L362" s="241" t="s">
        <v>748</v>
      </c>
      <c r="M362" s="242"/>
      <c r="N362" s="242"/>
      <c r="O362" s="242"/>
      <c r="P362" s="242"/>
      <c r="Q362" s="242"/>
      <c r="R362" s="242"/>
      <c r="S362" s="242"/>
      <c r="T362" s="242"/>
      <c r="U362" s="243"/>
      <c r="V362" s="123"/>
    </row>
    <row r="363" spans="1:22" ht="20.100000000000001" customHeight="1" x14ac:dyDescent="0.15">
      <c r="B363" s="123"/>
      <c r="D363" s="184"/>
      <c r="E363" s="185"/>
      <c r="F363" s="186" t="s">
        <v>687</v>
      </c>
      <c r="G363" s="238" t="s">
        <v>686</v>
      </c>
      <c r="H363" s="239"/>
      <c r="I363" s="239"/>
      <c r="J363" s="240"/>
      <c r="K363" s="9"/>
      <c r="L363" s="241" t="s">
        <v>747</v>
      </c>
      <c r="M363" s="242"/>
      <c r="N363" s="242"/>
      <c r="O363" s="242"/>
      <c r="P363" s="242"/>
      <c r="Q363" s="242"/>
      <c r="R363" s="242"/>
      <c r="S363" s="242"/>
      <c r="T363" s="242"/>
      <c r="U363" s="243"/>
      <c r="V363" s="123"/>
    </row>
    <row r="364" spans="1:22" ht="20.100000000000001" customHeight="1" x14ac:dyDescent="0.15">
      <c r="B364" s="123"/>
      <c r="D364" s="184"/>
      <c r="E364" s="185"/>
      <c r="F364" s="186" t="s">
        <v>685</v>
      </c>
      <c r="G364" s="238" t="s">
        <v>756</v>
      </c>
      <c r="H364" s="239"/>
      <c r="I364" s="239"/>
      <c r="J364" s="240"/>
      <c r="K364" s="9"/>
      <c r="L364" s="244"/>
      <c r="M364" s="245"/>
      <c r="N364" s="245"/>
      <c r="O364" s="245"/>
      <c r="P364" s="245"/>
      <c r="Q364" s="245"/>
      <c r="R364" s="245"/>
      <c r="S364" s="245"/>
      <c r="T364" s="245"/>
      <c r="U364" s="246"/>
      <c r="V364" s="123"/>
    </row>
    <row r="365" spans="1:22" ht="20.100000000000001" customHeight="1" x14ac:dyDescent="0.15">
      <c r="B365" s="123"/>
      <c r="D365" s="184"/>
      <c r="E365" s="185"/>
      <c r="F365" s="186" t="s">
        <v>684</v>
      </c>
      <c r="G365" s="238" t="s">
        <v>683</v>
      </c>
      <c r="H365" s="239"/>
      <c r="I365" s="239"/>
      <c r="J365" s="240"/>
      <c r="K365" s="9"/>
      <c r="L365" s="241" t="s">
        <v>746</v>
      </c>
      <c r="M365" s="242"/>
      <c r="N365" s="242"/>
      <c r="O365" s="242"/>
      <c r="P365" s="242"/>
      <c r="Q365" s="242"/>
      <c r="R365" s="242"/>
      <c r="S365" s="242"/>
      <c r="T365" s="242"/>
      <c r="U365" s="243"/>
      <c r="V365" s="123"/>
    </row>
    <row r="366" spans="1:22" ht="20.100000000000001" customHeight="1" x14ac:dyDescent="0.15">
      <c r="B366" s="123"/>
      <c r="D366" s="184"/>
      <c r="E366" s="185"/>
      <c r="F366" s="186" t="s">
        <v>682</v>
      </c>
      <c r="G366" s="238" t="s">
        <v>681</v>
      </c>
      <c r="H366" s="239"/>
      <c r="I366" s="239"/>
      <c r="J366" s="240"/>
      <c r="K366" s="9"/>
      <c r="L366" s="241" t="s">
        <v>681</v>
      </c>
      <c r="M366" s="242"/>
      <c r="N366" s="242"/>
      <c r="O366" s="242"/>
      <c r="P366" s="242"/>
      <c r="Q366" s="242"/>
      <c r="R366" s="242"/>
      <c r="S366" s="242"/>
      <c r="T366" s="242"/>
      <c r="U366" s="243"/>
      <c r="V366" s="123"/>
    </row>
    <row r="367" spans="1:22" ht="20.100000000000001" customHeight="1" x14ac:dyDescent="0.15">
      <c r="B367" s="123"/>
      <c r="D367" s="184"/>
      <c r="E367" s="185"/>
      <c r="F367" s="221" t="s">
        <v>680</v>
      </c>
      <c r="G367" s="238" t="s">
        <v>679</v>
      </c>
      <c r="H367" s="239"/>
      <c r="I367" s="239"/>
      <c r="J367" s="240"/>
      <c r="K367" s="13"/>
      <c r="L367" s="241" t="s">
        <v>745</v>
      </c>
      <c r="M367" s="242"/>
      <c r="N367" s="242"/>
      <c r="O367" s="242"/>
      <c r="P367" s="242"/>
      <c r="Q367" s="242"/>
      <c r="R367" s="242"/>
      <c r="S367" s="242"/>
      <c r="T367" s="242"/>
      <c r="U367" s="243"/>
      <c r="V367" s="123"/>
    </row>
    <row r="368" spans="1:22" ht="30" customHeight="1" x14ac:dyDescent="0.15">
      <c r="A368" s="62">
        <f>IF(AND(K367="○",TRIM($N368)=""), 1001,0)</f>
        <v>0</v>
      </c>
      <c r="B368" s="123"/>
      <c r="D368" s="189"/>
      <c r="E368" s="190"/>
      <c r="F368" s="222"/>
      <c r="G368" s="247"/>
      <c r="H368" s="248"/>
      <c r="I368" s="248"/>
      <c r="J368" s="249"/>
      <c r="K368" s="14"/>
      <c r="L368" s="193" t="s">
        <v>323</v>
      </c>
      <c r="M368" s="193"/>
      <c r="N368" s="27"/>
      <c r="O368" s="28"/>
      <c r="P368" s="28"/>
      <c r="Q368" s="28"/>
      <c r="R368" s="28"/>
      <c r="S368" s="28"/>
      <c r="T368" s="28"/>
      <c r="U368" s="29"/>
      <c r="V368" s="123"/>
    </row>
    <row r="369" spans="1:22" ht="20.100000000000001" customHeight="1" x14ac:dyDescent="0.15">
      <c r="B369" s="123"/>
      <c r="D369" s="179" t="s">
        <v>678</v>
      </c>
      <c r="E369" s="180" t="s">
        <v>677</v>
      </c>
      <c r="F369" s="181" t="s">
        <v>676</v>
      </c>
      <c r="G369" s="232" t="s">
        <v>675</v>
      </c>
      <c r="H369" s="233"/>
      <c r="I369" s="233"/>
      <c r="J369" s="234"/>
      <c r="K369" s="8"/>
      <c r="L369" s="235" t="s">
        <v>744</v>
      </c>
      <c r="M369" s="236"/>
      <c r="N369" s="236"/>
      <c r="O369" s="236"/>
      <c r="P369" s="236"/>
      <c r="Q369" s="236"/>
      <c r="R369" s="236"/>
      <c r="S369" s="236"/>
      <c r="T369" s="236"/>
      <c r="U369" s="237"/>
      <c r="V369" s="123"/>
    </row>
    <row r="370" spans="1:22" ht="20.100000000000001" customHeight="1" x14ac:dyDescent="0.15">
      <c r="B370" s="123"/>
      <c r="D370" s="184"/>
      <c r="E370" s="185"/>
      <c r="F370" s="186" t="s">
        <v>674</v>
      </c>
      <c r="G370" s="238" t="s">
        <v>673</v>
      </c>
      <c r="H370" s="239"/>
      <c r="I370" s="239"/>
      <c r="J370" s="240"/>
      <c r="K370" s="9"/>
      <c r="L370" s="241" t="s">
        <v>743</v>
      </c>
      <c r="M370" s="242"/>
      <c r="N370" s="242"/>
      <c r="O370" s="242"/>
      <c r="P370" s="242"/>
      <c r="Q370" s="242"/>
      <c r="R370" s="242"/>
      <c r="S370" s="242"/>
      <c r="T370" s="242"/>
      <c r="U370" s="243"/>
      <c r="V370" s="123"/>
    </row>
    <row r="371" spans="1:22" ht="20.100000000000001" customHeight="1" x14ac:dyDescent="0.15">
      <c r="B371" s="123"/>
      <c r="D371" s="184"/>
      <c r="E371" s="185"/>
      <c r="F371" s="186" t="s">
        <v>672</v>
      </c>
      <c r="G371" s="238" t="s">
        <v>671</v>
      </c>
      <c r="H371" s="239"/>
      <c r="I371" s="239"/>
      <c r="J371" s="240"/>
      <c r="K371" s="9"/>
      <c r="L371" s="241" t="s">
        <v>742</v>
      </c>
      <c r="M371" s="242"/>
      <c r="N371" s="242"/>
      <c r="O371" s="242"/>
      <c r="P371" s="242"/>
      <c r="Q371" s="242"/>
      <c r="R371" s="242"/>
      <c r="S371" s="242"/>
      <c r="T371" s="242"/>
      <c r="U371" s="243"/>
      <c r="V371" s="123"/>
    </row>
    <row r="372" spans="1:22" ht="20.100000000000001" customHeight="1" x14ac:dyDescent="0.15">
      <c r="B372" s="123"/>
      <c r="D372" s="184"/>
      <c r="E372" s="185"/>
      <c r="F372" s="221" t="s">
        <v>670</v>
      </c>
      <c r="G372" s="238" t="s">
        <v>669</v>
      </c>
      <c r="H372" s="239"/>
      <c r="I372" s="239"/>
      <c r="J372" s="240"/>
      <c r="K372" s="13"/>
      <c r="L372" s="241" t="s">
        <v>752</v>
      </c>
      <c r="M372" s="242"/>
      <c r="N372" s="242"/>
      <c r="O372" s="242"/>
      <c r="P372" s="242"/>
      <c r="Q372" s="242"/>
      <c r="R372" s="242"/>
      <c r="S372" s="242"/>
      <c r="T372" s="242"/>
      <c r="U372" s="243"/>
      <c r="V372" s="123"/>
    </row>
    <row r="373" spans="1:22" ht="30" customHeight="1" x14ac:dyDescent="0.15">
      <c r="A373" s="62">
        <f>IF(AND(K372="○",TRIM($N373)=""), 1001,0)</f>
        <v>0</v>
      </c>
      <c r="B373" s="123"/>
      <c r="D373" s="189"/>
      <c r="E373" s="190"/>
      <c r="F373" s="222"/>
      <c r="G373" s="247"/>
      <c r="H373" s="248"/>
      <c r="I373" s="248"/>
      <c r="J373" s="249"/>
      <c r="K373" s="14"/>
      <c r="L373" s="193" t="s">
        <v>323</v>
      </c>
      <c r="M373" s="193"/>
      <c r="N373" s="27"/>
      <c r="O373" s="28"/>
      <c r="P373" s="28"/>
      <c r="Q373" s="28"/>
      <c r="R373" s="28"/>
      <c r="S373" s="28"/>
      <c r="T373" s="28"/>
      <c r="U373" s="29"/>
      <c r="V373" s="123"/>
    </row>
    <row r="374" spans="1:22" ht="20.100000000000001" customHeight="1" x14ac:dyDescent="0.15">
      <c r="B374" s="123"/>
      <c r="D374" s="179" t="s">
        <v>668</v>
      </c>
      <c r="E374" s="180" t="s">
        <v>667</v>
      </c>
      <c r="F374" s="181" t="s">
        <v>666</v>
      </c>
      <c r="G374" s="232" t="s">
        <v>665</v>
      </c>
      <c r="H374" s="233"/>
      <c r="I374" s="233"/>
      <c r="J374" s="234"/>
      <c r="K374" s="8"/>
      <c r="L374" s="235" t="s">
        <v>739</v>
      </c>
      <c r="M374" s="236"/>
      <c r="N374" s="236"/>
      <c r="O374" s="236"/>
      <c r="P374" s="236"/>
      <c r="Q374" s="236"/>
      <c r="R374" s="236"/>
      <c r="S374" s="236"/>
      <c r="T374" s="236"/>
      <c r="U374" s="237"/>
      <c r="V374" s="123"/>
    </row>
    <row r="375" spans="1:22" ht="20.100000000000001" customHeight="1" x14ac:dyDescent="0.15">
      <c r="B375" s="123"/>
      <c r="D375" s="184"/>
      <c r="E375" s="185"/>
      <c r="F375" s="186" t="s">
        <v>664</v>
      </c>
      <c r="G375" s="238" t="s">
        <v>663</v>
      </c>
      <c r="H375" s="239"/>
      <c r="I375" s="239"/>
      <c r="J375" s="240"/>
      <c r="K375" s="9"/>
      <c r="L375" s="241" t="s">
        <v>741</v>
      </c>
      <c r="M375" s="242"/>
      <c r="N375" s="242"/>
      <c r="O375" s="242"/>
      <c r="P375" s="242"/>
      <c r="Q375" s="242"/>
      <c r="R375" s="242"/>
      <c r="S375" s="242"/>
      <c r="T375" s="242"/>
      <c r="U375" s="243"/>
      <c r="V375" s="123"/>
    </row>
    <row r="376" spans="1:22" ht="20.100000000000001" customHeight="1" x14ac:dyDescent="0.15">
      <c r="B376" s="123"/>
      <c r="D376" s="184"/>
      <c r="E376" s="185"/>
      <c r="F376" s="186" t="s">
        <v>662</v>
      </c>
      <c r="G376" s="238" t="s">
        <v>661</v>
      </c>
      <c r="H376" s="239"/>
      <c r="I376" s="239"/>
      <c r="J376" s="240"/>
      <c r="K376" s="9"/>
      <c r="L376" s="241" t="s">
        <v>739</v>
      </c>
      <c r="M376" s="242"/>
      <c r="N376" s="242"/>
      <c r="O376" s="242"/>
      <c r="P376" s="242"/>
      <c r="Q376" s="242"/>
      <c r="R376" s="242"/>
      <c r="S376" s="242"/>
      <c r="T376" s="242"/>
      <c r="U376" s="243"/>
      <c r="V376" s="123"/>
    </row>
    <row r="377" spans="1:22" ht="20.100000000000001" customHeight="1" x14ac:dyDescent="0.15">
      <c r="B377" s="123"/>
      <c r="D377" s="184"/>
      <c r="E377" s="185"/>
      <c r="F377" s="186" t="s">
        <v>660</v>
      </c>
      <c r="G377" s="238" t="s">
        <v>659</v>
      </c>
      <c r="H377" s="239"/>
      <c r="I377" s="239"/>
      <c r="J377" s="240"/>
      <c r="K377" s="9"/>
      <c r="L377" s="241" t="s">
        <v>739</v>
      </c>
      <c r="M377" s="242"/>
      <c r="N377" s="242"/>
      <c r="O377" s="242"/>
      <c r="P377" s="242"/>
      <c r="Q377" s="242"/>
      <c r="R377" s="242"/>
      <c r="S377" s="242"/>
      <c r="T377" s="242"/>
      <c r="U377" s="243"/>
      <c r="V377" s="123"/>
    </row>
    <row r="378" spans="1:22" ht="20.100000000000001" customHeight="1" x14ac:dyDescent="0.15">
      <c r="B378" s="123"/>
      <c r="D378" s="184"/>
      <c r="E378" s="185"/>
      <c r="F378" s="186" t="s">
        <v>658</v>
      </c>
      <c r="G378" s="238" t="s">
        <v>657</v>
      </c>
      <c r="H378" s="239"/>
      <c r="I378" s="239"/>
      <c r="J378" s="240"/>
      <c r="K378" s="9"/>
      <c r="L378" s="241" t="s">
        <v>739</v>
      </c>
      <c r="M378" s="242"/>
      <c r="N378" s="242"/>
      <c r="O378" s="242"/>
      <c r="P378" s="242"/>
      <c r="Q378" s="242"/>
      <c r="R378" s="242"/>
      <c r="S378" s="242"/>
      <c r="T378" s="242"/>
      <c r="U378" s="243"/>
      <c r="V378" s="123"/>
    </row>
    <row r="379" spans="1:22" ht="20.100000000000001" customHeight="1" x14ac:dyDescent="0.15">
      <c r="B379" s="123"/>
      <c r="D379" s="184"/>
      <c r="E379" s="250"/>
      <c r="F379" s="186" t="s">
        <v>656</v>
      </c>
      <c r="G379" s="238" t="s">
        <v>655</v>
      </c>
      <c r="H379" s="239"/>
      <c r="I379" s="239"/>
      <c r="J379" s="240"/>
      <c r="K379" s="9"/>
      <c r="L379" s="241" t="s">
        <v>739</v>
      </c>
      <c r="M379" s="242"/>
      <c r="N379" s="242"/>
      <c r="O379" s="242"/>
      <c r="P379" s="242"/>
      <c r="Q379" s="242"/>
      <c r="R379" s="242"/>
      <c r="S379" s="242"/>
      <c r="T379" s="242"/>
      <c r="U379" s="243"/>
      <c r="V379" s="123"/>
    </row>
    <row r="380" spans="1:22" ht="20.100000000000001" customHeight="1" x14ac:dyDescent="0.15">
      <c r="B380" s="123"/>
      <c r="D380" s="184"/>
      <c r="E380" s="250"/>
      <c r="F380" s="186" t="s">
        <v>654</v>
      </c>
      <c r="G380" s="238" t="s">
        <v>653</v>
      </c>
      <c r="H380" s="239"/>
      <c r="I380" s="239"/>
      <c r="J380" s="240"/>
      <c r="K380" s="9"/>
      <c r="L380" s="241" t="s">
        <v>739</v>
      </c>
      <c r="M380" s="242"/>
      <c r="N380" s="242"/>
      <c r="O380" s="242"/>
      <c r="P380" s="242"/>
      <c r="Q380" s="242"/>
      <c r="R380" s="242"/>
      <c r="S380" s="242"/>
      <c r="T380" s="242"/>
      <c r="U380" s="243"/>
      <c r="V380" s="123"/>
    </row>
    <row r="381" spans="1:22" ht="20.100000000000001" customHeight="1" x14ac:dyDescent="0.15">
      <c r="B381" s="123"/>
      <c r="D381" s="184"/>
      <c r="E381" s="250"/>
      <c r="F381" s="186" t="s">
        <v>652</v>
      </c>
      <c r="G381" s="238" t="s">
        <v>651</v>
      </c>
      <c r="H381" s="239"/>
      <c r="I381" s="239"/>
      <c r="J381" s="240"/>
      <c r="K381" s="9"/>
      <c r="L381" s="241" t="s">
        <v>739</v>
      </c>
      <c r="M381" s="242"/>
      <c r="N381" s="242"/>
      <c r="O381" s="242"/>
      <c r="P381" s="242"/>
      <c r="Q381" s="242"/>
      <c r="R381" s="242"/>
      <c r="S381" s="242"/>
      <c r="T381" s="242"/>
      <c r="U381" s="243"/>
      <c r="V381" s="123"/>
    </row>
    <row r="382" spans="1:22" ht="20.100000000000001" customHeight="1" x14ac:dyDescent="0.15">
      <c r="B382" s="123"/>
      <c r="D382" s="184"/>
      <c r="E382" s="250"/>
      <c r="F382" s="186" t="s">
        <v>650</v>
      </c>
      <c r="G382" s="238" t="s">
        <v>649</v>
      </c>
      <c r="H382" s="239"/>
      <c r="I382" s="239"/>
      <c r="J382" s="240"/>
      <c r="K382" s="9"/>
      <c r="L382" s="241" t="s">
        <v>739</v>
      </c>
      <c r="M382" s="242"/>
      <c r="N382" s="242"/>
      <c r="O382" s="242"/>
      <c r="P382" s="242"/>
      <c r="Q382" s="242"/>
      <c r="R382" s="242"/>
      <c r="S382" s="242"/>
      <c r="T382" s="242"/>
      <c r="U382" s="243"/>
      <c r="V382" s="123"/>
    </row>
    <row r="383" spans="1:22" ht="20.100000000000001" customHeight="1" x14ac:dyDescent="0.15">
      <c r="B383" s="123"/>
      <c r="D383" s="184"/>
      <c r="E383" s="250"/>
      <c r="F383" s="186" t="s">
        <v>648</v>
      </c>
      <c r="G383" s="238" t="s">
        <v>647</v>
      </c>
      <c r="H383" s="239"/>
      <c r="I383" s="239"/>
      <c r="J383" s="240"/>
      <c r="K383" s="9"/>
      <c r="L383" s="241" t="s">
        <v>739</v>
      </c>
      <c r="M383" s="242"/>
      <c r="N383" s="242"/>
      <c r="O383" s="242"/>
      <c r="P383" s="242"/>
      <c r="Q383" s="242"/>
      <c r="R383" s="242"/>
      <c r="S383" s="242"/>
      <c r="T383" s="242"/>
      <c r="U383" s="243"/>
      <c r="V383" s="123"/>
    </row>
    <row r="384" spans="1:22" ht="20.100000000000001" customHeight="1" x14ac:dyDescent="0.15">
      <c r="B384" s="123"/>
      <c r="D384" s="184"/>
      <c r="E384" s="250"/>
      <c r="F384" s="186" t="s">
        <v>646</v>
      </c>
      <c r="G384" s="238" t="s">
        <v>645</v>
      </c>
      <c r="H384" s="239"/>
      <c r="I384" s="239"/>
      <c r="J384" s="240"/>
      <c r="K384" s="9"/>
      <c r="L384" s="241" t="s">
        <v>739</v>
      </c>
      <c r="M384" s="242"/>
      <c r="N384" s="242"/>
      <c r="O384" s="242"/>
      <c r="P384" s="242"/>
      <c r="Q384" s="242"/>
      <c r="R384" s="242"/>
      <c r="S384" s="242"/>
      <c r="T384" s="242"/>
      <c r="U384" s="243"/>
      <c r="V384" s="123"/>
    </row>
    <row r="385" spans="1:22" ht="20.100000000000001" customHeight="1" x14ac:dyDescent="0.15">
      <c r="B385" s="123"/>
      <c r="D385" s="184"/>
      <c r="E385" s="250"/>
      <c r="F385" s="186" t="s">
        <v>644</v>
      </c>
      <c r="G385" s="238" t="s">
        <v>643</v>
      </c>
      <c r="H385" s="239"/>
      <c r="I385" s="239"/>
      <c r="J385" s="240"/>
      <c r="K385" s="9"/>
      <c r="L385" s="241" t="s">
        <v>739</v>
      </c>
      <c r="M385" s="242"/>
      <c r="N385" s="242"/>
      <c r="O385" s="242"/>
      <c r="P385" s="242"/>
      <c r="Q385" s="242"/>
      <c r="R385" s="242"/>
      <c r="S385" s="242"/>
      <c r="T385" s="242"/>
      <c r="U385" s="243"/>
      <c r="V385" s="123"/>
    </row>
    <row r="386" spans="1:22" ht="20.100000000000001" customHeight="1" x14ac:dyDescent="0.15">
      <c r="B386" s="123"/>
      <c r="D386" s="184"/>
      <c r="E386" s="250"/>
      <c r="F386" s="186" t="s">
        <v>642</v>
      </c>
      <c r="G386" s="238" t="s">
        <v>641</v>
      </c>
      <c r="H386" s="239"/>
      <c r="I386" s="239"/>
      <c r="J386" s="240"/>
      <c r="K386" s="9"/>
      <c r="L386" s="241" t="s">
        <v>740</v>
      </c>
      <c r="M386" s="242"/>
      <c r="N386" s="242"/>
      <c r="O386" s="242"/>
      <c r="P386" s="242"/>
      <c r="Q386" s="242"/>
      <c r="R386" s="242"/>
      <c r="S386" s="242"/>
      <c r="T386" s="242"/>
      <c r="U386" s="243"/>
      <c r="V386" s="123"/>
    </row>
    <row r="387" spans="1:22" ht="20.100000000000001" customHeight="1" x14ac:dyDescent="0.15">
      <c r="B387" s="123"/>
      <c r="D387" s="184"/>
      <c r="E387" s="250"/>
      <c r="F387" s="186" t="s">
        <v>640</v>
      </c>
      <c r="G387" s="238" t="s">
        <v>639</v>
      </c>
      <c r="H387" s="239"/>
      <c r="I387" s="239"/>
      <c r="J387" s="240"/>
      <c r="K387" s="9"/>
      <c r="L387" s="241" t="s">
        <v>739</v>
      </c>
      <c r="M387" s="242"/>
      <c r="N387" s="242"/>
      <c r="O387" s="242"/>
      <c r="P387" s="242"/>
      <c r="Q387" s="242"/>
      <c r="R387" s="242"/>
      <c r="S387" s="242"/>
      <c r="T387" s="242"/>
      <c r="U387" s="243"/>
      <c r="V387" s="123"/>
    </row>
    <row r="388" spans="1:22" ht="20.100000000000001" customHeight="1" x14ac:dyDescent="0.15">
      <c r="B388" s="123"/>
      <c r="D388" s="184"/>
      <c r="E388" s="250"/>
      <c r="F388" s="186" t="s">
        <v>638</v>
      </c>
      <c r="G388" s="238" t="s">
        <v>637</v>
      </c>
      <c r="H388" s="239"/>
      <c r="I388" s="239"/>
      <c r="J388" s="240"/>
      <c r="K388" s="9"/>
      <c r="L388" s="241" t="s">
        <v>738</v>
      </c>
      <c r="M388" s="242"/>
      <c r="N388" s="242"/>
      <c r="O388" s="242"/>
      <c r="P388" s="242"/>
      <c r="Q388" s="242"/>
      <c r="R388" s="242"/>
      <c r="S388" s="242"/>
      <c r="T388" s="242"/>
      <c r="U388" s="243"/>
      <c r="V388" s="123"/>
    </row>
    <row r="389" spans="1:22" ht="20.100000000000001" customHeight="1" x14ac:dyDescent="0.15">
      <c r="B389" s="123"/>
      <c r="D389" s="184"/>
      <c r="E389" s="250"/>
      <c r="F389" s="186" t="s">
        <v>636</v>
      </c>
      <c r="G389" s="238" t="s">
        <v>635</v>
      </c>
      <c r="H389" s="239"/>
      <c r="I389" s="239"/>
      <c r="J389" s="240"/>
      <c r="K389" s="9"/>
      <c r="L389" s="241" t="s">
        <v>737</v>
      </c>
      <c r="M389" s="242"/>
      <c r="N389" s="242"/>
      <c r="O389" s="242"/>
      <c r="P389" s="242"/>
      <c r="Q389" s="242"/>
      <c r="R389" s="242"/>
      <c r="S389" s="242"/>
      <c r="T389" s="242"/>
      <c r="U389" s="243"/>
      <c r="V389" s="123"/>
    </row>
    <row r="390" spans="1:22" ht="30" customHeight="1" x14ac:dyDescent="0.15">
      <c r="A390" s="62">
        <f>IF(AND(K390="○",TRIM($N390)=""), 1001,0)</f>
        <v>0</v>
      </c>
      <c r="B390" s="123"/>
      <c r="D390" s="189"/>
      <c r="E390" s="190"/>
      <c r="F390" s="191" t="s">
        <v>634</v>
      </c>
      <c r="G390" s="247" t="s">
        <v>633</v>
      </c>
      <c r="H390" s="248"/>
      <c r="I390" s="248"/>
      <c r="J390" s="249"/>
      <c r="K390" s="10"/>
      <c r="L390" s="193" t="s">
        <v>323</v>
      </c>
      <c r="M390" s="193"/>
      <c r="N390" s="27"/>
      <c r="O390" s="28"/>
      <c r="P390" s="28"/>
      <c r="Q390" s="28"/>
      <c r="R390" s="28"/>
      <c r="S390" s="28"/>
      <c r="T390" s="28"/>
      <c r="U390" s="29"/>
      <c r="V390" s="123"/>
    </row>
    <row r="391" spans="1:22" ht="20.100000000000001" customHeight="1" x14ac:dyDescent="0.15">
      <c r="B391" s="123"/>
      <c r="D391" s="179" t="s">
        <v>632</v>
      </c>
      <c r="E391" s="180" t="s">
        <v>631</v>
      </c>
      <c r="F391" s="181" t="s">
        <v>630</v>
      </c>
      <c r="G391" s="232" t="s">
        <v>629</v>
      </c>
      <c r="H391" s="233"/>
      <c r="I391" s="233"/>
      <c r="J391" s="234"/>
      <c r="K391" s="8"/>
      <c r="L391" s="235" t="s">
        <v>629</v>
      </c>
      <c r="M391" s="236"/>
      <c r="N391" s="236"/>
      <c r="O391" s="236"/>
      <c r="P391" s="236"/>
      <c r="Q391" s="236"/>
      <c r="R391" s="236"/>
      <c r="S391" s="236"/>
      <c r="T391" s="236"/>
      <c r="U391" s="237"/>
      <c r="V391" s="123"/>
    </row>
    <row r="392" spans="1:22" ht="20.100000000000001" customHeight="1" x14ac:dyDescent="0.15">
      <c r="B392" s="123"/>
      <c r="D392" s="184"/>
      <c r="E392" s="185"/>
      <c r="F392" s="186" t="s">
        <v>628</v>
      </c>
      <c r="G392" s="238" t="s">
        <v>627</v>
      </c>
      <c r="H392" s="239"/>
      <c r="I392" s="239"/>
      <c r="J392" s="240"/>
      <c r="K392" s="9"/>
      <c r="L392" s="241" t="s">
        <v>790</v>
      </c>
      <c r="M392" s="242"/>
      <c r="N392" s="242"/>
      <c r="O392" s="242"/>
      <c r="P392" s="242"/>
      <c r="Q392" s="242"/>
      <c r="R392" s="242"/>
      <c r="S392" s="242"/>
      <c r="T392" s="242"/>
      <c r="U392" s="243"/>
      <c r="V392" s="123"/>
    </row>
    <row r="393" spans="1:22" ht="20.100000000000001" customHeight="1" x14ac:dyDescent="0.15">
      <c r="B393" s="123"/>
      <c r="D393" s="184"/>
      <c r="E393" s="185"/>
      <c r="F393" s="186" t="s">
        <v>626</v>
      </c>
      <c r="G393" s="238" t="s">
        <v>625</v>
      </c>
      <c r="H393" s="239"/>
      <c r="I393" s="239"/>
      <c r="J393" s="240"/>
      <c r="K393" s="9"/>
      <c r="L393" s="241" t="s">
        <v>736</v>
      </c>
      <c r="M393" s="242"/>
      <c r="N393" s="242"/>
      <c r="O393" s="242"/>
      <c r="P393" s="242"/>
      <c r="Q393" s="242"/>
      <c r="R393" s="242"/>
      <c r="S393" s="242"/>
      <c r="T393" s="242"/>
      <c r="U393" s="243"/>
      <c r="V393" s="123"/>
    </row>
    <row r="394" spans="1:22" ht="20.100000000000001" customHeight="1" x14ac:dyDescent="0.15">
      <c r="B394" s="123"/>
      <c r="D394" s="184"/>
      <c r="E394" s="185"/>
      <c r="F394" s="186" t="s">
        <v>624</v>
      </c>
      <c r="G394" s="238" t="s">
        <v>623</v>
      </c>
      <c r="H394" s="239"/>
      <c r="I394" s="239"/>
      <c r="J394" s="240"/>
      <c r="K394" s="9"/>
      <c r="L394" s="241" t="s">
        <v>735</v>
      </c>
      <c r="M394" s="242"/>
      <c r="N394" s="242"/>
      <c r="O394" s="242"/>
      <c r="P394" s="242"/>
      <c r="Q394" s="242"/>
      <c r="R394" s="242"/>
      <c r="S394" s="242"/>
      <c r="T394" s="242"/>
      <c r="U394" s="243"/>
      <c r="V394" s="123"/>
    </row>
    <row r="395" spans="1:22" ht="20.100000000000001" customHeight="1" x14ac:dyDescent="0.15">
      <c r="B395" s="123"/>
      <c r="D395" s="184"/>
      <c r="E395" s="185"/>
      <c r="F395" s="186" t="s">
        <v>622</v>
      </c>
      <c r="G395" s="238" t="s">
        <v>621</v>
      </c>
      <c r="H395" s="239"/>
      <c r="I395" s="239"/>
      <c r="J395" s="240"/>
      <c r="K395" s="9"/>
      <c r="L395" s="241" t="s">
        <v>621</v>
      </c>
      <c r="M395" s="242"/>
      <c r="N395" s="242"/>
      <c r="O395" s="242"/>
      <c r="P395" s="242"/>
      <c r="Q395" s="242"/>
      <c r="R395" s="242"/>
      <c r="S395" s="242"/>
      <c r="T395" s="242"/>
      <c r="U395" s="243"/>
      <c r="V395" s="123"/>
    </row>
    <row r="396" spans="1:22" ht="30" customHeight="1" x14ac:dyDescent="0.15">
      <c r="A396" s="62">
        <f>IF(AND(K396="○",TRIM($N396)=""), 1001,0)</f>
        <v>0</v>
      </c>
      <c r="B396" s="123"/>
      <c r="D396" s="189"/>
      <c r="E396" s="190"/>
      <c r="F396" s="191" t="s">
        <v>620</v>
      </c>
      <c r="G396" s="247" t="s">
        <v>619</v>
      </c>
      <c r="H396" s="248"/>
      <c r="I396" s="248"/>
      <c r="J396" s="249"/>
      <c r="K396" s="10"/>
      <c r="L396" s="193" t="s">
        <v>323</v>
      </c>
      <c r="M396" s="193"/>
      <c r="N396" s="27"/>
      <c r="O396" s="28"/>
      <c r="P396" s="28"/>
      <c r="Q396" s="28"/>
      <c r="R396" s="28"/>
      <c r="S396" s="28"/>
      <c r="T396" s="28"/>
      <c r="U396" s="29"/>
      <c r="V396" s="123"/>
    </row>
    <row r="397" spans="1:22" ht="20.100000000000001" customHeight="1" x14ac:dyDescent="0.15">
      <c r="B397" s="123"/>
      <c r="D397" s="179" t="s">
        <v>618</v>
      </c>
      <c r="E397" s="180" t="s">
        <v>617</v>
      </c>
      <c r="F397" s="181" t="s">
        <v>616</v>
      </c>
      <c r="G397" s="232" t="s">
        <v>615</v>
      </c>
      <c r="H397" s="233"/>
      <c r="I397" s="233"/>
      <c r="J397" s="234"/>
      <c r="K397" s="8"/>
      <c r="L397" s="235" t="s">
        <v>734</v>
      </c>
      <c r="M397" s="236"/>
      <c r="N397" s="236"/>
      <c r="O397" s="236"/>
      <c r="P397" s="236"/>
      <c r="Q397" s="236"/>
      <c r="R397" s="236"/>
      <c r="S397" s="236"/>
      <c r="T397" s="236"/>
      <c r="U397" s="237"/>
      <c r="V397" s="123"/>
    </row>
    <row r="398" spans="1:22" ht="20.100000000000001" customHeight="1" x14ac:dyDescent="0.15">
      <c r="B398" s="123"/>
      <c r="D398" s="184"/>
      <c r="E398" s="185"/>
      <c r="F398" s="186" t="s">
        <v>614</v>
      </c>
      <c r="G398" s="238" t="s">
        <v>613</v>
      </c>
      <c r="H398" s="239"/>
      <c r="I398" s="239"/>
      <c r="J398" s="240"/>
      <c r="K398" s="9"/>
      <c r="L398" s="241" t="s">
        <v>733</v>
      </c>
      <c r="M398" s="242"/>
      <c r="N398" s="242"/>
      <c r="O398" s="242"/>
      <c r="P398" s="242"/>
      <c r="Q398" s="242"/>
      <c r="R398" s="242"/>
      <c r="S398" s="242"/>
      <c r="T398" s="242"/>
      <c r="U398" s="243"/>
      <c r="V398" s="123"/>
    </row>
    <row r="399" spans="1:22" ht="20.100000000000001" customHeight="1" x14ac:dyDescent="0.15">
      <c r="B399" s="123"/>
      <c r="D399" s="184"/>
      <c r="E399" s="185"/>
      <c r="F399" s="186" t="s">
        <v>612</v>
      </c>
      <c r="G399" s="238" t="s">
        <v>773</v>
      </c>
      <c r="H399" s="239"/>
      <c r="I399" s="239"/>
      <c r="J399" s="240"/>
      <c r="K399" s="9"/>
      <c r="L399" s="241" t="s">
        <v>732</v>
      </c>
      <c r="M399" s="242"/>
      <c r="N399" s="242"/>
      <c r="O399" s="242"/>
      <c r="P399" s="242"/>
      <c r="Q399" s="242"/>
      <c r="R399" s="242"/>
      <c r="S399" s="242"/>
      <c r="T399" s="242"/>
      <c r="U399" s="243"/>
      <c r="V399" s="123"/>
    </row>
    <row r="400" spans="1:22" ht="20.100000000000001" customHeight="1" x14ac:dyDescent="0.15">
      <c r="B400" s="123"/>
      <c r="D400" s="184"/>
      <c r="E400" s="185"/>
      <c r="F400" s="186">
        <v>5504</v>
      </c>
      <c r="G400" s="238" t="s">
        <v>798</v>
      </c>
      <c r="H400" s="239"/>
      <c r="I400" s="239"/>
      <c r="J400" s="240"/>
      <c r="K400" s="9"/>
      <c r="L400" s="241" t="s">
        <v>799</v>
      </c>
      <c r="M400" s="242"/>
      <c r="N400" s="242"/>
      <c r="O400" s="242"/>
      <c r="P400" s="242"/>
      <c r="Q400" s="242"/>
      <c r="R400" s="242"/>
      <c r="S400" s="242"/>
      <c r="T400" s="242"/>
      <c r="U400" s="243"/>
      <c r="V400" s="123"/>
    </row>
    <row r="401" spans="1:22" ht="20.100000000000001" customHeight="1" x14ac:dyDescent="0.15">
      <c r="B401" s="123"/>
      <c r="D401" s="184"/>
      <c r="E401" s="185"/>
      <c r="F401" s="186">
        <v>5505</v>
      </c>
      <c r="G401" s="238" t="s">
        <v>800</v>
      </c>
      <c r="H401" s="239"/>
      <c r="I401" s="239"/>
      <c r="J401" s="240"/>
      <c r="K401" s="9"/>
      <c r="L401" s="241" t="s">
        <v>801</v>
      </c>
      <c r="M401" s="242"/>
      <c r="N401" s="242"/>
      <c r="O401" s="242"/>
      <c r="P401" s="242"/>
      <c r="Q401" s="242"/>
      <c r="R401" s="242"/>
      <c r="S401" s="242"/>
      <c r="T401" s="242"/>
      <c r="U401" s="243"/>
      <c r="V401" s="123"/>
    </row>
    <row r="402" spans="1:22" ht="30" customHeight="1" x14ac:dyDescent="0.15">
      <c r="A402" s="62">
        <f>IF(AND(K402="○",TRIM($N402)=""), 1001,0)</f>
        <v>0</v>
      </c>
      <c r="B402" s="123"/>
      <c r="D402" s="189"/>
      <c r="E402" s="190"/>
      <c r="F402" s="191" t="s">
        <v>611</v>
      </c>
      <c r="G402" s="247" t="s">
        <v>610</v>
      </c>
      <c r="H402" s="248"/>
      <c r="I402" s="248"/>
      <c r="J402" s="249"/>
      <c r="K402" s="10"/>
      <c r="L402" s="193" t="s">
        <v>323</v>
      </c>
      <c r="M402" s="193"/>
      <c r="N402" s="27"/>
      <c r="O402" s="28"/>
      <c r="P402" s="28"/>
      <c r="Q402" s="28"/>
      <c r="R402" s="28"/>
      <c r="S402" s="28"/>
      <c r="T402" s="28"/>
      <c r="U402" s="29"/>
      <c r="V402" s="123"/>
    </row>
    <row r="403" spans="1:22" ht="20.100000000000001" customHeight="1" x14ac:dyDescent="0.15">
      <c r="B403" s="123"/>
      <c r="D403" s="179" t="s">
        <v>609</v>
      </c>
      <c r="E403" s="180" t="s">
        <v>608</v>
      </c>
      <c r="F403" s="181" t="s">
        <v>607</v>
      </c>
      <c r="G403" s="232" t="s">
        <v>606</v>
      </c>
      <c r="H403" s="233"/>
      <c r="I403" s="233"/>
      <c r="J403" s="234"/>
      <c r="K403" s="8"/>
      <c r="L403" s="235" t="s">
        <v>753</v>
      </c>
      <c r="M403" s="236"/>
      <c r="N403" s="236"/>
      <c r="O403" s="236"/>
      <c r="P403" s="236"/>
      <c r="Q403" s="236"/>
      <c r="R403" s="236"/>
      <c r="S403" s="236"/>
      <c r="T403" s="236"/>
      <c r="U403" s="237"/>
      <c r="V403" s="123"/>
    </row>
    <row r="404" spans="1:22" ht="20.100000000000001" customHeight="1" x14ac:dyDescent="0.15">
      <c r="B404" s="123"/>
      <c r="D404" s="184"/>
      <c r="E404" s="185"/>
      <c r="F404" s="186" t="s">
        <v>605</v>
      </c>
      <c r="G404" s="238" t="s">
        <v>604</v>
      </c>
      <c r="H404" s="239"/>
      <c r="I404" s="239"/>
      <c r="J404" s="240"/>
      <c r="K404" s="9"/>
      <c r="L404" s="241" t="s">
        <v>731</v>
      </c>
      <c r="M404" s="242"/>
      <c r="N404" s="242"/>
      <c r="O404" s="242"/>
      <c r="P404" s="242"/>
      <c r="Q404" s="242"/>
      <c r="R404" s="242"/>
      <c r="S404" s="242"/>
      <c r="T404" s="242"/>
      <c r="U404" s="243"/>
      <c r="V404" s="123"/>
    </row>
    <row r="405" spans="1:22" ht="20.100000000000001" customHeight="1" x14ac:dyDescent="0.15">
      <c r="B405" s="123"/>
      <c r="D405" s="184"/>
      <c r="E405" s="185"/>
      <c r="F405" s="186" t="s">
        <v>603</v>
      </c>
      <c r="G405" s="238" t="s">
        <v>602</v>
      </c>
      <c r="H405" s="239"/>
      <c r="I405" s="239"/>
      <c r="J405" s="240"/>
      <c r="K405" s="9"/>
      <c r="L405" s="241" t="s">
        <v>730</v>
      </c>
      <c r="M405" s="242"/>
      <c r="N405" s="242"/>
      <c r="O405" s="242"/>
      <c r="P405" s="242"/>
      <c r="Q405" s="242"/>
      <c r="R405" s="242"/>
      <c r="S405" s="242"/>
      <c r="T405" s="242"/>
      <c r="U405" s="243"/>
      <c r="V405" s="123"/>
    </row>
    <row r="406" spans="1:22" ht="20.100000000000001" customHeight="1" x14ac:dyDescent="0.15">
      <c r="B406" s="123"/>
      <c r="D406" s="184"/>
      <c r="E406" s="185"/>
      <c r="F406" s="186" t="s">
        <v>601</v>
      </c>
      <c r="G406" s="238" t="s">
        <v>600</v>
      </c>
      <c r="H406" s="239"/>
      <c r="I406" s="239"/>
      <c r="J406" s="240"/>
      <c r="K406" s="9"/>
      <c r="L406" s="241" t="s">
        <v>729</v>
      </c>
      <c r="M406" s="242"/>
      <c r="N406" s="242"/>
      <c r="O406" s="242"/>
      <c r="P406" s="242"/>
      <c r="Q406" s="242"/>
      <c r="R406" s="242"/>
      <c r="S406" s="242"/>
      <c r="T406" s="242"/>
      <c r="U406" s="243"/>
      <c r="V406" s="123"/>
    </row>
    <row r="407" spans="1:22" ht="20.100000000000001" customHeight="1" x14ac:dyDescent="0.15">
      <c r="B407" s="123"/>
      <c r="D407" s="184"/>
      <c r="E407" s="185"/>
      <c r="F407" s="186" t="s">
        <v>599</v>
      </c>
      <c r="G407" s="238" t="s">
        <v>598</v>
      </c>
      <c r="H407" s="239"/>
      <c r="I407" s="239"/>
      <c r="J407" s="240"/>
      <c r="K407" s="9"/>
      <c r="L407" s="241" t="s">
        <v>728</v>
      </c>
      <c r="M407" s="242"/>
      <c r="N407" s="242"/>
      <c r="O407" s="242"/>
      <c r="P407" s="242"/>
      <c r="Q407" s="242"/>
      <c r="R407" s="242"/>
      <c r="S407" s="242"/>
      <c r="T407" s="242"/>
      <c r="U407" s="243"/>
      <c r="V407" s="123"/>
    </row>
    <row r="408" spans="1:22" ht="20.100000000000001" customHeight="1" x14ac:dyDescent="0.15">
      <c r="B408" s="123"/>
      <c r="D408" s="184"/>
      <c r="E408" s="185"/>
      <c r="F408" s="186" t="s">
        <v>597</v>
      </c>
      <c r="G408" s="238" t="s">
        <v>596</v>
      </c>
      <c r="H408" s="239"/>
      <c r="I408" s="239"/>
      <c r="J408" s="240"/>
      <c r="K408" s="9"/>
      <c r="L408" s="241" t="s">
        <v>727</v>
      </c>
      <c r="M408" s="242"/>
      <c r="N408" s="242"/>
      <c r="O408" s="242"/>
      <c r="P408" s="242"/>
      <c r="Q408" s="242"/>
      <c r="R408" s="242"/>
      <c r="S408" s="242"/>
      <c r="T408" s="242"/>
      <c r="U408" s="243"/>
      <c r="V408" s="123"/>
    </row>
    <row r="409" spans="1:22" ht="30" customHeight="1" x14ac:dyDescent="0.15">
      <c r="A409" s="62">
        <f>IF(AND(K409="○",TRIM($N409)=""), 1001,0)</f>
        <v>0</v>
      </c>
      <c r="B409" s="123"/>
      <c r="D409" s="189"/>
      <c r="E409" s="190"/>
      <c r="F409" s="191" t="s">
        <v>595</v>
      </c>
      <c r="G409" s="247" t="s">
        <v>594</v>
      </c>
      <c r="H409" s="248"/>
      <c r="I409" s="248"/>
      <c r="J409" s="249"/>
      <c r="K409" s="10"/>
      <c r="L409" s="193" t="s">
        <v>323</v>
      </c>
      <c r="M409" s="193"/>
      <c r="N409" s="27"/>
      <c r="O409" s="28"/>
      <c r="P409" s="28"/>
      <c r="Q409" s="28"/>
      <c r="R409" s="28"/>
      <c r="S409" s="28"/>
      <c r="T409" s="28"/>
      <c r="U409" s="29"/>
      <c r="V409" s="123"/>
    </row>
    <row r="410" spans="1:22" ht="20.100000000000001" customHeight="1" x14ac:dyDescent="0.15">
      <c r="B410" s="123"/>
      <c r="D410" s="179" t="s">
        <v>593</v>
      </c>
      <c r="E410" s="180" t="s">
        <v>592</v>
      </c>
      <c r="F410" s="181" t="s">
        <v>591</v>
      </c>
      <c r="G410" s="232" t="s">
        <v>590</v>
      </c>
      <c r="H410" s="233"/>
      <c r="I410" s="233"/>
      <c r="J410" s="234"/>
      <c r="K410" s="8"/>
      <c r="L410" s="235" t="s">
        <v>726</v>
      </c>
      <c r="M410" s="236"/>
      <c r="N410" s="236"/>
      <c r="O410" s="236"/>
      <c r="P410" s="236"/>
      <c r="Q410" s="236"/>
      <c r="R410" s="236"/>
      <c r="S410" s="236"/>
      <c r="T410" s="236"/>
      <c r="U410" s="237"/>
      <c r="V410" s="123"/>
    </row>
    <row r="411" spans="1:22" ht="20.100000000000001" customHeight="1" x14ac:dyDescent="0.15">
      <c r="B411" s="123"/>
      <c r="D411" s="184"/>
      <c r="E411" s="185"/>
      <c r="F411" s="186" t="s">
        <v>589</v>
      </c>
      <c r="G411" s="238" t="s">
        <v>588</v>
      </c>
      <c r="H411" s="239"/>
      <c r="I411" s="239"/>
      <c r="J411" s="240"/>
      <c r="K411" s="9"/>
      <c r="L411" s="241"/>
      <c r="M411" s="242"/>
      <c r="N411" s="242"/>
      <c r="O411" s="242"/>
      <c r="P411" s="242"/>
      <c r="Q411" s="242"/>
      <c r="R411" s="242"/>
      <c r="S411" s="242"/>
      <c r="T411" s="242"/>
      <c r="U411" s="243"/>
      <c r="V411" s="123"/>
    </row>
    <row r="412" spans="1:22" ht="20.100000000000001" customHeight="1" x14ac:dyDescent="0.15">
      <c r="B412" s="123"/>
      <c r="D412" s="184"/>
      <c r="E412" s="185"/>
      <c r="F412" s="186" t="s">
        <v>587</v>
      </c>
      <c r="G412" s="238" t="s">
        <v>586</v>
      </c>
      <c r="H412" s="239"/>
      <c r="I412" s="239"/>
      <c r="J412" s="240"/>
      <c r="K412" s="9"/>
      <c r="L412" s="241"/>
      <c r="M412" s="242"/>
      <c r="N412" s="242"/>
      <c r="O412" s="242"/>
      <c r="P412" s="242"/>
      <c r="Q412" s="242"/>
      <c r="R412" s="242"/>
      <c r="S412" s="242"/>
      <c r="T412" s="242"/>
      <c r="U412" s="243"/>
      <c r="V412" s="123"/>
    </row>
    <row r="413" spans="1:22" ht="20.100000000000001" customHeight="1" x14ac:dyDescent="0.15">
      <c r="B413" s="123"/>
      <c r="D413" s="184"/>
      <c r="E413" s="185"/>
      <c r="F413" s="186" t="s">
        <v>585</v>
      </c>
      <c r="G413" s="238" t="s">
        <v>584</v>
      </c>
      <c r="H413" s="239"/>
      <c r="I413" s="239"/>
      <c r="J413" s="240"/>
      <c r="K413" s="9"/>
      <c r="L413" s="241"/>
      <c r="M413" s="242"/>
      <c r="N413" s="242"/>
      <c r="O413" s="242"/>
      <c r="P413" s="242"/>
      <c r="Q413" s="242"/>
      <c r="R413" s="242"/>
      <c r="S413" s="242"/>
      <c r="T413" s="242"/>
      <c r="U413" s="243"/>
      <c r="V413" s="123"/>
    </row>
    <row r="414" spans="1:22" ht="30" customHeight="1" x14ac:dyDescent="0.15">
      <c r="B414" s="123"/>
      <c r="D414" s="184"/>
      <c r="E414" s="185"/>
      <c r="F414" s="186" t="s">
        <v>583</v>
      </c>
      <c r="G414" s="238" t="s">
        <v>582</v>
      </c>
      <c r="H414" s="239"/>
      <c r="I414" s="239"/>
      <c r="J414" s="240"/>
      <c r="K414" s="9"/>
      <c r="L414" s="241"/>
      <c r="M414" s="242"/>
      <c r="N414" s="242"/>
      <c r="O414" s="242"/>
      <c r="P414" s="242"/>
      <c r="Q414" s="242"/>
      <c r="R414" s="242"/>
      <c r="S414" s="242"/>
      <c r="T414" s="242"/>
      <c r="U414" s="243"/>
      <c r="V414" s="123"/>
    </row>
    <row r="415" spans="1:22" ht="20.100000000000001" customHeight="1" x14ac:dyDescent="0.15">
      <c r="B415" s="123"/>
      <c r="D415" s="184"/>
      <c r="E415" s="185"/>
      <c r="F415" s="186" t="s">
        <v>581</v>
      </c>
      <c r="G415" s="238" t="s">
        <v>580</v>
      </c>
      <c r="H415" s="239"/>
      <c r="I415" s="239"/>
      <c r="J415" s="240"/>
      <c r="K415" s="9"/>
      <c r="L415" s="241"/>
      <c r="M415" s="242"/>
      <c r="N415" s="242"/>
      <c r="O415" s="242"/>
      <c r="P415" s="242"/>
      <c r="Q415" s="242"/>
      <c r="R415" s="242"/>
      <c r="S415" s="242"/>
      <c r="T415" s="242"/>
      <c r="U415" s="243"/>
      <c r="V415" s="123"/>
    </row>
    <row r="416" spans="1:22" ht="20.100000000000001" customHeight="1" x14ac:dyDescent="0.15">
      <c r="B416" s="123"/>
      <c r="D416" s="184"/>
      <c r="E416" s="185"/>
      <c r="F416" s="186" t="s">
        <v>579</v>
      </c>
      <c r="G416" s="238" t="s">
        <v>757</v>
      </c>
      <c r="H416" s="239"/>
      <c r="I416" s="239"/>
      <c r="J416" s="240"/>
      <c r="K416" s="9"/>
      <c r="L416" s="241" t="s">
        <v>754</v>
      </c>
      <c r="M416" s="242"/>
      <c r="N416" s="242"/>
      <c r="O416" s="242"/>
      <c r="P416" s="242"/>
      <c r="Q416" s="242"/>
      <c r="R416" s="242"/>
      <c r="S416" s="242"/>
      <c r="T416" s="242"/>
      <c r="U416" s="243"/>
      <c r="V416" s="123"/>
    </row>
    <row r="417" spans="1:22" ht="20.100000000000001" customHeight="1" x14ac:dyDescent="0.15">
      <c r="C417" s="251"/>
      <c r="D417" s="184"/>
      <c r="E417" s="185"/>
      <c r="F417" s="221" t="s">
        <v>578</v>
      </c>
      <c r="G417" s="238" t="s">
        <v>577</v>
      </c>
      <c r="H417" s="239"/>
      <c r="I417" s="239"/>
      <c r="J417" s="240"/>
      <c r="K417" s="13"/>
      <c r="L417" s="241" t="s">
        <v>725</v>
      </c>
      <c r="M417" s="242"/>
      <c r="N417" s="242"/>
      <c r="O417" s="242"/>
      <c r="P417" s="242"/>
      <c r="Q417" s="242"/>
      <c r="R417" s="242"/>
      <c r="S417" s="242"/>
      <c r="T417" s="242"/>
      <c r="U417" s="243"/>
      <c r="V417" s="123"/>
    </row>
    <row r="418" spans="1:22" ht="30" customHeight="1" x14ac:dyDescent="0.15">
      <c r="A418" s="62">
        <f>IF(AND(K417="○",TRIM($N418)=""), 1001,0)</f>
        <v>0</v>
      </c>
      <c r="C418" s="251"/>
      <c r="D418" s="189"/>
      <c r="E418" s="190"/>
      <c r="F418" s="222"/>
      <c r="G418" s="247"/>
      <c r="H418" s="248"/>
      <c r="I418" s="248"/>
      <c r="J418" s="249"/>
      <c r="K418" s="14"/>
      <c r="L418" s="193" t="s">
        <v>323</v>
      </c>
      <c r="M418" s="193"/>
      <c r="N418" s="27"/>
      <c r="O418" s="28"/>
      <c r="P418" s="28"/>
      <c r="Q418" s="28"/>
      <c r="R418" s="28"/>
      <c r="S418" s="28"/>
      <c r="T418" s="28"/>
      <c r="U418" s="29"/>
      <c r="V418" s="123"/>
    </row>
    <row r="419" spans="1:22" ht="20.100000000000001" customHeight="1" x14ac:dyDescent="0.15">
      <c r="C419" s="251"/>
      <c r="D419" s="179" t="s">
        <v>576</v>
      </c>
      <c r="E419" s="180" t="s">
        <v>575</v>
      </c>
      <c r="F419" s="181" t="s">
        <v>574</v>
      </c>
      <c r="G419" s="232" t="s">
        <v>573</v>
      </c>
      <c r="H419" s="233"/>
      <c r="I419" s="233"/>
      <c r="J419" s="234"/>
      <c r="K419" s="8"/>
      <c r="L419" s="235" t="s">
        <v>724</v>
      </c>
      <c r="M419" s="236"/>
      <c r="N419" s="236"/>
      <c r="O419" s="236"/>
      <c r="P419" s="236"/>
      <c r="Q419" s="236"/>
      <c r="R419" s="236"/>
      <c r="S419" s="236"/>
      <c r="T419" s="236"/>
      <c r="U419" s="237"/>
      <c r="V419" s="123"/>
    </row>
    <row r="420" spans="1:22" ht="20.100000000000001" customHeight="1" x14ac:dyDescent="0.15">
      <c r="C420" s="251"/>
      <c r="D420" s="184"/>
      <c r="E420" s="185"/>
      <c r="F420" s="186" t="s">
        <v>572</v>
      </c>
      <c r="G420" s="238" t="s">
        <v>571</v>
      </c>
      <c r="H420" s="239"/>
      <c r="I420" s="239"/>
      <c r="J420" s="240"/>
      <c r="K420" s="9"/>
      <c r="L420" s="241" t="s">
        <v>755</v>
      </c>
      <c r="M420" s="242"/>
      <c r="N420" s="242"/>
      <c r="O420" s="242"/>
      <c r="P420" s="242"/>
      <c r="Q420" s="242"/>
      <c r="R420" s="242"/>
      <c r="S420" s="242"/>
      <c r="T420" s="242"/>
      <c r="U420" s="243"/>
      <c r="V420" s="123"/>
    </row>
    <row r="421" spans="1:22" ht="20.100000000000001" customHeight="1" x14ac:dyDescent="0.15">
      <c r="C421" s="251"/>
      <c r="D421" s="184"/>
      <c r="E421" s="185"/>
      <c r="F421" s="186" t="s">
        <v>570</v>
      </c>
      <c r="G421" s="238" t="s">
        <v>569</v>
      </c>
      <c r="H421" s="239"/>
      <c r="I421" s="239"/>
      <c r="J421" s="240"/>
      <c r="K421" s="9"/>
      <c r="L421" s="241" t="s">
        <v>723</v>
      </c>
      <c r="M421" s="242"/>
      <c r="N421" s="242"/>
      <c r="O421" s="242"/>
      <c r="P421" s="242"/>
      <c r="Q421" s="242"/>
      <c r="R421" s="242"/>
      <c r="S421" s="242"/>
      <c r="T421" s="242"/>
      <c r="U421" s="243"/>
      <c r="V421" s="123"/>
    </row>
    <row r="422" spans="1:22" ht="20.100000000000001" customHeight="1" x14ac:dyDescent="0.15">
      <c r="C422" s="251"/>
      <c r="D422" s="184"/>
      <c r="E422" s="185"/>
      <c r="F422" s="186" t="s">
        <v>568</v>
      </c>
      <c r="G422" s="238" t="s">
        <v>567</v>
      </c>
      <c r="H422" s="239"/>
      <c r="I422" s="239"/>
      <c r="J422" s="240"/>
      <c r="K422" s="9"/>
      <c r="L422" s="241" t="s">
        <v>722</v>
      </c>
      <c r="M422" s="242"/>
      <c r="N422" s="242"/>
      <c r="O422" s="242"/>
      <c r="P422" s="242"/>
      <c r="Q422" s="242"/>
      <c r="R422" s="242"/>
      <c r="S422" s="242"/>
      <c r="T422" s="242"/>
      <c r="U422" s="243"/>
      <c r="V422" s="123"/>
    </row>
    <row r="423" spans="1:22" ht="30" customHeight="1" x14ac:dyDescent="0.15">
      <c r="A423" s="62">
        <f>IF(AND(K423="○",TRIM($N423)=""), 1001,0)</f>
        <v>0</v>
      </c>
      <c r="C423" s="251"/>
      <c r="D423" s="189"/>
      <c r="E423" s="190"/>
      <c r="F423" s="191" t="s">
        <v>566</v>
      </c>
      <c r="G423" s="247" t="s">
        <v>565</v>
      </c>
      <c r="H423" s="248"/>
      <c r="I423" s="248"/>
      <c r="J423" s="249"/>
      <c r="K423" s="10"/>
      <c r="L423" s="193" t="s">
        <v>323</v>
      </c>
      <c r="M423" s="193"/>
      <c r="N423" s="27"/>
      <c r="O423" s="28"/>
      <c r="P423" s="28"/>
      <c r="Q423" s="28"/>
      <c r="R423" s="28"/>
      <c r="S423" s="28"/>
      <c r="T423" s="28"/>
      <c r="U423" s="29"/>
      <c r="V423" s="123"/>
    </row>
    <row r="424" spans="1:22" ht="20.100000000000001" customHeight="1" x14ac:dyDescent="0.15">
      <c r="C424" s="251"/>
      <c r="D424" s="179" t="s">
        <v>564</v>
      </c>
      <c r="E424" s="180" t="s">
        <v>563</v>
      </c>
      <c r="F424" s="181" t="s">
        <v>562</v>
      </c>
      <c r="G424" s="232" t="s">
        <v>561</v>
      </c>
      <c r="H424" s="233"/>
      <c r="I424" s="233"/>
      <c r="J424" s="234"/>
      <c r="K424" s="8"/>
      <c r="L424" s="235" t="s">
        <v>721</v>
      </c>
      <c r="M424" s="236"/>
      <c r="N424" s="236"/>
      <c r="O424" s="236"/>
      <c r="P424" s="236"/>
      <c r="Q424" s="236"/>
      <c r="R424" s="236"/>
      <c r="S424" s="236"/>
      <c r="T424" s="236"/>
      <c r="U424" s="237"/>
      <c r="V424" s="123"/>
    </row>
    <row r="425" spans="1:22" ht="20.100000000000001" customHeight="1" x14ac:dyDescent="0.15">
      <c r="C425" s="251"/>
      <c r="D425" s="184"/>
      <c r="E425" s="185"/>
      <c r="F425" s="186" t="s">
        <v>560</v>
      </c>
      <c r="G425" s="238" t="s">
        <v>559</v>
      </c>
      <c r="H425" s="239"/>
      <c r="I425" s="239"/>
      <c r="J425" s="240"/>
      <c r="K425" s="9"/>
      <c r="L425" s="241" t="s">
        <v>720</v>
      </c>
      <c r="M425" s="242"/>
      <c r="N425" s="242"/>
      <c r="O425" s="242"/>
      <c r="P425" s="242"/>
      <c r="Q425" s="242"/>
      <c r="R425" s="242"/>
      <c r="S425" s="242"/>
      <c r="T425" s="242"/>
      <c r="U425" s="243"/>
      <c r="V425" s="123"/>
    </row>
    <row r="426" spans="1:22" ht="20.100000000000001" customHeight="1" x14ac:dyDescent="0.15">
      <c r="C426" s="251"/>
      <c r="D426" s="184"/>
      <c r="E426" s="185"/>
      <c r="F426" s="186" t="s">
        <v>558</v>
      </c>
      <c r="G426" s="238" t="s">
        <v>557</v>
      </c>
      <c r="H426" s="239"/>
      <c r="I426" s="239"/>
      <c r="J426" s="240"/>
      <c r="K426" s="9"/>
      <c r="L426" s="241" t="s">
        <v>719</v>
      </c>
      <c r="M426" s="242"/>
      <c r="N426" s="242"/>
      <c r="O426" s="242"/>
      <c r="P426" s="242"/>
      <c r="Q426" s="242"/>
      <c r="R426" s="242"/>
      <c r="S426" s="242"/>
      <c r="T426" s="242"/>
      <c r="U426" s="243"/>
      <c r="V426" s="123"/>
    </row>
    <row r="427" spans="1:22" ht="30" customHeight="1" x14ac:dyDescent="0.15">
      <c r="A427" s="62">
        <f>IF(AND(K427="○",TRIM($N427)=""), 1001,0)</f>
        <v>0</v>
      </c>
      <c r="C427" s="251"/>
      <c r="D427" s="189"/>
      <c r="E427" s="190"/>
      <c r="F427" s="191" t="s">
        <v>556</v>
      </c>
      <c r="G427" s="247" t="s">
        <v>555</v>
      </c>
      <c r="H427" s="248"/>
      <c r="I427" s="248"/>
      <c r="J427" s="249"/>
      <c r="K427" s="10"/>
      <c r="L427" s="193" t="s">
        <v>323</v>
      </c>
      <c r="M427" s="193"/>
      <c r="N427" s="27"/>
      <c r="O427" s="28"/>
      <c r="P427" s="28"/>
      <c r="Q427" s="28"/>
      <c r="R427" s="28"/>
      <c r="S427" s="28"/>
      <c r="T427" s="28"/>
      <c r="U427" s="29"/>
      <c r="V427" s="123"/>
    </row>
    <row r="428" spans="1:22" ht="30" customHeight="1" x14ac:dyDescent="0.15">
      <c r="C428" s="251"/>
      <c r="D428" s="179" t="s">
        <v>554</v>
      </c>
      <c r="E428" s="180" t="s">
        <v>553</v>
      </c>
      <c r="F428" s="181" t="s">
        <v>552</v>
      </c>
      <c r="G428" s="232" t="s">
        <v>551</v>
      </c>
      <c r="H428" s="233"/>
      <c r="I428" s="233"/>
      <c r="J428" s="234"/>
      <c r="K428" s="8"/>
      <c r="L428" s="252" t="s">
        <v>718</v>
      </c>
      <c r="M428" s="253"/>
      <c r="N428" s="253"/>
      <c r="O428" s="253"/>
      <c r="P428" s="253"/>
      <c r="Q428" s="253"/>
      <c r="R428" s="253"/>
      <c r="S428" s="253"/>
      <c r="T428" s="253"/>
      <c r="U428" s="254"/>
      <c r="V428" s="123"/>
    </row>
    <row r="429" spans="1:22" ht="20.100000000000001" customHeight="1" x14ac:dyDescent="0.15">
      <c r="C429" s="251"/>
      <c r="D429" s="184"/>
      <c r="E429" s="185"/>
      <c r="F429" s="186" t="s">
        <v>550</v>
      </c>
      <c r="G429" s="238" t="s">
        <v>549</v>
      </c>
      <c r="H429" s="239"/>
      <c r="I429" s="239"/>
      <c r="J429" s="240"/>
      <c r="K429" s="9"/>
      <c r="L429" s="241" t="s">
        <v>717</v>
      </c>
      <c r="M429" s="242"/>
      <c r="N429" s="242"/>
      <c r="O429" s="242"/>
      <c r="P429" s="242"/>
      <c r="Q429" s="242"/>
      <c r="R429" s="242"/>
      <c r="S429" s="242"/>
      <c r="T429" s="242"/>
      <c r="U429" s="243"/>
      <c r="V429" s="123"/>
    </row>
    <row r="430" spans="1:22" ht="20.100000000000001" customHeight="1" x14ac:dyDescent="0.15">
      <c r="C430" s="251"/>
      <c r="D430" s="184"/>
      <c r="E430" s="185"/>
      <c r="F430" s="186" t="s">
        <v>548</v>
      </c>
      <c r="G430" s="238" t="s">
        <v>547</v>
      </c>
      <c r="H430" s="239"/>
      <c r="I430" s="239"/>
      <c r="J430" s="240"/>
      <c r="K430" s="9"/>
      <c r="L430" s="241" t="s">
        <v>716</v>
      </c>
      <c r="M430" s="242"/>
      <c r="N430" s="242"/>
      <c r="O430" s="242"/>
      <c r="P430" s="242"/>
      <c r="Q430" s="242"/>
      <c r="R430" s="242"/>
      <c r="S430" s="242"/>
      <c r="T430" s="242"/>
      <c r="U430" s="243"/>
      <c r="V430" s="123"/>
    </row>
    <row r="431" spans="1:22" ht="20.100000000000001" customHeight="1" x14ac:dyDescent="0.15">
      <c r="C431" s="251"/>
      <c r="D431" s="184"/>
      <c r="E431" s="185"/>
      <c r="F431" s="186" t="s">
        <v>546</v>
      </c>
      <c r="G431" s="238" t="s">
        <v>545</v>
      </c>
      <c r="H431" s="239"/>
      <c r="I431" s="239"/>
      <c r="J431" s="240"/>
      <c r="K431" s="9"/>
      <c r="L431" s="241" t="s">
        <v>545</v>
      </c>
      <c r="M431" s="242"/>
      <c r="N431" s="242"/>
      <c r="O431" s="242"/>
      <c r="P431" s="242"/>
      <c r="Q431" s="242"/>
      <c r="R431" s="242"/>
      <c r="S431" s="242"/>
      <c r="T431" s="242"/>
      <c r="U431" s="243"/>
      <c r="V431" s="123"/>
    </row>
    <row r="432" spans="1:22" ht="20.100000000000001" customHeight="1" x14ac:dyDescent="0.15">
      <c r="C432" s="251"/>
      <c r="D432" s="184"/>
      <c r="E432" s="185"/>
      <c r="F432" s="186" t="s">
        <v>544</v>
      </c>
      <c r="G432" s="238" t="s">
        <v>543</v>
      </c>
      <c r="H432" s="239"/>
      <c r="I432" s="239"/>
      <c r="J432" s="240"/>
      <c r="K432" s="9"/>
      <c r="L432" s="241" t="s">
        <v>715</v>
      </c>
      <c r="M432" s="242"/>
      <c r="N432" s="242"/>
      <c r="O432" s="242"/>
      <c r="P432" s="242"/>
      <c r="Q432" s="242"/>
      <c r="R432" s="242"/>
      <c r="S432" s="242"/>
      <c r="T432" s="242"/>
      <c r="U432" s="243"/>
      <c r="V432" s="123"/>
    </row>
    <row r="433" spans="1:22" ht="30" customHeight="1" x14ac:dyDescent="0.15">
      <c r="A433" s="62">
        <f>IF(AND(K433="○",TRIM($N433)=""), 1001,0)</f>
        <v>0</v>
      </c>
      <c r="C433" s="251"/>
      <c r="D433" s="189"/>
      <c r="E433" s="190"/>
      <c r="F433" s="191" t="s">
        <v>542</v>
      </c>
      <c r="G433" s="247" t="s">
        <v>541</v>
      </c>
      <c r="H433" s="248"/>
      <c r="I433" s="248"/>
      <c r="J433" s="249"/>
      <c r="K433" s="10"/>
      <c r="L433" s="193" t="s">
        <v>323</v>
      </c>
      <c r="M433" s="193"/>
      <c r="N433" s="27"/>
      <c r="O433" s="28"/>
      <c r="P433" s="28"/>
      <c r="Q433" s="28"/>
      <c r="R433" s="28"/>
      <c r="S433" s="28"/>
      <c r="T433" s="28"/>
      <c r="U433" s="29"/>
      <c r="V433" s="123"/>
    </row>
    <row r="434" spans="1:22" ht="20.100000000000001" customHeight="1" x14ac:dyDescent="0.15">
      <c r="C434" s="251"/>
      <c r="D434" s="179" t="s">
        <v>540</v>
      </c>
      <c r="E434" s="180" t="s">
        <v>539</v>
      </c>
      <c r="F434" s="181" t="s">
        <v>538</v>
      </c>
      <c r="G434" s="232" t="s">
        <v>537</v>
      </c>
      <c r="H434" s="233"/>
      <c r="I434" s="233"/>
      <c r="J434" s="234"/>
      <c r="K434" s="8"/>
      <c r="L434" s="235" t="s">
        <v>714</v>
      </c>
      <c r="M434" s="236"/>
      <c r="N434" s="236"/>
      <c r="O434" s="236"/>
      <c r="P434" s="236"/>
      <c r="Q434" s="236"/>
      <c r="R434" s="236"/>
      <c r="S434" s="236"/>
      <c r="T434" s="236"/>
      <c r="U434" s="237"/>
      <c r="V434" s="123"/>
    </row>
    <row r="435" spans="1:22" ht="20.100000000000001" customHeight="1" x14ac:dyDescent="0.15">
      <c r="C435" s="251"/>
      <c r="D435" s="184"/>
      <c r="E435" s="185"/>
      <c r="F435" s="186" t="s">
        <v>536</v>
      </c>
      <c r="G435" s="238" t="s">
        <v>535</v>
      </c>
      <c r="H435" s="239"/>
      <c r="I435" s="239"/>
      <c r="J435" s="240"/>
      <c r="K435" s="9"/>
      <c r="L435" s="241" t="s">
        <v>713</v>
      </c>
      <c r="M435" s="242"/>
      <c r="N435" s="242"/>
      <c r="O435" s="242"/>
      <c r="P435" s="242"/>
      <c r="Q435" s="242"/>
      <c r="R435" s="242"/>
      <c r="S435" s="242"/>
      <c r="T435" s="242"/>
      <c r="U435" s="243"/>
      <c r="V435" s="123"/>
    </row>
    <row r="436" spans="1:22" ht="20.100000000000001" customHeight="1" x14ac:dyDescent="0.15">
      <c r="C436" s="251"/>
      <c r="D436" s="184"/>
      <c r="E436" s="185"/>
      <c r="F436" s="186" t="s">
        <v>534</v>
      </c>
      <c r="G436" s="238" t="s">
        <v>533</v>
      </c>
      <c r="H436" s="239"/>
      <c r="I436" s="239"/>
      <c r="J436" s="240"/>
      <c r="K436" s="9"/>
      <c r="L436" s="241" t="s">
        <v>435</v>
      </c>
      <c r="M436" s="242"/>
      <c r="N436" s="242"/>
      <c r="O436" s="242"/>
      <c r="P436" s="242"/>
      <c r="Q436" s="242"/>
      <c r="R436" s="242"/>
      <c r="S436" s="242"/>
      <c r="T436" s="242"/>
      <c r="U436" s="243"/>
      <c r="V436" s="123"/>
    </row>
    <row r="437" spans="1:22" ht="20.100000000000001" customHeight="1" x14ac:dyDescent="0.15">
      <c r="C437" s="251"/>
      <c r="D437" s="184"/>
      <c r="E437" s="185"/>
      <c r="F437" s="186" t="s">
        <v>532</v>
      </c>
      <c r="G437" s="238" t="s">
        <v>531</v>
      </c>
      <c r="H437" s="239"/>
      <c r="I437" s="239"/>
      <c r="J437" s="240"/>
      <c r="K437" s="9"/>
      <c r="L437" s="241" t="s">
        <v>712</v>
      </c>
      <c r="M437" s="242"/>
      <c r="N437" s="242"/>
      <c r="O437" s="242"/>
      <c r="P437" s="242"/>
      <c r="Q437" s="242"/>
      <c r="R437" s="242"/>
      <c r="S437" s="242"/>
      <c r="T437" s="242"/>
      <c r="U437" s="243"/>
      <c r="V437" s="123"/>
    </row>
    <row r="438" spans="1:22" ht="20.100000000000001" customHeight="1" x14ac:dyDescent="0.15">
      <c r="C438" s="251"/>
      <c r="D438" s="184"/>
      <c r="E438" s="185"/>
      <c r="F438" s="186" t="s">
        <v>530</v>
      </c>
      <c r="G438" s="238" t="s">
        <v>529</v>
      </c>
      <c r="H438" s="239"/>
      <c r="I438" s="239"/>
      <c r="J438" s="240"/>
      <c r="K438" s="9"/>
      <c r="L438" s="241" t="s">
        <v>711</v>
      </c>
      <c r="M438" s="242"/>
      <c r="N438" s="242"/>
      <c r="O438" s="242"/>
      <c r="P438" s="242"/>
      <c r="Q438" s="242"/>
      <c r="R438" s="242"/>
      <c r="S438" s="242"/>
      <c r="T438" s="242"/>
      <c r="U438" s="243"/>
      <c r="V438" s="123"/>
    </row>
    <row r="439" spans="1:22" ht="20.100000000000001" customHeight="1" x14ac:dyDescent="0.15">
      <c r="C439" s="251"/>
      <c r="D439" s="184"/>
      <c r="E439" s="185"/>
      <c r="F439" s="186" t="s">
        <v>528</v>
      </c>
      <c r="G439" s="238" t="s">
        <v>527</v>
      </c>
      <c r="H439" s="239"/>
      <c r="I439" s="239"/>
      <c r="J439" s="240"/>
      <c r="K439" s="9"/>
      <c r="L439" s="241" t="s">
        <v>710</v>
      </c>
      <c r="M439" s="242"/>
      <c r="N439" s="242"/>
      <c r="O439" s="242"/>
      <c r="P439" s="242"/>
      <c r="Q439" s="242"/>
      <c r="R439" s="242"/>
      <c r="S439" s="242"/>
      <c r="T439" s="242"/>
      <c r="U439" s="243"/>
      <c r="V439" s="123"/>
    </row>
    <row r="440" spans="1:22" ht="20.100000000000001" customHeight="1" x14ac:dyDescent="0.15">
      <c r="C440" s="251"/>
      <c r="D440" s="184"/>
      <c r="E440" s="185"/>
      <c r="F440" s="186" t="s">
        <v>526</v>
      </c>
      <c r="G440" s="238" t="s">
        <v>525</v>
      </c>
      <c r="H440" s="239"/>
      <c r="I440" s="239"/>
      <c r="J440" s="240"/>
      <c r="K440" s="9"/>
      <c r="L440" s="241" t="s">
        <v>709</v>
      </c>
      <c r="M440" s="242"/>
      <c r="N440" s="242"/>
      <c r="O440" s="242"/>
      <c r="P440" s="242"/>
      <c r="Q440" s="242"/>
      <c r="R440" s="242"/>
      <c r="S440" s="242"/>
      <c r="T440" s="242"/>
      <c r="U440" s="243"/>
      <c r="V440" s="123"/>
    </row>
    <row r="441" spans="1:22" ht="20.100000000000001" customHeight="1" x14ac:dyDescent="0.15">
      <c r="C441" s="251"/>
      <c r="D441" s="184"/>
      <c r="E441" s="185"/>
      <c r="F441" s="186" t="s">
        <v>524</v>
      </c>
      <c r="G441" s="238" t="s">
        <v>523</v>
      </c>
      <c r="H441" s="239"/>
      <c r="I441" s="239"/>
      <c r="J441" s="240"/>
      <c r="K441" s="9"/>
      <c r="L441" s="241" t="s">
        <v>708</v>
      </c>
      <c r="M441" s="242"/>
      <c r="N441" s="242"/>
      <c r="O441" s="242"/>
      <c r="P441" s="242"/>
      <c r="Q441" s="242"/>
      <c r="R441" s="242"/>
      <c r="S441" s="242"/>
      <c r="T441" s="242"/>
      <c r="U441" s="243"/>
      <c r="V441" s="123"/>
    </row>
    <row r="442" spans="1:22" ht="20.100000000000001" customHeight="1" x14ac:dyDescent="0.15">
      <c r="C442" s="251"/>
      <c r="D442" s="184"/>
      <c r="E442" s="185"/>
      <c r="F442" s="186" t="s">
        <v>522</v>
      </c>
      <c r="G442" s="238" t="s">
        <v>521</v>
      </c>
      <c r="H442" s="239"/>
      <c r="I442" s="239"/>
      <c r="J442" s="240"/>
      <c r="K442" s="9"/>
      <c r="L442" s="241" t="s">
        <v>707</v>
      </c>
      <c r="M442" s="242"/>
      <c r="N442" s="242"/>
      <c r="O442" s="242"/>
      <c r="P442" s="242"/>
      <c r="Q442" s="242"/>
      <c r="R442" s="242"/>
      <c r="S442" s="242"/>
      <c r="T442" s="242"/>
      <c r="U442" s="243"/>
      <c r="V442" s="123"/>
    </row>
    <row r="443" spans="1:22" ht="20.100000000000001" customHeight="1" x14ac:dyDescent="0.15">
      <c r="C443" s="251"/>
      <c r="D443" s="184"/>
      <c r="E443" s="185"/>
      <c r="F443" s="186" t="s">
        <v>520</v>
      </c>
      <c r="G443" s="238" t="s">
        <v>758</v>
      </c>
      <c r="H443" s="239"/>
      <c r="I443" s="239"/>
      <c r="J443" s="240"/>
      <c r="K443" s="9"/>
      <c r="L443" s="241" t="s">
        <v>706</v>
      </c>
      <c r="M443" s="242"/>
      <c r="N443" s="242"/>
      <c r="O443" s="242"/>
      <c r="P443" s="242"/>
      <c r="Q443" s="242"/>
      <c r="R443" s="242"/>
      <c r="S443" s="242"/>
      <c r="T443" s="242"/>
      <c r="U443" s="243"/>
      <c r="V443" s="123"/>
    </row>
    <row r="444" spans="1:22" ht="20.100000000000001" customHeight="1" x14ac:dyDescent="0.15">
      <c r="C444" s="251"/>
      <c r="D444" s="184"/>
      <c r="E444" s="185"/>
      <c r="F444" s="186" t="s">
        <v>519</v>
      </c>
      <c r="G444" s="238" t="s">
        <v>759</v>
      </c>
      <c r="H444" s="239"/>
      <c r="I444" s="239"/>
      <c r="J444" s="240"/>
      <c r="K444" s="9"/>
      <c r="L444" s="241" t="s">
        <v>705</v>
      </c>
      <c r="M444" s="242"/>
      <c r="N444" s="242"/>
      <c r="O444" s="242"/>
      <c r="P444" s="242"/>
      <c r="Q444" s="242"/>
      <c r="R444" s="242"/>
      <c r="S444" s="242"/>
      <c r="T444" s="242"/>
      <c r="U444" s="243"/>
      <c r="V444" s="123"/>
    </row>
    <row r="445" spans="1:22" ht="45" customHeight="1" x14ac:dyDescent="0.15">
      <c r="A445" s="62">
        <f>IF(AND(K445="○",TRIM($N445)=""), 1001,0)</f>
        <v>0</v>
      </c>
      <c r="C445" s="251"/>
      <c r="D445" s="189"/>
      <c r="E445" s="190"/>
      <c r="F445" s="191" t="s">
        <v>518</v>
      </c>
      <c r="G445" s="247" t="s">
        <v>517</v>
      </c>
      <c r="H445" s="248"/>
      <c r="I445" s="248"/>
      <c r="J445" s="249"/>
      <c r="K445" s="10"/>
      <c r="L445" s="193" t="s">
        <v>323</v>
      </c>
      <c r="M445" s="193"/>
      <c r="N445" s="37"/>
      <c r="O445" s="38"/>
      <c r="P445" s="38"/>
      <c r="Q445" s="38"/>
      <c r="R445" s="38"/>
      <c r="S445" s="38"/>
      <c r="T445" s="38"/>
      <c r="U445" s="39"/>
      <c r="V445" s="123"/>
    </row>
    <row r="446" spans="1:22" ht="20.100000000000001" customHeight="1" x14ac:dyDescent="0.15">
      <c r="C446" s="251"/>
      <c r="D446" s="179" t="s">
        <v>516</v>
      </c>
      <c r="E446" s="180" t="s">
        <v>515</v>
      </c>
      <c r="F446" s="181" t="s">
        <v>514</v>
      </c>
      <c r="G446" s="232" t="s">
        <v>513</v>
      </c>
      <c r="H446" s="233"/>
      <c r="I446" s="233"/>
      <c r="J446" s="234"/>
      <c r="K446" s="8"/>
      <c r="L446" s="235" t="s">
        <v>704</v>
      </c>
      <c r="M446" s="236"/>
      <c r="N446" s="236"/>
      <c r="O446" s="236"/>
      <c r="P446" s="236"/>
      <c r="Q446" s="236"/>
      <c r="R446" s="236"/>
      <c r="S446" s="236"/>
      <c r="T446" s="236"/>
      <c r="U446" s="237"/>
      <c r="V446" s="123"/>
    </row>
    <row r="447" spans="1:22" ht="20.100000000000001" customHeight="1" x14ac:dyDescent="0.15">
      <c r="C447" s="251"/>
      <c r="D447" s="184"/>
      <c r="E447" s="185"/>
      <c r="F447" s="186" t="s">
        <v>512</v>
      </c>
      <c r="G447" s="238" t="s">
        <v>511</v>
      </c>
      <c r="H447" s="239"/>
      <c r="I447" s="239"/>
      <c r="J447" s="240"/>
      <c r="K447" s="9"/>
      <c r="L447" s="241" t="s">
        <v>703</v>
      </c>
      <c r="M447" s="242"/>
      <c r="N447" s="242"/>
      <c r="O447" s="242"/>
      <c r="P447" s="242"/>
      <c r="Q447" s="242"/>
      <c r="R447" s="242"/>
      <c r="S447" s="242"/>
      <c r="T447" s="242"/>
      <c r="U447" s="243"/>
      <c r="V447" s="123"/>
    </row>
    <row r="448" spans="1:22" ht="20.100000000000001" customHeight="1" x14ac:dyDescent="0.15">
      <c r="C448" s="251"/>
      <c r="D448" s="184"/>
      <c r="E448" s="185"/>
      <c r="F448" s="186" t="s">
        <v>510</v>
      </c>
      <c r="G448" s="238" t="s">
        <v>509</v>
      </c>
      <c r="H448" s="239"/>
      <c r="I448" s="239"/>
      <c r="J448" s="240"/>
      <c r="K448" s="9"/>
      <c r="L448" s="241" t="s">
        <v>702</v>
      </c>
      <c r="M448" s="242"/>
      <c r="N448" s="242"/>
      <c r="O448" s="242"/>
      <c r="P448" s="242"/>
      <c r="Q448" s="242"/>
      <c r="R448" s="242"/>
      <c r="S448" s="242"/>
      <c r="T448" s="242"/>
      <c r="U448" s="243"/>
      <c r="V448" s="123"/>
    </row>
    <row r="449" spans="1:23" ht="20.100000000000001" customHeight="1" x14ac:dyDescent="0.15">
      <c r="C449" s="251"/>
      <c r="D449" s="184"/>
      <c r="E449" s="185"/>
      <c r="F449" s="186" t="s">
        <v>508</v>
      </c>
      <c r="G449" s="238" t="s">
        <v>507</v>
      </c>
      <c r="H449" s="239"/>
      <c r="I449" s="239"/>
      <c r="J449" s="240"/>
      <c r="K449" s="9"/>
      <c r="L449" s="241" t="s">
        <v>701</v>
      </c>
      <c r="M449" s="242"/>
      <c r="N449" s="242"/>
      <c r="O449" s="242"/>
      <c r="P449" s="242"/>
      <c r="Q449" s="242"/>
      <c r="R449" s="242"/>
      <c r="S449" s="242"/>
      <c r="T449" s="242"/>
      <c r="U449" s="243"/>
      <c r="V449" s="123"/>
    </row>
    <row r="450" spans="1:23" ht="30" customHeight="1" x14ac:dyDescent="0.15">
      <c r="A450" s="62">
        <f>IF(AND(K450="○",TRIM($N450)=""), 1001,0)</f>
        <v>0</v>
      </c>
      <c r="C450" s="251"/>
      <c r="D450" s="189"/>
      <c r="E450" s="190"/>
      <c r="F450" s="191" t="s">
        <v>506</v>
      </c>
      <c r="G450" s="247" t="s">
        <v>505</v>
      </c>
      <c r="H450" s="248"/>
      <c r="I450" s="248"/>
      <c r="J450" s="249"/>
      <c r="K450" s="10"/>
      <c r="L450" s="193" t="s">
        <v>323</v>
      </c>
      <c r="M450" s="193"/>
      <c r="N450" s="37"/>
      <c r="O450" s="38"/>
      <c r="P450" s="38"/>
      <c r="Q450" s="38"/>
      <c r="R450" s="38"/>
      <c r="S450" s="38"/>
      <c r="T450" s="38"/>
      <c r="U450" s="39"/>
      <c r="V450" s="123"/>
    </row>
    <row r="451" spans="1:23" ht="20.100000000000001" customHeight="1" x14ac:dyDescent="0.15">
      <c r="C451" s="251"/>
      <c r="D451" s="179" t="s">
        <v>504</v>
      </c>
      <c r="E451" s="180" t="s">
        <v>503</v>
      </c>
      <c r="F451" s="181" t="s">
        <v>502</v>
      </c>
      <c r="G451" s="232" t="s">
        <v>501</v>
      </c>
      <c r="H451" s="233"/>
      <c r="I451" s="233"/>
      <c r="J451" s="234"/>
      <c r="K451" s="8"/>
      <c r="L451" s="235" t="s">
        <v>700</v>
      </c>
      <c r="M451" s="236"/>
      <c r="N451" s="236"/>
      <c r="O451" s="236"/>
      <c r="P451" s="236"/>
      <c r="Q451" s="236"/>
      <c r="R451" s="236"/>
      <c r="S451" s="236"/>
      <c r="T451" s="236"/>
      <c r="U451" s="237"/>
      <c r="V451" s="123"/>
    </row>
    <row r="452" spans="1:23" ht="20.100000000000001" customHeight="1" x14ac:dyDescent="0.15">
      <c r="C452" s="251"/>
      <c r="D452" s="184"/>
      <c r="E452" s="185"/>
      <c r="F452" s="186" t="s">
        <v>500</v>
      </c>
      <c r="G452" s="238" t="s">
        <v>760</v>
      </c>
      <c r="H452" s="239"/>
      <c r="I452" s="239"/>
      <c r="J452" s="240"/>
      <c r="K452" s="9"/>
      <c r="L452" s="241" t="s">
        <v>699</v>
      </c>
      <c r="M452" s="242"/>
      <c r="N452" s="242"/>
      <c r="O452" s="242"/>
      <c r="P452" s="242"/>
      <c r="Q452" s="242"/>
      <c r="R452" s="242"/>
      <c r="S452" s="242"/>
      <c r="T452" s="242"/>
      <c r="U452" s="243"/>
      <c r="V452" s="123"/>
    </row>
    <row r="453" spans="1:23" ht="20.100000000000001" customHeight="1" x14ac:dyDescent="0.15">
      <c r="C453" s="251"/>
      <c r="D453" s="184"/>
      <c r="E453" s="185"/>
      <c r="F453" s="186" t="s">
        <v>499</v>
      </c>
      <c r="G453" s="238" t="s">
        <v>498</v>
      </c>
      <c r="H453" s="239"/>
      <c r="I453" s="239"/>
      <c r="J453" s="240"/>
      <c r="K453" s="9"/>
      <c r="L453" s="241" t="s">
        <v>698</v>
      </c>
      <c r="M453" s="242"/>
      <c r="N453" s="242"/>
      <c r="O453" s="242"/>
      <c r="P453" s="242"/>
      <c r="Q453" s="242"/>
      <c r="R453" s="242"/>
      <c r="S453" s="242"/>
      <c r="T453" s="242"/>
      <c r="U453" s="243"/>
      <c r="V453" s="123"/>
    </row>
    <row r="454" spans="1:23" ht="20.100000000000001" customHeight="1" x14ac:dyDescent="0.15">
      <c r="C454" s="251"/>
      <c r="D454" s="184"/>
      <c r="E454" s="185"/>
      <c r="F454" s="186" t="s">
        <v>497</v>
      </c>
      <c r="G454" s="238" t="s">
        <v>777</v>
      </c>
      <c r="H454" s="239"/>
      <c r="I454" s="239"/>
      <c r="J454" s="240"/>
      <c r="K454" s="9"/>
      <c r="L454" s="241" t="s">
        <v>778</v>
      </c>
      <c r="M454" s="242"/>
      <c r="N454" s="242"/>
      <c r="O454" s="242"/>
      <c r="P454" s="242"/>
      <c r="Q454" s="242"/>
      <c r="R454" s="242"/>
      <c r="S454" s="242"/>
      <c r="T454" s="242"/>
      <c r="U454" s="243"/>
      <c r="V454" s="123"/>
    </row>
    <row r="455" spans="1:23" ht="20.100000000000001" customHeight="1" x14ac:dyDescent="0.15">
      <c r="C455" s="251"/>
      <c r="D455" s="184"/>
      <c r="E455" s="185"/>
      <c r="F455" s="186" t="s">
        <v>496</v>
      </c>
      <c r="G455" s="238" t="s">
        <v>779</v>
      </c>
      <c r="H455" s="239"/>
      <c r="I455" s="239"/>
      <c r="J455" s="240"/>
      <c r="K455" s="9"/>
      <c r="L455" s="241" t="s">
        <v>780</v>
      </c>
      <c r="M455" s="242"/>
      <c r="N455" s="242"/>
      <c r="O455" s="242"/>
      <c r="P455" s="242"/>
      <c r="Q455" s="242"/>
      <c r="R455" s="242"/>
      <c r="S455" s="242"/>
      <c r="T455" s="242"/>
      <c r="U455" s="243"/>
      <c r="V455" s="123"/>
    </row>
    <row r="456" spans="1:23" ht="20.100000000000001" customHeight="1" x14ac:dyDescent="0.15">
      <c r="C456" s="251"/>
      <c r="D456" s="184"/>
      <c r="E456" s="185"/>
      <c r="F456" s="186" t="s">
        <v>495</v>
      </c>
      <c r="G456" s="238" t="s">
        <v>781</v>
      </c>
      <c r="H456" s="239"/>
      <c r="I456" s="239"/>
      <c r="J456" s="240"/>
      <c r="K456" s="9"/>
      <c r="L456" s="241" t="s">
        <v>494</v>
      </c>
      <c r="M456" s="242"/>
      <c r="N456" s="242"/>
      <c r="O456" s="242"/>
      <c r="P456" s="242"/>
      <c r="Q456" s="242"/>
      <c r="R456" s="242"/>
      <c r="S456" s="242"/>
      <c r="T456" s="242"/>
      <c r="U456" s="243"/>
      <c r="V456" s="123"/>
    </row>
    <row r="457" spans="1:23" ht="20.100000000000001" customHeight="1" x14ac:dyDescent="0.15">
      <c r="C457" s="251"/>
      <c r="D457" s="184"/>
      <c r="E457" s="185"/>
      <c r="F457" s="186" t="s">
        <v>493</v>
      </c>
      <c r="G457" s="238" t="s">
        <v>492</v>
      </c>
      <c r="H457" s="239"/>
      <c r="I457" s="239"/>
      <c r="J457" s="240"/>
      <c r="K457" s="9"/>
      <c r="L457" s="241" t="s">
        <v>782</v>
      </c>
      <c r="M457" s="242"/>
      <c r="N457" s="242"/>
      <c r="O457" s="242"/>
      <c r="P457" s="242"/>
      <c r="Q457" s="242"/>
      <c r="R457" s="242"/>
      <c r="S457" s="242"/>
      <c r="T457" s="242"/>
      <c r="U457" s="243"/>
      <c r="V457" s="123"/>
    </row>
    <row r="458" spans="1:23" ht="30" customHeight="1" x14ac:dyDescent="0.15">
      <c r="A458" s="62">
        <f>IF(AND(K458="○",TRIM($N458)=""), 1001,0)</f>
        <v>0</v>
      </c>
      <c r="C458" s="251"/>
      <c r="D458" s="189"/>
      <c r="E458" s="190"/>
      <c r="F458" s="191" t="s">
        <v>491</v>
      </c>
      <c r="G458" s="247" t="s">
        <v>490</v>
      </c>
      <c r="H458" s="248"/>
      <c r="I458" s="248"/>
      <c r="J458" s="249"/>
      <c r="K458" s="10"/>
      <c r="L458" s="193" t="s">
        <v>323</v>
      </c>
      <c r="M458" s="193"/>
      <c r="N458" s="37"/>
      <c r="O458" s="38"/>
      <c r="P458" s="38"/>
      <c r="Q458" s="38"/>
      <c r="R458" s="38"/>
      <c r="S458" s="38"/>
      <c r="T458" s="38"/>
      <c r="U458" s="39"/>
      <c r="V458" s="123"/>
    </row>
    <row r="459" spans="1:23" ht="15.75" customHeight="1" x14ac:dyDescent="0.15">
      <c r="C459" s="251"/>
      <c r="V459" s="123"/>
    </row>
    <row r="460" spans="1:23" ht="15.75" customHeight="1" x14ac:dyDescent="0.15">
      <c r="C460" s="251"/>
      <c r="V460" s="123"/>
    </row>
    <row r="461" spans="1:23" ht="15.75" customHeight="1" x14ac:dyDescent="0.15">
      <c r="C461" s="255"/>
      <c r="D461" s="146"/>
      <c r="E461" s="146"/>
      <c r="F461" s="146"/>
      <c r="G461" s="146"/>
      <c r="H461" s="146"/>
      <c r="I461" s="146"/>
      <c r="J461" s="146"/>
      <c r="K461" s="146"/>
      <c r="L461" s="146"/>
      <c r="M461" s="146"/>
      <c r="N461" s="146"/>
      <c r="O461" s="146"/>
      <c r="P461" s="146"/>
      <c r="Q461" s="146"/>
      <c r="R461" s="146"/>
      <c r="S461" s="146"/>
      <c r="T461" s="146"/>
      <c r="U461" s="146"/>
      <c r="V461" s="256"/>
    </row>
    <row r="463" spans="1:23" ht="15.75" customHeight="1" x14ac:dyDescent="0.15">
      <c r="A463" s="58"/>
      <c r="B463" s="58"/>
      <c r="C463" s="82"/>
      <c r="D463" s="82"/>
      <c r="E463" s="82"/>
      <c r="F463" s="82"/>
      <c r="G463" s="82"/>
      <c r="H463" s="82"/>
      <c r="I463" s="96"/>
      <c r="J463" s="98"/>
      <c r="K463" s="98"/>
      <c r="L463" s="257"/>
      <c r="M463" s="98"/>
      <c r="N463" s="98"/>
      <c r="O463" s="98"/>
      <c r="P463" s="98"/>
      <c r="Q463" s="98"/>
      <c r="R463" s="98"/>
      <c r="S463" s="98"/>
      <c r="T463" s="98"/>
      <c r="U463" s="98"/>
      <c r="V463" s="98"/>
      <c r="W463" s="82"/>
    </row>
    <row r="464" spans="1:23" ht="20.100000000000001" customHeight="1" x14ac:dyDescent="0.15">
      <c r="A464" s="58"/>
      <c r="B464" s="58"/>
      <c r="C464" s="75" t="s">
        <v>791</v>
      </c>
      <c r="D464" s="76"/>
      <c r="E464" s="76"/>
      <c r="F464" s="76"/>
      <c r="G464" s="76"/>
      <c r="H464" s="77"/>
      <c r="I464" s="258"/>
      <c r="J464" s="146"/>
    </row>
    <row r="465" spans="1:22" ht="15" customHeight="1" x14ac:dyDescent="0.15">
      <c r="A465" s="58"/>
      <c r="B465" s="58"/>
      <c r="C465" s="78"/>
      <c r="D465" s="79"/>
      <c r="E465" s="79"/>
      <c r="F465" s="79"/>
      <c r="G465" s="79"/>
      <c r="H465" s="79"/>
      <c r="I465" s="259"/>
      <c r="J465" s="260"/>
      <c r="K465" s="80"/>
      <c r="L465" s="80"/>
      <c r="M465" s="80"/>
      <c r="N465" s="80"/>
      <c r="O465" s="260"/>
      <c r="P465" s="80"/>
      <c r="Q465" s="80"/>
      <c r="R465" s="80"/>
      <c r="S465" s="80"/>
      <c r="T465" s="80"/>
      <c r="U465" s="80"/>
      <c r="V465" s="81"/>
    </row>
    <row r="466" spans="1:22" ht="30" customHeight="1" x14ac:dyDescent="0.15">
      <c r="A466" s="58"/>
      <c r="B466" s="58"/>
      <c r="C466" s="78"/>
      <c r="D466" s="261" t="s">
        <v>792</v>
      </c>
      <c r="E466" s="261"/>
      <c r="F466" s="261"/>
      <c r="G466" s="261"/>
      <c r="H466" s="261"/>
      <c r="I466" s="261"/>
      <c r="J466" s="261"/>
      <c r="K466" s="261"/>
      <c r="L466" s="261"/>
      <c r="M466" s="261"/>
      <c r="N466" s="261"/>
      <c r="O466" s="261"/>
      <c r="P466" s="261"/>
      <c r="Q466" s="261"/>
      <c r="R466" s="261"/>
      <c r="S466" s="261"/>
      <c r="T466" s="261"/>
      <c r="U466" s="261"/>
      <c r="V466" s="83"/>
    </row>
    <row r="467" spans="1:22" ht="20.100000000000001" customHeight="1" x14ac:dyDescent="0.15">
      <c r="A467" s="58"/>
      <c r="B467" s="58"/>
      <c r="C467" s="78"/>
      <c r="D467" s="262"/>
      <c r="E467" s="154" t="s">
        <v>793</v>
      </c>
      <c r="F467" s="155"/>
      <c r="G467" s="155"/>
      <c r="H467" s="155"/>
      <c r="I467" s="155"/>
      <c r="J467" s="153"/>
      <c r="K467" s="263" t="s">
        <v>794</v>
      </c>
      <c r="L467" s="264"/>
      <c r="M467" s="264"/>
      <c r="N467" s="264"/>
      <c r="O467" s="264"/>
      <c r="P467" s="264"/>
      <c r="Q467" s="264"/>
      <c r="R467" s="264"/>
      <c r="S467" s="264"/>
      <c r="T467" s="264"/>
      <c r="U467" s="265"/>
      <c r="V467" s="83"/>
    </row>
    <row r="468" spans="1:22" ht="20.100000000000001" customHeight="1" x14ac:dyDescent="0.15">
      <c r="A468" s="58"/>
      <c r="B468" s="58"/>
      <c r="C468" s="78"/>
      <c r="D468" s="266">
        <v>1</v>
      </c>
      <c r="E468" s="52"/>
      <c r="F468" s="53"/>
      <c r="G468" s="53"/>
      <c r="H468" s="53"/>
      <c r="I468" s="53"/>
      <c r="J468" s="54"/>
      <c r="K468" s="55"/>
      <c r="L468" s="56"/>
      <c r="M468" s="56"/>
      <c r="N468" s="56"/>
      <c r="O468" s="56"/>
      <c r="P468" s="56"/>
      <c r="Q468" s="56"/>
      <c r="R468" s="56"/>
      <c r="S468" s="56"/>
      <c r="T468" s="56"/>
      <c r="U468" s="57"/>
      <c r="V468" s="83"/>
    </row>
    <row r="469" spans="1:22" ht="20.100000000000001" customHeight="1" x14ac:dyDescent="0.15">
      <c r="A469" s="58"/>
      <c r="B469" s="58"/>
      <c r="C469" s="267"/>
      <c r="D469" s="268">
        <f>D468+1</f>
        <v>2</v>
      </c>
      <c r="E469" s="46"/>
      <c r="F469" s="47"/>
      <c r="G469" s="47"/>
      <c r="H469" s="47"/>
      <c r="I469" s="47"/>
      <c r="J469" s="48"/>
      <c r="K469" s="49"/>
      <c r="L469" s="50"/>
      <c r="M469" s="50"/>
      <c r="N469" s="50"/>
      <c r="O469" s="50"/>
      <c r="P469" s="50"/>
      <c r="Q469" s="50"/>
      <c r="R469" s="50"/>
      <c r="S469" s="50"/>
      <c r="T469" s="50"/>
      <c r="U469" s="51"/>
      <c r="V469" s="83"/>
    </row>
    <row r="470" spans="1:22" ht="20.100000000000001" customHeight="1" x14ac:dyDescent="0.15">
      <c r="A470" s="58"/>
      <c r="B470" s="58"/>
      <c r="C470" s="267"/>
      <c r="D470" s="268">
        <f t="shared" ref="D470:D478" si="0">D469+1</f>
        <v>3</v>
      </c>
      <c r="E470" s="46"/>
      <c r="F470" s="47"/>
      <c r="G470" s="47"/>
      <c r="H470" s="47"/>
      <c r="I470" s="47"/>
      <c r="J470" s="48"/>
      <c r="K470" s="49"/>
      <c r="L470" s="50"/>
      <c r="M470" s="50"/>
      <c r="N470" s="50"/>
      <c r="O470" s="50"/>
      <c r="P470" s="50"/>
      <c r="Q470" s="50"/>
      <c r="R470" s="50"/>
      <c r="S470" s="50"/>
      <c r="T470" s="50"/>
      <c r="U470" s="51"/>
      <c r="V470" s="83"/>
    </row>
    <row r="471" spans="1:22" ht="20.100000000000001" customHeight="1" x14ac:dyDescent="0.15">
      <c r="A471" s="58"/>
      <c r="B471" s="58"/>
      <c r="C471" s="267"/>
      <c r="D471" s="268">
        <f t="shared" si="0"/>
        <v>4</v>
      </c>
      <c r="E471" s="46"/>
      <c r="F471" s="47"/>
      <c r="G471" s="47"/>
      <c r="H471" s="47"/>
      <c r="I471" s="47"/>
      <c r="J471" s="48"/>
      <c r="K471" s="49"/>
      <c r="L471" s="50"/>
      <c r="M471" s="50"/>
      <c r="N471" s="50"/>
      <c r="O471" s="50"/>
      <c r="P471" s="50"/>
      <c r="Q471" s="50"/>
      <c r="R471" s="50"/>
      <c r="S471" s="50"/>
      <c r="T471" s="50"/>
      <c r="U471" s="51"/>
      <c r="V471" s="83"/>
    </row>
    <row r="472" spans="1:22" ht="20.100000000000001" customHeight="1" x14ac:dyDescent="0.15">
      <c r="A472" s="58"/>
      <c r="B472" s="58"/>
      <c r="C472" s="267"/>
      <c r="D472" s="268">
        <f t="shared" si="0"/>
        <v>5</v>
      </c>
      <c r="E472" s="46"/>
      <c r="F472" s="47"/>
      <c r="G472" s="47"/>
      <c r="H472" s="47"/>
      <c r="I472" s="47"/>
      <c r="J472" s="48"/>
      <c r="K472" s="49"/>
      <c r="L472" s="50"/>
      <c r="M472" s="50"/>
      <c r="N472" s="50"/>
      <c r="O472" s="50"/>
      <c r="P472" s="50"/>
      <c r="Q472" s="50"/>
      <c r="R472" s="50"/>
      <c r="S472" s="50"/>
      <c r="T472" s="50"/>
      <c r="U472" s="51"/>
      <c r="V472" s="83"/>
    </row>
    <row r="473" spans="1:22" ht="20.100000000000001" customHeight="1" x14ac:dyDescent="0.15">
      <c r="A473" s="58"/>
      <c r="B473" s="58"/>
      <c r="C473" s="267"/>
      <c r="D473" s="268">
        <f t="shared" si="0"/>
        <v>6</v>
      </c>
      <c r="E473" s="46"/>
      <c r="F473" s="47"/>
      <c r="G473" s="47"/>
      <c r="H473" s="47"/>
      <c r="I473" s="47"/>
      <c r="J473" s="48"/>
      <c r="K473" s="49"/>
      <c r="L473" s="50"/>
      <c r="M473" s="50"/>
      <c r="N473" s="50"/>
      <c r="O473" s="50"/>
      <c r="P473" s="50"/>
      <c r="Q473" s="50"/>
      <c r="R473" s="50"/>
      <c r="S473" s="50"/>
      <c r="T473" s="50"/>
      <c r="U473" s="51"/>
      <c r="V473" s="83"/>
    </row>
    <row r="474" spans="1:22" ht="20.100000000000001" customHeight="1" x14ac:dyDescent="0.15">
      <c r="A474" s="58"/>
      <c r="B474" s="58"/>
      <c r="C474" s="267"/>
      <c r="D474" s="268">
        <f t="shared" si="0"/>
        <v>7</v>
      </c>
      <c r="E474" s="46"/>
      <c r="F474" s="47"/>
      <c r="G474" s="47"/>
      <c r="H474" s="47"/>
      <c r="I474" s="47"/>
      <c r="J474" s="48"/>
      <c r="K474" s="49"/>
      <c r="L474" s="50"/>
      <c r="M474" s="50"/>
      <c r="N474" s="50"/>
      <c r="O474" s="50"/>
      <c r="P474" s="50"/>
      <c r="Q474" s="50"/>
      <c r="R474" s="50"/>
      <c r="S474" s="50"/>
      <c r="T474" s="50"/>
      <c r="U474" s="51"/>
      <c r="V474" s="83"/>
    </row>
    <row r="475" spans="1:22" ht="20.100000000000001" customHeight="1" x14ac:dyDescent="0.15">
      <c r="A475" s="58"/>
      <c r="B475" s="58"/>
      <c r="C475" s="267"/>
      <c r="D475" s="268">
        <f t="shared" si="0"/>
        <v>8</v>
      </c>
      <c r="E475" s="46"/>
      <c r="F475" s="47"/>
      <c r="G475" s="47"/>
      <c r="H475" s="47"/>
      <c r="I475" s="47"/>
      <c r="J475" s="48"/>
      <c r="K475" s="49"/>
      <c r="L475" s="50"/>
      <c r="M475" s="50"/>
      <c r="N475" s="50"/>
      <c r="O475" s="50"/>
      <c r="P475" s="50"/>
      <c r="Q475" s="50"/>
      <c r="R475" s="50"/>
      <c r="S475" s="50"/>
      <c r="T475" s="50"/>
      <c r="U475" s="51"/>
      <c r="V475" s="83"/>
    </row>
    <row r="476" spans="1:22" ht="20.100000000000001" customHeight="1" x14ac:dyDescent="0.15">
      <c r="A476" s="58"/>
      <c r="B476" s="58"/>
      <c r="C476" s="267"/>
      <c r="D476" s="268">
        <f t="shared" si="0"/>
        <v>9</v>
      </c>
      <c r="E476" s="46"/>
      <c r="F476" s="47"/>
      <c r="G476" s="47"/>
      <c r="H476" s="47"/>
      <c r="I476" s="47"/>
      <c r="J476" s="48"/>
      <c r="K476" s="49"/>
      <c r="L476" s="50"/>
      <c r="M476" s="50"/>
      <c r="N476" s="50"/>
      <c r="O476" s="50"/>
      <c r="P476" s="50"/>
      <c r="Q476" s="50"/>
      <c r="R476" s="50"/>
      <c r="S476" s="50"/>
      <c r="T476" s="50"/>
      <c r="U476" s="51"/>
      <c r="V476" s="83"/>
    </row>
    <row r="477" spans="1:22" ht="20.100000000000001" customHeight="1" x14ac:dyDescent="0.15">
      <c r="A477" s="58"/>
      <c r="B477" s="58"/>
      <c r="C477" s="267"/>
      <c r="D477" s="268">
        <f t="shared" si="0"/>
        <v>10</v>
      </c>
      <c r="E477" s="46"/>
      <c r="F477" s="47"/>
      <c r="G477" s="47"/>
      <c r="H477" s="47"/>
      <c r="I477" s="47"/>
      <c r="J477" s="48"/>
      <c r="K477" s="49"/>
      <c r="L477" s="50"/>
      <c r="M477" s="50"/>
      <c r="N477" s="50"/>
      <c r="O477" s="50"/>
      <c r="P477" s="50"/>
      <c r="Q477" s="50"/>
      <c r="R477" s="50"/>
      <c r="S477" s="50"/>
      <c r="T477" s="50"/>
      <c r="U477" s="51"/>
      <c r="V477" s="83"/>
    </row>
    <row r="478" spans="1:22" ht="20.100000000000001" customHeight="1" x14ac:dyDescent="0.15">
      <c r="A478" s="58"/>
      <c r="B478" s="58"/>
      <c r="C478" s="267"/>
      <c r="D478" s="269">
        <f t="shared" si="0"/>
        <v>11</v>
      </c>
      <c r="E478" s="40"/>
      <c r="F478" s="41"/>
      <c r="G478" s="41"/>
      <c r="H478" s="41"/>
      <c r="I478" s="41"/>
      <c r="J478" s="42"/>
      <c r="K478" s="43"/>
      <c r="L478" s="44"/>
      <c r="M478" s="44"/>
      <c r="N478" s="44"/>
      <c r="O478" s="44"/>
      <c r="P478" s="44"/>
      <c r="Q478" s="44"/>
      <c r="R478" s="44"/>
      <c r="S478" s="44"/>
      <c r="T478" s="44"/>
      <c r="U478" s="45"/>
      <c r="V478" s="83"/>
    </row>
    <row r="479" spans="1:22" ht="15.75" customHeight="1" x14ac:dyDescent="0.15">
      <c r="A479" s="58"/>
      <c r="B479" s="58"/>
      <c r="C479" s="90"/>
      <c r="D479" s="80"/>
      <c r="E479" s="104"/>
      <c r="F479" s="80"/>
      <c r="G479" s="80"/>
      <c r="H479" s="80"/>
      <c r="I479" s="80"/>
      <c r="J479" s="80"/>
      <c r="K479" s="104"/>
      <c r="L479" s="80"/>
      <c r="M479" s="80"/>
      <c r="N479" s="80"/>
      <c r="O479" s="80"/>
      <c r="P479" s="80"/>
      <c r="Q479" s="80"/>
      <c r="R479" s="80"/>
      <c r="S479" s="80"/>
      <c r="T479" s="80"/>
      <c r="U479" s="80"/>
      <c r="V479" s="83"/>
    </row>
    <row r="480" spans="1:22" ht="15" customHeight="1" x14ac:dyDescent="0.15">
      <c r="A480" s="58"/>
      <c r="B480" s="58"/>
      <c r="C480" s="99"/>
      <c r="D480" s="100"/>
      <c r="E480" s="270"/>
      <c r="F480" s="100"/>
      <c r="G480" s="100"/>
      <c r="H480" s="100"/>
      <c r="I480" s="100"/>
      <c r="J480" s="100"/>
      <c r="K480" s="270"/>
      <c r="L480" s="100"/>
      <c r="M480" s="271"/>
      <c r="N480" s="100"/>
      <c r="O480" s="272"/>
      <c r="P480" s="273"/>
      <c r="Q480" s="273"/>
      <c r="R480" s="273"/>
      <c r="S480" s="273"/>
      <c r="T480" s="274"/>
      <c r="U480" s="101"/>
      <c r="V480" s="102"/>
    </row>
    <row r="481" spans="1:22" ht="15" customHeight="1" x14ac:dyDescent="0.15">
      <c r="A481" s="58"/>
      <c r="B481" s="58"/>
      <c r="C481" s="82"/>
      <c r="D481" s="82"/>
      <c r="E481" s="82"/>
      <c r="F481" s="82"/>
      <c r="G481" s="82"/>
      <c r="H481" s="82"/>
      <c r="I481" s="82"/>
      <c r="J481" s="98"/>
      <c r="K481" s="98"/>
      <c r="L481" s="98"/>
      <c r="M481" s="275"/>
      <c r="N481" s="98"/>
      <c r="O481" s="276"/>
      <c r="P481" s="276"/>
      <c r="Q481" s="276"/>
      <c r="R481" s="276"/>
      <c r="S481" s="276"/>
      <c r="T481" s="275"/>
      <c r="U481" s="98"/>
      <c r="V481" s="82"/>
    </row>
  </sheetData>
  <sheetProtection algorithmName="SHA-512" hashValue="c5JBvfkTtSF7EgZdrBuEMZdV12ESIqiQ8W2kihL+c+1dz+VubB3hwxH6MKYyV2E8da6Ks0oJX/y7GrHE0ugjNg==" saltValue="1hCm+658sBpgUo4PV40PYQ==" spinCount="100000" sheet="1" objects="1" scenarios="1"/>
  <dataConsolidate/>
  <mergeCells count="679">
    <mergeCell ref="C464:H464"/>
    <mergeCell ref="D466:U466"/>
    <mergeCell ref="E467:J467"/>
    <mergeCell ref="E468:J468"/>
    <mergeCell ref="K468:U468"/>
    <mergeCell ref="E469:J469"/>
    <mergeCell ref="E476:J476"/>
    <mergeCell ref="K476:U476"/>
    <mergeCell ref="E477:J477"/>
    <mergeCell ref="K477:U477"/>
    <mergeCell ref="K469:U469"/>
    <mergeCell ref="E470:J470"/>
    <mergeCell ref="K470:U470"/>
    <mergeCell ref="E478:J478"/>
    <mergeCell ref="K478:U478"/>
    <mergeCell ref="E471:J471"/>
    <mergeCell ref="K471:U471"/>
    <mergeCell ref="E472:J472"/>
    <mergeCell ref="K472:U472"/>
    <mergeCell ref="E473:J473"/>
    <mergeCell ref="K473:U473"/>
    <mergeCell ref="E474:J474"/>
    <mergeCell ref="K474:U474"/>
    <mergeCell ref="E475:J475"/>
    <mergeCell ref="K475:U475"/>
    <mergeCell ref="D224:E224"/>
    <mergeCell ref="F224:J224"/>
    <mergeCell ref="D358:E358"/>
    <mergeCell ref="F358:J358"/>
    <mergeCell ref="E188:H188"/>
    <mergeCell ref="E189:H189"/>
    <mergeCell ref="E190:H190"/>
    <mergeCell ref="L364:U364"/>
    <mergeCell ref="F417:F418"/>
    <mergeCell ref="G381:J381"/>
    <mergeCell ref="G382:J382"/>
    <mergeCell ref="G383:J383"/>
    <mergeCell ref="G384:J384"/>
    <mergeCell ref="G385:J385"/>
    <mergeCell ref="G386:J386"/>
    <mergeCell ref="G387:J387"/>
    <mergeCell ref="G416:J416"/>
    <mergeCell ref="G397:J397"/>
    <mergeCell ref="G398:J398"/>
    <mergeCell ref="G399:J399"/>
    <mergeCell ref="G401:J401"/>
    <mergeCell ref="G402:J402"/>
    <mergeCell ref="G403:J403"/>
    <mergeCell ref="G404:J404"/>
    <mergeCell ref="G388:J388"/>
    <mergeCell ref="G389:J389"/>
    <mergeCell ref="G390:J390"/>
    <mergeCell ref="G391:J391"/>
    <mergeCell ref="G392:J392"/>
    <mergeCell ref="G393:J393"/>
    <mergeCell ref="G394:J394"/>
    <mergeCell ref="G395:J395"/>
    <mergeCell ref="G396:J396"/>
    <mergeCell ref="G400:J400"/>
    <mergeCell ref="L433:M433"/>
    <mergeCell ref="N433:U433"/>
    <mergeCell ref="L445:M445"/>
    <mergeCell ref="N445:U445"/>
    <mergeCell ref="G426:J426"/>
    <mergeCell ref="G427:J427"/>
    <mergeCell ref="G428:J428"/>
    <mergeCell ref="G429:J429"/>
    <mergeCell ref="G430:J430"/>
    <mergeCell ref="G431:J431"/>
    <mergeCell ref="G432:J432"/>
    <mergeCell ref="G433:J433"/>
    <mergeCell ref="G434:J434"/>
    <mergeCell ref="L444:U444"/>
    <mergeCell ref="L426:U426"/>
    <mergeCell ref="L428:U428"/>
    <mergeCell ref="L429:U429"/>
    <mergeCell ref="L430:U430"/>
    <mergeCell ref="L431:U431"/>
    <mergeCell ref="L432:U432"/>
    <mergeCell ref="L434:U434"/>
    <mergeCell ref="L427:M427"/>
    <mergeCell ref="N427:U427"/>
    <mergeCell ref="G453:J453"/>
    <mergeCell ref="G454:J454"/>
    <mergeCell ref="G455:J455"/>
    <mergeCell ref="G456:J456"/>
    <mergeCell ref="G457:J457"/>
    <mergeCell ref="G458:J458"/>
    <mergeCell ref="L368:M368"/>
    <mergeCell ref="N368:U368"/>
    <mergeCell ref="G367:J368"/>
    <mergeCell ref="L402:M402"/>
    <mergeCell ref="N402:U402"/>
    <mergeCell ref="L409:M409"/>
    <mergeCell ref="N409:U409"/>
    <mergeCell ref="L418:M418"/>
    <mergeCell ref="N418:U418"/>
    <mergeCell ref="G417:J418"/>
    <mergeCell ref="L450:M450"/>
    <mergeCell ref="N450:U450"/>
    <mergeCell ref="L458:M458"/>
    <mergeCell ref="N458:U458"/>
    <mergeCell ref="G444:J444"/>
    <mergeCell ref="G445:J445"/>
    <mergeCell ref="G446:J446"/>
    <mergeCell ref="G447:J447"/>
    <mergeCell ref="G448:J448"/>
    <mergeCell ref="G449:J449"/>
    <mergeCell ref="G450:J450"/>
    <mergeCell ref="G451:J451"/>
    <mergeCell ref="G452:J452"/>
    <mergeCell ref="G435:J435"/>
    <mergeCell ref="G436:J436"/>
    <mergeCell ref="G437:J437"/>
    <mergeCell ref="G438:J438"/>
    <mergeCell ref="G439:J439"/>
    <mergeCell ref="G440:J440"/>
    <mergeCell ref="G441:J441"/>
    <mergeCell ref="G442:J442"/>
    <mergeCell ref="G443:J443"/>
    <mergeCell ref="G419:J419"/>
    <mergeCell ref="G420:J420"/>
    <mergeCell ref="G421:J421"/>
    <mergeCell ref="G422:J422"/>
    <mergeCell ref="G423:J423"/>
    <mergeCell ref="G424:J424"/>
    <mergeCell ref="G425:J425"/>
    <mergeCell ref="G407:J407"/>
    <mergeCell ref="G408:J408"/>
    <mergeCell ref="G409:J409"/>
    <mergeCell ref="G410:J410"/>
    <mergeCell ref="G411:J411"/>
    <mergeCell ref="G412:J412"/>
    <mergeCell ref="G413:J413"/>
    <mergeCell ref="G414:J414"/>
    <mergeCell ref="G415:J415"/>
    <mergeCell ref="G405:J405"/>
    <mergeCell ref="G406:J406"/>
    <mergeCell ref="L453:U453"/>
    <mergeCell ref="L454:U454"/>
    <mergeCell ref="L455:U455"/>
    <mergeCell ref="L456:U456"/>
    <mergeCell ref="L457:U457"/>
    <mergeCell ref="G359:J359"/>
    <mergeCell ref="G360:J360"/>
    <mergeCell ref="G361:J361"/>
    <mergeCell ref="G362:J362"/>
    <mergeCell ref="G363:J363"/>
    <mergeCell ref="G364:J364"/>
    <mergeCell ref="G365:J365"/>
    <mergeCell ref="G366:J366"/>
    <mergeCell ref="G369:J369"/>
    <mergeCell ref="G370:J370"/>
    <mergeCell ref="G371:J371"/>
    <mergeCell ref="G374:J374"/>
    <mergeCell ref="G375:J375"/>
    <mergeCell ref="G376:J376"/>
    <mergeCell ref="G377:J377"/>
    <mergeCell ref="G378:J378"/>
    <mergeCell ref="L446:U446"/>
    <mergeCell ref="L447:U447"/>
    <mergeCell ref="L448:U448"/>
    <mergeCell ref="L449:U449"/>
    <mergeCell ref="L451:U451"/>
    <mergeCell ref="L452:U452"/>
    <mergeCell ref="L435:U435"/>
    <mergeCell ref="L436:U436"/>
    <mergeCell ref="L437:U437"/>
    <mergeCell ref="L438:U438"/>
    <mergeCell ref="L439:U439"/>
    <mergeCell ref="L440:U440"/>
    <mergeCell ref="L441:U441"/>
    <mergeCell ref="L442:U442"/>
    <mergeCell ref="L443:U443"/>
    <mergeCell ref="L416:U416"/>
    <mergeCell ref="L417:U417"/>
    <mergeCell ref="L419:U419"/>
    <mergeCell ref="L420:U420"/>
    <mergeCell ref="L421:U421"/>
    <mergeCell ref="L422:U422"/>
    <mergeCell ref="L424:U424"/>
    <mergeCell ref="L425:U425"/>
    <mergeCell ref="L407:U407"/>
    <mergeCell ref="L408:U408"/>
    <mergeCell ref="L410:U410"/>
    <mergeCell ref="L411:U411"/>
    <mergeCell ref="L412:U412"/>
    <mergeCell ref="L413:U413"/>
    <mergeCell ref="L414:U414"/>
    <mergeCell ref="L415:U415"/>
    <mergeCell ref="L423:M423"/>
    <mergeCell ref="N423:U423"/>
    <mergeCell ref="L397:U397"/>
    <mergeCell ref="L398:U398"/>
    <mergeCell ref="L399:U399"/>
    <mergeCell ref="L401:U401"/>
    <mergeCell ref="L403:U403"/>
    <mergeCell ref="L404:U404"/>
    <mergeCell ref="L405:U405"/>
    <mergeCell ref="L406:U406"/>
    <mergeCell ref="L388:U388"/>
    <mergeCell ref="L389:U389"/>
    <mergeCell ref="L391:U391"/>
    <mergeCell ref="L392:U392"/>
    <mergeCell ref="L393:U393"/>
    <mergeCell ref="L394:U394"/>
    <mergeCell ref="L395:U395"/>
    <mergeCell ref="L390:M390"/>
    <mergeCell ref="N390:U390"/>
    <mergeCell ref="L396:M396"/>
    <mergeCell ref="N396:U396"/>
    <mergeCell ref="L400:U400"/>
    <mergeCell ref="L387:U387"/>
    <mergeCell ref="G355:J355"/>
    <mergeCell ref="G353:J354"/>
    <mergeCell ref="L351:U351"/>
    <mergeCell ref="L352:U352"/>
    <mergeCell ref="L353:U353"/>
    <mergeCell ref="L360:U360"/>
    <mergeCell ref="L361:U361"/>
    <mergeCell ref="F353:F354"/>
    <mergeCell ref="L355:M355"/>
    <mergeCell ref="N355:U355"/>
    <mergeCell ref="L358:U358"/>
    <mergeCell ref="L359:U359"/>
    <mergeCell ref="L354:M354"/>
    <mergeCell ref="N354:U354"/>
    <mergeCell ref="L362:U362"/>
    <mergeCell ref="L363:U363"/>
    <mergeCell ref="F367:F368"/>
    <mergeCell ref="L373:M373"/>
    <mergeCell ref="N373:U373"/>
    <mergeCell ref="G372:J373"/>
    <mergeCell ref="F372:F373"/>
    <mergeCell ref="G379:J379"/>
    <mergeCell ref="G380:J380"/>
    <mergeCell ref="L337:U337"/>
    <mergeCell ref="L342:M342"/>
    <mergeCell ref="N342:U342"/>
    <mergeCell ref="G351:J351"/>
    <mergeCell ref="G352:J352"/>
    <mergeCell ref="L383:U383"/>
    <mergeCell ref="L384:U384"/>
    <mergeCell ref="L385:U385"/>
    <mergeCell ref="L386:U386"/>
    <mergeCell ref="L379:U379"/>
    <mergeCell ref="L380:U380"/>
    <mergeCell ref="L381:U381"/>
    <mergeCell ref="L382:U382"/>
    <mergeCell ref="G337:J337"/>
    <mergeCell ref="G338:J338"/>
    <mergeCell ref="G339:J339"/>
    <mergeCell ref="G340:J340"/>
    <mergeCell ref="G341:J341"/>
    <mergeCell ref="G342:J342"/>
    <mergeCell ref="G343:J343"/>
    <mergeCell ref="G344:J344"/>
    <mergeCell ref="G345:J345"/>
    <mergeCell ref="L349:U349"/>
    <mergeCell ref="L350:U350"/>
    <mergeCell ref="G347:J347"/>
    <mergeCell ref="G348:J348"/>
    <mergeCell ref="G349:J349"/>
    <mergeCell ref="G350:J350"/>
    <mergeCell ref="L344:U344"/>
    <mergeCell ref="L345:U345"/>
    <mergeCell ref="L346:U346"/>
    <mergeCell ref="L347:M347"/>
    <mergeCell ref="N347:U347"/>
    <mergeCell ref="G346:J346"/>
    <mergeCell ref="G327:J327"/>
    <mergeCell ref="G328:J328"/>
    <mergeCell ref="G329:J329"/>
    <mergeCell ref="G330:J330"/>
    <mergeCell ref="G331:J331"/>
    <mergeCell ref="G332:J332"/>
    <mergeCell ref="G333:J333"/>
    <mergeCell ref="G334:J334"/>
    <mergeCell ref="L348:U348"/>
    <mergeCell ref="L329:U329"/>
    <mergeCell ref="L330:U330"/>
    <mergeCell ref="L331:U331"/>
    <mergeCell ref="L332:U332"/>
    <mergeCell ref="L333:U333"/>
    <mergeCell ref="L334:U334"/>
    <mergeCell ref="L335:U335"/>
    <mergeCell ref="L336:U336"/>
    <mergeCell ref="L338:U338"/>
    <mergeCell ref="L339:U339"/>
    <mergeCell ref="L340:U340"/>
    <mergeCell ref="L341:U341"/>
    <mergeCell ref="L343:U343"/>
    <mergeCell ref="G335:J335"/>
    <mergeCell ref="G336:J336"/>
    <mergeCell ref="L328:M328"/>
    <mergeCell ref="N328:U328"/>
    <mergeCell ref="L320:U320"/>
    <mergeCell ref="L321:U321"/>
    <mergeCell ref="L322:U322"/>
    <mergeCell ref="L324:U324"/>
    <mergeCell ref="L313:U313"/>
    <mergeCell ref="L314:U314"/>
    <mergeCell ref="L315:U315"/>
    <mergeCell ref="L317:U317"/>
    <mergeCell ref="L318:U318"/>
    <mergeCell ref="L319:U319"/>
    <mergeCell ref="L327:U327"/>
    <mergeCell ref="G317:J317"/>
    <mergeCell ref="G318:J318"/>
    <mergeCell ref="G319:J319"/>
    <mergeCell ref="N316:U316"/>
    <mergeCell ref="G314:J314"/>
    <mergeCell ref="G315:J315"/>
    <mergeCell ref="G316:J316"/>
    <mergeCell ref="L325:U325"/>
    <mergeCell ref="L326:U326"/>
    <mergeCell ref="L316:M316"/>
    <mergeCell ref="L323:M323"/>
    <mergeCell ref="N323:U323"/>
    <mergeCell ref="G320:J320"/>
    <mergeCell ref="G321:J321"/>
    <mergeCell ref="G322:J322"/>
    <mergeCell ref="G323:J323"/>
    <mergeCell ref="G324:J324"/>
    <mergeCell ref="G325:J325"/>
    <mergeCell ref="G326:J326"/>
    <mergeCell ref="F284:F285"/>
    <mergeCell ref="L289:M289"/>
    <mergeCell ref="N289:U289"/>
    <mergeCell ref="L302:M302"/>
    <mergeCell ref="N302:U302"/>
    <mergeCell ref="L303:U303"/>
    <mergeCell ref="L304:U304"/>
    <mergeCell ref="L305:U305"/>
    <mergeCell ref="G303:J303"/>
    <mergeCell ref="G304:J304"/>
    <mergeCell ref="G305:J305"/>
    <mergeCell ref="L291:U291"/>
    <mergeCell ref="L292:U292"/>
    <mergeCell ref="L293:U293"/>
    <mergeCell ref="L294:U294"/>
    <mergeCell ref="L295:U295"/>
    <mergeCell ref="L296:U296"/>
    <mergeCell ref="L297:U297"/>
    <mergeCell ref="L298:U298"/>
    <mergeCell ref="L299:U299"/>
    <mergeCell ref="G298:J298"/>
    <mergeCell ref="G299:J299"/>
    <mergeCell ref="G300:J300"/>
    <mergeCell ref="G301:J301"/>
    <mergeCell ref="L282:U282"/>
    <mergeCell ref="L283:U283"/>
    <mergeCell ref="L284:U284"/>
    <mergeCell ref="L286:U286"/>
    <mergeCell ref="L287:U287"/>
    <mergeCell ref="L288:U288"/>
    <mergeCell ref="L290:U290"/>
    <mergeCell ref="L285:M285"/>
    <mergeCell ref="N285:U285"/>
    <mergeCell ref="N258:U258"/>
    <mergeCell ref="G257:J258"/>
    <mergeCell ref="F257:F258"/>
    <mergeCell ref="L262:M262"/>
    <mergeCell ref="N262:U262"/>
    <mergeCell ref="L255:U255"/>
    <mergeCell ref="L256:U256"/>
    <mergeCell ref="L257:U257"/>
    <mergeCell ref="L281:U281"/>
    <mergeCell ref="L277:U277"/>
    <mergeCell ref="L278:U278"/>
    <mergeCell ref="G277:J277"/>
    <mergeCell ref="G278:J278"/>
    <mergeCell ref="G279:J279"/>
    <mergeCell ref="G262:J262"/>
    <mergeCell ref="G263:J263"/>
    <mergeCell ref="G264:J264"/>
    <mergeCell ref="G265:J265"/>
    <mergeCell ref="L271:U271"/>
    <mergeCell ref="L273:M273"/>
    <mergeCell ref="N273:U273"/>
    <mergeCell ref="L276:M276"/>
    <mergeCell ref="N276:U276"/>
    <mergeCell ref="G275:J275"/>
    <mergeCell ref="G251:J251"/>
    <mergeCell ref="G233:J233"/>
    <mergeCell ref="G234:J234"/>
    <mergeCell ref="F231:F232"/>
    <mergeCell ref="E225:E232"/>
    <mergeCell ref="D225:D232"/>
    <mergeCell ref="N232:U232"/>
    <mergeCell ref="L235:M235"/>
    <mergeCell ref="N235:U235"/>
    <mergeCell ref="L244:M244"/>
    <mergeCell ref="N244:U244"/>
    <mergeCell ref="L249:M249"/>
    <mergeCell ref="N249:U249"/>
    <mergeCell ref="G248:J249"/>
    <mergeCell ref="F248:F249"/>
    <mergeCell ref="L246:U246"/>
    <mergeCell ref="L247:U247"/>
    <mergeCell ref="G242:J242"/>
    <mergeCell ref="G243:J243"/>
    <mergeCell ref="G244:J244"/>
    <mergeCell ref="G245:J245"/>
    <mergeCell ref="G246:J246"/>
    <mergeCell ref="G247:J247"/>
    <mergeCell ref="G250:J250"/>
    <mergeCell ref="G290:J290"/>
    <mergeCell ref="G291:J291"/>
    <mergeCell ref="G292:J292"/>
    <mergeCell ref="G293:J293"/>
    <mergeCell ref="G294:J294"/>
    <mergeCell ref="G295:J295"/>
    <mergeCell ref="G296:J296"/>
    <mergeCell ref="G297:J297"/>
    <mergeCell ref="G280:J280"/>
    <mergeCell ref="G281:J281"/>
    <mergeCell ref="G282:J282"/>
    <mergeCell ref="G283:J283"/>
    <mergeCell ref="G286:J286"/>
    <mergeCell ref="G287:J287"/>
    <mergeCell ref="G288:J288"/>
    <mergeCell ref="G289:J289"/>
    <mergeCell ref="G284:J285"/>
    <mergeCell ref="G254:J254"/>
    <mergeCell ref="G255:J255"/>
    <mergeCell ref="G256:J256"/>
    <mergeCell ref="G259:J259"/>
    <mergeCell ref="G260:J260"/>
    <mergeCell ref="G261:J261"/>
    <mergeCell ref="L254:U254"/>
    <mergeCell ref="L272:U272"/>
    <mergeCell ref="L274:U274"/>
    <mergeCell ref="K257:K258"/>
    <mergeCell ref="G271:J271"/>
    <mergeCell ref="G272:J272"/>
    <mergeCell ref="G273:J273"/>
    <mergeCell ref="G274:J274"/>
    <mergeCell ref="L259:U259"/>
    <mergeCell ref="L260:U260"/>
    <mergeCell ref="L261:U261"/>
    <mergeCell ref="L263:U263"/>
    <mergeCell ref="L264:U264"/>
    <mergeCell ref="L265:U265"/>
    <mergeCell ref="L266:U266"/>
    <mergeCell ref="L268:U268"/>
    <mergeCell ref="L269:U269"/>
    <mergeCell ref="L258:M258"/>
    <mergeCell ref="G276:J276"/>
    <mergeCell ref="L275:U275"/>
    <mergeCell ref="C17:H17"/>
    <mergeCell ref="I20:M20"/>
    <mergeCell ref="I22:U22"/>
    <mergeCell ref="I40:M40"/>
    <mergeCell ref="I71:U71"/>
    <mergeCell ref="J76:U76"/>
    <mergeCell ref="I75:U75"/>
    <mergeCell ref="I169:U169"/>
    <mergeCell ref="I63:M63"/>
    <mergeCell ref="C146:H146"/>
    <mergeCell ref="C109:H109"/>
    <mergeCell ref="D111:U111"/>
    <mergeCell ref="I112:U112"/>
    <mergeCell ref="I85:M85"/>
    <mergeCell ref="I118:M118"/>
    <mergeCell ref="I153:U153"/>
    <mergeCell ref="I120:M120"/>
    <mergeCell ref="I122:U122"/>
    <mergeCell ref="I116:U116"/>
    <mergeCell ref="I155:U155"/>
    <mergeCell ref="I157:U157"/>
    <mergeCell ref="E186:H186"/>
    <mergeCell ref="T1:V1"/>
    <mergeCell ref="I173:U173"/>
    <mergeCell ref="I38:U38"/>
    <mergeCell ref="J39:U39"/>
    <mergeCell ref="I87:U87"/>
    <mergeCell ref="I30:U30"/>
    <mergeCell ref="I32:U32"/>
    <mergeCell ref="I34:M34"/>
    <mergeCell ref="L300:U300"/>
    <mergeCell ref="G235:J235"/>
    <mergeCell ref="I83:M83"/>
    <mergeCell ref="I24:U24"/>
    <mergeCell ref="I26:U26"/>
    <mergeCell ref="I69:M69"/>
    <mergeCell ref="I183:M183"/>
    <mergeCell ref="I186:M186"/>
    <mergeCell ref="L224:U224"/>
    <mergeCell ref="I187:M187"/>
    <mergeCell ref="C60:H60"/>
    <mergeCell ref="I79:U79"/>
    <mergeCell ref="I81:U81"/>
    <mergeCell ref="I28:U28"/>
    <mergeCell ref="I36:M36"/>
    <mergeCell ref="C166:H166"/>
    <mergeCell ref="L301:U301"/>
    <mergeCell ref="L307:U307"/>
    <mergeCell ref="L308:U308"/>
    <mergeCell ref="L309:U309"/>
    <mergeCell ref="L310:U310"/>
    <mergeCell ref="L311:U311"/>
    <mergeCell ref="G302:J302"/>
    <mergeCell ref="G306:J306"/>
    <mergeCell ref="G307:J307"/>
    <mergeCell ref="G308:J308"/>
    <mergeCell ref="G309:J309"/>
    <mergeCell ref="G310:J310"/>
    <mergeCell ref="G311:J311"/>
    <mergeCell ref="G312:J312"/>
    <mergeCell ref="G313:J313"/>
    <mergeCell ref="L306:M306"/>
    <mergeCell ref="N306:U306"/>
    <mergeCell ref="L312:M312"/>
    <mergeCell ref="N312:U312"/>
    <mergeCell ref="G236:J236"/>
    <mergeCell ref="G237:J237"/>
    <mergeCell ref="G238:J238"/>
    <mergeCell ref="G239:J239"/>
    <mergeCell ref="G240:J240"/>
    <mergeCell ref="G241:J241"/>
    <mergeCell ref="G266:J266"/>
    <mergeCell ref="G267:J267"/>
    <mergeCell ref="G268:J268"/>
    <mergeCell ref="G269:J269"/>
    <mergeCell ref="G270:J270"/>
    <mergeCell ref="L250:U250"/>
    <mergeCell ref="L251:U251"/>
    <mergeCell ref="L252:U252"/>
    <mergeCell ref="L253:U253"/>
    <mergeCell ref="L267:M267"/>
    <mergeCell ref="N267:U267"/>
    <mergeCell ref="L270:U270"/>
    <mergeCell ref="E187:H187"/>
    <mergeCell ref="I77:U77"/>
    <mergeCell ref="I73:U73"/>
    <mergeCell ref="J74:U74"/>
    <mergeCell ref="L236:U236"/>
    <mergeCell ref="L237:U237"/>
    <mergeCell ref="L238:U238"/>
    <mergeCell ref="L248:U248"/>
    <mergeCell ref="G225:J225"/>
    <mergeCell ref="G226:J226"/>
    <mergeCell ref="G227:J227"/>
    <mergeCell ref="G228:J228"/>
    <mergeCell ref="G229:J229"/>
    <mergeCell ref="G230:J230"/>
    <mergeCell ref="I205:M205"/>
    <mergeCell ref="I203:M203"/>
    <mergeCell ref="L231:U231"/>
    <mergeCell ref="L232:M232"/>
    <mergeCell ref="G231:J232"/>
    <mergeCell ref="L239:U239"/>
    <mergeCell ref="L240:U240"/>
    <mergeCell ref="L241:U241"/>
    <mergeCell ref="L242:U242"/>
    <mergeCell ref="L226:U226"/>
    <mergeCell ref="U2:V2"/>
    <mergeCell ref="I171:U171"/>
    <mergeCell ref="I114:U114"/>
    <mergeCell ref="I207:U207"/>
    <mergeCell ref="I211:M211"/>
    <mergeCell ref="D222:U222"/>
    <mergeCell ref="C220:H220"/>
    <mergeCell ref="I149:M149"/>
    <mergeCell ref="I151:M151"/>
    <mergeCell ref="I159:M159"/>
    <mergeCell ref="I161:M161"/>
    <mergeCell ref="I175:M175"/>
    <mergeCell ref="I177:M177"/>
    <mergeCell ref="I179:M179"/>
    <mergeCell ref="I181:M181"/>
    <mergeCell ref="I209:M209"/>
    <mergeCell ref="I188:M188"/>
    <mergeCell ref="I190:M190"/>
    <mergeCell ref="I189:M189"/>
    <mergeCell ref="I193:M193"/>
    <mergeCell ref="I195:M195"/>
    <mergeCell ref="I197:M197"/>
    <mergeCell ref="I199:M199"/>
    <mergeCell ref="I201:M201"/>
    <mergeCell ref="L227:U227"/>
    <mergeCell ref="L228:U228"/>
    <mergeCell ref="L229:U229"/>
    <mergeCell ref="L230:U230"/>
    <mergeCell ref="L233:U233"/>
    <mergeCell ref="L234:U234"/>
    <mergeCell ref="K231:K232"/>
    <mergeCell ref="K248:K249"/>
    <mergeCell ref="L243:U243"/>
    <mergeCell ref="L245:U245"/>
    <mergeCell ref="D233:D235"/>
    <mergeCell ref="E233:E235"/>
    <mergeCell ref="D236:D244"/>
    <mergeCell ref="E236:E244"/>
    <mergeCell ref="D245:D249"/>
    <mergeCell ref="E245:E249"/>
    <mergeCell ref="D250:D258"/>
    <mergeCell ref="E250:E258"/>
    <mergeCell ref="D259:D262"/>
    <mergeCell ref="E259:E262"/>
    <mergeCell ref="D263:D267"/>
    <mergeCell ref="E263:E267"/>
    <mergeCell ref="D268:D273"/>
    <mergeCell ref="E268:E273"/>
    <mergeCell ref="D274:D276"/>
    <mergeCell ref="E274:E276"/>
    <mergeCell ref="D277:D285"/>
    <mergeCell ref="E277:E285"/>
    <mergeCell ref="D286:D289"/>
    <mergeCell ref="E286:E289"/>
    <mergeCell ref="D291:D302"/>
    <mergeCell ref="E291:E302"/>
    <mergeCell ref="D303:D306"/>
    <mergeCell ref="E303:E306"/>
    <mergeCell ref="D307:D312"/>
    <mergeCell ref="E307:E312"/>
    <mergeCell ref="D313:D316"/>
    <mergeCell ref="E313:E316"/>
    <mergeCell ref="D317:D323"/>
    <mergeCell ref="E317:E323"/>
    <mergeCell ref="D324:D328"/>
    <mergeCell ref="E324:E328"/>
    <mergeCell ref="D329:D342"/>
    <mergeCell ref="E329:E342"/>
    <mergeCell ref="D343:D347"/>
    <mergeCell ref="E343:E347"/>
    <mergeCell ref="D348:D354"/>
    <mergeCell ref="E348:E354"/>
    <mergeCell ref="D359:D368"/>
    <mergeCell ref="E359:E368"/>
    <mergeCell ref="D369:D373"/>
    <mergeCell ref="E369:E373"/>
    <mergeCell ref="D374:D390"/>
    <mergeCell ref="E374:E390"/>
    <mergeCell ref="D391:D396"/>
    <mergeCell ref="E391:E396"/>
    <mergeCell ref="D397:D402"/>
    <mergeCell ref="E397:E402"/>
    <mergeCell ref="D403:D409"/>
    <mergeCell ref="E403:E409"/>
    <mergeCell ref="D446:D450"/>
    <mergeCell ref="E446:E450"/>
    <mergeCell ref="D451:D458"/>
    <mergeCell ref="E451:E458"/>
    <mergeCell ref="D410:D418"/>
    <mergeCell ref="E410:E418"/>
    <mergeCell ref="D419:D423"/>
    <mergeCell ref="E419:E423"/>
    <mergeCell ref="D424:D427"/>
    <mergeCell ref="E424:E427"/>
    <mergeCell ref="D428:D433"/>
    <mergeCell ref="E428:E433"/>
    <mergeCell ref="D434:D445"/>
    <mergeCell ref="E434:E445"/>
    <mergeCell ref="K284:K285"/>
    <mergeCell ref="K353:K354"/>
    <mergeCell ref="K367:K368"/>
    <mergeCell ref="K372:K373"/>
    <mergeCell ref="K417:K418"/>
    <mergeCell ref="I213:M213"/>
    <mergeCell ref="I215:M215"/>
    <mergeCell ref="L376:U376"/>
    <mergeCell ref="L377:U377"/>
    <mergeCell ref="L378:U378"/>
    <mergeCell ref="L365:U365"/>
    <mergeCell ref="L366:U366"/>
    <mergeCell ref="L367:U367"/>
    <mergeCell ref="L369:U369"/>
    <mergeCell ref="L370:U370"/>
    <mergeCell ref="L371:U371"/>
    <mergeCell ref="L372:U372"/>
    <mergeCell ref="L374:U374"/>
    <mergeCell ref="L375:U375"/>
    <mergeCell ref="L279:U279"/>
    <mergeCell ref="L280:U280"/>
    <mergeCell ref="G252:J252"/>
    <mergeCell ref="G253:J253"/>
    <mergeCell ref="L225:U225"/>
  </mergeCells>
  <phoneticPr fontId="25"/>
  <conditionalFormatting sqref="I20:M20">
    <cfRule type="expression" dxfId="309" priority="310" stopIfTrue="1">
      <formula>TRIM($I20)=""</formula>
    </cfRule>
  </conditionalFormatting>
  <conditionalFormatting sqref="I22:U22">
    <cfRule type="expression" dxfId="308" priority="309" stopIfTrue="1">
      <formula>AND(TRIM($I22)&lt;&gt;"", OR(ISERROR(FIND("@"&amp;LEFT($I22,3)&amp;"@", 都道府県3))=FALSE, ISERROR(FIND("@"&amp;LEFT($I22,4)&amp;"@",都道府県4))=FALSE))=FALSE</formula>
    </cfRule>
  </conditionalFormatting>
  <conditionalFormatting sqref="I24:U24">
    <cfRule type="expression" dxfId="307" priority="308" stopIfTrue="1">
      <formula>TRIM($I24)=""</formula>
    </cfRule>
  </conditionalFormatting>
  <conditionalFormatting sqref="I26:U26">
    <cfRule type="expression" dxfId="306" priority="307" stopIfTrue="1">
      <formula>TRIM($I26)=""</formula>
    </cfRule>
  </conditionalFormatting>
  <conditionalFormatting sqref="I28:U28">
    <cfRule type="expression" dxfId="305" priority="306" stopIfTrue="1">
      <formula>TRIM($I28)=""</formula>
    </cfRule>
  </conditionalFormatting>
  <conditionalFormatting sqref="I30:U30">
    <cfRule type="expression" dxfId="304" priority="305" stopIfTrue="1">
      <formula>TRIM($I30)=""</formula>
    </cfRule>
  </conditionalFormatting>
  <conditionalFormatting sqref="I32:U32">
    <cfRule type="expression" dxfId="303" priority="304" stopIfTrue="1">
      <formula>TRIM($I32)=""</formula>
    </cfRule>
  </conditionalFormatting>
  <conditionalFormatting sqref="I34:M34">
    <cfRule type="expression" dxfId="302" priority="303" stopIfTrue="1">
      <formula>NOT(AND(TRIM($I34)&lt;&gt;"",ISNUMBER(VALUE(SUBSTITUTE($I34,"-","")))))</formula>
    </cfRule>
  </conditionalFormatting>
  <conditionalFormatting sqref="I36:M36">
    <cfRule type="expression" dxfId="301" priority="302" stopIfTrue="1">
      <formula>NOT(AND(TRIM($I36)&lt;&gt;"",ISNUMBER(VALUE(SUBSTITUTE($I36,"-","")))))</formula>
    </cfRule>
  </conditionalFormatting>
  <conditionalFormatting sqref="I38:U38">
    <cfRule type="expression" dxfId="300" priority="301" stopIfTrue="1">
      <formula>AND($I63="しない",TRIM($I38)="")</formula>
    </cfRule>
  </conditionalFormatting>
  <conditionalFormatting sqref="I40:M40">
    <cfRule type="expression" dxfId="299" priority="300" stopIfTrue="1">
      <formula>AND($I40&lt;&gt;"一致する", $I40&lt;&gt;"一致しない")</formula>
    </cfRule>
  </conditionalFormatting>
  <conditionalFormatting sqref="I63:M63">
    <cfRule type="expression" dxfId="298" priority="299" stopIfTrue="1">
      <formula>AND($I63&lt;&gt;"しない", $I63&lt;&gt;"する")</formula>
    </cfRule>
  </conditionalFormatting>
  <conditionalFormatting sqref="I69:M69">
    <cfRule type="expression" dxfId="297" priority="298" stopIfTrue="1">
      <formula>OR(AND($I63="する",TRIM($I69)=""),AND($I63="しない",NOT(ISBLANK($I69))))</formula>
    </cfRule>
  </conditionalFormatting>
  <conditionalFormatting sqref="I71:U71">
    <cfRule type="expression" dxfId="296" priority="297" stopIfTrue="1">
      <formula>OR(AND($I63="する",AND($I71&lt;&gt;"", OR(ISERROR(FIND("@"&amp;LEFT($I71,3)&amp;"@", 都道府県3))=FALSE, ISERROR(FIND("@"&amp;LEFT($I71,4)&amp;"@",都道府県4))=FALSE))=FALSE),AND($I63="しない",NOT(ISBLANK($I71))))</formula>
    </cfRule>
  </conditionalFormatting>
  <conditionalFormatting sqref="I73:U73">
    <cfRule type="expression" dxfId="295" priority="296" stopIfTrue="1">
      <formula>OR(AND($I63="する",TRIM($I73)=""),AND($I63="しない",NOT(ISBLANK($I73))))</formula>
    </cfRule>
  </conditionalFormatting>
  <conditionalFormatting sqref="I75:U75">
    <cfRule type="expression" dxfId="294" priority="295" stopIfTrue="1">
      <formula>OR(AND($I63="する",TRIM($I75)=""),AND($I63="しない",NOT(ISBLANK($I75))))</formula>
    </cfRule>
  </conditionalFormatting>
  <conditionalFormatting sqref="I77:U77">
    <cfRule type="expression" dxfId="293" priority="294" stopIfTrue="1">
      <formula>OR(AND($I63="する",TRIM($I77)=""),AND($I63="しない",NOT(ISBLANK($I77))))</formula>
    </cfRule>
  </conditionalFormatting>
  <conditionalFormatting sqref="I79:U79">
    <cfRule type="expression" dxfId="292" priority="293" stopIfTrue="1">
      <formula>OR(AND($I63="する",TRIM($I79)=""),AND($I63="しない",NOT(ISBLANK($I79))))</formula>
    </cfRule>
  </conditionalFormatting>
  <conditionalFormatting sqref="I81:U81">
    <cfRule type="expression" dxfId="291" priority="292" stopIfTrue="1">
      <formula>OR(AND($I63="する",TRIM($I81)=""),AND($I63="しない",NOT(ISBLANK($I81))))</formula>
    </cfRule>
  </conditionalFormatting>
  <conditionalFormatting sqref="I83:M83">
    <cfRule type="expression" dxfId="290" priority="291" stopIfTrue="1">
      <formula>OR(AND($I63="する",NOT(AND(TRIM($I83)&lt;&gt;"",ISNUMBER(VALUE(SUBSTITUTE($I83,"-","")))))), AND($I63="しない",NOT(ISBLANK($I83))))</formula>
    </cfRule>
  </conditionalFormatting>
  <conditionalFormatting sqref="I85:M85">
    <cfRule type="expression" dxfId="289" priority="290" stopIfTrue="1">
      <formula>OR(AND($I63="する",NOT(AND(TRIM($I85)&lt;&gt;"",ISNUMBER(VALUE(SUBSTITUTE($I85,"-","")))))), AND($I63="しない",NOT(ISBLANK($I85))))</formula>
    </cfRule>
  </conditionalFormatting>
  <conditionalFormatting sqref="I87:U87">
    <cfRule type="expression" dxfId="288" priority="289" stopIfTrue="1">
      <formula>OR(AND($I63="する",TRIM($I87)=""),AND($I63="しない",NOT(ISBLANK($I87))))</formula>
    </cfRule>
  </conditionalFormatting>
  <conditionalFormatting sqref="I118:M118">
    <cfRule type="expression" dxfId="287" priority="288" stopIfTrue="1">
      <formula>AND(TRIM($I118)&lt;&gt;"",NOT(ISNUMBER(VALUE(SUBSTITUTE($I118,"-","")))))</formula>
    </cfRule>
  </conditionalFormatting>
  <conditionalFormatting sqref="I120:M120">
    <cfRule type="expression" dxfId="286" priority="287" stopIfTrue="1">
      <formula>AND(TRIM($I120)&lt;&gt;"",NOT(ISNUMBER(VALUE(SUBSTITUTE($I120,"-","")))))</formula>
    </cfRule>
  </conditionalFormatting>
  <conditionalFormatting sqref="I149:M149">
    <cfRule type="expression" dxfId="285" priority="286" stopIfTrue="1">
      <formula>AND($I149&lt;&gt;"しない", $I149&lt;&gt;"する")</formula>
    </cfRule>
  </conditionalFormatting>
  <conditionalFormatting sqref="I151:M151">
    <cfRule type="expression" dxfId="284" priority="285" stopIfTrue="1">
      <formula>AND($I149="する",TRIM($I151)="")</formula>
    </cfRule>
  </conditionalFormatting>
  <conditionalFormatting sqref="I153:U153">
    <cfRule type="expression" dxfId="283" priority="284" stopIfTrue="1">
      <formula>AND($I149="する",TRIM($I153)="")</formula>
    </cfRule>
  </conditionalFormatting>
  <conditionalFormatting sqref="I157:U157">
    <cfRule type="expression" dxfId="282" priority="283" stopIfTrue="1">
      <formula>AND($I149="する",TRIM($I157)="")</formula>
    </cfRule>
  </conditionalFormatting>
  <conditionalFormatting sqref="I159:M159">
    <cfRule type="expression" dxfId="281" priority="282" stopIfTrue="1">
      <formula>AND($I149="する",NOT(AND(TRIM($I159)&lt;&gt;"",ISNUMBER(VALUE(SUBSTITUTE($I159,"-",""))))))</formula>
    </cfRule>
  </conditionalFormatting>
  <conditionalFormatting sqref="I161:M161">
    <cfRule type="expression" dxfId="280" priority="281" stopIfTrue="1">
      <formula>AND($I149="する",AND(TRIM($I161)&lt;&gt;"",NOT(ISNUMBER(VALUE(SUBSTITUTE($I161,"-",""))))))</formula>
    </cfRule>
  </conditionalFormatting>
  <conditionalFormatting sqref="I169:U169">
    <cfRule type="expression" dxfId="279" priority="280" stopIfTrue="1">
      <formula>$A169&lt;&gt;0</formula>
    </cfRule>
  </conditionalFormatting>
  <conditionalFormatting sqref="I171:U171">
    <cfRule type="expression" dxfId="278" priority="279" stopIfTrue="1">
      <formula>$A171&lt;&gt;0</formula>
    </cfRule>
  </conditionalFormatting>
  <conditionalFormatting sqref="I173:U173">
    <cfRule type="expression" dxfId="277" priority="278" stopIfTrue="1">
      <formula>$A173&lt;&gt;0</formula>
    </cfRule>
  </conditionalFormatting>
  <conditionalFormatting sqref="I175:M175">
    <cfRule type="expression" dxfId="276" priority="277" stopIfTrue="1">
      <formula>$A175&lt;&gt;0</formula>
    </cfRule>
  </conditionalFormatting>
  <conditionalFormatting sqref="I177:M177">
    <cfRule type="expression" dxfId="275" priority="276" stopIfTrue="1">
      <formula>$A177&lt;&gt;0</formula>
    </cfRule>
  </conditionalFormatting>
  <conditionalFormatting sqref="I179:M179">
    <cfRule type="expression" dxfId="274" priority="275" stopIfTrue="1">
      <formula>$A179&lt;&gt;0</formula>
    </cfRule>
  </conditionalFormatting>
  <conditionalFormatting sqref="I181:M181">
    <cfRule type="expression" dxfId="273" priority="274" stopIfTrue="1">
      <formula>$A181&lt;&gt;0</formula>
    </cfRule>
  </conditionalFormatting>
  <conditionalFormatting sqref="I183:M183">
    <cfRule type="expression" dxfId="272" priority="273" stopIfTrue="1">
      <formula>$A183&lt;&gt;0</formula>
    </cfRule>
  </conditionalFormatting>
  <conditionalFormatting sqref="I186:M186">
    <cfRule type="expression" dxfId="271" priority="272" stopIfTrue="1">
      <formula>$A186&lt;&gt;0</formula>
    </cfRule>
  </conditionalFormatting>
  <conditionalFormatting sqref="I187:M187">
    <cfRule type="expression" dxfId="270" priority="271" stopIfTrue="1">
      <formula>$A187&lt;&gt;0</formula>
    </cfRule>
  </conditionalFormatting>
  <conditionalFormatting sqref="I188:M188">
    <cfRule type="expression" dxfId="269" priority="270" stopIfTrue="1">
      <formula>$A188&lt;&gt;0</formula>
    </cfRule>
  </conditionalFormatting>
  <conditionalFormatting sqref="I190:M190">
    <cfRule type="expression" dxfId="268" priority="269" stopIfTrue="1">
      <formula>$A190&lt;&gt;0</formula>
    </cfRule>
  </conditionalFormatting>
  <conditionalFormatting sqref="I193:M193">
    <cfRule type="expression" dxfId="267" priority="268" stopIfTrue="1">
      <formula>$A193&lt;&gt;0</formula>
    </cfRule>
  </conditionalFormatting>
  <conditionalFormatting sqref="I195:M195">
    <cfRule type="expression" dxfId="266" priority="267" stopIfTrue="1">
      <formula>$A195&lt;&gt;0</formula>
    </cfRule>
  </conditionalFormatting>
  <conditionalFormatting sqref="I197:M197">
    <cfRule type="expression" dxfId="265" priority="266" stopIfTrue="1">
      <formula>$A197&lt;&gt;0</formula>
    </cfRule>
  </conditionalFormatting>
  <conditionalFormatting sqref="I199:M199">
    <cfRule type="expression" dxfId="264" priority="265" stopIfTrue="1">
      <formula>$A199&lt;&gt;0</formula>
    </cfRule>
  </conditionalFormatting>
  <conditionalFormatting sqref="I201:M201">
    <cfRule type="expression" dxfId="263" priority="264" stopIfTrue="1">
      <formula>$A201&lt;&gt;0</formula>
    </cfRule>
  </conditionalFormatting>
  <conditionalFormatting sqref="I203:M203">
    <cfRule type="expression" dxfId="262" priority="263" stopIfTrue="1">
      <formula>$A203&lt;&gt;0</formula>
    </cfRule>
  </conditionalFormatting>
  <conditionalFormatting sqref="I205:M205">
    <cfRule type="expression" dxfId="261" priority="262" stopIfTrue="1">
      <formula>$A205&lt;&gt;0</formula>
    </cfRule>
  </conditionalFormatting>
  <conditionalFormatting sqref="I207:U207">
    <cfRule type="expression" dxfId="260" priority="261" stopIfTrue="1">
      <formula>$A207&lt;&gt;0</formula>
    </cfRule>
  </conditionalFormatting>
  <conditionalFormatting sqref="I209:M209">
    <cfRule type="expression" dxfId="259" priority="260" stopIfTrue="1">
      <formula>$A209&lt;&gt;0</formula>
    </cfRule>
  </conditionalFormatting>
  <conditionalFormatting sqref="I211:M211">
    <cfRule type="expression" dxfId="258" priority="259" stopIfTrue="1">
      <formula>$A211&lt;&gt;0</formula>
    </cfRule>
  </conditionalFormatting>
  <conditionalFormatting sqref="I213:M213">
    <cfRule type="expression" dxfId="257" priority="258" stopIfTrue="1">
      <formula>$A213&lt;&gt;0</formula>
    </cfRule>
  </conditionalFormatting>
  <conditionalFormatting sqref="K225">
    <cfRule type="expression" dxfId="256" priority="257" stopIfTrue="1">
      <formula>希望&lt;&gt;0</formula>
    </cfRule>
  </conditionalFormatting>
  <conditionalFormatting sqref="K226">
    <cfRule type="expression" dxfId="255" priority="256" stopIfTrue="1">
      <formula>希望&lt;&gt;0</formula>
    </cfRule>
  </conditionalFormatting>
  <conditionalFormatting sqref="K227">
    <cfRule type="expression" dxfId="254" priority="255" stopIfTrue="1">
      <formula>希望&lt;&gt;0</formula>
    </cfRule>
  </conditionalFormatting>
  <conditionalFormatting sqref="K228">
    <cfRule type="expression" dxfId="253" priority="254" stopIfTrue="1">
      <formula>希望&lt;&gt;0</formula>
    </cfRule>
  </conditionalFormatting>
  <conditionalFormatting sqref="K229">
    <cfRule type="expression" dxfId="252" priority="253" stopIfTrue="1">
      <formula>希望&lt;&gt;0</formula>
    </cfRule>
  </conditionalFormatting>
  <conditionalFormatting sqref="K230">
    <cfRule type="expression" dxfId="251" priority="252" stopIfTrue="1">
      <formula>希望&lt;&gt;0</formula>
    </cfRule>
  </conditionalFormatting>
  <conditionalFormatting sqref="K231:K232">
    <cfRule type="expression" dxfId="250" priority="251" stopIfTrue="1">
      <formula>希望&lt;&gt;0</formula>
    </cfRule>
  </conditionalFormatting>
  <conditionalFormatting sqref="N232:U232">
    <cfRule type="expression" dxfId="249" priority="250" stopIfTrue="1">
      <formula>$A232&lt;&gt;0</formula>
    </cfRule>
  </conditionalFormatting>
  <conditionalFormatting sqref="K233">
    <cfRule type="expression" dxfId="248" priority="249" stopIfTrue="1">
      <formula>希望&lt;&gt;0</formula>
    </cfRule>
  </conditionalFormatting>
  <conditionalFormatting sqref="K234">
    <cfRule type="expression" dxfId="247" priority="248" stopIfTrue="1">
      <formula>希望&lt;&gt;0</formula>
    </cfRule>
  </conditionalFormatting>
  <conditionalFormatting sqref="K235">
    <cfRule type="expression" dxfId="246" priority="247" stopIfTrue="1">
      <formula>希望&lt;&gt;0</formula>
    </cfRule>
  </conditionalFormatting>
  <conditionalFormatting sqref="N235:U235">
    <cfRule type="expression" dxfId="245" priority="246" stopIfTrue="1">
      <formula>$A235&lt;&gt;0</formula>
    </cfRule>
  </conditionalFormatting>
  <conditionalFormatting sqref="K236">
    <cfRule type="expression" dxfId="244" priority="245" stopIfTrue="1">
      <formula>希望&lt;&gt;0</formula>
    </cfRule>
  </conditionalFormatting>
  <conditionalFormatting sqref="K237">
    <cfRule type="expression" dxfId="243" priority="244" stopIfTrue="1">
      <formula>希望&lt;&gt;0</formula>
    </cfRule>
  </conditionalFormatting>
  <conditionalFormatting sqref="K238">
    <cfRule type="expression" dxfId="242" priority="243" stopIfTrue="1">
      <formula>希望&lt;&gt;0</formula>
    </cfRule>
  </conditionalFormatting>
  <conditionalFormatting sqref="K239">
    <cfRule type="expression" dxfId="241" priority="242" stopIfTrue="1">
      <formula>希望&lt;&gt;0</formula>
    </cfRule>
  </conditionalFormatting>
  <conditionalFormatting sqref="K240">
    <cfRule type="expression" dxfId="240" priority="241" stopIfTrue="1">
      <formula>希望&lt;&gt;0</formula>
    </cfRule>
  </conditionalFormatting>
  <conditionalFormatting sqref="K241">
    <cfRule type="expression" dxfId="239" priority="240" stopIfTrue="1">
      <formula>希望&lt;&gt;0</formula>
    </cfRule>
  </conditionalFormatting>
  <conditionalFormatting sqref="K242">
    <cfRule type="expression" dxfId="238" priority="239" stopIfTrue="1">
      <formula>希望&lt;&gt;0</formula>
    </cfRule>
  </conditionalFormatting>
  <conditionalFormatting sqref="K243">
    <cfRule type="expression" dxfId="237" priority="238" stopIfTrue="1">
      <formula>希望&lt;&gt;0</formula>
    </cfRule>
  </conditionalFormatting>
  <conditionalFormatting sqref="K244">
    <cfRule type="expression" dxfId="236" priority="237" stopIfTrue="1">
      <formula>希望&lt;&gt;0</formula>
    </cfRule>
  </conditionalFormatting>
  <conditionalFormatting sqref="N244:U244">
    <cfRule type="expression" dxfId="235" priority="236" stopIfTrue="1">
      <formula>$A244&lt;&gt;0</formula>
    </cfRule>
  </conditionalFormatting>
  <conditionalFormatting sqref="K245">
    <cfRule type="expression" dxfId="234" priority="235" stopIfTrue="1">
      <formula>希望&lt;&gt;0</formula>
    </cfRule>
  </conditionalFormatting>
  <conditionalFormatting sqref="K246">
    <cfRule type="expression" dxfId="233" priority="234" stopIfTrue="1">
      <formula>希望&lt;&gt;0</formula>
    </cfRule>
  </conditionalFormatting>
  <conditionalFormatting sqref="K247">
    <cfRule type="expression" dxfId="232" priority="233" stopIfTrue="1">
      <formula>希望&lt;&gt;0</formula>
    </cfRule>
  </conditionalFormatting>
  <conditionalFormatting sqref="K248:K249">
    <cfRule type="expression" dxfId="231" priority="232" stopIfTrue="1">
      <formula>希望&lt;&gt;0</formula>
    </cfRule>
  </conditionalFormatting>
  <conditionalFormatting sqref="N249:U249">
    <cfRule type="expression" dxfId="230" priority="231" stopIfTrue="1">
      <formula>$A249&lt;&gt;0</formula>
    </cfRule>
  </conditionalFormatting>
  <conditionalFormatting sqref="K250">
    <cfRule type="expression" dxfId="229" priority="230" stopIfTrue="1">
      <formula>希望&lt;&gt;0</formula>
    </cfRule>
  </conditionalFormatting>
  <conditionalFormatting sqref="K251">
    <cfRule type="expression" dxfId="228" priority="229" stopIfTrue="1">
      <formula>希望&lt;&gt;0</formula>
    </cfRule>
  </conditionalFormatting>
  <conditionalFormatting sqref="K252">
    <cfRule type="expression" dxfId="227" priority="228" stopIfTrue="1">
      <formula>希望&lt;&gt;0</formula>
    </cfRule>
  </conditionalFormatting>
  <conditionalFormatting sqref="K253">
    <cfRule type="expression" dxfId="226" priority="227" stopIfTrue="1">
      <formula>希望&lt;&gt;0</formula>
    </cfRule>
  </conditionalFormatting>
  <conditionalFormatting sqref="K254">
    <cfRule type="expression" dxfId="225" priority="226" stopIfTrue="1">
      <formula>希望&lt;&gt;0</formula>
    </cfRule>
  </conditionalFormatting>
  <conditionalFormatting sqref="K255">
    <cfRule type="expression" dxfId="224" priority="225" stopIfTrue="1">
      <formula>希望&lt;&gt;0</formula>
    </cfRule>
  </conditionalFormatting>
  <conditionalFormatting sqref="K256">
    <cfRule type="expression" dxfId="223" priority="224" stopIfTrue="1">
      <formula>希望&lt;&gt;0</formula>
    </cfRule>
  </conditionalFormatting>
  <conditionalFormatting sqref="K257:K258">
    <cfRule type="expression" dxfId="222" priority="223" stopIfTrue="1">
      <formula>希望&lt;&gt;0</formula>
    </cfRule>
  </conditionalFormatting>
  <conditionalFormatting sqref="N258:U258">
    <cfRule type="expression" dxfId="221" priority="222" stopIfTrue="1">
      <formula>$A258&lt;&gt;0</formula>
    </cfRule>
  </conditionalFormatting>
  <conditionalFormatting sqref="K259">
    <cfRule type="expression" dxfId="220" priority="221" stopIfTrue="1">
      <formula>希望&lt;&gt;0</formula>
    </cfRule>
  </conditionalFormatting>
  <conditionalFormatting sqref="K260">
    <cfRule type="expression" dxfId="219" priority="220" stopIfTrue="1">
      <formula>希望&lt;&gt;0</formula>
    </cfRule>
  </conditionalFormatting>
  <conditionalFormatting sqref="K261">
    <cfRule type="expression" dxfId="218" priority="219" stopIfTrue="1">
      <formula>希望&lt;&gt;0</formula>
    </cfRule>
  </conditionalFormatting>
  <conditionalFormatting sqref="K262">
    <cfRule type="expression" dxfId="217" priority="218" stopIfTrue="1">
      <formula>希望&lt;&gt;0</formula>
    </cfRule>
  </conditionalFormatting>
  <conditionalFormatting sqref="N262:U262">
    <cfRule type="expression" dxfId="216" priority="217" stopIfTrue="1">
      <formula>$A262&lt;&gt;0</formula>
    </cfRule>
  </conditionalFormatting>
  <conditionalFormatting sqref="K263">
    <cfRule type="expression" dxfId="215" priority="216" stopIfTrue="1">
      <formula>希望&lt;&gt;0</formula>
    </cfRule>
  </conditionalFormatting>
  <conditionalFormatting sqref="K264">
    <cfRule type="expression" dxfId="214" priority="215" stopIfTrue="1">
      <formula>希望&lt;&gt;0</formula>
    </cfRule>
  </conditionalFormatting>
  <conditionalFormatting sqref="K265">
    <cfRule type="expression" dxfId="213" priority="214" stopIfTrue="1">
      <formula>希望&lt;&gt;0</formula>
    </cfRule>
  </conditionalFormatting>
  <conditionalFormatting sqref="K266">
    <cfRule type="expression" dxfId="212" priority="213" stopIfTrue="1">
      <formula>希望&lt;&gt;0</formula>
    </cfRule>
  </conditionalFormatting>
  <conditionalFormatting sqref="K267">
    <cfRule type="expression" dxfId="211" priority="212" stopIfTrue="1">
      <formula>希望&lt;&gt;0</formula>
    </cfRule>
  </conditionalFormatting>
  <conditionalFormatting sqref="N267:U267">
    <cfRule type="expression" dxfId="210" priority="211" stopIfTrue="1">
      <formula>$A267&lt;&gt;0</formula>
    </cfRule>
  </conditionalFormatting>
  <conditionalFormatting sqref="K268">
    <cfRule type="expression" dxfId="209" priority="210" stopIfTrue="1">
      <formula>希望&lt;&gt;0</formula>
    </cfRule>
  </conditionalFormatting>
  <conditionalFormatting sqref="K269">
    <cfRule type="expression" dxfId="208" priority="209" stopIfTrue="1">
      <formula>希望&lt;&gt;0</formula>
    </cfRule>
  </conditionalFormatting>
  <conditionalFormatting sqref="K270">
    <cfRule type="expression" dxfId="207" priority="208" stopIfTrue="1">
      <formula>希望&lt;&gt;0</formula>
    </cfRule>
  </conditionalFormatting>
  <conditionalFormatting sqref="K271">
    <cfRule type="expression" dxfId="206" priority="207" stopIfTrue="1">
      <formula>希望&lt;&gt;0</formula>
    </cfRule>
  </conditionalFormatting>
  <conditionalFormatting sqref="K272">
    <cfRule type="expression" dxfId="205" priority="206" stopIfTrue="1">
      <formula>希望&lt;&gt;0</formula>
    </cfRule>
  </conditionalFormatting>
  <conditionalFormatting sqref="K273">
    <cfRule type="expression" dxfId="204" priority="205" stopIfTrue="1">
      <formula>希望&lt;&gt;0</formula>
    </cfRule>
  </conditionalFormatting>
  <conditionalFormatting sqref="N273:U273">
    <cfRule type="expression" dxfId="203" priority="204" stopIfTrue="1">
      <formula>$A273&lt;&gt;0</formula>
    </cfRule>
  </conditionalFormatting>
  <conditionalFormatting sqref="K274">
    <cfRule type="expression" dxfId="202" priority="203" stopIfTrue="1">
      <formula>希望&lt;&gt;0</formula>
    </cfRule>
  </conditionalFormatting>
  <conditionalFormatting sqref="K275">
    <cfRule type="expression" dxfId="201" priority="202" stopIfTrue="1">
      <formula>希望&lt;&gt;0</formula>
    </cfRule>
  </conditionalFormatting>
  <conditionalFormatting sqref="K276">
    <cfRule type="expression" dxfId="200" priority="201" stopIfTrue="1">
      <formula>希望&lt;&gt;0</formula>
    </cfRule>
  </conditionalFormatting>
  <conditionalFormatting sqref="N276:U276">
    <cfRule type="expression" dxfId="199" priority="200" stopIfTrue="1">
      <formula>$A276&lt;&gt;0</formula>
    </cfRule>
  </conditionalFormatting>
  <conditionalFormatting sqref="K277">
    <cfRule type="expression" dxfId="198" priority="199" stopIfTrue="1">
      <formula>希望&lt;&gt;0</formula>
    </cfRule>
  </conditionalFormatting>
  <conditionalFormatting sqref="K278">
    <cfRule type="expression" dxfId="197" priority="198" stopIfTrue="1">
      <formula>希望&lt;&gt;0</formula>
    </cfRule>
  </conditionalFormatting>
  <conditionalFormatting sqref="K279">
    <cfRule type="expression" dxfId="196" priority="197" stopIfTrue="1">
      <formula>希望&lt;&gt;0</formula>
    </cfRule>
  </conditionalFormatting>
  <conditionalFormatting sqref="K280">
    <cfRule type="expression" dxfId="195" priority="196" stopIfTrue="1">
      <formula>希望&lt;&gt;0</formula>
    </cfRule>
  </conditionalFormatting>
  <conditionalFormatting sqref="K281">
    <cfRule type="expression" dxfId="194" priority="195" stopIfTrue="1">
      <formula>希望&lt;&gt;0</formula>
    </cfRule>
  </conditionalFormatting>
  <conditionalFormatting sqref="K282">
    <cfRule type="expression" dxfId="193" priority="194" stopIfTrue="1">
      <formula>希望&lt;&gt;0</formula>
    </cfRule>
  </conditionalFormatting>
  <conditionalFormatting sqref="K283">
    <cfRule type="expression" dxfId="192" priority="193" stopIfTrue="1">
      <formula>希望&lt;&gt;0</formula>
    </cfRule>
  </conditionalFormatting>
  <conditionalFormatting sqref="K284:K285">
    <cfRule type="expression" dxfId="191" priority="192" stopIfTrue="1">
      <formula>希望&lt;&gt;0</formula>
    </cfRule>
  </conditionalFormatting>
  <conditionalFormatting sqref="N285:U285">
    <cfRule type="expression" dxfId="190" priority="191" stopIfTrue="1">
      <formula>$A285&lt;&gt;0</formula>
    </cfRule>
  </conditionalFormatting>
  <conditionalFormatting sqref="K286">
    <cfRule type="expression" dxfId="189" priority="190" stopIfTrue="1">
      <formula>希望&lt;&gt;0</formula>
    </cfRule>
  </conditionalFormatting>
  <conditionalFormatting sqref="K287">
    <cfRule type="expression" dxfId="188" priority="189" stopIfTrue="1">
      <formula>希望&lt;&gt;0</formula>
    </cfRule>
  </conditionalFormatting>
  <conditionalFormatting sqref="K288">
    <cfRule type="expression" dxfId="187" priority="188" stopIfTrue="1">
      <formula>希望&lt;&gt;0</formula>
    </cfRule>
  </conditionalFormatting>
  <conditionalFormatting sqref="K289">
    <cfRule type="expression" dxfId="186" priority="187" stopIfTrue="1">
      <formula>希望&lt;&gt;0</formula>
    </cfRule>
  </conditionalFormatting>
  <conditionalFormatting sqref="N289:U289">
    <cfRule type="expression" dxfId="185" priority="186" stopIfTrue="1">
      <formula>$A289&lt;&gt;0</formula>
    </cfRule>
  </conditionalFormatting>
  <conditionalFormatting sqref="K290">
    <cfRule type="expression" dxfId="184" priority="185" stopIfTrue="1">
      <formula>希望&lt;&gt;0</formula>
    </cfRule>
  </conditionalFormatting>
  <conditionalFormatting sqref="K291">
    <cfRule type="expression" dxfId="183" priority="184" stopIfTrue="1">
      <formula>希望&lt;&gt;0</formula>
    </cfRule>
  </conditionalFormatting>
  <conditionalFormatting sqref="K292">
    <cfRule type="expression" dxfId="182" priority="183" stopIfTrue="1">
      <formula>希望&lt;&gt;0</formula>
    </cfRule>
  </conditionalFormatting>
  <conditionalFormatting sqref="K293">
    <cfRule type="expression" dxfId="181" priority="182" stopIfTrue="1">
      <formula>希望&lt;&gt;0</formula>
    </cfRule>
  </conditionalFormatting>
  <conditionalFormatting sqref="K294">
    <cfRule type="expression" dxfId="180" priority="181" stopIfTrue="1">
      <formula>希望&lt;&gt;0</formula>
    </cfRule>
  </conditionalFormatting>
  <conditionalFormatting sqref="K295">
    <cfRule type="expression" dxfId="179" priority="180" stopIfTrue="1">
      <formula>希望&lt;&gt;0</formula>
    </cfRule>
  </conditionalFormatting>
  <conditionalFormatting sqref="K296">
    <cfRule type="expression" dxfId="178" priority="179" stopIfTrue="1">
      <formula>希望&lt;&gt;0</formula>
    </cfRule>
  </conditionalFormatting>
  <conditionalFormatting sqref="K297">
    <cfRule type="expression" dxfId="177" priority="178" stopIfTrue="1">
      <formula>希望&lt;&gt;0</formula>
    </cfRule>
  </conditionalFormatting>
  <conditionalFormatting sqref="K298">
    <cfRule type="expression" dxfId="176" priority="177" stopIfTrue="1">
      <formula>希望&lt;&gt;0</formula>
    </cfRule>
  </conditionalFormatting>
  <conditionalFormatting sqref="K299">
    <cfRule type="expression" dxfId="175" priority="176" stopIfTrue="1">
      <formula>希望&lt;&gt;0</formula>
    </cfRule>
  </conditionalFormatting>
  <conditionalFormatting sqref="K300">
    <cfRule type="expression" dxfId="174" priority="175" stopIfTrue="1">
      <formula>希望&lt;&gt;0</formula>
    </cfRule>
  </conditionalFormatting>
  <conditionalFormatting sqref="K301">
    <cfRule type="expression" dxfId="173" priority="174" stopIfTrue="1">
      <formula>希望&lt;&gt;0</formula>
    </cfRule>
  </conditionalFormatting>
  <conditionalFormatting sqref="K302">
    <cfRule type="expression" dxfId="172" priority="173" stopIfTrue="1">
      <formula>希望&lt;&gt;0</formula>
    </cfRule>
  </conditionalFormatting>
  <conditionalFormatting sqref="N302:U302">
    <cfRule type="expression" dxfId="171" priority="172" stopIfTrue="1">
      <formula>$A302&lt;&gt;0</formula>
    </cfRule>
  </conditionalFormatting>
  <conditionalFormatting sqref="K303">
    <cfRule type="expression" dxfId="170" priority="171" stopIfTrue="1">
      <formula>希望&lt;&gt;0</formula>
    </cfRule>
  </conditionalFormatting>
  <conditionalFormatting sqref="K304">
    <cfRule type="expression" dxfId="169" priority="170" stopIfTrue="1">
      <formula>希望&lt;&gt;0</formula>
    </cfRule>
  </conditionalFormatting>
  <conditionalFormatting sqref="K305">
    <cfRule type="expression" dxfId="168" priority="169" stopIfTrue="1">
      <formula>希望&lt;&gt;0</formula>
    </cfRule>
  </conditionalFormatting>
  <conditionalFormatting sqref="K306">
    <cfRule type="expression" dxfId="167" priority="168" stopIfTrue="1">
      <formula>希望&lt;&gt;0</formula>
    </cfRule>
  </conditionalFormatting>
  <conditionalFormatting sqref="N306:U306">
    <cfRule type="expression" dxfId="166" priority="167" stopIfTrue="1">
      <formula>$A306&lt;&gt;0</formula>
    </cfRule>
  </conditionalFormatting>
  <conditionalFormatting sqref="K307">
    <cfRule type="expression" dxfId="165" priority="166" stopIfTrue="1">
      <formula>希望&lt;&gt;0</formula>
    </cfRule>
  </conditionalFormatting>
  <conditionalFormatting sqref="K308">
    <cfRule type="expression" dxfId="164" priority="165" stopIfTrue="1">
      <formula>希望&lt;&gt;0</formula>
    </cfRule>
  </conditionalFormatting>
  <conditionalFormatting sqref="K309">
    <cfRule type="expression" dxfId="163" priority="164" stopIfTrue="1">
      <formula>希望&lt;&gt;0</formula>
    </cfRule>
  </conditionalFormatting>
  <conditionalFormatting sqref="K310">
    <cfRule type="expression" dxfId="162" priority="163" stopIfTrue="1">
      <formula>希望&lt;&gt;0</formula>
    </cfRule>
  </conditionalFormatting>
  <conditionalFormatting sqref="K311">
    <cfRule type="expression" dxfId="161" priority="162" stopIfTrue="1">
      <formula>希望&lt;&gt;0</formula>
    </cfRule>
  </conditionalFormatting>
  <conditionalFormatting sqref="K312">
    <cfRule type="expression" dxfId="160" priority="161" stopIfTrue="1">
      <formula>希望&lt;&gt;0</formula>
    </cfRule>
  </conditionalFormatting>
  <conditionalFormatting sqref="N312:U312">
    <cfRule type="expression" dxfId="159" priority="160" stopIfTrue="1">
      <formula>$A312&lt;&gt;0</formula>
    </cfRule>
  </conditionalFormatting>
  <conditionalFormatting sqref="K313">
    <cfRule type="expression" dxfId="158" priority="159" stopIfTrue="1">
      <formula>希望&lt;&gt;0</formula>
    </cfRule>
  </conditionalFormatting>
  <conditionalFormatting sqref="K314">
    <cfRule type="expression" dxfId="157" priority="158" stopIfTrue="1">
      <formula>希望&lt;&gt;0</formula>
    </cfRule>
  </conditionalFormatting>
  <conditionalFormatting sqref="K315">
    <cfRule type="expression" dxfId="156" priority="157" stopIfTrue="1">
      <formula>希望&lt;&gt;0</formula>
    </cfRule>
  </conditionalFormatting>
  <conditionalFormatting sqref="K316">
    <cfRule type="expression" dxfId="155" priority="156" stopIfTrue="1">
      <formula>希望&lt;&gt;0</formula>
    </cfRule>
  </conditionalFormatting>
  <conditionalFormatting sqref="N316:U316">
    <cfRule type="expression" dxfId="154" priority="155" stopIfTrue="1">
      <formula>$A316&lt;&gt;0</formula>
    </cfRule>
  </conditionalFormatting>
  <conditionalFormatting sqref="K317">
    <cfRule type="expression" dxfId="153" priority="154" stopIfTrue="1">
      <formula>希望&lt;&gt;0</formula>
    </cfRule>
  </conditionalFormatting>
  <conditionalFormatting sqref="K318">
    <cfRule type="expression" dxfId="152" priority="153" stopIfTrue="1">
      <formula>希望&lt;&gt;0</formula>
    </cfRule>
  </conditionalFormatting>
  <conditionalFormatting sqref="K319">
    <cfRule type="expression" dxfId="151" priority="152" stopIfTrue="1">
      <formula>希望&lt;&gt;0</formula>
    </cfRule>
  </conditionalFormatting>
  <conditionalFormatting sqref="K320">
    <cfRule type="expression" dxfId="150" priority="151" stopIfTrue="1">
      <formula>希望&lt;&gt;0</formula>
    </cfRule>
  </conditionalFormatting>
  <conditionalFormatting sqref="K321">
    <cfRule type="expression" dxfId="149" priority="150" stopIfTrue="1">
      <formula>希望&lt;&gt;0</formula>
    </cfRule>
  </conditionalFormatting>
  <conditionalFormatting sqref="K322">
    <cfRule type="expression" dxfId="148" priority="149" stopIfTrue="1">
      <formula>希望&lt;&gt;0</formula>
    </cfRule>
  </conditionalFormatting>
  <conditionalFormatting sqref="K323">
    <cfRule type="expression" dxfId="147" priority="148" stopIfTrue="1">
      <formula>希望&lt;&gt;0</formula>
    </cfRule>
  </conditionalFormatting>
  <conditionalFormatting sqref="N323:U323">
    <cfRule type="expression" dxfId="146" priority="147" stopIfTrue="1">
      <formula>$A323&lt;&gt;0</formula>
    </cfRule>
  </conditionalFormatting>
  <conditionalFormatting sqref="K324">
    <cfRule type="expression" dxfId="145" priority="146" stopIfTrue="1">
      <formula>希望&lt;&gt;0</formula>
    </cfRule>
  </conditionalFormatting>
  <conditionalFormatting sqref="K325">
    <cfRule type="expression" dxfId="144" priority="145" stopIfTrue="1">
      <formula>希望&lt;&gt;0</formula>
    </cfRule>
  </conditionalFormatting>
  <conditionalFormatting sqref="K326">
    <cfRule type="expression" dxfId="143" priority="144" stopIfTrue="1">
      <formula>希望&lt;&gt;0</formula>
    </cfRule>
  </conditionalFormatting>
  <conditionalFormatting sqref="K327">
    <cfRule type="expression" dxfId="142" priority="143" stopIfTrue="1">
      <formula>希望&lt;&gt;0</formula>
    </cfRule>
  </conditionalFormatting>
  <conditionalFormatting sqref="K328">
    <cfRule type="expression" dxfId="141" priority="142" stopIfTrue="1">
      <formula>希望&lt;&gt;0</formula>
    </cfRule>
  </conditionalFormatting>
  <conditionalFormatting sqref="N328:U328">
    <cfRule type="expression" dxfId="140" priority="141" stopIfTrue="1">
      <formula>$A328&lt;&gt;0</formula>
    </cfRule>
  </conditionalFormatting>
  <conditionalFormatting sqref="K329">
    <cfRule type="expression" dxfId="139" priority="140" stopIfTrue="1">
      <formula>希望&lt;&gt;0</formula>
    </cfRule>
  </conditionalFormatting>
  <conditionalFormatting sqref="K330">
    <cfRule type="expression" dxfId="138" priority="139" stopIfTrue="1">
      <formula>希望&lt;&gt;0</formula>
    </cfRule>
  </conditionalFormatting>
  <conditionalFormatting sqref="K331">
    <cfRule type="expression" dxfId="137" priority="138" stopIfTrue="1">
      <formula>希望&lt;&gt;0</formula>
    </cfRule>
  </conditionalFormatting>
  <conditionalFormatting sqref="K332">
    <cfRule type="expression" dxfId="136" priority="137" stopIfTrue="1">
      <formula>希望&lt;&gt;0</formula>
    </cfRule>
  </conditionalFormatting>
  <conditionalFormatting sqref="K333">
    <cfRule type="expression" dxfId="135" priority="136" stopIfTrue="1">
      <formula>希望&lt;&gt;0</formula>
    </cfRule>
  </conditionalFormatting>
  <conditionalFormatting sqref="K334">
    <cfRule type="expression" dxfId="134" priority="135" stopIfTrue="1">
      <formula>希望&lt;&gt;0</formula>
    </cfRule>
  </conditionalFormatting>
  <conditionalFormatting sqref="K335">
    <cfRule type="expression" dxfId="133" priority="134" stopIfTrue="1">
      <formula>希望&lt;&gt;0</formula>
    </cfRule>
  </conditionalFormatting>
  <conditionalFormatting sqref="K336">
    <cfRule type="expression" dxfId="132" priority="133" stopIfTrue="1">
      <formula>希望&lt;&gt;0</formula>
    </cfRule>
  </conditionalFormatting>
  <conditionalFormatting sqref="K337">
    <cfRule type="expression" dxfId="131" priority="132" stopIfTrue="1">
      <formula>希望&lt;&gt;0</formula>
    </cfRule>
  </conditionalFormatting>
  <conditionalFormatting sqref="K338">
    <cfRule type="expression" dxfId="130" priority="131" stopIfTrue="1">
      <formula>希望&lt;&gt;0</formula>
    </cfRule>
  </conditionalFormatting>
  <conditionalFormatting sqref="K339">
    <cfRule type="expression" dxfId="129" priority="130" stopIfTrue="1">
      <formula>希望&lt;&gt;0</formula>
    </cfRule>
  </conditionalFormatting>
  <conditionalFormatting sqref="K340">
    <cfRule type="expression" dxfId="128" priority="129" stopIfTrue="1">
      <formula>希望&lt;&gt;0</formula>
    </cfRule>
  </conditionalFormatting>
  <conditionalFormatting sqref="K341">
    <cfRule type="expression" dxfId="127" priority="128" stopIfTrue="1">
      <formula>希望&lt;&gt;0</formula>
    </cfRule>
  </conditionalFormatting>
  <conditionalFormatting sqref="K342">
    <cfRule type="expression" dxfId="126" priority="127" stopIfTrue="1">
      <formula>希望&lt;&gt;0</formula>
    </cfRule>
  </conditionalFormatting>
  <conditionalFormatting sqref="N342:U342">
    <cfRule type="expression" dxfId="125" priority="126" stopIfTrue="1">
      <formula>$A342&lt;&gt;0</formula>
    </cfRule>
  </conditionalFormatting>
  <conditionalFormatting sqref="K343">
    <cfRule type="expression" dxfId="124" priority="125" stopIfTrue="1">
      <formula>希望&lt;&gt;0</formula>
    </cfRule>
  </conditionalFormatting>
  <conditionalFormatting sqref="K344">
    <cfRule type="expression" dxfId="123" priority="124" stopIfTrue="1">
      <formula>希望&lt;&gt;0</formula>
    </cfRule>
  </conditionalFormatting>
  <conditionalFormatting sqref="K345">
    <cfRule type="expression" dxfId="122" priority="123" stopIfTrue="1">
      <formula>希望&lt;&gt;0</formula>
    </cfRule>
  </conditionalFormatting>
  <conditionalFormatting sqref="K346">
    <cfRule type="expression" dxfId="121" priority="122" stopIfTrue="1">
      <formula>希望&lt;&gt;0</formula>
    </cfRule>
  </conditionalFormatting>
  <conditionalFormatting sqref="K347">
    <cfRule type="expression" dxfId="120" priority="121" stopIfTrue="1">
      <formula>希望&lt;&gt;0</formula>
    </cfRule>
  </conditionalFormatting>
  <conditionalFormatting sqref="N347:U347">
    <cfRule type="expression" dxfId="119" priority="120" stopIfTrue="1">
      <formula>$A347&lt;&gt;0</formula>
    </cfRule>
  </conditionalFormatting>
  <conditionalFormatting sqref="K348">
    <cfRule type="expression" dxfId="118" priority="119" stopIfTrue="1">
      <formula>希望&lt;&gt;0</formula>
    </cfRule>
  </conditionalFormatting>
  <conditionalFormatting sqref="K349">
    <cfRule type="expression" dxfId="117" priority="118" stopIfTrue="1">
      <formula>希望&lt;&gt;0</formula>
    </cfRule>
  </conditionalFormatting>
  <conditionalFormatting sqref="K350">
    <cfRule type="expression" dxfId="116" priority="117" stopIfTrue="1">
      <formula>希望&lt;&gt;0</formula>
    </cfRule>
  </conditionalFormatting>
  <conditionalFormatting sqref="K351">
    <cfRule type="expression" dxfId="115" priority="116" stopIfTrue="1">
      <formula>希望&lt;&gt;0</formula>
    </cfRule>
  </conditionalFormatting>
  <conditionalFormatting sqref="K352">
    <cfRule type="expression" dxfId="114" priority="115" stopIfTrue="1">
      <formula>希望&lt;&gt;0</formula>
    </cfRule>
  </conditionalFormatting>
  <conditionalFormatting sqref="K353:K354">
    <cfRule type="expression" dxfId="113" priority="114" stopIfTrue="1">
      <formula>希望&lt;&gt;0</formula>
    </cfRule>
  </conditionalFormatting>
  <conditionalFormatting sqref="N354:U354">
    <cfRule type="expression" dxfId="112" priority="113" stopIfTrue="1">
      <formula>$A354&lt;&gt;0</formula>
    </cfRule>
  </conditionalFormatting>
  <conditionalFormatting sqref="K355">
    <cfRule type="expression" dxfId="111" priority="112" stopIfTrue="1">
      <formula>希望&lt;&gt;0</formula>
    </cfRule>
  </conditionalFormatting>
  <conditionalFormatting sqref="N355:U355">
    <cfRule type="expression" dxfId="110" priority="111" stopIfTrue="1">
      <formula>$A355&lt;&gt;0</formula>
    </cfRule>
  </conditionalFormatting>
  <conditionalFormatting sqref="K359">
    <cfRule type="expression" dxfId="109" priority="110" stopIfTrue="1">
      <formula>希望&lt;&gt;0</formula>
    </cfRule>
  </conditionalFormatting>
  <conditionalFormatting sqref="K360">
    <cfRule type="expression" dxfId="108" priority="109" stopIfTrue="1">
      <formula>希望&lt;&gt;0</formula>
    </cfRule>
  </conditionalFormatting>
  <conditionalFormatting sqref="K361">
    <cfRule type="expression" dxfId="107" priority="108" stopIfTrue="1">
      <formula>希望&lt;&gt;0</formula>
    </cfRule>
  </conditionalFormatting>
  <conditionalFormatting sqref="K362">
    <cfRule type="expression" dxfId="106" priority="107" stopIfTrue="1">
      <formula>希望&lt;&gt;0</formula>
    </cfRule>
  </conditionalFormatting>
  <conditionalFormatting sqref="K363">
    <cfRule type="expression" dxfId="105" priority="106" stopIfTrue="1">
      <formula>希望&lt;&gt;0</formula>
    </cfRule>
  </conditionalFormatting>
  <conditionalFormatting sqref="K364">
    <cfRule type="expression" dxfId="104" priority="105" stopIfTrue="1">
      <formula>希望&lt;&gt;0</formula>
    </cfRule>
  </conditionalFormatting>
  <conditionalFormatting sqref="K365">
    <cfRule type="expression" dxfId="103" priority="104" stopIfTrue="1">
      <formula>希望&lt;&gt;0</formula>
    </cfRule>
  </conditionalFormatting>
  <conditionalFormatting sqref="K366">
    <cfRule type="expression" dxfId="102" priority="103" stopIfTrue="1">
      <formula>希望&lt;&gt;0</formula>
    </cfRule>
  </conditionalFormatting>
  <conditionalFormatting sqref="K367:K368">
    <cfRule type="expression" dxfId="101" priority="102" stopIfTrue="1">
      <formula>希望&lt;&gt;0</formula>
    </cfRule>
  </conditionalFormatting>
  <conditionalFormatting sqref="N368:U368">
    <cfRule type="expression" dxfId="100" priority="101" stopIfTrue="1">
      <formula>$A368&lt;&gt;0</formula>
    </cfRule>
  </conditionalFormatting>
  <conditionalFormatting sqref="K369">
    <cfRule type="expression" dxfId="99" priority="100" stopIfTrue="1">
      <formula>希望&lt;&gt;0</formula>
    </cfRule>
  </conditionalFormatting>
  <conditionalFormatting sqref="K370">
    <cfRule type="expression" dxfId="98" priority="99" stopIfTrue="1">
      <formula>希望&lt;&gt;0</formula>
    </cfRule>
  </conditionalFormatting>
  <conditionalFormatting sqref="K371">
    <cfRule type="expression" dxfId="97" priority="98" stopIfTrue="1">
      <formula>希望&lt;&gt;0</formula>
    </cfRule>
  </conditionalFormatting>
  <conditionalFormatting sqref="K372:K373">
    <cfRule type="expression" dxfId="96" priority="97" stopIfTrue="1">
      <formula>希望&lt;&gt;0</formula>
    </cfRule>
  </conditionalFormatting>
  <conditionalFormatting sqref="N373:U373">
    <cfRule type="expression" dxfId="95" priority="96" stopIfTrue="1">
      <formula>$A373&lt;&gt;0</formula>
    </cfRule>
  </conditionalFormatting>
  <conditionalFormatting sqref="K374">
    <cfRule type="expression" dxfId="94" priority="95" stopIfTrue="1">
      <formula>希望&lt;&gt;0</formula>
    </cfRule>
  </conditionalFormatting>
  <conditionalFormatting sqref="K375">
    <cfRule type="expression" dxfId="93" priority="94" stopIfTrue="1">
      <formula>希望&lt;&gt;0</formula>
    </cfRule>
  </conditionalFormatting>
  <conditionalFormatting sqref="K376">
    <cfRule type="expression" dxfId="92" priority="93" stopIfTrue="1">
      <formula>希望&lt;&gt;0</formula>
    </cfRule>
  </conditionalFormatting>
  <conditionalFormatting sqref="K377">
    <cfRule type="expression" dxfId="91" priority="92" stopIfTrue="1">
      <formula>希望&lt;&gt;0</formula>
    </cfRule>
  </conditionalFormatting>
  <conditionalFormatting sqref="K378">
    <cfRule type="expression" dxfId="90" priority="91" stopIfTrue="1">
      <formula>希望&lt;&gt;0</formula>
    </cfRule>
  </conditionalFormatting>
  <conditionalFormatting sqref="K379">
    <cfRule type="expression" dxfId="89" priority="90" stopIfTrue="1">
      <formula>希望&lt;&gt;0</formula>
    </cfRule>
  </conditionalFormatting>
  <conditionalFormatting sqref="K380">
    <cfRule type="expression" dxfId="88" priority="89" stopIfTrue="1">
      <formula>希望&lt;&gt;0</formula>
    </cfRule>
  </conditionalFormatting>
  <conditionalFormatting sqref="K381">
    <cfRule type="expression" dxfId="87" priority="88" stopIfTrue="1">
      <formula>希望&lt;&gt;0</formula>
    </cfRule>
  </conditionalFormatting>
  <conditionalFormatting sqref="K382">
    <cfRule type="expression" dxfId="86" priority="87" stopIfTrue="1">
      <formula>希望&lt;&gt;0</formula>
    </cfRule>
  </conditionalFormatting>
  <conditionalFormatting sqref="K383">
    <cfRule type="expression" dxfId="85" priority="86" stopIfTrue="1">
      <formula>希望&lt;&gt;0</formula>
    </cfRule>
  </conditionalFormatting>
  <conditionalFormatting sqref="K384">
    <cfRule type="expression" dxfId="84" priority="85" stopIfTrue="1">
      <formula>希望&lt;&gt;0</formula>
    </cfRule>
  </conditionalFormatting>
  <conditionalFormatting sqref="K385">
    <cfRule type="expression" dxfId="83" priority="84" stopIfTrue="1">
      <formula>希望&lt;&gt;0</formula>
    </cfRule>
  </conditionalFormatting>
  <conditionalFormatting sqref="K386">
    <cfRule type="expression" dxfId="82" priority="83" stopIfTrue="1">
      <formula>希望&lt;&gt;0</formula>
    </cfRule>
  </conditionalFormatting>
  <conditionalFormatting sqref="K387">
    <cfRule type="expression" dxfId="81" priority="82" stopIfTrue="1">
      <formula>希望&lt;&gt;0</formula>
    </cfRule>
  </conditionalFormatting>
  <conditionalFormatting sqref="K388">
    <cfRule type="expression" dxfId="80" priority="81" stopIfTrue="1">
      <formula>希望&lt;&gt;0</formula>
    </cfRule>
  </conditionalFormatting>
  <conditionalFormatting sqref="K389">
    <cfRule type="expression" dxfId="79" priority="80" stopIfTrue="1">
      <formula>希望&lt;&gt;0</formula>
    </cfRule>
  </conditionalFormatting>
  <conditionalFormatting sqref="K390">
    <cfRule type="expression" dxfId="78" priority="79" stopIfTrue="1">
      <formula>希望&lt;&gt;0</formula>
    </cfRule>
  </conditionalFormatting>
  <conditionalFormatting sqref="N390:U390">
    <cfRule type="expression" dxfId="77" priority="78" stopIfTrue="1">
      <formula>$A390&lt;&gt;0</formula>
    </cfRule>
  </conditionalFormatting>
  <conditionalFormatting sqref="K391">
    <cfRule type="expression" dxfId="76" priority="77" stopIfTrue="1">
      <formula>希望&lt;&gt;0</formula>
    </cfRule>
  </conditionalFormatting>
  <conditionalFormatting sqref="K392">
    <cfRule type="expression" dxfId="75" priority="76" stopIfTrue="1">
      <formula>希望&lt;&gt;0</formula>
    </cfRule>
  </conditionalFormatting>
  <conditionalFormatting sqref="K393">
    <cfRule type="expression" dxfId="74" priority="75" stopIfTrue="1">
      <formula>希望&lt;&gt;0</formula>
    </cfRule>
  </conditionalFormatting>
  <conditionalFormatting sqref="K394">
    <cfRule type="expression" dxfId="73" priority="74" stopIfTrue="1">
      <formula>希望&lt;&gt;0</formula>
    </cfRule>
  </conditionalFormatting>
  <conditionalFormatting sqref="K395">
    <cfRule type="expression" dxfId="72" priority="73" stopIfTrue="1">
      <formula>希望&lt;&gt;0</formula>
    </cfRule>
  </conditionalFormatting>
  <conditionalFormatting sqref="K396">
    <cfRule type="expression" dxfId="71" priority="72" stopIfTrue="1">
      <formula>希望&lt;&gt;0</formula>
    </cfRule>
  </conditionalFormatting>
  <conditionalFormatting sqref="N396:U396">
    <cfRule type="expression" dxfId="70" priority="71" stopIfTrue="1">
      <formula>$A396&lt;&gt;0</formula>
    </cfRule>
  </conditionalFormatting>
  <conditionalFormatting sqref="K397">
    <cfRule type="expression" dxfId="69" priority="70" stopIfTrue="1">
      <formula>希望&lt;&gt;0</formula>
    </cfRule>
  </conditionalFormatting>
  <conditionalFormatting sqref="K398">
    <cfRule type="expression" dxfId="68" priority="69" stopIfTrue="1">
      <formula>希望&lt;&gt;0</formula>
    </cfRule>
  </conditionalFormatting>
  <conditionalFormatting sqref="K399">
    <cfRule type="expression" dxfId="67" priority="68" stopIfTrue="1">
      <formula>希望&lt;&gt;0</formula>
    </cfRule>
  </conditionalFormatting>
  <conditionalFormatting sqref="K400">
    <cfRule type="expression" dxfId="66" priority="67" stopIfTrue="1">
      <formula>希望&lt;&gt;0</formula>
    </cfRule>
  </conditionalFormatting>
  <conditionalFormatting sqref="K401">
    <cfRule type="expression" dxfId="65" priority="66" stopIfTrue="1">
      <formula>希望&lt;&gt;0</formula>
    </cfRule>
  </conditionalFormatting>
  <conditionalFormatting sqref="K402">
    <cfRule type="expression" dxfId="64" priority="65" stopIfTrue="1">
      <formula>希望&lt;&gt;0</formula>
    </cfRule>
  </conditionalFormatting>
  <conditionalFormatting sqref="N402:U402">
    <cfRule type="expression" dxfId="63" priority="64" stopIfTrue="1">
      <formula>$A402&lt;&gt;0</formula>
    </cfRule>
  </conditionalFormatting>
  <conditionalFormatting sqref="K403">
    <cfRule type="expression" dxfId="62" priority="63" stopIfTrue="1">
      <formula>希望&lt;&gt;0</formula>
    </cfRule>
  </conditionalFormatting>
  <conditionalFormatting sqref="K404">
    <cfRule type="expression" dxfId="61" priority="62" stopIfTrue="1">
      <formula>希望&lt;&gt;0</formula>
    </cfRule>
  </conditionalFormatting>
  <conditionalFormatting sqref="K405">
    <cfRule type="expression" dxfId="60" priority="61" stopIfTrue="1">
      <formula>希望&lt;&gt;0</formula>
    </cfRule>
  </conditionalFormatting>
  <conditionalFormatting sqref="K406">
    <cfRule type="expression" dxfId="59" priority="60" stopIfTrue="1">
      <formula>希望&lt;&gt;0</formula>
    </cfRule>
  </conditionalFormatting>
  <conditionalFormatting sqref="K407">
    <cfRule type="expression" dxfId="58" priority="59" stopIfTrue="1">
      <formula>希望&lt;&gt;0</formula>
    </cfRule>
  </conditionalFormatting>
  <conditionalFormatting sqref="K408">
    <cfRule type="expression" dxfId="57" priority="58" stopIfTrue="1">
      <formula>希望&lt;&gt;0</formula>
    </cfRule>
  </conditionalFormatting>
  <conditionalFormatting sqref="K409">
    <cfRule type="expression" dxfId="56" priority="57" stopIfTrue="1">
      <formula>希望&lt;&gt;0</formula>
    </cfRule>
  </conditionalFormatting>
  <conditionalFormatting sqref="N409:U409">
    <cfRule type="expression" dxfId="55" priority="56" stopIfTrue="1">
      <formula>$A409&lt;&gt;0</formula>
    </cfRule>
  </conditionalFormatting>
  <conditionalFormatting sqref="K410">
    <cfRule type="expression" dxfId="54" priority="55" stopIfTrue="1">
      <formula>希望&lt;&gt;0</formula>
    </cfRule>
  </conditionalFormatting>
  <conditionalFormatting sqref="K411">
    <cfRule type="expression" dxfId="53" priority="54" stopIfTrue="1">
      <formula>希望&lt;&gt;0</formula>
    </cfRule>
  </conditionalFormatting>
  <conditionalFormatting sqref="K412">
    <cfRule type="expression" dxfId="52" priority="53" stopIfTrue="1">
      <formula>希望&lt;&gt;0</formula>
    </cfRule>
  </conditionalFormatting>
  <conditionalFormatting sqref="K413">
    <cfRule type="expression" dxfId="51" priority="52" stopIfTrue="1">
      <formula>希望&lt;&gt;0</formula>
    </cfRule>
  </conditionalFormatting>
  <conditionalFormatting sqref="K414">
    <cfRule type="expression" dxfId="50" priority="51" stopIfTrue="1">
      <formula>希望&lt;&gt;0</formula>
    </cfRule>
  </conditionalFormatting>
  <conditionalFormatting sqref="K415">
    <cfRule type="expression" dxfId="49" priority="50" stopIfTrue="1">
      <formula>希望&lt;&gt;0</formula>
    </cfRule>
  </conditionalFormatting>
  <conditionalFormatting sqref="K416">
    <cfRule type="expression" dxfId="48" priority="49" stopIfTrue="1">
      <formula>希望&lt;&gt;0</formula>
    </cfRule>
  </conditionalFormatting>
  <conditionalFormatting sqref="K417:K418">
    <cfRule type="expression" dxfId="47" priority="48" stopIfTrue="1">
      <formula>希望&lt;&gt;0</formula>
    </cfRule>
  </conditionalFormatting>
  <conditionalFormatting sqref="N418:U418">
    <cfRule type="expression" dxfId="46" priority="47" stopIfTrue="1">
      <formula>$A418&lt;&gt;0</formula>
    </cfRule>
  </conditionalFormatting>
  <conditionalFormatting sqref="K419">
    <cfRule type="expression" dxfId="45" priority="46" stopIfTrue="1">
      <formula>希望&lt;&gt;0</formula>
    </cfRule>
  </conditionalFormatting>
  <conditionalFormatting sqref="K420">
    <cfRule type="expression" dxfId="44" priority="45" stopIfTrue="1">
      <formula>希望&lt;&gt;0</formula>
    </cfRule>
  </conditionalFormatting>
  <conditionalFormatting sqref="K421">
    <cfRule type="expression" dxfId="43" priority="44" stopIfTrue="1">
      <formula>希望&lt;&gt;0</formula>
    </cfRule>
  </conditionalFormatting>
  <conditionalFormatting sqref="K422">
    <cfRule type="expression" dxfId="42" priority="43" stopIfTrue="1">
      <formula>希望&lt;&gt;0</formula>
    </cfRule>
  </conditionalFormatting>
  <conditionalFormatting sqref="K423">
    <cfRule type="expression" dxfId="41" priority="42" stopIfTrue="1">
      <formula>希望&lt;&gt;0</formula>
    </cfRule>
  </conditionalFormatting>
  <conditionalFormatting sqref="N423:U423">
    <cfRule type="expression" dxfId="40" priority="41" stopIfTrue="1">
      <formula>$A423&lt;&gt;0</formula>
    </cfRule>
  </conditionalFormatting>
  <conditionalFormatting sqref="K424">
    <cfRule type="expression" dxfId="39" priority="40" stopIfTrue="1">
      <formula>希望&lt;&gt;0</formula>
    </cfRule>
  </conditionalFormatting>
  <conditionalFormatting sqref="K425">
    <cfRule type="expression" dxfId="38" priority="39" stopIfTrue="1">
      <formula>希望&lt;&gt;0</formula>
    </cfRule>
  </conditionalFormatting>
  <conditionalFormatting sqref="K426">
    <cfRule type="expression" dxfId="37" priority="38" stopIfTrue="1">
      <formula>希望&lt;&gt;0</formula>
    </cfRule>
  </conditionalFormatting>
  <conditionalFormatting sqref="K427">
    <cfRule type="expression" dxfId="36" priority="37" stopIfTrue="1">
      <formula>希望&lt;&gt;0</formula>
    </cfRule>
  </conditionalFormatting>
  <conditionalFormatting sqref="N427:U427">
    <cfRule type="expression" dxfId="35" priority="36" stopIfTrue="1">
      <formula>$A427&lt;&gt;0</formula>
    </cfRule>
  </conditionalFormatting>
  <conditionalFormatting sqref="K428">
    <cfRule type="expression" dxfId="34" priority="35" stopIfTrue="1">
      <formula>希望&lt;&gt;0</formula>
    </cfRule>
  </conditionalFormatting>
  <conditionalFormatting sqref="K429">
    <cfRule type="expression" dxfId="33" priority="34" stopIfTrue="1">
      <formula>希望&lt;&gt;0</formula>
    </cfRule>
  </conditionalFormatting>
  <conditionalFormatting sqref="K430">
    <cfRule type="expression" dxfId="32" priority="33" stopIfTrue="1">
      <formula>希望&lt;&gt;0</formula>
    </cfRule>
  </conditionalFormatting>
  <conditionalFormatting sqref="K431">
    <cfRule type="expression" dxfId="31" priority="32" stopIfTrue="1">
      <formula>希望&lt;&gt;0</formula>
    </cfRule>
  </conditionalFormatting>
  <conditionalFormatting sqref="K432">
    <cfRule type="expression" dxfId="30" priority="31" stopIfTrue="1">
      <formula>希望&lt;&gt;0</formula>
    </cfRule>
  </conditionalFormatting>
  <conditionalFormatting sqref="K433">
    <cfRule type="expression" dxfId="29" priority="30" stopIfTrue="1">
      <formula>希望&lt;&gt;0</formula>
    </cfRule>
  </conditionalFormatting>
  <conditionalFormatting sqref="N433:U433">
    <cfRule type="expression" dxfId="28" priority="29" stopIfTrue="1">
      <formula>$A433&lt;&gt;0</formula>
    </cfRule>
  </conditionalFormatting>
  <conditionalFormatting sqref="K434">
    <cfRule type="expression" dxfId="27" priority="28" stopIfTrue="1">
      <formula>希望&lt;&gt;0</formula>
    </cfRule>
  </conditionalFormatting>
  <conditionalFormatting sqref="K435">
    <cfRule type="expression" dxfId="26" priority="27" stopIfTrue="1">
      <formula>希望&lt;&gt;0</formula>
    </cfRule>
  </conditionalFormatting>
  <conditionalFormatting sqref="K436">
    <cfRule type="expression" dxfId="25" priority="26" stopIfTrue="1">
      <formula>希望&lt;&gt;0</formula>
    </cfRule>
  </conditionalFormatting>
  <conditionalFormatting sqref="K437">
    <cfRule type="expression" dxfId="24" priority="25" stopIfTrue="1">
      <formula>希望&lt;&gt;0</formula>
    </cfRule>
  </conditionalFormatting>
  <conditionalFormatting sqref="K438">
    <cfRule type="expression" dxfId="23" priority="24" stopIfTrue="1">
      <formula>希望&lt;&gt;0</formula>
    </cfRule>
  </conditionalFormatting>
  <conditionalFormatting sqref="K439">
    <cfRule type="expression" dxfId="22" priority="23" stopIfTrue="1">
      <formula>希望&lt;&gt;0</formula>
    </cfRule>
  </conditionalFormatting>
  <conditionalFormatting sqref="K440">
    <cfRule type="expression" dxfId="21" priority="22" stopIfTrue="1">
      <formula>希望&lt;&gt;0</formula>
    </cfRule>
  </conditionalFormatting>
  <conditionalFormatting sqref="K441">
    <cfRule type="expression" dxfId="20" priority="21" stopIfTrue="1">
      <formula>希望&lt;&gt;0</formula>
    </cfRule>
  </conditionalFormatting>
  <conditionalFormatting sqref="K442">
    <cfRule type="expression" dxfId="19" priority="20" stopIfTrue="1">
      <formula>希望&lt;&gt;0</formula>
    </cfRule>
  </conditionalFormatting>
  <conditionalFormatting sqref="K443">
    <cfRule type="expression" dxfId="18" priority="19" stopIfTrue="1">
      <formula>希望&lt;&gt;0</formula>
    </cfRule>
  </conditionalFormatting>
  <conditionalFormatting sqref="K444">
    <cfRule type="expression" dxfId="17" priority="18" stopIfTrue="1">
      <formula>希望&lt;&gt;0</formula>
    </cfRule>
  </conditionalFormatting>
  <conditionalFormatting sqref="K445">
    <cfRule type="expression" dxfId="16" priority="17" stopIfTrue="1">
      <formula>希望&lt;&gt;0</formula>
    </cfRule>
  </conditionalFormatting>
  <conditionalFormatting sqref="N445:U445">
    <cfRule type="expression" dxfId="15" priority="16" stopIfTrue="1">
      <formula>$A445&lt;&gt;0</formula>
    </cfRule>
  </conditionalFormatting>
  <conditionalFormatting sqref="K446">
    <cfRule type="expression" dxfId="14" priority="15" stopIfTrue="1">
      <formula>希望&lt;&gt;0</formula>
    </cfRule>
  </conditionalFormatting>
  <conditionalFormatting sqref="K447">
    <cfRule type="expression" dxfId="13" priority="14" stopIfTrue="1">
      <formula>希望&lt;&gt;0</formula>
    </cfRule>
  </conditionalFormatting>
  <conditionalFormatting sqref="K448">
    <cfRule type="expression" dxfId="12" priority="13" stopIfTrue="1">
      <formula>希望&lt;&gt;0</formula>
    </cfRule>
  </conditionalFormatting>
  <conditionalFormatting sqref="K449">
    <cfRule type="expression" dxfId="11" priority="12" stopIfTrue="1">
      <formula>希望&lt;&gt;0</formula>
    </cfRule>
  </conditionalFormatting>
  <conditionalFormatting sqref="K450">
    <cfRule type="expression" dxfId="10" priority="11" stopIfTrue="1">
      <formula>希望&lt;&gt;0</formula>
    </cfRule>
  </conditionalFormatting>
  <conditionalFormatting sqref="N450:U450">
    <cfRule type="expression" dxfId="9" priority="10" stopIfTrue="1">
      <formula>$A450&lt;&gt;0</formula>
    </cfRule>
  </conditionalFormatting>
  <conditionalFormatting sqref="K451">
    <cfRule type="expression" dxfId="8" priority="9" stopIfTrue="1">
      <formula>希望&lt;&gt;0</formula>
    </cfRule>
  </conditionalFormatting>
  <conditionalFormatting sqref="K452">
    <cfRule type="expression" dxfId="7" priority="8" stopIfTrue="1">
      <formula>希望&lt;&gt;0</formula>
    </cfRule>
  </conditionalFormatting>
  <conditionalFormatting sqref="K453">
    <cfRule type="expression" dxfId="6" priority="7" stopIfTrue="1">
      <formula>希望&lt;&gt;0</formula>
    </cfRule>
  </conditionalFormatting>
  <conditionalFormatting sqref="K454">
    <cfRule type="expression" dxfId="5" priority="6" stopIfTrue="1">
      <formula>希望&lt;&gt;0</formula>
    </cfRule>
  </conditionalFormatting>
  <conditionalFormatting sqref="K455">
    <cfRule type="expression" dxfId="4" priority="5" stopIfTrue="1">
      <formula>希望&lt;&gt;0</formula>
    </cfRule>
  </conditionalFormatting>
  <conditionalFormatting sqref="K456">
    <cfRule type="expression" dxfId="3" priority="4" stopIfTrue="1">
      <formula>希望&lt;&gt;0</formula>
    </cfRule>
  </conditionalFormatting>
  <conditionalFormatting sqref="K457">
    <cfRule type="expression" dxfId="2" priority="3" stopIfTrue="1">
      <formula>希望&lt;&gt;0</formula>
    </cfRule>
  </conditionalFormatting>
  <conditionalFormatting sqref="K458">
    <cfRule type="expression" dxfId="1" priority="2" stopIfTrue="1">
      <formula>希望&lt;&gt;0</formula>
    </cfRule>
  </conditionalFormatting>
  <conditionalFormatting sqref="N458:U458">
    <cfRule type="expression" dxfId="0" priority="1" stopIfTrue="1">
      <formula>$A458&lt;&gt;0</formula>
    </cfRule>
  </conditionalFormatting>
  <dataValidations count="338">
    <dataValidation type="whole" imeMode="halfAlpha" allowBlank="1" showInputMessage="1" showErrorMessage="1" error="7桁の数字を入力してください" sqref="I20:M20" xr:uid="{ACF63BE3-214D-455F-9D31-A59B75B15937}">
      <formula1>0</formula1>
      <formula2>9999999</formula2>
    </dataValidation>
    <dataValidation errorStyle="warning" imeMode="hiragana" allowBlank="1" showInputMessage="1" showErrorMessage="1" sqref="I22:U22" xr:uid="{2DDB36F0-1C8A-4C2D-8B2C-51B29FFAE0C0}"/>
    <dataValidation errorStyle="warning" imeMode="fullKatakana" allowBlank="1" showInputMessage="1" showErrorMessage="1" sqref="I24:U24" xr:uid="{21759ABB-E38C-4D1F-A495-BC9AB910B9F8}"/>
    <dataValidation errorStyle="warning" imeMode="hiragana" allowBlank="1" showInputMessage="1" showErrorMessage="1" sqref="I26:U26" xr:uid="{186668B0-0B05-4B8F-9686-CD9F253A8BF9}"/>
    <dataValidation errorStyle="warning" imeMode="hiragana" allowBlank="1" showInputMessage="1" showErrorMessage="1" sqref="I28:U28" xr:uid="{4C5EBF22-2CC9-4F75-AFE1-BC54373BE9AE}"/>
    <dataValidation errorStyle="warning" imeMode="fullKatakana" allowBlank="1" showInputMessage="1" showErrorMessage="1" sqref="I30:U30" xr:uid="{E5EF9719-8E81-4EB6-AC44-510026392149}"/>
    <dataValidation errorStyle="warning" imeMode="hiragana" allowBlank="1" showInputMessage="1" showErrorMessage="1" sqref="I32:U32" xr:uid="{B784F430-8821-47F3-B949-3062EB909972}"/>
    <dataValidation errorStyle="warning" imeMode="halfAlpha" allowBlank="1" showInputMessage="1" showErrorMessage="1" sqref="I34:M34" xr:uid="{B2B292A3-58D6-4157-B80C-5D7D81B8DC3A}"/>
    <dataValidation errorStyle="warning" imeMode="halfAlpha" allowBlank="1" showInputMessage="1" showErrorMessage="1" sqref="I36:M36" xr:uid="{9E9C442E-B3DF-4FB8-94B3-9928B4FA4879}"/>
    <dataValidation errorStyle="warning" imeMode="halfAlpha" allowBlank="1" showInputMessage="1" showErrorMessage="1" sqref="I38:U38" xr:uid="{2EE6B488-5CFB-4EA7-AD9A-60E4EFB0D705}"/>
    <dataValidation type="list" imeMode="halfAlpha" allowBlank="1" showInputMessage="1" showErrorMessage="1" error="リストから選択してください" sqref="I40:M40" xr:uid="{21D37518-0D30-4860-9C07-3B71A5FA413A}">
      <formula1>"一致する,一致しない"</formula1>
    </dataValidation>
    <dataValidation type="list" imeMode="halfAlpha" allowBlank="1" showInputMessage="1" showErrorMessage="1" error="リストから選択してください" sqref="I63:M63" xr:uid="{E1AA96CE-2BED-41CD-806E-A3864FB5ED55}">
      <formula1>"しない,する"</formula1>
    </dataValidation>
    <dataValidation type="whole" imeMode="halfAlpha" allowBlank="1" showInputMessage="1" showErrorMessage="1" error="7桁の数字を入力してください" sqref="I69:M69" xr:uid="{99333E17-B51C-4FA1-B2BD-D21899853935}">
      <formula1>0</formula1>
      <formula2>9999999</formula2>
    </dataValidation>
    <dataValidation errorStyle="warning" imeMode="hiragana" allowBlank="1" showInputMessage="1" showErrorMessage="1" sqref="I71:U71" xr:uid="{621B5900-23E2-49D9-BB32-339C9D927543}"/>
    <dataValidation errorStyle="warning" imeMode="fullKatakana" allowBlank="1" showInputMessage="1" showErrorMessage="1" sqref="I73:U73" xr:uid="{35BACD72-94A6-4792-A2C2-C69316CE4010}"/>
    <dataValidation errorStyle="warning" imeMode="hiragana" allowBlank="1" showInputMessage="1" showErrorMessage="1" sqref="I75:U75" xr:uid="{5D98B591-B917-43C3-AE96-C7A3A9CB804F}"/>
    <dataValidation errorStyle="warning" imeMode="hiragana" allowBlank="1" showInputMessage="1" showErrorMessage="1" sqref="I77:U77" xr:uid="{FD374FF1-6109-4DAD-A5C2-2476F48BD74B}"/>
    <dataValidation errorStyle="warning" imeMode="fullKatakana" allowBlank="1" showInputMessage="1" showErrorMessage="1" sqref="I79:U79" xr:uid="{30C4717A-6616-47CA-B690-7C8DBB805C05}"/>
    <dataValidation errorStyle="warning" imeMode="hiragana" allowBlank="1" showInputMessage="1" showErrorMessage="1" sqref="I81:U81" xr:uid="{E27612A7-FF0B-4309-9D1A-0F0D37E19443}"/>
    <dataValidation errorStyle="warning" imeMode="halfAlpha" allowBlank="1" showInputMessage="1" showErrorMessage="1" sqref="I83:M83" xr:uid="{A6D8067C-2696-4A7F-9008-53E34454F723}"/>
    <dataValidation errorStyle="warning" imeMode="halfAlpha" allowBlank="1" showInputMessage="1" showErrorMessage="1" sqref="I85:M85" xr:uid="{6E093D96-31B2-4619-B930-28696D6BBEF8}"/>
    <dataValidation errorStyle="warning" imeMode="halfAlpha" allowBlank="1" showInputMessage="1" showErrorMessage="1" sqref="I87:U87" xr:uid="{96D80207-4B2B-492F-BF28-FE6F5E845DF5}"/>
    <dataValidation errorStyle="warning" imeMode="hiragana" allowBlank="1" showInputMessage="1" showErrorMessage="1" sqref="I112:U112" xr:uid="{93125E9C-6C0C-48DD-B8C3-AE8798B65F61}"/>
    <dataValidation errorStyle="warning" imeMode="fullKatakana" allowBlank="1" showInputMessage="1" showErrorMessage="1" sqref="I114:U114" xr:uid="{8ECEE705-EB80-43ED-BD59-E752135FEE65}"/>
    <dataValidation errorStyle="warning" imeMode="hiragana" allowBlank="1" showInputMessage="1" showErrorMessage="1" sqref="I116:U116" xr:uid="{7DD9C630-E380-498E-99C9-651F0DD5272C}"/>
    <dataValidation errorStyle="warning" imeMode="halfAlpha" allowBlank="1" showInputMessage="1" showErrorMessage="1" sqref="I118:M118" xr:uid="{9221C500-6224-46EA-95A8-5F521918DD32}"/>
    <dataValidation errorStyle="warning" imeMode="halfAlpha" allowBlank="1" showInputMessage="1" showErrorMessage="1" sqref="I120:M120" xr:uid="{458092E6-C4E8-4382-ABFC-330CDCD54426}"/>
    <dataValidation errorStyle="warning" imeMode="halfAlpha" allowBlank="1" showInputMessage="1" showErrorMessage="1" sqref="I122:U122" xr:uid="{753150A4-B4C6-4848-899D-921D00D0C592}"/>
    <dataValidation type="list" imeMode="halfAlpha" allowBlank="1" showInputMessage="1" showErrorMessage="1" error="リストから選択してください" sqref="I149:M149" xr:uid="{680D314C-71E3-400F-A807-6C43637EA4F9}">
      <formula1>"しない,する"</formula1>
    </dataValidation>
    <dataValidation type="whole" imeMode="halfAlpha" allowBlank="1" showInputMessage="1" showErrorMessage="1" error="7桁の数字を入力してください" sqref="I151:M151" xr:uid="{D09A01CF-5222-47CC-BA4C-2C5446F9A350}">
      <formula1>0</formula1>
      <formula2>9999999</formula2>
    </dataValidation>
    <dataValidation errorStyle="warning" imeMode="hiragana" allowBlank="1" showInputMessage="1" showErrorMessage="1" sqref="I153:U153" xr:uid="{F3C71E6E-B6A1-4B15-8A4B-BE7EBF2187C6}"/>
    <dataValidation errorStyle="warning" imeMode="fullKatakana" allowBlank="1" showInputMessage="1" showErrorMessage="1" sqref="I155:U155" xr:uid="{FB2352DA-217C-4D01-B7CB-63B13272804D}"/>
    <dataValidation errorStyle="warning" imeMode="hiragana" allowBlank="1" showInputMessage="1" showErrorMessage="1" sqref="I157:U157" xr:uid="{91EBB4DD-6060-4F4E-BC7F-2EFE408461F0}"/>
    <dataValidation errorStyle="warning" imeMode="halfAlpha" allowBlank="1" showInputMessage="1" showErrorMessage="1" sqref="I159:M159" xr:uid="{09A5D7CD-C0A4-446E-B390-D13AECDFB374}"/>
    <dataValidation errorStyle="warning" imeMode="halfAlpha" allowBlank="1" showInputMessage="1" showErrorMessage="1" sqref="I161:M161" xr:uid="{6252A955-60BE-4615-A5C1-995F0CD8B181}"/>
    <dataValidation type="list" imeMode="halfAlpha" allowBlank="1" showInputMessage="1" showErrorMessage="1" error="リストから選択してください" sqref="I169:U169" xr:uid="{3FDF75F8-78AD-435D-8CE8-F1A047D0B292}">
      <formula1>"個人,株式会社,有限会社,合資会社,合名会社,上記以外(協同組合、社団法人、NPO法人、中間法人、独立行政法人等)"</formula1>
    </dataValidation>
    <dataValidation type="list" imeMode="halfAlpha" allowBlank="1" showInputMessage="1" showErrorMessage="1" error="リストから選択してください" sqref="I171:U171" xr:uid="{6601112E-E92D-42A0-80BC-BFD7B0D4839A}">
      <formula1>"国内企業（邦人の個人を含む）,外国企業(1)（国内に支店等の営業拠点を有する企業及び外国人登録をしている個人）,外国企業(2)（国内に支店等の営業拠点を有しない企業及び上記以外の外国人）,合弁企業(1)（外国資本の比率が50％超の企業）,合弁企業(2)（外国資本の比率が50％の企業）,合弁企業(3)（外国資本の比率が50％未満の企業）"</formula1>
    </dataValidation>
    <dataValidation type="list" imeMode="halfAlpha" allowBlank="1" showInputMessage="1" showErrorMessage="1" error="リストから選択してください" sqref="I173:U173" xr:uid="{0CABA722-6510-43FB-B04D-02FA8D4F86CA}">
      <formula1>"(1)小売業、製造小売業,(2)卸売業,(3)各種サービス業,(4)鉱工業、製造業、製造卸業、運送業、印刷業、リース業、(1)～(3)以外の業種"</formula1>
    </dataValidation>
    <dataValidation type="whole" imeMode="halfAlpha" allowBlank="1" showInputMessage="1" showErrorMessage="1" error="有効な数字を入力してください。10兆円以上になる場合は、9,999,999,999と入力してください" sqref="I175:M175" xr:uid="{6B2F2234-A11E-4D5A-BE4E-475954D9B92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77:M177" xr:uid="{1E5B9BFE-E01E-4891-8F99-F78455AA3F2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79:M179" xr:uid="{DA479786-D418-4D85-AA76-6542BDBF104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1:M181" xr:uid="{819037A0-100D-4921-834B-5AF82355229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3:M183" xr:uid="{93A1CA86-CC1C-4725-BEA0-D9EF92069868}">
      <formula1>-9999999999</formula1>
      <formula2>9999999999</formula2>
    </dataValidation>
    <dataValidation type="whole" imeMode="halfAlpha" allowBlank="1" showInputMessage="1" showErrorMessage="1" error="有効な数字を入力してください" sqref="I186:M186" xr:uid="{0444BC64-B80F-4930-82CF-B0727CCCD585}">
      <formula1>0</formula1>
      <formula2>9999999999</formula2>
    </dataValidation>
    <dataValidation type="whole" imeMode="halfAlpha" allowBlank="1" showInputMessage="1" showErrorMessage="1" error="有効な数字を入力してください" sqref="I187:M187" xr:uid="{93D8DE78-5B61-429C-BCF9-64219DBBCC1A}">
      <formula1>0</formula1>
      <formula2>9999999999</formula2>
    </dataValidation>
    <dataValidation type="whole" imeMode="halfAlpha" allowBlank="1" showInputMessage="1" showErrorMessage="1" error="有効な数字を入力してください" sqref="I188:M188" xr:uid="{F774CD99-BB2E-4EF8-889A-9A428C23EE28}">
      <formula1>0</formula1>
      <formula2>9999999999</formula2>
    </dataValidation>
    <dataValidation type="whole" imeMode="halfAlpha" allowBlank="1" showInputMessage="1" showErrorMessage="1" error="有効な数字を入力してください" sqref="I190:M190" xr:uid="{50470861-5F90-4332-99C4-CCE11F18D46D}">
      <formula1>0</formula1>
      <formula2>9999999999</formula2>
    </dataValidation>
    <dataValidation type="whole" imeMode="halfAlpha" allowBlank="1" showInputMessage="1" showErrorMessage="1" error="有効な数字を入力してください" sqref="I193:M193" xr:uid="{4A012B47-63AF-4EA6-AB59-594A8246EFEB}">
      <formula1>0</formula1>
      <formula2>9999999999</formula2>
    </dataValidation>
    <dataValidation errorStyle="warning" imeMode="hiragana" allowBlank="1" showInputMessage="1" showErrorMessage="1" sqref="I195:M195" xr:uid="{E9BC164F-FF18-41A1-A466-C3517062E731}"/>
    <dataValidation type="whole" imeMode="halfAlpha" allowBlank="1" showInputMessage="1" showErrorMessage="1" error="有効な数字を入力してください。10兆円以上になる場合は、9,999,999,999と入力してください" sqref="I197:M197" xr:uid="{7E649C26-7201-4C18-985E-811F9B5E95E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9:M199" xr:uid="{4BEE733E-727C-4F2C-836A-83D34146F49F}">
      <formula1>-9999999999</formula1>
      <formula2>9999999999</formula2>
    </dataValidation>
    <dataValidation type="list" imeMode="halfAlpha" allowBlank="1" showInputMessage="1" showErrorMessage="1" error="リストから選択してください" sqref="I201:M201" xr:uid="{3F38AAE8-AAFE-49FD-BA09-A597EACA185A}">
      <formula1>"有,無"</formula1>
    </dataValidation>
    <dataValidation type="list" imeMode="halfAlpha" allowBlank="1" showInputMessage="1" showErrorMessage="1" error="リストから選択してください" sqref="I203:M203" xr:uid="{EA309328-C6C4-4ADE-A6B2-9937A7483166}">
      <formula1>"課税事業者,免税等事業者"</formula1>
    </dataValidation>
    <dataValidation type="list" imeMode="halfAlpha" allowBlank="1" showInputMessage="1" showErrorMessage="1" error="リストから選択してください" sqref="I205:M205" xr:uid="{27FB9EC7-8496-460B-A6A0-693A6695170E}">
      <formula1>"有,無"</formula1>
    </dataValidation>
    <dataValidation type="list" imeMode="halfAlpha" allowBlank="1" showInputMessage="1" showErrorMessage="1" error="リストから選択してください" sqref="I207:U207" xr:uid="{2C5E7C18-76D6-40FA-9696-8B7AE89FF6DA}">
      <formula1>法定雇用達成率</formula1>
    </dataValidation>
    <dataValidation type="list" imeMode="halfAlpha" allowBlank="1" showInputMessage="1" showErrorMessage="1" error="リストから選択してください" sqref="I209:M209" xr:uid="{B28D2709-3F7E-40F7-9265-CF14AA2553B9}">
      <formula1>"無,有"</formula1>
    </dataValidation>
    <dataValidation type="list" imeMode="halfAlpha" allowBlank="1" showInputMessage="1" showErrorMessage="1" error="リストから選択してください" sqref="I211:M211" xr:uid="{12D9559D-DB8F-40FE-8696-1CF415709246}">
      <formula1>"無,有"</formula1>
    </dataValidation>
    <dataValidation type="list" imeMode="halfAlpha" allowBlank="1" showInputMessage="1" showErrorMessage="1" error="リストから選択してください" sqref="I213:M213" xr:uid="{451D85AF-6527-4A57-B6EB-362D487C14A6}">
      <formula1>"無,有"</formula1>
    </dataValidation>
    <dataValidation errorStyle="warning" imeMode="halfAlpha" allowBlank="1" showInputMessage="1" showErrorMessage="1" sqref="I215:M215" xr:uid="{EA6DB83B-A6BD-48A5-AC0C-D40AD6FE4127}"/>
    <dataValidation type="list" imeMode="halfAlpha" allowBlank="1" showInputMessage="1" showErrorMessage="1" error="リストから選択してください" sqref="K225" xr:uid="{FA9DAB24-70E8-40AC-99E2-09140D6824B0}">
      <formula1>"○,　"</formula1>
    </dataValidation>
    <dataValidation type="list" imeMode="halfAlpha" allowBlank="1" showInputMessage="1" showErrorMessage="1" error="リストから選択してください" sqref="K226" xr:uid="{F4D3909C-8A90-490C-B48F-FB3D568831D2}">
      <formula1>"○,　"</formula1>
    </dataValidation>
    <dataValidation type="list" imeMode="halfAlpha" allowBlank="1" showInputMessage="1" showErrorMessage="1" error="リストから選択してください" sqref="K227" xr:uid="{B6848F03-DBE3-4F94-8219-8A09B3CD63C2}">
      <formula1>"○,　"</formula1>
    </dataValidation>
    <dataValidation type="list" imeMode="halfAlpha" allowBlank="1" showInputMessage="1" showErrorMessage="1" error="リストから選択してください" sqref="K228" xr:uid="{CFCDDEA7-3B32-4A4F-ABCD-977392AF1EFF}">
      <formula1>"○,　"</formula1>
    </dataValidation>
    <dataValidation type="list" imeMode="halfAlpha" allowBlank="1" showInputMessage="1" showErrorMessage="1" error="リストから選択してください" sqref="K229" xr:uid="{16D8246A-8EB0-4F58-AE24-7C76983665E4}">
      <formula1>"○,　"</formula1>
    </dataValidation>
    <dataValidation type="list" imeMode="halfAlpha" allowBlank="1" showInputMessage="1" showErrorMessage="1" error="リストから選択してください" sqref="K230" xr:uid="{942D4739-9C5A-496E-82BC-4C248D9F34C5}">
      <formula1>"○,　"</formula1>
    </dataValidation>
    <dataValidation type="list" imeMode="halfAlpha" allowBlank="1" showInputMessage="1" showErrorMessage="1" error="リストから選択してください" sqref="K231:K232" xr:uid="{FA83BE9F-4352-4836-BB21-B3C581818F2B}">
      <formula1>"○,　"</formula1>
    </dataValidation>
    <dataValidation errorStyle="warning" imeMode="hiragana" allowBlank="1" showInputMessage="1" showErrorMessage="1" sqref="N232:U232" xr:uid="{3D53FB50-159D-43F0-AAA7-9566473F7C53}"/>
    <dataValidation type="list" imeMode="halfAlpha" allowBlank="1" showInputMessage="1" showErrorMessage="1" error="リストから選択してください" sqref="K233" xr:uid="{4C02D029-00EE-406F-8F73-1C58B6313AC1}">
      <formula1>"○,　"</formula1>
    </dataValidation>
    <dataValidation type="list" imeMode="halfAlpha" allowBlank="1" showInputMessage="1" showErrorMessage="1" error="リストから選択してください" sqref="K234" xr:uid="{4CB9ABB6-2757-4F97-A60B-274328777AA7}">
      <formula1>"○,　"</formula1>
    </dataValidation>
    <dataValidation type="list" imeMode="halfAlpha" allowBlank="1" showInputMessage="1" showErrorMessage="1" error="リストから選択してください" sqref="K235" xr:uid="{77A1932D-1423-452C-97FD-08033A6875CA}">
      <formula1>"○,　"</formula1>
    </dataValidation>
    <dataValidation errorStyle="warning" imeMode="hiragana" allowBlank="1" showInputMessage="1" showErrorMessage="1" sqref="N235:U235" xr:uid="{A35CC21B-004B-4C76-A8C2-DA05E4C52EF3}"/>
    <dataValidation type="list" imeMode="halfAlpha" allowBlank="1" showInputMessage="1" showErrorMessage="1" error="リストから選択してください" sqref="K236" xr:uid="{0159A071-1A04-4A72-99A9-15BC302E83D2}">
      <formula1>"○,　"</formula1>
    </dataValidation>
    <dataValidation type="list" imeMode="halfAlpha" allowBlank="1" showInputMessage="1" showErrorMessage="1" error="リストから選択してください" sqref="K237" xr:uid="{F940D4C2-9EA3-45B8-A6F4-16AFAFED284E}">
      <formula1>"○,　"</formula1>
    </dataValidation>
    <dataValidation type="list" imeMode="halfAlpha" allowBlank="1" showInputMessage="1" showErrorMessage="1" error="リストから選択してください" sqref="K238" xr:uid="{317C5AF9-F15F-493D-85A6-88DD9AFD5B89}">
      <formula1>"○,　"</formula1>
    </dataValidation>
    <dataValidation type="list" imeMode="halfAlpha" allowBlank="1" showInputMessage="1" showErrorMessage="1" error="リストから選択してください" sqref="K239" xr:uid="{B966F712-AF30-48C4-916B-EBC09D80E071}">
      <formula1>"○,　"</formula1>
    </dataValidation>
    <dataValidation type="list" imeMode="halfAlpha" allowBlank="1" showInputMessage="1" showErrorMessage="1" error="リストから選択してください" sqref="K240" xr:uid="{BD2C67C8-496D-468C-ACA5-365BD61EFD3D}">
      <formula1>"○,　"</formula1>
    </dataValidation>
    <dataValidation type="list" imeMode="halfAlpha" allowBlank="1" showInputMessage="1" showErrorMessage="1" error="リストから選択してください" sqref="K241" xr:uid="{601C6D92-76F8-4ACB-A2EA-6C085008DBC4}">
      <formula1>"○,　"</formula1>
    </dataValidation>
    <dataValidation type="list" imeMode="halfAlpha" allowBlank="1" showInputMessage="1" showErrorMessage="1" error="リストから選択してください" sqref="K242" xr:uid="{F97AB7A0-E513-4FA3-8256-98F2AAEDE627}">
      <formula1>"○,　"</formula1>
    </dataValidation>
    <dataValidation type="list" imeMode="halfAlpha" allowBlank="1" showInputMessage="1" showErrorMessage="1" error="リストから選択してください" sqref="K243" xr:uid="{537A2F9D-09C3-44BB-90DE-ACDBE4610A26}">
      <formula1>"○,　"</formula1>
    </dataValidation>
    <dataValidation type="list" imeMode="halfAlpha" allowBlank="1" showInputMessage="1" showErrorMessage="1" error="リストから選択してください" sqref="K244" xr:uid="{30D55B6E-F01B-430E-AFDF-DC61257979B0}">
      <formula1>"○,　"</formula1>
    </dataValidation>
    <dataValidation errorStyle="warning" imeMode="hiragana" allowBlank="1" showInputMessage="1" showErrorMessage="1" sqref="N244:U244" xr:uid="{D0508AB7-500B-4BE2-BE08-2329AB26EE85}"/>
    <dataValidation type="list" imeMode="halfAlpha" allowBlank="1" showInputMessage="1" showErrorMessage="1" error="リストから選択してください" sqref="K245" xr:uid="{26979D31-645B-44BE-A634-F4632E0B81D0}">
      <formula1>"○,　"</formula1>
    </dataValidation>
    <dataValidation type="list" imeMode="halfAlpha" allowBlank="1" showInputMessage="1" showErrorMessage="1" error="リストから選択してください" sqref="K246" xr:uid="{50815766-5840-49FE-B3C0-431603B93E47}">
      <formula1>"○,　"</formula1>
    </dataValidation>
    <dataValidation type="list" imeMode="halfAlpha" allowBlank="1" showInputMessage="1" showErrorMessage="1" error="リストから選択してください" sqref="K247" xr:uid="{7C34C31D-4EEC-4DF0-837A-CD4FF805DBEE}">
      <formula1>"○,　"</formula1>
    </dataValidation>
    <dataValidation type="list" imeMode="halfAlpha" allowBlank="1" showInputMessage="1" showErrorMessage="1" error="リストから選択してください" sqref="K248:K249" xr:uid="{BBD754CC-AAD6-4EF2-B807-E4EEBB59E610}">
      <formula1>"○,　"</formula1>
    </dataValidation>
    <dataValidation errorStyle="warning" imeMode="hiragana" allowBlank="1" showInputMessage="1" showErrorMessage="1" sqref="N249:U249" xr:uid="{54386F97-4A07-47DE-B0E8-15906AFAD1E9}"/>
    <dataValidation type="list" imeMode="halfAlpha" allowBlank="1" showInputMessage="1" showErrorMessage="1" error="リストから選択してください" sqref="K250" xr:uid="{BE3CC4B6-0FFA-475B-A0FF-8ED7F9A940A7}">
      <formula1>"○,　"</formula1>
    </dataValidation>
    <dataValidation type="list" imeMode="halfAlpha" allowBlank="1" showInputMessage="1" showErrorMessage="1" error="リストから選択してください" sqref="K251" xr:uid="{A797457E-CFF6-471C-B519-58A82C380799}">
      <formula1>"○,　"</formula1>
    </dataValidation>
    <dataValidation type="list" imeMode="halfAlpha" allowBlank="1" showInputMessage="1" showErrorMessage="1" error="リストから選択してください" sqref="K252" xr:uid="{AAD675EA-3DDD-476D-BC14-FB30B2DC3862}">
      <formula1>"○,　"</formula1>
    </dataValidation>
    <dataValidation type="list" imeMode="halfAlpha" allowBlank="1" showInputMessage="1" showErrorMessage="1" error="リストから選択してください" sqref="K253" xr:uid="{5E2AE10D-E17C-4863-9ED4-AF13EF75B62E}">
      <formula1>"○,　"</formula1>
    </dataValidation>
    <dataValidation type="list" imeMode="halfAlpha" allowBlank="1" showInputMessage="1" showErrorMessage="1" error="リストから選択してください" sqref="K254" xr:uid="{9F189A09-29AD-4494-BF1D-3D022CF9AFD4}">
      <formula1>"○,　"</formula1>
    </dataValidation>
    <dataValidation type="list" imeMode="halfAlpha" allowBlank="1" showInputMessage="1" showErrorMessage="1" error="リストから選択してください" sqref="K255" xr:uid="{16846E1E-7778-4F57-9EDC-A3E734343978}">
      <formula1>"○,　"</formula1>
    </dataValidation>
    <dataValidation type="list" imeMode="halfAlpha" allowBlank="1" showInputMessage="1" showErrorMessage="1" error="リストから選択してください" sqref="K256" xr:uid="{20E7CA87-A627-4C8E-9F74-0947CCE97CD9}">
      <formula1>"○,　"</formula1>
    </dataValidation>
    <dataValidation type="list" imeMode="halfAlpha" allowBlank="1" showInputMessage="1" showErrorMessage="1" error="リストから選択してください" sqref="K257:K258" xr:uid="{4F9A2F54-47E5-458C-87E9-B261FC4EC68B}">
      <formula1>"○,　"</formula1>
    </dataValidation>
    <dataValidation errorStyle="warning" imeMode="hiragana" allowBlank="1" showInputMessage="1" showErrorMessage="1" sqref="N258:U258" xr:uid="{C4F24A10-9C19-4734-A55D-14200023F7AA}"/>
    <dataValidation type="list" imeMode="halfAlpha" allowBlank="1" showInputMessage="1" showErrorMessage="1" error="リストから選択してください" sqref="K259" xr:uid="{147C3142-F849-4E93-AD65-49FAB84EAA0A}">
      <formula1>"○,　"</formula1>
    </dataValidation>
    <dataValidation type="list" imeMode="halfAlpha" allowBlank="1" showInputMessage="1" showErrorMessage="1" error="リストから選択してください" sqref="K260" xr:uid="{44152C0E-292F-420D-A9BF-D52C24CFA00D}">
      <formula1>"○,　"</formula1>
    </dataValidation>
    <dataValidation type="list" imeMode="halfAlpha" allowBlank="1" showInputMessage="1" showErrorMessage="1" error="リストから選択してください" sqref="K261" xr:uid="{CDF189D2-2088-4D99-B08B-7F4D2964A9F7}">
      <formula1>"○,　"</formula1>
    </dataValidation>
    <dataValidation type="list" imeMode="halfAlpha" allowBlank="1" showInputMessage="1" showErrorMessage="1" error="リストから選択してください" sqref="K262" xr:uid="{D9EBA33D-D534-4C7C-8F66-A3067155C438}">
      <formula1>"○,　"</formula1>
    </dataValidation>
    <dataValidation errorStyle="warning" imeMode="hiragana" allowBlank="1" showInputMessage="1" showErrorMessage="1" sqref="N262:U262" xr:uid="{E00A54D2-3EFA-49B3-B01F-0FD6B3F2F793}"/>
    <dataValidation type="list" imeMode="halfAlpha" allowBlank="1" showInputMessage="1" showErrorMessage="1" error="リストから選択してください" sqref="K263" xr:uid="{1AF24A4F-A428-4F28-9E5E-30F45792C5D2}">
      <formula1>"○,　"</formula1>
    </dataValidation>
    <dataValidation type="list" imeMode="halfAlpha" allowBlank="1" showInputMessage="1" showErrorMessage="1" error="リストから選択してください" sqref="K264" xr:uid="{1D301C72-F4F4-46D2-AC69-B0E5AEFFD309}">
      <formula1>"○,　"</formula1>
    </dataValidation>
    <dataValidation type="list" imeMode="halfAlpha" allowBlank="1" showInputMessage="1" showErrorMessage="1" error="リストから選択してください" sqref="K265" xr:uid="{110F0620-4859-4D48-9604-37484D040C0D}">
      <formula1>"○,　"</formula1>
    </dataValidation>
    <dataValidation type="list" imeMode="halfAlpha" allowBlank="1" showInputMessage="1" showErrorMessage="1" error="リストから選択してください" sqref="K266" xr:uid="{62E10EB3-9442-4A84-A893-9FBD77E8B024}">
      <formula1>"○,　"</formula1>
    </dataValidation>
    <dataValidation type="list" imeMode="halfAlpha" allowBlank="1" showInputMessage="1" showErrorMessage="1" error="リストから選択してください" sqref="K267" xr:uid="{7A4C204A-5EC1-4F87-B687-BDA1919A1EB3}">
      <formula1>"○,　"</formula1>
    </dataValidation>
    <dataValidation errorStyle="warning" imeMode="hiragana" allowBlank="1" showInputMessage="1" showErrorMessage="1" sqref="N267:U267" xr:uid="{95242B94-F8A0-4F04-B774-2A2035404590}"/>
    <dataValidation type="list" imeMode="halfAlpha" allowBlank="1" showInputMessage="1" showErrorMessage="1" error="リストから選択してください" sqref="K268" xr:uid="{AD26C963-F274-4E0D-8017-BCAC89856EF5}">
      <formula1>"○,　"</formula1>
    </dataValidation>
    <dataValidation type="list" imeMode="halfAlpha" allowBlank="1" showInputMessage="1" showErrorMessage="1" error="リストから選択してください" sqref="K269" xr:uid="{D957A0E4-8533-41B5-BCC7-BED9A0BE55A9}">
      <formula1>"○,　"</formula1>
    </dataValidation>
    <dataValidation type="list" imeMode="halfAlpha" allowBlank="1" showInputMessage="1" showErrorMessage="1" error="リストから選択してください" sqref="K270" xr:uid="{3D9BEA86-A51F-49E7-8AC6-7751C6B11786}">
      <formula1>"○,　"</formula1>
    </dataValidation>
    <dataValidation type="list" imeMode="halfAlpha" allowBlank="1" showInputMessage="1" showErrorMessage="1" error="リストから選択してください" sqref="K271" xr:uid="{8C4A2593-B313-4507-A445-7702101F636C}">
      <formula1>"○,　"</formula1>
    </dataValidation>
    <dataValidation type="list" imeMode="halfAlpha" allowBlank="1" showInputMessage="1" showErrorMessage="1" error="リストから選択してください" sqref="K272" xr:uid="{F4869E4D-FF4C-4501-BE34-C89EE69D222C}">
      <formula1>"○,　"</formula1>
    </dataValidation>
    <dataValidation type="list" imeMode="halfAlpha" allowBlank="1" showInputMessage="1" showErrorMessage="1" error="リストから選択してください" sqref="K273" xr:uid="{8072369E-5A56-42A1-B7D7-0268AE1407E3}">
      <formula1>"○,　"</formula1>
    </dataValidation>
    <dataValidation errorStyle="warning" imeMode="hiragana" allowBlank="1" showInputMessage="1" showErrorMessage="1" sqref="N273:U273" xr:uid="{E9B245B9-BFF7-4636-B3BF-CA3D0F1F7716}"/>
    <dataValidation type="list" imeMode="halfAlpha" allowBlank="1" showInputMessage="1" showErrorMessage="1" error="リストから選択してください" sqref="K274" xr:uid="{49BD5446-5EE2-4AF3-915A-196AAFB8693F}">
      <formula1>"○,　"</formula1>
    </dataValidation>
    <dataValidation type="list" imeMode="halfAlpha" allowBlank="1" showInputMessage="1" showErrorMessage="1" error="リストから選択してください" sqref="K275" xr:uid="{8739D2E2-D43E-43A5-8480-272F88DB17D6}">
      <formula1>"○,　"</formula1>
    </dataValidation>
    <dataValidation type="list" imeMode="halfAlpha" allowBlank="1" showInputMessage="1" showErrorMessage="1" error="リストから選択してください" sqref="K276" xr:uid="{42B63F3C-A1AE-4697-9B3E-3DAFC4C2BD2A}">
      <formula1>"○,　"</formula1>
    </dataValidation>
    <dataValidation errorStyle="warning" imeMode="hiragana" allowBlank="1" showInputMessage="1" showErrorMessage="1" sqref="N276:U276" xr:uid="{F5604C0A-3740-488A-9F97-8F0EC86F099C}"/>
    <dataValidation type="list" imeMode="halfAlpha" allowBlank="1" showInputMessage="1" showErrorMessage="1" error="リストから選択してください" sqref="K277" xr:uid="{44C19AFF-73E1-44E0-BA8C-94FF257E7697}">
      <formula1>"○,　"</formula1>
    </dataValidation>
    <dataValidation type="list" imeMode="halfAlpha" allowBlank="1" showInputMessage="1" showErrorMessage="1" error="リストから選択してください" sqref="K278" xr:uid="{53F120D4-2D0B-40BE-9757-4111B1CDA8ED}">
      <formula1>"○,　"</formula1>
    </dataValidation>
    <dataValidation type="list" imeMode="halfAlpha" allowBlank="1" showInputMessage="1" showErrorMessage="1" error="リストから選択してください" sqref="K279" xr:uid="{2FCC007A-6922-47AE-9CE8-06A4E4CEE043}">
      <formula1>"○,　"</formula1>
    </dataValidation>
    <dataValidation type="list" imeMode="halfAlpha" allowBlank="1" showInputMessage="1" showErrorMessage="1" error="リストから選択してください" sqref="K280" xr:uid="{75D221B4-D53F-430D-A9AE-9D93DD611AA6}">
      <formula1>"○,　"</formula1>
    </dataValidation>
    <dataValidation type="list" imeMode="halfAlpha" allowBlank="1" showInputMessage="1" showErrorMessage="1" error="リストから選択してください" sqref="K281" xr:uid="{96B297D8-FF38-4236-A3BF-11681DF23469}">
      <formula1>"○,　"</formula1>
    </dataValidation>
    <dataValidation type="list" imeMode="halfAlpha" allowBlank="1" showInputMessage="1" showErrorMessage="1" error="リストから選択してください" sqref="K282" xr:uid="{6EC845BF-DD37-4C2D-A72A-69BA009B73F9}">
      <formula1>"○,　"</formula1>
    </dataValidation>
    <dataValidation type="list" imeMode="halfAlpha" allowBlank="1" showInputMessage="1" showErrorMessage="1" error="リストから選択してください" sqref="K283" xr:uid="{8C484728-ECD7-431A-BF23-5620916DD8D2}">
      <formula1>"○,　"</formula1>
    </dataValidation>
    <dataValidation type="list" imeMode="halfAlpha" allowBlank="1" showInputMessage="1" showErrorMessage="1" error="リストから選択してください" sqref="K284:K285" xr:uid="{E4DE536B-91F1-4FB9-A87E-A782904C18C7}">
      <formula1>"○,　"</formula1>
    </dataValidation>
    <dataValidation errorStyle="warning" imeMode="hiragana" allowBlank="1" showInputMessage="1" showErrorMessage="1" sqref="N285:U285" xr:uid="{38848378-5331-4E25-845C-02826B6E7ECA}"/>
    <dataValidation type="list" imeMode="halfAlpha" allowBlank="1" showInputMessage="1" showErrorMessage="1" error="リストから選択してください" sqref="K286" xr:uid="{5DDEDDAC-DBCA-4E6F-94D0-C9B8F6E66BDA}">
      <formula1>"○,　"</formula1>
    </dataValidation>
    <dataValidation type="list" imeMode="halfAlpha" allowBlank="1" showInputMessage="1" showErrorMessage="1" error="リストから選択してください" sqref="K287" xr:uid="{303028FD-868D-4FF5-A740-D747AE4400D3}">
      <formula1>"○,　"</formula1>
    </dataValidation>
    <dataValidation type="list" imeMode="halfAlpha" allowBlank="1" showInputMessage="1" showErrorMessage="1" error="リストから選択してください" sqref="K288" xr:uid="{4CEF9D41-C483-4711-B027-E55C6E5966EE}">
      <formula1>"○,　"</formula1>
    </dataValidation>
    <dataValidation type="list" imeMode="halfAlpha" allowBlank="1" showInputMessage="1" showErrorMessage="1" error="リストから選択してください" sqref="K289" xr:uid="{E4E101B7-ED72-4FE3-9B90-80AC010CEB51}">
      <formula1>"○,　"</formula1>
    </dataValidation>
    <dataValidation errorStyle="warning" imeMode="hiragana" allowBlank="1" showInputMessage="1" showErrorMessage="1" sqref="N289:U289" xr:uid="{35A6A9A6-5CAC-4828-84B8-0C4582C6A71C}"/>
    <dataValidation type="list" imeMode="halfAlpha" allowBlank="1" showInputMessage="1" showErrorMessage="1" error="リストから選択してください" sqref="K290" xr:uid="{B20B35B0-DA41-45FF-9E57-BD93F0D44FB4}">
      <formula1>"○,　"</formula1>
    </dataValidation>
    <dataValidation type="list" imeMode="halfAlpha" allowBlank="1" showInputMessage="1" showErrorMessage="1" error="リストから選択してください" sqref="K291" xr:uid="{862DEB00-36C4-42D1-B1A5-08E8A1877723}">
      <formula1>"○,　"</formula1>
    </dataValidation>
    <dataValidation type="list" imeMode="halfAlpha" allowBlank="1" showInputMessage="1" showErrorMessage="1" error="リストから選択してください" sqref="K292" xr:uid="{A3368CE1-787C-45A7-B279-EA7B51F7BEBA}">
      <formula1>"○,　"</formula1>
    </dataValidation>
    <dataValidation type="list" imeMode="halfAlpha" allowBlank="1" showInputMessage="1" showErrorMessage="1" error="リストから選択してください" sqref="K293" xr:uid="{9AFB876F-5876-4108-9594-EA9D89666B42}">
      <formula1>"○,　"</formula1>
    </dataValidation>
    <dataValidation type="list" imeMode="halfAlpha" allowBlank="1" showInputMessage="1" showErrorMessage="1" error="リストから選択してください" sqref="K294" xr:uid="{99223241-B446-4E2E-83C2-47D26DAF0FF6}">
      <formula1>"○,　"</formula1>
    </dataValidation>
    <dataValidation type="list" imeMode="halfAlpha" allowBlank="1" showInputMessage="1" showErrorMessage="1" error="リストから選択してください" sqref="K295" xr:uid="{BBB541E4-B2A4-4962-88C7-B94C21FD12CF}">
      <formula1>"○,　"</formula1>
    </dataValidation>
    <dataValidation type="list" imeMode="halfAlpha" allowBlank="1" showInputMessage="1" showErrorMessage="1" error="リストから選択してください" sqref="K296" xr:uid="{199F0092-3095-4832-9614-DDEC1A8B20CE}">
      <formula1>"○,　"</formula1>
    </dataValidation>
    <dataValidation type="list" imeMode="halfAlpha" allowBlank="1" showInputMessage="1" showErrorMessage="1" error="リストから選択してください" sqref="K297" xr:uid="{6FA819D2-E95F-4D11-97D4-21BA767AAD00}">
      <formula1>"○,　"</formula1>
    </dataValidation>
    <dataValidation type="list" imeMode="halfAlpha" allowBlank="1" showInputMessage="1" showErrorMessage="1" error="リストから選択してください" sqref="K298" xr:uid="{FB170801-1E93-47DA-8F8A-B54BAC28ADD8}">
      <formula1>"○,　"</formula1>
    </dataValidation>
    <dataValidation type="list" imeMode="halfAlpha" allowBlank="1" showInputMessage="1" showErrorMessage="1" error="リストから選択してください" sqref="K299" xr:uid="{029584DD-188E-46CA-8870-0E9242348BC4}">
      <formula1>"○,　"</formula1>
    </dataValidation>
    <dataValidation type="list" imeMode="halfAlpha" allowBlank="1" showInputMessage="1" showErrorMessage="1" error="リストから選択してください" sqref="K300" xr:uid="{2E73F4D7-2062-4058-A1A2-E254CCD155CF}">
      <formula1>"○,　"</formula1>
    </dataValidation>
    <dataValidation type="list" imeMode="halfAlpha" allowBlank="1" showInputMessage="1" showErrorMessage="1" error="リストから選択してください" sqref="K301" xr:uid="{AADA856D-9FF3-4EEA-887D-F6E23E678093}">
      <formula1>"○,　"</formula1>
    </dataValidation>
    <dataValidation type="list" imeMode="halfAlpha" allowBlank="1" showInputMessage="1" showErrorMessage="1" error="リストから選択してください" sqref="K302" xr:uid="{746E2645-E0A6-493F-A1BF-B1B27142AC6F}">
      <formula1>"○,　"</formula1>
    </dataValidation>
    <dataValidation errorStyle="warning" imeMode="hiragana" allowBlank="1" showInputMessage="1" showErrorMessage="1" sqref="N302:U302" xr:uid="{A803EFE7-4FB5-47DF-8F5E-8A5DCC6985D6}"/>
    <dataValidation type="list" imeMode="halfAlpha" allowBlank="1" showInputMessage="1" showErrorMessage="1" error="リストから選択してください" sqref="K303" xr:uid="{049B8E1A-9045-4BE6-BE1A-A465D647205B}">
      <formula1>"○,　"</formula1>
    </dataValidation>
    <dataValidation type="list" imeMode="halfAlpha" allowBlank="1" showInputMessage="1" showErrorMessage="1" error="リストから選択してください" sqref="K304" xr:uid="{E35D90AD-A0D8-4AD3-B350-DAAF2AB9922B}">
      <formula1>"○,　"</formula1>
    </dataValidation>
    <dataValidation type="list" imeMode="halfAlpha" allowBlank="1" showInputMessage="1" showErrorMessage="1" error="リストから選択してください" sqref="K305" xr:uid="{97C2F627-4BE5-4D0D-89BB-15782C962736}">
      <formula1>"○,　"</formula1>
    </dataValidation>
    <dataValidation type="list" imeMode="halfAlpha" allowBlank="1" showInputMessage="1" showErrorMessage="1" error="リストから選択してください" sqref="K306" xr:uid="{2D9F2CBD-9DC6-4394-B96C-F9DB271059E5}">
      <formula1>"○,　"</formula1>
    </dataValidation>
    <dataValidation errorStyle="warning" imeMode="hiragana" allowBlank="1" showInputMessage="1" showErrorMessage="1" sqref="N306:U306" xr:uid="{F6104431-AFDF-4CF1-9332-6366DF7ACAA8}"/>
    <dataValidation type="list" imeMode="halfAlpha" allowBlank="1" showInputMessage="1" showErrorMessage="1" error="リストから選択してください" sqref="K307" xr:uid="{179C714D-349C-43A1-9CFD-8E4DC62991BF}">
      <formula1>"○,　"</formula1>
    </dataValidation>
    <dataValidation type="list" imeMode="halfAlpha" allowBlank="1" showInputMessage="1" showErrorMessage="1" error="リストから選択してください" sqref="K308" xr:uid="{C8CA3133-EBC0-480F-981D-8E51E38DA6EC}">
      <formula1>"○,　"</formula1>
    </dataValidation>
    <dataValidation type="list" imeMode="halfAlpha" allowBlank="1" showInputMessage="1" showErrorMessage="1" error="リストから選択してください" sqref="K309" xr:uid="{BE99546F-79F2-4069-AE84-30E7385EAE5A}">
      <formula1>"○,　"</formula1>
    </dataValidation>
    <dataValidation type="list" imeMode="halfAlpha" allowBlank="1" showInputMessage="1" showErrorMessage="1" error="リストから選択してください" sqref="K310" xr:uid="{C6052985-1D96-494B-B06E-5A594BD177D3}">
      <formula1>"○,　"</formula1>
    </dataValidation>
    <dataValidation type="list" imeMode="halfAlpha" allowBlank="1" showInputMessage="1" showErrorMessage="1" error="リストから選択してください" sqref="K311" xr:uid="{AB47DA76-C1B7-4BC1-A697-8C22F41A9E3E}">
      <formula1>"○,　"</formula1>
    </dataValidation>
    <dataValidation type="list" imeMode="halfAlpha" allowBlank="1" showInputMessage="1" showErrorMessage="1" error="リストから選択してください" sqref="K312" xr:uid="{581E86AF-8113-4463-8560-8B2364B3E565}">
      <formula1>"○,　"</formula1>
    </dataValidation>
    <dataValidation errorStyle="warning" imeMode="hiragana" allowBlank="1" showInputMessage="1" showErrorMessage="1" sqref="N312:U312" xr:uid="{9C0F531E-03EB-4600-BF9C-4F347FB18963}"/>
    <dataValidation type="list" imeMode="halfAlpha" allowBlank="1" showInputMessage="1" showErrorMessage="1" error="リストから選択してください" sqref="K313" xr:uid="{2E5E000F-EA11-4E60-81C5-9A4812B2CD65}">
      <formula1>"○,　"</formula1>
    </dataValidation>
    <dataValidation type="list" imeMode="halfAlpha" allowBlank="1" showInputMessage="1" showErrorMessage="1" error="リストから選択してください" sqref="K314" xr:uid="{F809A994-6581-41F2-8DD9-AE6F725EF584}">
      <formula1>"○,　"</formula1>
    </dataValidation>
    <dataValidation type="list" imeMode="halfAlpha" allowBlank="1" showInputMessage="1" showErrorMessage="1" error="リストから選択してください" sqref="K315" xr:uid="{285D86E9-3B19-451B-881D-1E82743B08EA}">
      <formula1>"○,　"</formula1>
    </dataValidation>
    <dataValidation type="list" imeMode="halfAlpha" allowBlank="1" showInputMessage="1" showErrorMessage="1" error="リストから選択してください" sqref="K316" xr:uid="{95D7F27F-5598-4D92-A4DE-EEEFC5A861DF}">
      <formula1>"○,　"</formula1>
    </dataValidation>
    <dataValidation errorStyle="warning" imeMode="hiragana" allowBlank="1" showInputMessage="1" showErrorMessage="1" sqref="N316:U316" xr:uid="{C0F93A48-52E5-4EDB-92C6-7FBE0880ABDA}"/>
    <dataValidation type="list" imeMode="halfAlpha" allowBlank="1" showInputMessage="1" showErrorMessage="1" error="リストから選択してください" sqref="K317" xr:uid="{C0A8659C-FAA7-44F6-8D52-F2CE0E7D27BA}">
      <formula1>"○,　"</formula1>
    </dataValidation>
    <dataValidation type="list" imeMode="halfAlpha" allowBlank="1" showInputMessage="1" showErrorMessage="1" error="リストから選択してください" sqref="K318" xr:uid="{994437B0-79C8-4D41-BF83-D0421D6F83A4}">
      <formula1>"○,　"</formula1>
    </dataValidation>
    <dataValidation type="list" imeMode="halfAlpha" allowBlank="1" showInputMessage="1" showErrorMessage="1" error="リストから選択してください" sqref="K319" xr:uid="{C273CFD2-296E-4867-8BB3-CA3A76F14C06}">
      <formula1>"○,　"</formula1>
    </dataValidation>
    <dataValidation type="list" imeMode="halfAlpha" allowBlank="1" showInputMessage="1" showErrorMessage="1" error="リストから選択してください" sqref="K320" xr:uid="{CCC1215D-472A-4D48-AE8D-2A5CCE01A744}">
      <formula1>"○,　"</formula1>
    </dataValidation>
    <dataValidation type="list" imeMode="halfAlpha" allowBlank="1" showInputMessage="1" showErrorMessage="1" error="リストから選択してください" sqref="K321" xr:uid="{E424BC34-02A5-490B-B3CC-04E3E85F2242}">
      <formula1>"○,　"</formula1>
    </dataValidation>
    <dataValidation type="list" imeMode="halfAlpha" allowBlank="1" showInputMessage="1" showErrorMessage="1" error="リストから選択してください" sqref="K322" xr:uid="{DEA7BB57-1809-4907-BED3-A1A033A6D726}">
      <formula1>"○,　"</formula1>
    </dataValidation>
    <dataValidation type="list" imeMode="halfAlpha" allowBlank="1" showInputMessage="1" showErrorMessage="1" error="リストから選択してください" sqref="K323" xr:uid="{8DF1CFFB-90D5-4BDD-AB13-382137D8A33B}">
      <formula1>"○,　"</formula1>
    </dataValidation>
    <dataValidation errorStyle="warning" imeMode="hiragana" allowBlank="1" showInputMessage="1" showErrorMessage="1" sqref="N323:U323" xr:uid="{31076AFD-100A-42D8-9F61-56E6B2ABC7B4}"/>
    <dataValidation type="list" imeMode="halfAlpha" allowBlank="1" showInputMessage="1" showErrorMessage="1" error="リストから選択してください" sqref="K324" xr:uid="{67CB5836-B423-47CC-8810-D1AF7B2B520A}">
      <formula1>"○,　"</formula1>
    </dataValidation>
    <dataValidation type="list" imeMode="halfAlpha" allowBlank="1" showInputMessage="1" showErrorMessage="1" error="リストから選択してください" sqref="K325" xr:uid="{1C02C201-34B9-4C14-A1B0-B94D1EC3BC43}">
      <formula1>"○,　"</formula1>
    </dataValidation>
    <dataValidation type="list" imeMode="halfAlpha" allowBlank="1" showInputMessage="1" showErrorMessage="1" error="リストから選択してください" sqref="K326" xr:uid="{1D18ACE6-A90B-405C-AB39-1B5972661481}">
      <formula1>"○,　"</formula1>
    </dataValidation>
    <dataValidation type="list" imeMode="halfAlpha" allowBlank="1" showInputMessage="1" showErrorMessage="1" error="リストから選択してください" sqref="K327" xr:uid="{E96959D9-B114-4900-888F-2E09AFD36FE5}">
      <formula1>"○,　"</formula1>
    </dataValidation>
    <dataValidation type="list" imeMode="halfAlpha" allowBlank="1" showInputMessage="1" showErrorMessage="1" error="リストから選択してください" sqref="K328" xr:uid="{0EA53F97-FD1B-4A7C-8560-A3D9B6AA31F8}">
      <formula1>"○,　"</formula1>
    </dataValidation>
    <dataValidation errorStyle="warning" imeMode="hiragana" allowBlank="1" showInputMessage="1" showErrorMessage="1" sqref="N328:U328" xr:uid="{F60E2024-0403-468D-98DB-4313AE549019}"/>
    <dataValidation type="list" imeMode="halfAlpha" allowBlank="1" showInputMessage="1" showErrorMessage="1" error="リストから選択してください" sqref="K329" xr:uid="{6485C51D-853C-4B1F-BBDB-831575C31574}">
      <formula1>"○,　"</formula1>
    </dataValidation>
    <dataValidation type="list" imeMode="halfAlpha" allowBlank="1" showInputMessage="1" showErrorMessage="1" error="リストから選択してください" sqref="K330" xr:uid="{6A0CCC38-2D99-4596-AC29-77412A3069AA}">
      <formula1>"○,　"</formula1>
    </dataValidation>
    <dataValidation type="list" imeMode="halfAlpha" allowBlank="1" showInputMessage="1" showErrorMessage="1" error="リストから選択してください" sqref="K331" xr:uid="{86E98AF7-4EDE-4F0B-A5E0-42708A39018B}">
      <formula1>"○,　"</formula1>
    </dataValidation>
    <dataValidation type="list" imeMode="halfAlpha" allowBlank="1" showInputMessage="1" showErrorMessage="1" error="リストから選択してください" sqref="K332" xr:uid="{0B33214B-85E7-4AE5-BF8B-9F1AE38FBA93}">
      <formula1>"○,　"</formula1>
    </dataValidation>
    <dataValidation type="list" imeMode="halfAlpha" allowBlank="1" showInputMessage="1" showErrorMessage="1" error="リストから選択してください" sqref="K333" xr:uid="{85213687-EAC1-4798-A500-472591A1DD64}">
      <formula1>"○,　"</formula1>
    </dataValidation>
    <dataValidation type="list" imeMode="halfAlpha" allowBlank="1" showInputMessage="1" showErrorMessage="1" error="リストから選択してください" sqref="K334" xr:uid="{B660FD10-94A0-4F2D-9823-3A4982234272}">
      <formula1>"○,　"</formula1>
    </dataValidation>
    <dataValidation type="list" imeMode="halfAlpha" allowBlank="1" showInputMessage="1" showErrorMessage="1" error="リストから選択してください" sqref="K335" xr:uid="{6C63126C-B516-42D1-A6B7-CE9B3D16C84A}">
      <formula1>"○,　"</formula1>
    </dataValidation>
    <dataValidation type="list" imeMode="halfAlpha" allowBlank="1" showInputMessage="1" showErrorMessage="1" error="リストから選択してください" sqref="K336" xr:uid="{AF2532E5-936B-4063-BE7E-9CE125C2E60E}">
      <formula1>"○,　"</formula1>
    </dataValidation>
    <dataValidation type="list" imeMode="halfAlpha" allowBlank="1" showInputMessage="1" showErrorMessage="1" error="リストから選択してください" sqref="K337" xr:uid="{B6F8E723-AC9B-4BF6-8345-4C55B0D30B19}">
      <formula1>"○,　"</formula1>
    </dataValidation>
    <dataValidation type="list" imeMode="halfAlpha" allowBlank="1" showInputMessage="1" showErrorMessage="1" error="リストから選択してください" sqref="K338" xr:uid="{F1C92B86-B492-4894-8E92-124F616A3540}">
      <formula1>"○,　"</formula1>
    </dataValidation>
    <dataValidation type="list" imeMode="halfAlpha" allowBlank="1" showInputMessage="1" showErrorMessage="1" error="リストから選択してください" sqref="K339" xr:uid="{7DDDC365-D8E3-480B-9C2E-3527FEE19F66}">
      <formula1>"○,　"</formula1>
    </dataValidation>
    <dataValidation type="list" imeMode="halfAlpha" allowBlank="1" showInputMessage="1" showErrorMessage="1" error="リストから選択してください" sqref="K340" xr:uid="{37AD1830-88B0-4913-A1AC-31E562149D99}">
      <formula1>"○,　"</formula1>
    </dataValidation>
    <dataValidation type="list" imeMode="halfAlpha" allowBlank="1" showInputMessage="1" showErrorMessage="1" error="リストから選択してください" sqref="K341" xr:uid="{86F0BB1F-D803-4646-A15C-83C2725E971F}">
      <formula1>"○,　"</formula1>
    </dataValidation>
    <dataValidation type="list" imeMode="halfAlpha" allowBlank="1" showInputMessage="1" showErrorMessage="1" error="リストから選択してください" sqref="K342" xr:uid="{05D2CE84-6CCA-428E-9CC0-0F9AB58967C3}">
      <formula1>"○,　"</formula1>
    </dataValidation>
    <dataValidation errorStyle="warning" imeMode="hiragana" allowBlank="1" showInputMessage="1" showErrorMessage="1" sqref="N342:U342" xr:uid="{B133BF46-9009-4811-B9A4-68365395741A}"/>
    <dataValidation type="list" imeMode="halfAlpha" allowBlank="1" showInputMessage="1" showErrorMessage="1" error="リストから選択してください" sqref="K343" xr:uid="{58921979-2117-4C86-B8A9-6534546BEA47}">
      <formula1>"○,　"</formula1>
    </dataValidation>
    <dataValidation type="list" imeMode="halfAlpha" allowBlank="1" showInputMessage="1" showErrorMessage="1" error="リストから選択してください" sqref="K344" xr:uid="{4E195646-508A-4246-B2D0-309957CD030E}">
      <formula1>"○,　"</formula1>
    </dataValidation>
    <dataValidation type="list" imeMode="halfAlpha" allowBlank="1" showInputMessage="1" showErrorMessage="1" error="リストから選択してください" sqref="K345" xr:uid="{D6F5B44E-FEC8-48B8-BAA8-15F2C6AFE10F}">
      <formula1>"○,　"</formula1>
    </dataValidation>
    <dataValidation type="list" imeMode="halfAlpha" allowBlank="1" showInputMessage="1" showErrorMessage="1" error="リストから選択してください" sqref="K346" xr:uid="{D150D908-D873-40B5-B827-36EFB61272C1}">
      <formula1>"○,　"</formula1>
    </dataValidation>
    <dataValidation type="list" imeMode="halfAlpha" allowBlank="1" showInputMessage="1" showErrorMessage="1" error="リストから選択してください" sqref="K347" xr:uid="{056020DF-C12C-4D10-B185-7D6EB3FC47D0}">
      <formula1>"○,　"</formula1>
    </dataValidation>
    <dataValidation errorStyle="warning" imeMode="hiragana" allowBlank="1" showInputMessage="1" showErrorMessage="1" sqref="N347:U347" xr:uid="{D0357858-C84A-4A9E-BC40-8E9DC20BDDE4}"/>
    <dataValidation type="list" imeMode="halfAlpha" allowBlank="1" showInputMessage="1" showErrorMessage="1" error="リストから選択してください" sqref="K348" xr:uid="{96969AF7-BECB-4474-A8D7-21A97213A8CE}">
      <formula1>"○,　"</formula1>
    </dataValidation>
    <dataValidation type="list" imeMode="halfAlpha" allowBlank="1" showInputMessage="1" showErrorMessage="1" error="リストから選択してください" sqref="K349" xr:uid="{0452A14C-E52C-4B09-AA68-E41A022B8EC8}">
      <formula1>"○,　"</formula1>
    </dataValidation>
    <dataValidation type="list" imeMode="halfAlpha" allowBlank="1" showInputMessage="1" showErrorMessage="1" error="リストから選択してください" sqref="K350" xr:uid="{F1E49DED-A283-40C8-B752-A9AE614129EF}">
      <formula1>"○,　"</formula1>
    </dataValidation>
    <dataValidation type="list" imeMode="halfAlpha" allowBlank="1" showInputMessage="1" showErrorMessage="1" error="リストから選択してください" sqref="K351" xr:uid="{72050381-720B-4C5B-8753-67982CE41B43}">
      <formula1>"○,　"</formula1>
    </dataValidation>
    <dataValidation type="list" imeMode="halfAlpha" allowBlank="1" showInputMessage="1" showErrorMessage="1" error="リストから選択してください" sqref="K352" xr:uid="{5E440D91-23B1-4AB5-9EA8-35ECAE9C01E9}">
      <formula1>"○,　"</formula1>
    </dataValidation>
    <dataValidation type="list" imeMode="halfAlpha" allowBlank="1" showInputMessage="1" showErrorMessage="1" error="リストから選択してください" sqref="K353:K354" xr:uid="{BC14A40F-E9D8-44D8-B583-AD8516107A62}">
      <formula1>"○,　"</formula1>
    </dataValidation>
    <dataValidation errorStyle="warning" imeMode="hiragana" allowBlank="1" showInputMessage="1" showErrorMessage="1" sqref="N354:U354" xr:uid="{8486E75F-2484-4ED3-85B3-6C89E7DE161C}"/>
    <dataValidation type="list" imeMode="halfAlpha" allowBlank="1" showInputMessage="1" showErrorMessage="1" error="リストから選択してください" sqref="K355" xr:uid="{855BBFFD-8465-46DF-9BCB-B3BA4EC186C4}">
      <formula1>"○,　"</formula1>
    </dataValidation>
    <dataValidation errorStyle="warning" imeMode="hiragana" allowBlank="1" showInputMessage="1" showErrorMessage="1" sqref="N355:U355" xr:uid="{C9EF687D-C433-4396-A0A0-8B1919CC229E}"/>
    <dataValidation type="list" imeMode="halfAlpha" allowBlank="1" showInputMessage="1" showErrorMessage="1" error="リストから選択してください" sqref="K359" xr:uid="{90BA0DAF-933C-440F-82FF-30DF0535FB7C}">
      <formula1>"○,　"</formula1>
    </dataValidation>
    <dataValidation type="list" imeMode="halfAlpha" allowBlank="1" showInputMessage="1" showErrorMessage="1" error="リストから選択してください" sqref="K360" xr:uid="{AB5444A5-C29C-4DA6-A5ED-D5B845CD6373}">
      <formula1>"○,　"</formula1>
    </dataValidation>
    <dataValidation type="list" imeMode="halfAlpha" allowBlank="1" showInputMessage="1" showErrorMessage="1" error="リストから選択してください" sqref="K361" xr:uid="{BD4890F7-329A-4465-9368-A9A4BB83487D}">
      <formula1>"○,　"</formula1>
    </dataValidation>
    <dataValidation type="list" imeMode="halfAlpha" allowBlank="1" showInputMessage="1" showErrorMessage="1" error="リストから選択してください" sqref="K362" xr:uid="{4385D646-B9B6-45D2-B3D6-AA64EA0BCE51}">
      <formula1>"○,　"</formula1>
    </dataValidation>
    <dataValidation type="list" imeMode="halfAlpha" allowBlank="1" showInputMessage="1" showErrorMessage="1" error="リストから選択してください" sqref="K363" xr:uid="{9D6306ED-CF34-4ECF-B61B-1D0DBA6188AF}">
      <formula1>"○,　"</formula1>
    </dataValidation>
    <dataValidation type="list" imeMode="halfAlpha" allowBlank="1" showInputMessage="1" showErrorMessage="1" error="リストから選択してください" sqref="K364" xr:uid="{9CCD9BA2-9D82-43EA-995F-6CBEC925E25E}">
      <formula1>"○,　"</formula1>
    </dataValidation>
    <dataValidation type="list" imeMode="halfAlpha" allowBlank="1" showInputMessage="1" showErrorMessage="1" error="リストから選択してください" sqref="K365" xr:uid="{4B37C06B-2E94-46DC-B6FF-966BC03A3DEF}">
      <formula1>"○,　"</formula1>
    </dataValidation>
    <dataValidation type="list" imeMode="halfAlpha" allowBlank="1" showInputMessage="1" showErrorMessage="1" error="リストから選択してください" sqref="K366" xr:uid="{4385B81E-8217-4CD2-86F1-7ABB1CD90283}">
      <formula1>"○,　"</formula1>
    </dataValidation>
    <dataValidation type="list" imeMode="halfAlpha" allowBlank="1" showInputMessage="1" showErrorMessage="1" error="リストから選択してください" sqref="K367:K368" xr:uid="{42741C36-C73B-4929-BE25-868E81D92EC8}">
      <formula1>"○,　"</formula1>
    </dataValidation>
    <dataValidation errorStyle="warning" imeMode="hiragana" allowBlank="1" showInputMessage="1" showErrorMessage="1" sqref="N368:U368" xr:uid="{91152656-B7D2-4D3B-BC3F-3629EE1B07EB}"/>
    <dataValidation type="list" imeMode="halfAlpha" allowBlank="1" showInputMessage="1" showErrorMessage="1" error="リストから選択してください" sqref="K369" xr:uid="{39E1D977-A57E-4C66-B854-9583BC51D0B1}">
      <formula1>"○,　"</formula1>
    </dataValidation>
    <dataValidation type="list" imeMode="halfAlpha" allowBlank="1" showInputMessage="1" showErrorMessage="1" error="リストから選択してください" sqref="K370" xr:uid="{AD8BDC75-0E38-4533-963A-52EC27657934}">
      <formula1>"○,　"</formula1>
    </dataValidation>
    <dataValidation type="list" imeMode="halfAlpha" allowBlank="1" showInputMessage="1" showErrorMessage="1" error="リストから選択してください" sqref="K371" xr:uid="{3CD94001-AC32-46B2-8BDA-1AD0C6C5F649}">
      <formula1>"○,　"</formula1>
    </dataValidation>
    <dataValidation type="list" imeMode="halfAlpha" allowBlank="1" showInputMessage="1" showErrorMessage="1" error="リストから選択してください" sqref="K372:K373" xr:uid="{8719216D-640D-420C-B2EF-08436B1C9B8A}">
      <formula1>"○,　"</formula1>
    </dataValidation>
    <dataValidation errorStyle="warning" imeMode="hiragana" allowBlank="1" showInputMessage="1" showErrorMessage="1" sqref="N373:U373" xr:uid="{8243B508-9A4E-4C50-A516-131FABED3651}"/>
    <dataValidation type="list" imeMode="halfAlpha" allowBlank="1" showInputMessage="1" showErrorMessage="1" error="リストから選択してください" sqref="K374" xr:uid="{B74A0931-5A18-42AD-BDD4-D65336357DFA}">
      <formula1>"○,　"</formula1>
    </dataValidation>
    <dataValidation type="list" imeMode="halfAlpha" allowBlank="1" showInputMessage="1" showErrorMessage="1" error="リストから選択してください" sqref="K375" xr:uid="{425B708D-E1E6-44DE-AF4F-B8328624C23D}">
      <formula1>"○,　"</formula1>
    </dataValidation>
    <dataValidation type="list" imeMode="halfAlpha" allowBlank="1" showInputMessage="1" showErrorMessage="1" error="リストから選択してください" sqref="K376" xr:uid="{61C2B939-BCB3-4636-BC68-973AA87EDEB4}">
      <formula1>"○,　"</formula1>
    </dataValidation>
    <dataValidation type="list" imeMode="halfAlpha" allowBlank="1" showInputMessage="1" showErrorMessage="1" error="リストから選択してください" sqref="K377" xr:uid="{55E09690-AEF7-418A-870C-64E7E2FFC478}">
      <formula1>"○,　"</formula1>
    </dataValidation>
    <dataValidation type="list" imeMode="halfAlpha" allowBlank="1" showInputMessage="1" showErrorMessage="1" error="リストから選択してください" sqref="K378" xr:uid="{F8DCB1E5-DB40-49BA-99E5-0E456BBB9413}">
      <formula1>"○,　"</formula1>
    </dataValidation>
    <dataValidation type="list" imeMode="halfAlpha" allowBlank="1" showInputMessage="1" showErrorMessage="1" error="リストから選択してください" sqref="K379" xr:uid="{784ECF16-677E-4E29-A283-2108A3FC365B}">
      <formula1>"○,　"</formula1>
    </dataValidation>
    <dataValidation type="list" imeMode="halfAlpha" allowBlank="1" showInputMessage="1" showErrorMessage="1" error="リストから選択してください" sqref="K380" xr:uid="{61E3A360-C0C8-4337-BE24-2D858A325692}">
      <formula1>"○,　"</formula1>
    </dataValidation>
    <dataValidation type="list" imeMode="halfAlpha" allowBlank="1" showInputMessage="1" showErrorMessage="1" error="リストから選択してください" sqref="K381" xr:uid="{52A59C38-AA73-4E13-BF76-6D2BD33547AE}">
      <formula1>"○,　"</formula1>
    </dataValidation>
    <dataValidation type="list" imeMode="halfAlpha" allowBlank="1" showInputMessage="1" showErrorMessage="1" error="リストから選択してください" sqref="K382" xr:uid="{F9629359-3BCE-4CC7-B9F9-1BCB41BB8A59}">
      <formula1>"○,　"</formula1>
    </dataValidation>
    <dataValidation type="list" imeMode="halfAlpha" allowBlank="1" showInputMessage="1" showErrorMessage="1" error="リストから選択してください" sqref="K383" xr:uid="{08E16BB8-8E0D-42EF-A5BD-8D9CAA00FDD2}">
      <formula1>"○,　"</formula1>
    </dataValidation>
    <dataValidation type="list" imeMode="halfAlpha" allowBlank="1" showInputMessage="1" showErrorMessage="1" error="リストから選択してください" sqref="K384" xr:uid="{ECA1BC0D-9767-43AC-B4A3-FCB686C31B24}">
      <formula1>"○,　"</formula1>
    </dataValidation>
    <dataValidation type="list" imeMode="halfAlpha" allowBlank="1" showInputMessage="1" showErrorMessage="1" error="リストから選択してください" sqref="K385" xr:uid="{8C79C090-1891-4A71-AE3E-6D545E988AEE}">
      <formula1>"○,　"</formula1>
    </dataValidation>
    <dataValidation type="list" imeMode="halfAlpha" allowBlank="1" showInputMessage="1" showErrorMessage="1" error="リストから選択してください" sqref="K386" xr:uid="{3149F0A2-B956-4935-ACF8-8C0474F1609B}">
      <formula1>"○,　"</formula1>
    </dataValidation>
    <dataValidation type="list" imeMode="halfAlpha" allowBlank="1" showInputMessage="1" showErrorMessage="1" error="リストから選択してください" sqref="K387" xr:uid="{71580646-77D6-4AA8-B073-F737EE976E6D}">
      <formula1>"○,　"</formula1>
    </dataValidation>
    <dataValidation type="list" imeMode="halfAlpha" allowBlank="1" showInputMessage="1" showErrorMessage="1" error="リストから選択してください" sqref="K388" xr:uid="{FE68F4C6-E43B-4C3F-991B-A02BB382482B}">
      <formula1>"○,　"</formula1>
    </dataValidation>
    <dataValidation type="list" imeMode="halfAlpha" allowBlank="1" showInputMessage="1" showErrorMessage="1" error="リストから選択してください" sqref="K389" xr:uid="{F71E5F8A-2A9F-4C3A-8DEC-3BC03E91B2BD}">
      <formula1>"○,　"</formula1>
    </dataValidation>
    <dataValidation type="list" imeMode="halfAlpha" allowBlank="1" showInputMessage="1" showErrorMessage="1" error="リストから選択してください" sqref="K390" xr:uid="{9AB80D61-2DCB-4FB8-82A0-387126A9C415}">
      <formula1>"○,　"</formula1>
    </dataValidation>
    <dataValidation errorStyle="warning" imeMode="hiragana" allowBlank="1" showInputMessage="1" showErrorMessage="1" sqref="N390:U390" xr:uid="{B17B6C94-FC17-46B1-810E-7D01691B0C8F}"/>
    <dataValidation type="list" imeMode="halfAlpha" allowBlank="1" showInputMessage="1" showErrorMessage="1" error="リストから選択してください" sqref="K391" xr:uid="{5B9B5431-597A-4B2D-99B5-70CD400E856F}">
      <formula1>"○,　"</formula1>
    </dataValidation>
    <dataValidation type="list" imeMode="halfAlpha" allowBlank="1" showInputMessage="1" showErrorMessage="1" error="リストから選択してください" sqref="K392" xr:uid="{E9F140C7-1408-4260-A6D5-559B9B6841A3}">
      <formula1>"○,　"</formula1>
    </dataValidation>
    <dataValidation type="list" imeMode="halfAlpha" allowBlank="1" showInputMessage="1" showErrorMessage="1" error="リストから選択してください" sqref="K393" xr:uid="{3A10C359-F0EA-4031-B051-B911E865E2C1}">
      <formula1>"○,　"</formula1>
    </dataValidation>
    <dataValidation type="list" imeMode="halfAlpha" allowBlank="1" showInputMessage="1" showErrorMessage="1" error="リストから選択してください" sqref="K394" xr:uid="{7BF2D748-BBAB-41E8-8FAD-DBC0863CBCC9}">
      <formula1>"○,　"</formula1>
    </dataValidation>
    <dataValidation type="list" imeMode="halfAlpha" allowBlank="1" showInputMessage="1" showErrorMessage="1" error="リストから選択してください" sqref="K395" xr:uid="{A82AEA49-AA3B-4135-8FA1-676A5CB7AD4F}">
      <formula1>"○,　"</formula1>
    </dataValidation>
    <dataValidation type="list" imeMode="halfAlpha" allowBlank="1" showInputMessage="1" showErrorMessage="1" error="リストから選択してください" sqref="K396" xr:uid="{8686AA23-25F3-41FD-9643-91D61B10FD20}">
      <formula1>"○,　"</formula1>
    </dataValidation>
    <dataValidation errorStyle="warning" imeMode="hiragana" allowBlank="1" showInputMessage="1" showErrorMessage="1" sqref="N396:U396" xr:uid="{D88DBF22-08A4-458A-BE4B-2F4685915365}"/>
    <dataValidation type="list" imeMode="halfAlpha" allowBlank="1" showInputMessage="1" showErrorMessage="1" error="リストから選択してください" sqref="K397" xr:uid="{5CCC045F-4AE3-4E78-8666-BC6055BE78F9}">
      <formula1>"○,　"</formula1>
    </dataValidation>
    <dataValidation type="list" imeMode="halfAlpha" allowBlank="1" showInputMessage="1" showErrorMessage="1" error="リストから選択してください" sqref="K398" xr:uid="{D50A895B-5D23-4F9E-8CEE-05250909ED8B}">
      <formula1>"○,　"</formula1>
    </dataValidation>
    <dataValidation type="list" imeMode="halfAlpha" allowBlank="1" showInputMessage="1" showErrorMessage="1" error="リストから選択してください" sqref="K399" xr:uid="{55C7F67E-A3D9-402A-81D6-83DCF4F6B2BB}">
      <formula1>"○,　"</formula1>
    </dataValidation>
    <dataValidation type="list" imeMode="halfAlpha" allowBlank="1" showInputMessage="1" showErrorMessage="1" error="リストから選択してください" sqref="K400" xr:uid="{3DA076A5-7308-4741-9D61-5DE9FA2631D7}">
      <formula1>"○,　"</formula1>
    </dataValidation>
    <dataValidation type="list" imeMode="halfAlpha" allowBlank="1" showInputMessage="1" showErrorMessage="1" error="リストから選択してください" sqref="K401" xr:uid="{E35B9003-2F1D-41CE-9A1C-45BBDC16E1F3}">
      <formula1>"○,　"</formula1>
    </dataValidation>
    <dataValidation type="list" imeMode="halfAlpha" allowBlank="1" showInputMessage="1" showErrorMessage="1" error="リストから選択してください" sqref="K402" xr:uid="{5116CE9A-C2D2-4049-838F-B39691EAE521}">
      <formula1>"○,　"</formula1>
    </dataValidation>
    <dataValidation errorStyle="warning" imeMode="hiragana" allowBlank="1" showInputMessage="1" showErrorMessage="1" sqref="N402:U402" xr:uid="{55E6C6C8-D87F-4CC8-B019-695260C4E3F8}"/>
    <dataValidation type="list" imeMode="halfAlpha" allowBlank="1" showInputMessage="1" showErrorMessage="1" error="リストから選択してください" sqref="K403" xr:uid="{9735C42C-1017-404D-AB0E-08722087B6F9}">
      <formula1>"○,　"</formula1>
    </dataValidation>
    <dataValidation type="list" imeMode="halfAlpha" allowBlank="1" showInputMessage="1" showErrorMessage="1" error="リストから選択してください" sqref="K404" xr:uid="{37B86460-A372-4A5D-A35A-2E502622EF09}">
      <formula1>"○,　"</formula1>
    </dataValidation>
    <dataValidation type="list" imeMode="halfAlpha" allowBlank="1" showInputMessage="1" showErrorMessage="1" error="リストから選択してください" sqref="K405" xr:uid="{A841506F-C6C0-4CF6-B01A-8F26655E0452}">
      <formula1>"○,　"</formula1>
    </dataValidation>
    <dataValidation type="list" imeMode="halfAlpha" allowBlank="1" showInputMessage="1" showErrorMessage="1" error="リストから選択してください" sqref="K406" xr:uid="{F4743D7A-D961-40FF-A44C-D3AD55D00C59}">
      <formula1>"○,　"</formula1>
    </dataValidation>
    <dataValidation type="list" imeMode="halfAlpha" allowBlank="1" showInputMessage="1" showErrorMessage="1" error="リストから選択してください" sqref="K407" xr:uid="{65481862-6B90-44B0-B4AE-86AE280A371E}">
      <formula1>"○,　"</formula1>
    </dataValidation>
    <dataValidation type="list" imeMode="halfAlpha" allowBlank="1" showInputMessage="1" showErrorMessage="1" error="リストから選択してください" sqref="K408" xr:uid="{5F2E821B-3B4E-4676-81C5-454B2B89AB4F}">
      <formula1>"○,　"</formula1>
    </dataValidation>
    <dataValidation type="list" imeMode="halfAlpha" allowBlank="1" showInputMessage="1" showErrorMessage="1" error="リストから選択してください" sqref="K409" xr:uid="{18ECCA3D-DFE3-4F91-ADE7-AB0D2544D003}">
      <formula1>"○,　"</formula1>
    </dataValidation>
    <dataValidation errorStyle="warning" imeMode="hiragana" allowBlank="1" showInputMessage="1" showErrorMessage="1" sqref="N409:U409" xr:uid="{4C497B6E-4D32-4BCA-8158-53538B74BA39}"/>
    <dataValidation type="list" imeMode="halfAlpha" allowBlank="1" showInputMessage="1" showErrorMessage="1" error="リストから選択してください" sqref="K410" xr:uid="{C002EE5A-7946-4BE2-A471-6095C3DA5DD8}">
      <formula1>"○,　"</formula1>
    </dataValidation>
    <dataValidation type="list" imeMode="halfAlpha" allowBlank="1" showInputMessage="1" showErrorMessage="1" error="リストから選択してください" sqref="K411" xr:uid="{C69279A4-DDA9-4B95-B333-E3CFCFB47BBB}">
      <formula1>"○,　"</formula1>
    </dataValidation>
    <dataValidation type="list" imeMode="halfAlpha" allowBlank="1" showInputMessage="1" showErrorMessage="1" error="リストから選択してください" sqref="K412" xr:uid="{C9DB7AA0-D400-418F-9BCC-28993561F0AD}">
      <formula1>"○,　"</formula1>
    </dataValidation>
    <dataValidation type="list" imeMode="halfAlpha" allowBlank="1" showInputMessage="1" showErrorMessage="1" error="リストから選択してください" sqref="K413" xr:uid="{727C15B4-DA25-4F52-9ABE-8669637BE2BB}">
      <formula1>"○,　"</formula1>
    </dataValidation>
    <dataValidation type="list" imeMode="halfAlpha" allowBlank="1" showInputMessage="1" showErrorMessage="1" error="リストから選択してください" sqref="K414" xr:uid="{C3B8301C-5564-4F7D-A13C-76F4359E73FA}">
      <formula1>"○,　"</formula1>
    </dataValidation>
    <dataValidation type="list" imeMode="halfAlpha" allowBlank="1" showInputMessage="1" showErrorMessage="1" error="リストから選択してください" sqref="K415" xr:uid="{31B28001-A43F-4282-A3AE-3A4B694DC4AC}">
      <formula1>"○,　"</formula1>
    </dataValidation>
    <dataValidation type="list" imeMode="halfAlpha" allowBlank="1" showInputMessage="1" showErrorMessage="1" error="リストから選択してください" sqref="K416" xr:uid="{34A38E0F-7A2C-47C7-BF52-9DA23DEFA4BA}">
      <formula1>"○,　"</formula1>
    </dataValidation>
    <dataValidation type="list" imeMode="halfAlpha" allowBlank="1" showInputMessage="1" showErrorMessage="1" error="リストから選択してください" sqref="K417:K418" xr:uid="{3A1CE98D-C4B6-4819-A25A-201DA0A38EF1}">
      <formula1>"○,　"</formula1>
    </dataValidation>
    <dataValidation errorStyle="warning" imeMode="hiragana" allowBlank="1" showInputMessage="1" showErrorMessage="1" sqref="N418:U418" xr:uid="{C85CE06D-A6E5-47F2-A77A-9EBDC82AAF09}"/>
    <dataValidation type="list" imeMode="halfAlpha" allowBlank="1" showInputMessage="1" showErrorMessage="1" error="リストから選択してください" sqref="K419" xr:uid="{D90EF0C2-978B-4EA5-9FC5-C9A071A2E633}">
      <formula1>"○,　"</formula1>
    </dataValidation>
    <dataValidation type="list" imeMode="halfAlpha" allowBlank="1" showInputMessage="1" showErrorMessage="1" error="リストから選択してください" sqref="K420" xr:uid="{24BF604C-23A1-4DD3-8B17-A3E19D6C15C8}">
      <formula1>"○,　"</formula1>
    </dataValidation>
    <dataValidation type="list" imeMode="halfAlpha" allowBlank="1" showInputMessage="1" showErrorMessage="1" error="リストから選択してください" sqref="K421" xr:uid="{68B19100-060D-407D-B2B6-E0A3B90F5CE3}">
      <formula1>"○,　"</formula1>
    </dataValidation>
    <dataValidation type="list" imeMode="halfAlpha" allowBlank="1" showInputMessage="1" showErrorMessage="1" error="リストから選択してください" sqref="K422" xr:uid="{1ECBBBDF-7382-4430-8D4F-673FF01806D9}">
      <formula1>"○,　"</formula1>
    </dataValidation>
    <dataValidation type="list" imeMode="halfAlpha" allowBlank="1" showInputMessage="1" showErrorMessage="1" error="リストから選択してください" sqref="K423" xr:uid="{553CDFAA-1B82-4AF1-AD48-4EB599ED3BF4}">
      <formula1>"○,　"</formula1>
    </dataValidation>
    <dataValidation errorStyle="warning" imeMode="hiragana" allowBlank="1" showInputMessage="1" showErrorMessage="1" sqref="N423:U423" xr:uid="{B3E5C80A-CFBD-4F6D-8582-2652E1719212}"/>
    <dataValidation type="list" imeMode="halfAlpha" allowBlank="1" showInputMessage="1" showErrorMessage="1" error="リストから選択してください" sqref="K424" xr:uid="{A8AF7FF6-0A3C-449F-BD17-3749722363B2}">
      <formula1>"○,　"</formula1>
    </dataValidation>
    <dataValidation type="list" imeMode="halfAlpha" allowBlank="1" showInputMessage="1" showErrorMessage="1" error="リストから選択してください" sqref="K425" xr:uid="{C2C2D821-C12A-4F28-A315-07180E3AD0EC}">
      <formula1>"○,　"</formula1>
    </dataValidation>
    <dataValidation type="list" imeMode="halfAlpha" allowBlank="1" showInputMessage="1" showErrorMessage="1" error="リストから選択してください" sqref="K426" xr:uid="{F9C899EB-E031-4DD9-B37F-E838F90A5358}">
      <formula1>"○,　"</formula1>
    </dataValidation>
    <dataValidation type="list" imeMode="halfAlpha" allowBlank="1" showInputMessage="1" showErrorMessage="1" error="リストから選択してください" sqref="K427" xr:uid="{9BB0F408-F362-484D-8DBA-924F5B68F52A}">
      <formula1>"○,　"</formula1>
    </dataValidation>
    <dataValidation errorStyle="warning" imeMode="hiragana" allowBlank="1" showInputMessage="1" showErrorMessage="1" sqref="N427:U427" xr:uid="{AA3DBEB1-1D61-4C60-A142-BF8208498A4A}"/>
    <dataValidation type="list" imeMode="halfAlpha" allowBlank="1" showInputMessage="1" showErrorMessage="1" error="リストから選択してください" sqref="K428" xr:uid="{1B989FE9-8ADE-4A78-8574-2EEA64B4FA01}">
      <formula1>"○,　"</formula1>
    </dataValidation>
    <dataValidation type="list" imeMode="halfAlpha" allowBlank="1" showInputMessage="1" showErrorMessage="1" error="リストから選択してください" sqref="K429" xr:uid="{0A6264F3-30FC-432C-BB08-9C67DE4BE548}">
      <formula1>"○,　"</formula1>
    </dataValidation>
    <dataValidation type="list" imeMode="halfAlpha" allowBlank="1" showInputMessage="1" showErrorMessage="1" error="リストから選択してください" sqref="K430" xr:uid="{06A1414B-8231-429A-9643-3C7A5B282D85}">
      <formula1>"○,　"</formula1>
    </dataValidation>
    <dataValidation type="list" imeMode="halfAlpha" allowBlank="1" showInputMessage="1" showErrorMessage="1" error="リストから選択してください" sqref="K431" xr:uid="{44B11A89-9CC2-4B15-96F8-6F6899A8DE49}">
      <formula1>"○,　"</formula1>
    </dataValidation>
    <dataValidation type="list" imeMode="halfAlpha" allowBlank="1" showInputMessage="1" showErrorMessage="1" error="リストから選択してください" sqref="K432" xr:uid="{5155781A-F09A-4DDA-903B-A51E9464021C}">
      <formula1>"○,　"</formula1>
    </dataValidation>
    <dataValidation type="list" imeMode="halfAlpha" allowBlank="1" showInputMessage="1" showErrorMessage="1" error="リストから選択してください" sqref="K433" xr:uid="{8A6B46D9-0EF1-494F-B331-AE87E3DF1BE0}">
      <formula1>"○,　"</formula1>
    </dataValidation>
    <dataValidation errorStyle="warning" imeMode="hiragana" allowBlank="1" showInputMessage="1" showErrorMessage="1" sqref="N433:U433" xr:uid="{93B42974-F5BF-4A59-BBC9-B2E6361C7EEF}"/>
    <dataValidation type="list" imeMode="halfAlpha" allowBlank="1" showInputMessage="1" showErrorMessage="1" error="リストから選択してください" sqref="K434" xr:uid="{F878048F-4BAD-4C1C-B802-90F3C14AC5EE}">
      <formula1>"○,　"</formula1>
    </dataValidation>
    <dataValidation type="list" imeMode="halfAlpha" allowBlank="1" showInputMessage="1" showErrorMessage="1" error="リストから選択してください" sqref="K435" xr:uid="{11C78850-D382-4DDB-A279-A1ECBB64D003}">
      <formula1>"○,　"</formula1>
    </dataValidation>
    <dataValidation type="list" imeMode="halfAlpha" allowBlank="1" showInputMessage="1" showErrorMessage="1" error="リストから選択してください" sqref="K436" xr:uid="{B9C54CA3-6359-4961-9EAB-FD2A2DF54060}">
      <formula1>"○,　"</formula1>
    </dataValidation>
    <dataValidation type="list" imeMode="halfAlpha" allowBlank="1" showInputMessage="1" showErrorMessage="1" error="リストから選択してください" sqref="K437" xr:uid="{015839F2-837D-4694-BBEE-704963898563}">
      <formula1>"○,　"</formula1>
    </dataValidation>
    <dataValidation type="list" imeMode="halfAlpha" allowBlank="1" showInputMessage="1" showErrorMessage="1" error="リストから選択してください" sqref="K438" xr:uid="{28234756-AC6F-4608-8846-83BCCB137FDC}">
      <formula1>"○,　"</formula1>
    </dataValidation>
    <dataValidation type="list" imeMode="halfAlpha" allowBlank="1" showInputMessage="1" showErrorMessage="1" error="リストから選択してください" sqref="K439" xr:uid="{ACEFC52B-1561-4FA0-9B21-86A264C2B838}">
      <formula1>"○,　"</formula1>
    </dataValidation>
    <dataValidation type="list" imeMode="halfAlpha" allowBlank="1" showInputMessage="1" showErrorMessage="1" error="リストから選択してください" sqref="K440" xr:uid="{065D7348-FF9A-4D23-9BF9-E626F74C075F}">
      <formula1>"○,　"</formula1>
    </dataValidation>
    <dataValidation type="list" imeMode="halfAlpha" allowBlank="1" showInputMessage="1" showErrorMessage="1" error="リストから選択してください" sqref="K441" xr:uid="{837CE54C-1FCD-4CB2-A022-819E6CA5729C}">
      <formula1>"○,　"</formula1>
    </dataValidation>
    <dataValidation type="list" imeMode="halfAlpha" allowBlank="1" showInputMessage="1" showErrorMessage="1" error="リストから選択してください" sqref="K442" xr:uid="{D6649BBE-0B31-4A66-93D3-2C9BB6A7A10B}">
      <formula1>"○,　"</formula1>
    </dataValidation>
    <dataValidation type="list" imeMode="halfAlpha" allowBlank="1" showInputMessage="1" showErrorMessage="1" error="リストから選択してください" sqref="K443" xr:uid="{50B88F03-469E-45C8-9779-41C45A1544A6}">
      <formula1>"○,　"</formula1>
    </dataValidation>
    <dataValidation type="list" imeMode="halfAlpha" allowBlank="1" showInputMessage="1" showErrorMessage="1" error="リストから選択してください" sqref="K444" xr:uid="{472800C0-11CB-4E31-A1D6-7634D152C5D6}">
      <formula1>"○,　"</formula1>
    </dataValidation>
    <dataValidation type="list" imeMode="halfAlpha" allowBlank="1" showInputMessage="1" showErrorMessage="1" error="リストから選択してください" sqref="K445" xr:uid="{0BCDA4B5-6F9C-40C0-9D8A-2B4A20EEE174}">
      <formula1>"○,　"</formula1>
    </dataValidation>
    <dataValidation errorStyle="warning" imeMode="hiragana" allowBlank="1" showInputMessage="1" showErrorMessage="1" sqref="N445:U445" xr:uid="{3B652C5D-A0CD-4FE1-8389-68C02E6A1197}"/>
    <dataValidation type="list" imeMode="halfAlpha" allowBlank="1" showInputMessage="1" showErrorMessage="1" error="リストから選択してください" sqref="K446" xr:uid="{D3549B08-F1AB-43E6-ABCE-4039C549AC17}">
      <formula1>"○,　"</formula1>
    </dataValidation>
    <dataValidation type="list" imeMode="halfAlpha" allowBlank="1" showInputMessage="1" showErrorMessage="1" error="リストから選択してください" sqref="K447" xr:uid="{4F18E6B8-DFF6-49BC-B100-91307AD11844}">
      <formula1>"○,　"</formula1>
    </dataValidation>
    <dataValidation type="list" imeMode="halfAlpha" allowBlank="1" showInputMessage="1" showErrorMessage="1" error="リストから選択してください" sqref="K448" xr:uid="{EE91B73E-A36F-46AB-89B4-7D546847EC43}">
      <formula1>"○,　"</formula1>
    </dataValidation>
    <dataValidation type="list" imeMode="halfAlpha" allowBlank="1" showInputMessage="1" showErrorMessage="1" error="リストから選択してください" sqref="K449" xr:uid="{167A7521-7363-4750-884B-4D9F78DEE49D}">
      <formula1>"○,　"</formula1>
    </dataValidation>
    <dataValidation type="list" imeMode="halfAlpha" allowBlank="1" showInputMessage="1" showErrorMessage="1" error="リストから選択してください" sqref="K450" xr:uid="{FB39B580-A7BA-4047-A539-472127800027}">
      <formula1>"○,　"</formula1>
    </dataValidation>
    <dataValidation errorStyle="warning" imeMode="hiragana" allowBlank="1" showInputMessage="1" showErrorMessage="1" sqref="N450:U450" xr:uid="{C058BFD8-9811-4D7C-8A3D-8D496C7930BB}"/>
    <dataValidation type="list" imeMode="halfAlpha" allowBlank="1" showInputMessage="1" showErrorMessage="1" error="リストから選択してください" sqref="K451" xr:uid="{199F88CA-1C61-4D69-8BD0-241760FB612C}">
      <formula1>"○,　"</formula1>
    </dataValidation>
    <dataValidation type="list" imeMode="halfAlpha" allowBlank="1" showInputMessage="1" showErrorMessage="1" error="リストから選択してください" sqref="K452" xr:uid="{7F1CA8A6-2CE2-4E4D-BAC2-95366001B50D}">
      <formula1>"○,　"</formula1>
    </dataValidation>
    <dataValidation type="list" imeMode="halfAlpha" allowBlank="1" showInputMessage="1" showErrorMessage="1" error="リストから選択してください" sqref="K453" xr:uid="{C2481004-74D3-4DA1-A5F3-271FF3CAD387}">
      <formula1>"○,　"</formula1>
    </dataValidation>
    <dataValidation type="list" imeMode="halfAlpha" allowBlank="1" showInputMessage="1" showErrorMessage="1" error="リストから選択してください" sqref="K454" xr:uid="{9A34DF70-2948-4014-92A5-14C21F996360}">
      <formula1>"○,　"</formula1>
    </dataValidation>
    <dataValidation type="list" imeMode="halfAlpha" allowBlank="1" showInputMessage="1" showErrorMessage="1" error="リストから選択してください" sqref="K455" xr:uid="{8BBB5B3F-468A-4E78-8728-4C606D8D4237}">
      <formula1>"○,　"</formula1>
    </dataValidation>
    <dataValidation type="list" imeMode="halfAlpha" allowBlank="1" showInputMessage="1" showErrorMessage="1" error="リストから選択してください" sqref="K456" xr:uid="{7A9EB84E-A577-419C-85D8-18CD1F100D5A}">
      <formula1>"○,　"</formula1>
    </dataValidation>
    <dataValidation type="list" imeMode="halfAlpha" allowBlank="1" showInputMessage="1" showErrorMessage="1" error="リストから選択してください" sqref="K457" xr:uid="{13D386BA-6CA8-4223-9672-FA436F15FA5B}">
      <formula1>"○,　"</formula1>
    </dataValidation>
    <dataValidation type="list" imeMode="halfAlpha" allowBlank="1" showInputMessage="1" showErrorMessage="1" error="リストから選択してください" sqref="K458" xr:uid="{9E7B3389-8FB0-40BE-B7AA-AF4CE1F7F7C0}">
      <formula1>"○,　"</formula1>
    </dataValidation>
    <dataValidation errorStyle="warning" imeMode="hiragana" allowBlank="1" showInputMessage="1" showErrorMessage="1" sqref="N458:U458" xr:uid="{3AB56DEF-0802-41D0-9E9A-FA17BA6ECD8E}"/>
    <dataValidation errorStyle="warning" imeMode="hiragana" allowBlank="1" showInputMessage="1" showErrorMessage="1" sqref="E468:J468" xr:uid="{5D54AA2C-E314-4C3E-8E7F-2DE2FDC1E429}"/>
    <dataValidation errorStyle="warning" imeMode="hiragana" allowBlank="1" showInputMessage="1" showErrorMessage="1" sqref="K468:U468" xr:uid="{8664C1E3-F2C2-43FC-ADB4-A1837E253615}"/>
    <dataValidation errorStyle="warning" imeMode="hiragana" allowBlank="1" showInputMessage="1" showErrorMessage="1" sqref="E469:J469" xr:uid="{0355C224-0392-4FF0-8255-67AE0B8C92EA}"/>
    <dataValidation errorStyle="warning" imeMode="hiragana" allowBlank="1" showInputMessage="1" showErrorMessage="1" sqref="K469:U469" xr:uid="{1E475D12-0095-448B-AD67-E8D40A865466}"/>
    <dataValidation errorStyle="warning" imeMode="hiragana" allowBlank="1" showInputMessage="1" showErrorMessage="1" sqref="E470:J470" xr:uid="{00348F7C-B059-4286-B5AD-E28C67F32B94}"/>
    <dataValidation errorStyle="warning" imeMode="hiragana" allowBlank="1" showInputMessage="1" showErrorMessage="1" sqref="K470:U470" xr:uid="{658A0A5A-843A-46D4-BF50-CA1D2EA623B5}"/>
    <dataValidation errorStyle="warning" imeMode="hiragana" allowBlank="1" showInputMessage="1" showErrorMessage="1" sqref="E471:J471" xr:uid="{1C96F24D-749B-4021-AFBA-77582AD46DE7}"/>
    <dataValidation errorStyle="warning" imeMode="hiragana" allowBlank="1" showInputMessage="1" showErrorMessage="1" sqref="K471:U471" xr:uid="{7704075D-617A-4E60-8728-5DA475E411B5}"/>
    <dataValidation errorStyle="warning" imeMode="hiragana" allowBlank="1" showInputMessage="1" showErrorMessage="1" sqref="E472:J472" xr:uid="{307D98B8-735B-4130-AC63-592413EDD7CB}"/>
    <dataValidation errorStyle="warning" imeMode="hiragana" allowBlank="1" showInputMessage="1" showErrorMessage="1" sqref="K472:U472" xr:uid="{43A3A7DD-65D9-4F3D-82E5-FF15E0A3AB97}"/>
    <dataValidation errorStyle="warning" imeMode="hiragana" allowBlank="1" showInputMessage="1" showErrorMessage="1" sqref="E473:J473" xr:uid="{2868C75E-7D6C-46AE-8F6D-9BD37BB8038B}"/>
    <dataValidation errorStyle="warning" imeMode="hiragana" allowBlank="1" showInputMessage="1" showErrorMessage="1" sqref="K473:U473" xr:uid="{BC5ACB8D-28A1-4773-BF5B-5908B89C70F6}"/>
    <dataValidation errorStyle="warning" imeMode="hiragana" allowBlank="1" showInputMessage="1" showErrorMessage="1" sqref="E474:J474" xr:uid="{19297DB9-D892-4ABE-AF3E-EE0F5A94E0B8}"/>
    <dataValidation errorStyle="warning" imeMode="hiragana" allowBlank="1" showInputMessage="1" showErrorMessage="1" sqref="K474:U474" xr:uid="{8BEB07D2-733D-4AE5-B696-D4276B9D75F1}"/>
    <dataValidation errorStyle="warning" imeMode="hiragana" allowBlank="1" showInputMessage="1" showErrorMessage="1" sqref="E475:J475" xr:uid="{A7709929-A34E-4B17-9B35-70DCAD5FBD91}"/>
    <dataValidation errorStyle="warning" imeMode="hiragana" allowBlank="1" showInputMessage="1" showErrorMessage="1" sqref="K475:U475" xr:uid="{2CFBF66C-B414-4D05-A694-AE3664A81C40}"/>
    <dataValidation errorStyle="warning" imeMode="hiragana" allowBlank="1" showInputMessage="1" showErrorMessage="1" sqref="E476:J476" xr:uid="{C9F941DD-58CA-4754-B3C9-0E81C2F58AF9}"/>
    <dataValidation errorStyle="warning" imeMode="hiragana" allowBlank="1" showInputMessage="1" showErrorMessage="1" sqref="K476:U476" xr:uid="{12C420B2-D5B1-405E-B9BC-7C624898568D}"/>
    <dataValidation errorStyle="warning" imeMode="hiragana" allowBlank="1" showInputMessage="1" showErrorMessage="1" sqref="E477:J477" xr:uid="{448FCB42-3AB6-49F1-B5A3-B66CE06797DF}"/>
    <dataValidation errorStyle="warning" imeMode="hiragana" allowBlank="1" showInputMessage="1" showErrorMessage="1" sqref="K477:U477" xr:uid="{EDCFF0E3-0FDE-4A56-9BAE-C8CA1E27E7C4}"/>
    <dataValidation errorStyle="warning" imeMode="hiragana" allowBlank="1" showInputMessage="1" showErrorMessage="1" sqref="E478:J478" xr:uid="{07564EED-34C3-46B0-AF54-34A68C7D846E}"/>
    <dataValidation errorStyle="warning" imeMode="hiragana" allowBlank="1" showInputMessage="1" showErrorMessage="1" sqref="K478:U478" xr:uid="{1E8F038D-FA47-49B5-9D1A-E907DFE7FC6B}"/>
  </dataValidations>
  <pageMargins left="0.19685039370078741" right="0.19685039370078741" top="0.39370078740157483" bottom="0.19685039370078741" header="0.19685039370078741" footer="0.19685039370078741"/>
  <pageSetup paperSize="9" scale="65"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17FDF-12C2-40FC-896F-FA49820D26DE}">
  <sheetPr codeName="Sheet1"/>
  <dimension ref="A1:B13"/>
  <sheetViews>
    <sheetView zoomScaleNormal="100" workbookViewId="0"/>
  </sheetViews>
  <sheetFormatPr defaultColWidth="9" defaultRowHeight="13.5" x14ac:dyDescent="0.15"/>
  <cols>
    <col min="1" max="1" width="34" style="82" customWidth="1"/>
    <col min="2" max="21" width="3.875" style="82" customWidth="1"/>
    <col min="22" max="22" width="3.125" style="82" customWidth="1"/>
    <col min="23" max="26" width="3.5" style="82" customWidth="1"/>
    <col min="27" max="28" width="3.75" style="82" customWidth="1"/>
    <col min="29" max="16384" width="9" style="82"/>
  </cols>
  <sheetData>
    <row r="1" spans="1:2" x14ac:dyDescent="0.15">
      <c r="A1" s="62" t="s">
        <v>68</v>
      </c>
      <c r="B1" s="62"/>
    </row>
    <row r="2" spans="1:2" x14ac:dyDescent="0.15">
      <c r="A2" s="62" t="s">
        <v>797</v>
      </c>
    </row>
    <row r="3" spans="1:2" x14ac:dyDescent="0.15">
      <c r="A3" s="62" t="s">
        <v>43</v>
      </c>
    </row>
    <row r="4" spans="1:2" x14ac:dyDescent="0.15">
      <c r="A4" s="62" t="s">
        <v>44</v>
      </c>
    </row>
    <row r="5" spans="1:2" x14ac:dyDescent="0.15">
      <c r="A5" s="62" t="s">
        <v>45</v>
      </c>
    </row>
    <row r="6" spans="1:2" x14ac:dyDescent="0.15">
      <c r="A6" s="62" t="s">
        <v>46</v>
      </c>
    </row>
    <row r="7" spans="1:2" x14ac:dyDescent="0.15">
      <c r="A7" s="62" t="s">
        <v>47</v>
      </c>
    </row>
    <row r="9" spans="1:2" x14ac:dyDescent="0.15">
      <c r="A9" s="82"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10" spans="1:2" x14ac:dyDescent="0.15">
      <c r="A10" s="82" t="str">
        <f>"@神奈川県@和歌山県@鹿児島県@"</f>
        <v>@神奈川県@和歌山県@鹿児島県@</v>
      </c>
    </row>
    <row r="12" spans="1:2" x14ac:dyDescent="0.15">
      <c r="A12" s="82" t="s">
        <v>802</v>
      </c>
    </row>
    <row r="13" spans="1:2" x14ac:dyDescent="0.15">
      <c r="A13" s="82" t="s">
        <v>803</v>
      </c>
    </row>
  </sheetData>
  <sheetProtection algorithmName="SHA-512" hashValue="RbV+PPnbm0Om03i1iXz+4Ellgh04wak/2iOdNJLtEmdsOzAxLdBAThGdd33kcPy8n1BypGQnfoewc2X9qqltIQ==" saltValue="hnf0AXpnUSuTAsbEQmd1Ag==" spinCount="100000" sheet="1" objects="1" scenarios="1"/>
  <phoneticPr fontId="5"/>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都道府県3</vt:lpstr>
      <vt:lpstr>都道府県4</vt:lpstr>
      <vt:lpstr>日付例</vt:lpstr>
      <vt:lpstr>日付例_s</vt:lpstr>
      <vt:lpstr>法定雇用達成率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2020-07-21T03:59:28Z</cp:lastPrinted>
  <dcterms:created xsi:type="dcterms:W3CDTF">2018-07-20T07:50:20Z</dcterms:created>
  <dcterms:modified xsi:type="dcterms:W3CDTF">2025-07-11T01:49:23Z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738c4342-b737-43ba-94be-0f6db763ea0f</vt:lpwstr>
  </property>
</Properties>
</file>