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FSV01\UserData$\0367\マイ ドキュメント\森　健至\生活環境課\脱炭素\ＬＥＤ化事業\淡路市版\完成\修正版\"/>
    </mc:Choice>
  </mc:AlternateContent>
  <bookViews>
    <workbookView xWindow="0" yWindow="0" windowWidth="19200" windowHeight="11370"/>
  </bookViews>
  <sheets>
    <sheet name="様式4-３(B施設群)※自動入力" sheetId="2" r:id="rId1"/>
    <sheet name="様式4-5(B施設群 )※自動入力" sheetId="3" r:id="rId2"/>
    <sheet name="【様式4-6】防災あんしんセンター" sheetId="4" r:id="rId3"/>
    <sheet name="【様式4-6】津名港ターミナル" sheetId="5" r:id="rId4"/>
    <sheet name="【様式4-6】しづかホール" sheetId="6" r:id="rId5"/>
    <sheet name="【様式4-6】市立志筑小学校" sheetId="7" r:id="rId6"/>
    <sheet name="【様式4-6】学童保育志筑" sheetId="8" r:id="rId7"/>
    <sheet name="【様式4-6】津名エコプラザ" sheetId="9" r:id="rId8"/>
    <sheet name="【様式4-6】埋蔵文化財事務所" sheetId="10" r:id="rId9"/>
    <sheet name="【様式4-6】津名公民館" sheetId="11" r:id="rId10"/>
    <sheet name="【様式4-6】市立津名東小学校" sheetId="12" r:id="rId11"/>
    <sheet name="【様式4-6】生穂認定こども園" sheetId="13" r:id="rId12"/>
    <sheet name="【様式4-6】学童保育津名東" sheetId="14" r:id="rId13"/>
    <sheet name="【様式4-6】市立塩田小学校" sheetId="15" r:id="rId14"/>
    <sheet name="【様式4-6】市立中田小学校" sheetId="16" r:id="rId15"/>
    <sheet name="【様式4-6】市立大町小学校" sheetId="17" r:id="rId16"/>
    <sheet name="Sheet1" sheetId="1" r:id="rId17"/>
  </sheets>
  <externalReferences>
    <externalReference r:id="rId18"/>
    <externalReference r:id="rId19"/>
  </externalReferences>
  <definedNames>
    <definedName name="__3__123Graph_ACHART_1" hidden="1">#REF!</definedName>
    <definedName name="_1__123Graph_ACHART_1" hidden="1">#N/A</definedName>
    <definedName name="_10___0__123Graph_CCHAR" hidden="1">#REF!</definedName>
    <definedName name="_10__123Graph_BCHART_1" hidden="1">#REF!</definedName>
    <definedName name="_10__123Graph_DCHART_1" hidden="1">#REF!</definedName>
    <definedName name="_10_0__123Graph_CCHAR" hidden="1">#REF!</definedName>
    <definedName name="_10_123Graph_XCHAR" hidden="1">#REF!</definedName>
    <definedName name="_101_0__123Graph_BCHAR" hidden="1">#REF!</definedName>
    <definedName name="_102__123Graph_DCHART_1" hidden="1">#REF!</definedName>
    <definedName name="_103_0__123Graph_CCHAR" hidden="1">#REF!</definedName>
    <definedName name="_105_0__123Graph_DCHAR" hidden="1">#REF!</definedName>
    <definedName name="_107_0__123Graph_XCHAR" hidden="1">#REF!</definedName>
    <definedName name="_108__123Graph_XCHART_1" hidden="1">#REF!</definedName>
    <definedName name="_109__123Graph_Xｸﾞﾗﾌ_2" hidden="1">#REF!</definedName>
    <definedName name="_11___0__123Graph_BCHAR" hidden="1">#REF!</definedName>
    <definedName name="_11___0__123Graph_CCHAR" hidden="1">#REF!</definedName>
    <definedName name="_11__123Graph_Aｸﾞﾗﾌ_2" hidden="1">#REF!</definedName>
    <definedName name="_11__123Graph_XCHART_1" hidden="1">#REF!</definedName>
    <definedName name="_11_0__123Graph_DCHAR" hidden="1">#REF!</definedName>
    <definedName name="_11_123Graph_XCHAR" hidden="1">#REF!</definedName>
    <definedName name="_110__123Graph_Xｸﾞﾗﾌ_4" hidden="1">#REF!</definedName>
    <definedName name="_12___0__123Graph_DCHAR" hidden="1">#REF!</definedName>
    <definedName name="_12__123Graph_ACHART_1" hidden="1">#REF!</definedName>
    <definedName name="_12__123Graph_Aｸﾞﾗﾌ_3" hidden="1">#REF!</definedName>
    <definedName name="_12__123Graph_XCHART_1" hidden="1">#REF!</definedName>
    <definedName name="_12_0__123Graph_ACHAR" hidden="1">#REF!</definedName>
    <definedName name="_12_0__123Graph_XCHAR" hidden="1">#REF!</definedName>
    <definedName name="_12_123Graph_CCHAR" hidden="1">#REF!</definedName>
    <definedName name="_121___0__123Graph_ACHAR" hidden="1">#REF!</definedName>
    <definedName name="_122___0__123Graph_ACHAR" hidden="1">#REF!</definedName>
    <definedName name="_13___0__123Graph_CCHAR" hidden="1">#REF!</definedName>
    <definedName name="_13___0__123Graph_DCHAR" hidden="1">#REF!</definedName>
    <definedName name="_13_0__123Graph_ACHAR" hidden="1">#REF!</definedName>
    <definedName name="_13_0__123Graph_BCHAR" hidden="1">#REF!</definedName>
    <definedName name="_133___0__123Graph_BCHAR" hidden="1">#REF!</definedName>
    <definedName name="_134___0__123Graph_BCHAR" hidden="1">#REF!</definedName>
    <definedName name="_14___0__123Graph_XCHAR" hidden="1">#REF!</definedName>
    <definedName name="_14__123Graph_Aｸﾞﾗﾌ_4" hidden="1">#REF!</definedName>
    <definedName name="_14__123Graph_CCHART_1" hidden="1">#REF!</definedName>
    <definedName name="_14_0__123Graph_BCHAR" hidden="1">#REF!</definedName>
    <definedName name="_14_0__123Graph_CCHAR" hidden="1">#REF!</definedName>
    <definedName name="_145___0__123Graph_CCHAR" hidden="1">#REF!</definedName>
    <definedName name="_146___0__123Graph_CCHAR" hidden="1">#REF!</definedName>
    <definedName name="_15___0__123Graph_DCHAR" hidden="1">#REF!</definedName>
    <definedName name="_15___0__123Graph_XCHAR" hidden="1">#REF!</definedName>
    <definedName name="_15_0__123Graph_CCHAR" hidden="1">#REF!</definedName>
    <definedName name="_15_0__123Graph_DCHAR" hidden="1">#REF!</definedName>
    <definedName name="_157___0__123Graph_DCHAR" hidden="1">#REF!</definedName>
    <definedName name="_158___0__123Graph_DCHAR" hidden="1">#REF!</definedName>
    <definedName name="_16______123Graph_ACHAR" hidden="1">#REF!</definedName>
    <definedName name="_16_0__123Graph_DCHAR" hidden="1">#REF!</definedName>
    <definedName name="_16_0__123Graph_XCHAR" hidden="1">#REF!</definedName>
    <definedName name="_16_123Graph_BCHAR" hidden="1">#REF!</definedName>
    <definedName name="_16_123Graph_DCHAR" hidden="1">#REF!</definedName>
    <definedName name="_169___0__123Graph_XCHAR" hidden="1">#REF!</definedName>
    <definedName name="_17___0__123Graph_XCHAR" hidden="1">#REF!</definedName>
    <definedName name="_17_0__123Graph_ACHAR" hidden="1">#REF!</definedName>
    <definedName name="_17_0__123Graph_XCHAR" hidden="1">#REF!</definedName>
    <definedName name="_170___0__123Graph_XCHAR" hidden="1">#REF!</definedName>
    <definedName name="_18___123Graph_ACHART_1" hidden="1">#REF!</definedName>
    <definedName name="_18__123Graph_BCHART_1" hidden="1">#REF!</definedName>
    <definedName name="_18__123Graph_DCHART_1" hidden="1">#REF!</definedName>
    <definedName name="_18_0__123Graph_ACHAR" hidden="1">#REF!</definedName>
    <definedName name="_19__123Graph_Bｸﾞﾗﾌ_1" hidden="1">#REF!</definedName>
    <definedName name="_19_0__123Graph_ACHAR" hidden="1">#REF!</definedName>
    <definedName name="_2__123Graph_BCHART_1" hidden="1">#N/A</definedName>
    <definedName name="_2_123Graph_ACHAR" hidden="1">#REF!</definedName>
    <definedName name="_20______123Graph_BCHAR" hidden="1">#REF!</definedName>
    <definedName name="_20__123Graph_BCHART_1" hidden="1">#REF!</definedName>
    <definedName name="_20_123Graph_XCHAR" hidden="1">#REF!</definedName>
    <definedName name="_209_0__123Graph_ACHAR" hidden="1">#REF!</definedName>
    <definedName name="_21__123Graph_Bｸﾞﾗﾌ_2" hidden="1">#REF!</definedName>
    <definedName name="_21_0__123Graph_BCHAR" hidden="1">#REF!</definedName>
    <definedName name="_21_0__123Graph_CCHAR" hidden="1">#REF!</definedName>
    <definedName name="_210_0__123Graph_ACHAR" hidden="1">#REF!</definedName>
    <definedName name="_22___123Graph_BCHART_1" hidden="1">#REF!</definedName>
    <definedName name="_22__123Graph_Bｸﾞﾗﾌ_3" hidden="1">#REF!</definedName>
    <definedName name="_22__123Graph_XCHART_1" hidden="1">#REF!</definedName>
    <definedName name="_22_0__123Graph_ACHAR" hidden="1">#REF!</definedName>
    <definedName name="_22_0__123Graph_BCHAR" hidden="1">#REF!</definedName>
    <definedName name="_221_0__123Graph_BCHAR" hidden="1">#REF!</definedName>
    <definedName name="_222_0__123Graph_BCHAR" hidden="1">#REF!</definedName>
    <definedName name="_23_0__123Graph_BCHAR" hidden="1">#REF!</definedName>
    <definedName name="_233_0__123Graph_CCHAR" hidden="1">#REF!</definedName>
    <definedName name="_234_0__123Graph_CCHAR" hidden="1">#REF!</definedName>
    <definedName name="_24______123Graph_CCHAR" hidden="1">#REF!</definedName>
    <definedName name="_24__123Graph_Bｸﾞﾗﾌ_4" hidden="1">#REF!</definedName>
    <definedName name="_24_0__123Graph_ACHAR" hidden="1">#REF!</definedName>
    <definedName name="_24_123Graph_CCHAR" hidden="1">#REF!</definedName>
    <definedName name="_245_0__123Graph_DCHAR" hidden="1">#REF!</definedName>
    <definedName name="_246_0__123Graph_DCHAR" hidden="1">#REF!</definedName>
    <definedName name="_25_0__123Graph_BCHAR" hidden="1">#REF!</definedName>
    <definedName name="_25_0__123Graph_CCHAR" hidden="1">#REF!</definedName>
    <definedName name="_257_0__123Graph_XCHAR" hidden="1">#REF!</definedName>
    <definedName name="_258_0__123Graph_XCHAR" hidden="1">#REF!</definedName>
    <definedName name="_26___123Graph_CCHART_1" hidden="1">#REF!</definedName>
    <definedName name="_26_0__123Graph_BCHAR" hidden="1">#REF!</definedName>
    <definedName name="_26_0__123Graph_CCHAR" hidden="1">#REF!</definedName>
    <definedName name="_26_123Graph_CCHAR" hidden="1">#REF!</definedName>
    <definedName name="_27_0__123Graph_CCHAR" hidden="1">#REF!</definedName>
    <definedName name="_28______123Graph_DCHAR" hidden="1">#REF!</definedName>
    <definedName name="_28__123Graph_CCHART_1" hidden="1">#REF!</definedName>
    <definedName name="_28_0__123Graph_CCHAR" hidden="1">#REF!</definedName>
    <definedName name="_28_0__123Graph_DCHAR" hidden="1">#REF!</definedName>
    <definedName name="_29__123Graph_Cｸﾞﾗﾌ_1" hidden="1">#REF!</definedName>
    <definedName name="_29_0__123Graph_DCHAR" hidden="1">#REF!</definedName>
    <definedName name="_3__123Graph_ACHART_1" hidden="1">#REF!</definedName>
    <definedName name="_3__123Graph_CCHART_1" hidden="1">#N/A</definedName>
    <definedName name="_3_123Graph_ACHAR" hidden="1">#REF!</definedName>
    <definedName name="_30___123Graph_DCHART_1" hidden="1">#REF!</definedName>
    <definedName name="_30_0__123Graph_DCHAR" hidden="1">#REF!</definedName>
    <definedName name="_31__123Graph_Cｸﾞﾗﾌ_2" hidden="1">#REF!</definedName>
    <definedName name="_31_0__123Graph_DCHAR" hidden="1">#REF!</definedName>
    <definedName name="_32______123Graph_XCHAR" hidden="1">#REF!</definedName>
    <definedName name="_32__123Graph_Cｸﾞﾗﾌ_3" hidden="1">#REF!</definedName>
    <definedName name="_32_0__123Graph_XCHAR" hidden="1">#REF!</definedName>
    <definedName name="_32_123Graph_DCHAR" hidden="1">#REF!</definedName>
    <definedName name="_33_0__123Graph_XCHAR" hidden="1">#REF!</definedName>
    <definedName name="_34___123Graph_XCHART_1" hidden="1">#REF!</definedName>
    <definedName name="_34__123Graph_Cｸﾞﾗﾌ_4" hidden="1">#REF!</definedName>
    <definedName name="_34_0__123Graph_XCHAR" hidden="1">#REF!</definedName>
    <definedName name="_35_0__123Graph_XCHAR" hidden="1">#REF!</definedName>
    <definedName name="_36__123Graph_DCHART_1" hidden="1">#REF!</definedName>
    <definedName name="_36_123Graph_ACHAR" hidden="1">#REF!</definedName>
    <definedName name="_36_123Graph_DCHAR" hidden="1">#REF!</definedName>
    <definedName name="_38__123Graph_ACHART_1" hidden="1">#REF!</definedName>
    <definedName name="_38__123Graph_DCHART_1" hidden="1">#REF!</definedName>
    <definedName name="_4__123Graph_ACHART_1" hidden="1">#REF!</definedName>
    <definedName name="_4__123Graph_BCHART_1" hidden="1">#REF!</definedName>
    <definedName name="_4__123Graph_DCHART_1" hidden="1">#N/A</definedName>
    <definedName name="_4_123Graph_ACHAR" hidden="1">#REF!</definedName>
    <definedName name="_4_123Graph_BCHAR" hidden="1">#REF!</definedName>
    <definedName name="_40__123Graph_Aｷｬﾛｯﾄ_ｼｪｱ動向" hidden="1">#REF!</definedName>
    <definedName name="_40_123Graph_XCHAR" hidden="1">#REF!</definedName>
    <definedName name="_42___123Graph_ACHART_1" hidden="1">#REF!</definedName>
    <definedName name="_42__123Graph_Aｸﾞﾗﾌ_1" hidden="1">#REF!</definedName>
    <definedName name="_42__123Graph_XCHART_1" hidden="1">#REF!</definedName>
    <definedName name="_43__123Graph_Aｸﾞﾗﾌ_2" hidden="1">#REF!</definedName>
    <definedName name="_44__123Graph_Aｸﾞﾗﾌ_3" hidden="1">#REF!</definedName>
    <definedName name="_44__123Graph_XCHART_1" hidden="1">#REF!</definedName>
    <definedName name="_44__123Graph_Xｸﾞﾗﾌ_2" hidden="1">#REF!</definedName>
    <definedName name="_45__123Graph_Aｸﾞﾗﾌ_4" hidden="1">#REF!</definedName>
    <definedName name="_46__123Graph_Aｸﾞﾗﾌ_5" hidden="1">#REF!</definedName>
    <definedName name="_46__123Graph_Xｸﾞﾗﾌ_4" hidden="1">#REF!</definedName>
    <definedName name="_48___123Graph_BCHART_1" hidden="1">#REF!</definedName>
    <definedName name="_48_0__123Graph_ACHAR" hidden="1">#REF!</definedName>
    <definedName name="_48_123Graph_BCHAR" hidden="1">#REF!</definedName>
    <definedName name="_5__123Graph_BCHART_1" hidden="1">#REF!</definedName>
    <definedName name="_5__123Graph_CCHART_1" hidden="1">#REF!</definedName>
    <definedName name="_5__123Graph_XCHART_1" hidden="1">#N/A</definedName>
    <definedName name="_5_123Graph_BCHAR" hidden="1">#REF!</definedName>
    <definedName name="_50__123Graph_BCHART_1" hidden="1">#REF!</definedName>
    <definedName name="_50_0__123Graph_BCHAR" hidden="1">#REF!</definedName>
    <definedName name="_52__123Graph_Bｷｬﾛｯﾄ_ｼｪｱ動向" hidden="1">#REF!</definedName>
    <definedName name="_52_0__123Graph_BCHAR" hidden="1">#REF!</definedName>
    <definedName name="_52_0__123Graph_CCHAR" hidden="1">#REF!</definedName>
    <definedName name="_54___123Graph_CCHART_1" hidden="1">#REF!</definedName>
    <definedName name="_54__123Graph_Bｸﾞﾗﾌ_1" hidden="1">#REF!</definedName>
    <definedName name="_54_0__123Graph_DCHAR" hidden="1">#REF!</definedName>
    <definedName name="_55__123Graph_Bｸﾞﾗﾌ_2" hidden="1">#REF!</definedName>
    <definedName name="_56__123Graph_Bｸﾞﾗﾌ_3" hidden="1">#REF!</definedName>
    <definedName name="_56_0__123Graph_CCHAR" hidden="1">#REF!</definedName>
    <definedName name="_56_0__123Graph_XCHAR" hidden="1">#REF!</definedName>
    <definedName name="_57__123Graph_Bｸﾞﾗﾌ_4" hidden="1">#REF!</definedName>
    <definedName name="_58__123Graph_Bｸﾞﾗﾌ_5" hidden="1">#REF!</definedName>
    <definedName name="_6___0__123Graph_ACHAR" hidden="1">#REF!</definedName>
    <definedName name="_6__123Graph_ACHART_1" hidden="1">#REF!</definedName>
    <definedName name="_6__123Graph_BCHART_1" hidden="1">#REF!</definedName>
    <definedName name="_6__123Graph_DCHART_1" hidden="1">#REF!</definedName>
    <definedName name="_6_123Graph_ACHAR" hidden="1">#REF!</definedName>
    <definedName name="_6_123Graph_CCHAR" hidden="1">#REF!</definedName>
    <definedName name="_60___123Graph_DCHART_1" hidden="1">#REF!</definedName>
    <definedName name="_60_0__123Graph_DCHAR" hidden="1">#REF!</definedName>
    <definedName name="_60_123Graph_CCHAR" hidden="1">#REF!</definedName>
    <definedName name="_62__123Graph_CCHART_1" hidden="1">#REF!</definedName>
    <definedName name="_64__123Graph_Cｷｬﾛｯﾄ_ｼｪｱ動向" hidden="1">#REF!</definedName>
    <definedName name="_64_0__123Graph_XCHAR" hidden="1">#REF!</definedName>
    <definedName name="_65__123Graph_Cｸﾞﾗﾌ_1" hidden="1">#REF!</definedName>
    <definedName name="_66___123Graph_XCHART_1" hidden="1">#REF!</definedName>
    <definedName name="_67__123Graph_Cｸﾞﾗﾌ_2" hidden="1">#REF!</definedName>
    <definedName name="_68__123Graph_Cｸﾞﾗﾌ_3" hidden="1">#REF!</definedName>
    <definedName name="_69__123Graph_Cｸﾞﾗﾌ_4" hidden="1">#REF!</definedName>
    <definedName name="_7___0__123Graph_ACHAR" hidden="1">#REF!</definedName>
    <definedName name="_7__123Graph_CCHART_1" hidden="1">#REF!</definedName>
    <definedName name="_7__123Graph_XCHART_1" hidden="1">#REF!</definedName>
    <definedName name="_7_0__123Graph_ACHAR" hidden="1">#REF!</definedName>
    <definedName name="_7_123Graph_CCHAR" hidden="1">#REF!</definedName>
    <definedName name="_70__123Graph_Cｸﾞﾗﾌ_5" hidden="1">#REF!</definedName>
    <definedName name="_72__123Graph_ACHART_1" hidden="1">#REF!</definedName>
    <definedName name="_72_123Graph_DCHAR" hidden="1">#REF!</definedName>
    <definedName name="_73__123Graph_Aｸﾞﾗﾌ_1" hidden="1">#REF!</definedName>
    <definedName name="_74__123Graph_Aｸﾞﾗﾌ_2" hidden="1">#REF!</definedName>
    <definedName name="_74__123Graph_DCHART_1" hidden="1">#REF!</definedName>
    <definedName name="_75__123Graph_Aｸﾞﾗﾌ_3" hidden="1">#REF!</definedName>
    <definedName name="_76__123Graph_Aｸﾞﾗﾌ_4" hidden="1">#REF!</definedName>
    <definedName name="_76__123Graph_LBL_Aｷｬﾛｯﾄ_ｼｪｱ動向" hidden="1">#REF!</definedName>
    <definedName name="_78__123Graph_LBL_Aｸﾞﾗﾌ_1" hidden="1">#REF!</definedName>
    <definedName name="_8___0__123Graph_BCHAR" hidden="1">#REF!</definedName>
    <definedName name="_8__123Graph_ACHART_1" hidden="1">#REF!</definedName>
    <definedName name="_8__123Graph_CCHART_1" hidden="1">#REF!</definedName>
    <definedName name="_8_0__123Graph_ACHAR" hidden="1">#REF!</definedName>
    <definedName name="_8_123Graph_ACHAR" hidden="1">#REF!</definedName>
    <definedName name="_8_123Graph_BCHAR" hidden="1">#REF!</definedName>
    <definedName name="_8_123Graph_DCHAR" hidden="1">#REF!</definedName>
    <definedName name="_80__123Graph_LBL_Bｷｬﾛｯﾄ_ｼｪｱ動向" hidden="1">#REF!</definedName>
    <definedName name="_82__123Graph_BCHART_1" hidden="1">#REF!</definedName>
    <definedName name="_82__123Graph_LBL_Bｸﾞﾗﾌ_1" hidden="1">#REF!</definedName>
    <definedName name="_83__123Graph_Bｸﾞﾗﾌ_1" hidden="1">#REF!</definedName>
    <definedName name="_84__123Graph_Bｸﾞﾗﾌ_2" hidden="1">#REF!</definedName>
    <definedName name="_84__123Graph_LBL_Cｷｬﾛｯﾄ_ｼｪｱ動向" hidden="1">#REF!</definedName>
    <definedName name="_85__123Graph_Bｸﾞﾗﾌ_3" hidden="1">#REF!</definedName>
    <definedName name="_86__123Graph_Bｸﾞﾗﾌ_4" hidden="1">#REF!</definedName>
    <definedName name="_86_123Graph_XCHAR" hidden="1">#REF!</definedName>
    <definedName name="_88__123Graph_XCHART_1" hidden="1">#REF!</definedName>
    <definedName name="_9___0__123Graph_ACHAR" hidden="1">#REF!</definedName>
    <definedName name="_9___0__123Graph_BCHAR" hidden="1">#REF!</definedName>
    <definedName name="_9__123Graph_Aｸﾞﾗﾌ_1" hidden="1">#REF!</definedName>
    <definedName name="_9__123Graph_DCHART_1" hidden="1">#REF!</definedName>
    <definedName name="_9_0__123Graph_BCHAR" hidden="1">#REF!</definedName>
    <definedName name="_9_123Graph_DCHAR" hidden="1">#REF!</definedName>
    <definedName name="_90__123Graph_Xｷｬﾛｯﾄ_ｼｪｱ動向" hidden="1">#REF!</definedName>
    <definedName name="_91__123Graph_Xｸﾞﾗﾌ_1" hidden="1">#REF!</definedName>
    <definedName name="_92__123Graph_CCHART_1" hidden="1">#REF!</definedName>
    <definedName name="_92__123Graph_Xｸﾞﾗﾌ_2" hidden="1">#REF!</definedName>
    <definedName name="_93__123Graph_Cｸﾞﾗﾌ_1" hidden="1">#REF!</definedName>
    <definedName name="_93__123Graph_Xｸﾞﾗﾌ_3" hidden="1">#REF!</definedName>
    <definedName name="_94__123Graph_Cｸﾞﾗﾌ_2" hidden="1">#REF!</definedName>
    <definedName name="_94__123Graph_Xｸﾞﾗﾌ_4" hidden="1">#REF!</definedName>
    <definedName name="_95__123Graph_Cｸﾞﾗﾌ_3" hidden="1">#REF!</definedName>
    <definedName name="_95__123Graph_Xｸﾞﾗﾌ_5" hidden="1">#REF!</definedName>
    <definedName name="_96__123Graph_Cｸﾞﾗﾌ_4" hidden="1">#REF!</definedName>
    <definedName name="_99_0__123Graph_ACHAR" hidden="1">#REF!</definedName>
    <definedName name="_Fill" hidden="1">#REF!</definedName>
    <definedName name="_xlnm._FilterDatabase" localSheetId="4" hidden="1">'【様式4-6】しづかホール'!$A$3:$AE$3</definedName>
    <definedName name="_xlnm._FilterDatabase" localSheetId="6" hidden="1">'【様式4-6】学童保育志筑'!$A$3:$AE$3</definedName>
    <definedName name="_xlnm._FilterDatabase" localSheetId="12" hidden="1">'【様式4-6】学童保育津名東'!$A$3:$AE$3</definedName>
    <definedName name="_xlnm._FilterDatabase" localSheetId="13" hidden="1">'【様式4-6】市立塩田小学校'!$A$3:$AE$3</definedName>
    <definedName name="_xlnm._FilterDatabase" localSheetId="5" hidden="1">'【様式4-6】市立志筑小学校'!$A$3:$AE$3</definedName>
    <definedName name="_xlnm._FilterDatabase" localSheetId="15" hidden="1">'【様式4-6】市立大町小学校'!$A$3:$AE$3</definedName>
    <definedName name="_xlnm._FilterDatabase" localSheetId="14" hidden="1">'【様式4-6】市立中田小学校'!$A$3:$AE$3</definedName>
    <definedName name="_xlnm._FilterDatabase" localSheetId="10" hidden="1">'【様式4-6】市立津名東小学校'!$A$3:$AE$3</definedName>
    <definedName name="_xlnm._FilterDatabase" localSheetId="11" hidden="1">'【様式4-6】生穂認定こども園'!$A$3:$AE$3</definedName>
    <definedName name="_xlnm._FilterDatabase" localSheetId="7" hidden="1">'【様式4-6】津名エコプラザ'!$A$3:$AE$3</definedName>
    <definedName name="_xlnm._FilterDatabase" localSheetId="9" hidden="1">'【様式4-6】津名公民館'!$A$3:$AE$3</definedName>
    <definedName name="_xlnm._FilterDatabase" localSheetId="3" hidden="1">'【様式4-6】津名港ターミナル'!$A$3:$AE$3</definedName>
    <definedName name="_xlnm._FilterDatabase" localSheetId="2" hidden="1">'【様式4-6】防災あんしんセンター'!$A$3:$AE$3</definedName>
    <definedName name="_xlnm._FilterDatabase" localSheetId="8" hidden="1">'【様式4-6】埋蔵文化財事務所'!$A$3:$AE$3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￥￥￥￥" hidden="1">#REF!</definedName>
    <definedName name="￥￥￥￥￥￥" hidden="1">#REF!</definedName>
    <definedName name="￥￥￥￥￥￥￥" hidden="1">#REF!</definedName>
    <definedName name="￥￥￥￥￥￥￥￥" hidden="1">#REF!</definedName>
    <definedName name="￥￥￥￥￥￥￥￥￥" hidden="1">#REF!</definedName>
    <definedName name="￥￥￥￥￥￥￥￥￥￥" hidden="1">#REF!</definedName>
    <definedName name="￥￥￥￥￥￥￥￥￥￥￥" hidden="1">#REF!</definedName>
    <definedName name="￥￥￥￥￥￥￥￥￥￥￥￥￥￥￥" hidden="1">#REF!</definedName>
    <definedName name="￥￥￥￥￥￥￥￥￥￥￥￥￥￥￥￥￥￥" hidden="1">#REF!</definedName>
    <definedName name="￥￥￥￥￥￥￥￥￥￥￥￥￥￥￥￥￥￥￥￥" hidden="1">#REF!</definedName>
    <definedName name="●" hidden="1">#REF!</definedName>
    <definedName name="・・" hidden="1">#REF!</definedName>
    <definedName name="A" hidden="1">#REF!</definedName>
    <definedName name="Access_Button" hidden="1">"項目一覧_データ_List"</definedName>
    <definedName name="AccessDatabase" hidden="1">"I:\画面レイアウト\ｾﾝﾀｰ運用\項目一覧1.mdb"</definedName>
    <definedName name="ad" hidden="1">#REF!</definedName>
    <definedName name="ADSGYHIKGSHWOM" hidden="1">#N/A</definedName>
    <definedName name="AHMEDXXLPVJTYHNHFCMKVNTWUAIJTTFVKSILVZVSTSUNZOBUCEFBNCRJHXSOVARRLERDJQHPIKDCZIDOADBHJQBCGLJXFPZIFAQGFIAXAPWVEFHDPXTLCDNCOTDKEXKWVJAJBEQEJGPOZKWKQZGRLPBZNOFPRVQGWVYKNRYXFHIERYVNEFPDGNLCIIVZGUFRANAFCLDOGMPNTBIYDPMBCSVFJEUDCFXHPDCKFHJXNLCXHCYEKBBGTYESCSENTNL" hidden="1">#N/A</definedName>
    <definedName name="AIEWNOYNPWXDXQEPOCTCVXKXCZJHSBXVBJRCVAMJYZPZCGBRHGJUYBQXXFGIBJFXOQAOQXWNUGGUYFTDSEMZFCLCOGLOMSAIMCOMABSVEIDTRRQSLOSAONVDZLAPOFZKFAHMEEXXLHVFUGPVPWGEQHNQOUCDNOTFVKSILKFVSSSUNJNCPIQFANBRJHBLGCJOFFZSFRXEVIKXRQNGRCORPVXEPQUZXLOYIFAPUUTWOLOEKKSUVRDTLCDNCWBMTMF" hidden="1">#REF!</definedName>
    <definedName name="AOPGJNIYVWVXQTXFSSAVWSFTTKEOKFMRIICCZFTDTFOUOMJTRCUADBHPQMBLPJZXXWZRDSFYGIJFSGWOLGQLHOTKICPAHOENGIVPOLUTENQOTVCNOTYVKSBLVSMZZYBTQTIPOXYAWIYQHISGJQVFMGZMYQHPIJWCZIGSDDBHPWHBGSPEFVFIMGWBLOADHWCCKMNJIEWNOZNPGXERREJPDNCOXPVSBTEWBECIRYOTFCRSIAEZPMMMOHKOWUCXZUH" hidden="1">#REF!</definedName>
    <definedName name="APNNNPILPCCKFGCODSRICNIDKPHHAAOSYHXJSYSROXWHZEHFYMDRZQTCGBRPPOQJFJYMEGIDQEUMKEOJFMRIICUFLSJSLNAUTQZXJLOMSUBMMRWUIQZKTQLBFGFHILAHHPQSOAIEWNOYNPWBKEXLWVJUNPCPVSBZLWIECIRYJCHVKLBLOSNDHHHJJNCJIQSTPCJGGISGIPOFMZZMQXLVIRERWTZKCILJOXEIJOZXMNDGQUOECNQILPXLKSNPLXM" hidden="1">#REF!</definedName>
    <definedName name="as" hidden="1">#REF!</definedName>
    <definedName name="AS2DocOpenMode" hidden="1">"AS2DocumentEdit"</definedName>
    <definedName name="ASACEZMAQIGAKFBINEEYQBIPGOHJWQPMVUFQCFUWDOPUZWLSCMWTNDIIHKCODJJRTUQDKHZQRBPSZEOVPHSRFWFYANAFCMKVGTPNTBEYDPMBCSCFJETYYXAMPTIZHJKGTAARSCRTAYQWJINTHRGNANSPYQBTZCAGOVZAFROPGJSWRHFFEHZCGOCBJENZODCTNYTHMDDIWAGUERAGAZWFASXAYENNYZDPGOEHRVPFDDCFXUXNATOQLYMCUSMWYFK" hidden="1">#N/A</definedName>
    <definedName name="asd" hidden="1">#REF!</definedName>
    <definedName name="ＡＶＬＰＱＰＲＤＧＫＺＧＦＮＰＲＭＺＨＤＶＭＮＸＺＧＥＷＣＰＰＤＨＮＢＺＬＵＨＵＡＸＧＹＪＢＧＪＺＩＰＴＵＹＫＩＷＸＮＲＡＥＺＹＹＸＡＳＷＺＩＶＶＤＹＺＶＨＷＬＫＢＶＧＢＷＵＬＬＥＥＳＷＰＺＯＡＪＰＫＩＦＯＮＹＱＶＹＸＷＸＨＩＮＺＰＥＭＣＦＰＴＯＤＢＢＡＤＶＳＷＬＣＫＭＮＪＷＫＡＢＶＦＢＷＤＩＡＺＴＭＡＬＲＹＰＹＲＴＧＡＺＤＣＮＹＹＷＣＥＬＷＮＳＱＥＭＷＧＰＮＨＮＮＭＰＨＥＶＢＢＪＬＭＩＶＫＣＴＵＥＧＮＳＤＫＤＷＫＶＶＪＺＩＢＤＱＤＪＧＺＫＶＨＤＧＯＷＧＱＣＺＯＲＢＤＨＣＳＸＩＫＷＺＤＳＺＹＧＩＫＦＳＡＷ" hidden="1">#REF!</definedName>
    <definedName name="AXPGHRFIPNELYYLESCRBOBHEMISWRGEEDGYCWJJRMNJWKZYPKUPKRXDWWKOVJSILRLKHQPAMPNTKVVAMCRZPSCGBROPOXUXNATBDEAMBQIGALGBINFFZNYELCLEGTNMJSQBNQOUWDOPTYWKSCMVTNDIPSKHKAGGEGBOVSJKVJLSXIPIBPAAOENGIVIZJHSDQMKQYFQKPGVWMWZDYNSSRUFJMCIIQIEQYULMXLNUSKQDDRVBPZPBKXEBKCNFKNLR" hidden="1">#N/A</definedName>
    <definedName name="ＡＸＰＧＨＲＦＩＰＵＥＬＦＹＬＸＷＫＢＪＣＤＱＷＴＣＡＭＷＪＦＤＪＴＤＸＣＯＬＡＢＲＢＥＩＥＩＪＩＫＷＺＤＳＺＹＧＩＪＦＳＺＷＯＲＢＱＳＺＸＰＶＩＩＷＡＧＵＥＵＧＮＡＧＤＭＥＦＬＮＭＲＡＨＬＭＲＣＡＰＰＧＪＳＸＳＱＱＱＳＬＯＳＡＮＮＢＤＹＬＺＰＯＦＺＪＥＳＸＰＯＩＵＹＦＴＣＳＺＦＺＹＶＥＣＯＧＬＯＭＳＡＢＭＭＲＤＴＢＳＶＥＩＤＴＲＲＥＷＴＷＸＱＹＡＢＸＫＺＲＰＪＴＰＫＲＳＳＬＦＳＤＫＲＨＱＪＬＹＳＲＯＸＷＨＳＥＸＤＦＭＸＹＣＨＦＴＢＬＶＥＢＷＭＰＯＲＪＧＪＺＦＦＮＰＱＭＫＨＺＱＲＢＰＳＺＥＯＶＰＩＶＨＧＵ" hidden="1">#REF!</definedName>
    <definedName name="b" hidden="1">#REF!</definedName>
    <definedName name="ＢＡＲＬＶＱＭＴＹＰＰＪＪＷＢＨＶＦＵＧＨＢＡＷＧＥＱＨＮＱＯＵＯＺＺＥＱＧＶＤＴＷＧＫＦＶＳＴＳＵＮＪＡＯＧＰＱＳＯＡＰＥＷＵＫＦＡＨＭＥＥＸＱＥＰＶＤＴＣＶＸＫＥＤＡＴＥＰＢＥＣＩＫＲＣＤＨＭＫＹＧＱＡＪＧＢＤＤＣＦＸＵＸＭＴＳＡＣＥＡＭＵＱＩＺＡＫＺＧＬＷＤＷＰＤＯＯＣＭＦＨＵＨＮＫＴＳＤＯＡＷＭＵＢＭＧＬＸＵＪＫＡＫＮＲＮＲＲＲＴＦＩＭＢＨＨＰＲＳＯＢＤＶＭＮＸＭＯＶＴＫＲＥＥＳＮＣＬＢＮＷＪＷＣＺＩＺＯＴＷＵＡＪＱＵＶＺＬＪＸＹＰＮＲＬＢＺＸＡＳＷＺＧＧＯＪＫＧＴＨＷＶＭＨＸＴＡＦＷＷＱＱＤＩＯ" hidden="1">#REF!</definedName>
    <definedName name="ＢＡＸＧＥＱＩＮＱＯＵＣＤＯＯＴＦＶＫＳＮＸＢＶＬＪＪＩＬＤＡＤＴＧＺＨＪＫＨＶＬＤＢＶＦＡＷＤＩＺＺＴＭＺＬＲＹＰＹＱＵＯＮＫＴＲＤＯＳＱＶＸＲＳＷＢＣＫＴＤＮＫＦＶＺＺＹＢＴＱＸＥＤＬＮＰＬＸＦＢＴＫＬＶＫＭＴＹＪＰＪＣＸＷＫＢＫＤＦＳＦＬＨＲＰＢＬＹＵＳＢＩＴＮＳＤＢＱＱＨＲＵＹＳＩＮＮＫＷＺＤＳＹＹＧＩＪＦＳＤＶＭＮＹＭＯＶＴＬＡＡＮＳＹＭＷＬＸＧＴＨＬＵＬＸＰＵＸＶＢＪＲＤＩＵＲＧＨＸＡＫＯＩＹＷＷＶＹＱＵＢＰＯＷＲＤＰＥＴＳＪＤＯＪＥＬＱＩＩＢＲＶＢＰＺＰＢＫＺＹＶＥＣＯＦＬＯＭＳＡＢＢＦＲＩ" hidden="1">#REF!</definedName>
    <definedName name="BB" hidden="1">#REF!</definedName>
    <definedName name="BDKVWAFDRZJTCZUKOPOQJMBIINOKXEULMWKNUZJQKDRCBPGWYAEZPUUTVHCSYYXYUGOKCTUFDKIAGTTHLRFPFRVIOLHTLQTRXFNRRWGVWMQZDYOLMLNGBKXXFABXJYULGQLHNTYSSGKQEOEQZFZYVECUADBHPQABGSIXFVYIMGWUUDWSWLZRZBDYLZPHFZNIPUMLFHSZGXFYANHENMXICAFHOZAFPEMVFPMHWBBADVKZGFNPRNZHDVMNXMOVMSM" hidden="1">#REF!</definedName>
    <definedName name="BKAMVBVURAZKCHKIOWXIIN" hidden="1">#REF!</definedName>
    <definedName name="BKIULRU" hidden="1">#N/A</definedName>
    <definedName name="ＢＬＺＢＩＨＹＦＲＳＦＪＱＥＯＤＮＡＮＴＰＺＱＣＴＺＣＡＧＯＷＺＡＳＱＥＦＷＺＩＭＨＸＶＶＵＥＨＬＴＧＧＯＪＫＧＴＨＸＶＭＨＲＭＩＩＡＺＴＴＨＬＲＦＰＦＲＡＧＡＺＷＦＤＰＧＤＢＨＱＱＢＣＧＳＪＸＦＷＺＰＪＺＸＸＷＺＲＯＲＨＵＮＶＸＩＶＪＺＲＰＪＤＹＦＫＣＣＶＯＣＮＴＢＲＡＴＶＩＣＢＹＵＦＱＤＧＥＪＬＳＤＫＰＮＢＪＴＢＹＴＩＮＮＭＰＨＥＩＸＤＤＬＮＯＣＫＧＹＰＲＢＰＲＹＤＯＶＯＨＶＧＧＵＱＪＬＹＬＲＯＸＷＨＳＥＡＹＥＮＵＦＦＲＯＤＥＵＥＨＬＧＶＡＡＺＣＯＲＶＸＸＦＧＩＥＱＹＵＭＤＥＯＤＦＭＫＣＩＶＶＪＱＥＯ" hidden="1">#REF!</definedName>
    <definedName name="BNVRJABMACJKREERWCQAPBKXLYIZLCILJPXFIJOAXMNDBMLCWHCXEJBAUTXDSBRDMSWTCBMEJMKQZZKLPBSGOFIPKAYYXVRVKYQYABXKYOGEYIGNSJJDWJMTKTMOBVTQAYJUHKIOPXHYDAPXGQADTYYXDAETZZUVREBTKMWKMTZJMGTEESIRKMZMSPYXEQNLQZGRLQBZOOFPSWRWWVVZCSYYGIJFRZVPRBPRYXOVIIVZFPFRANAFCMDSXAYEMUY" hidden="1">#N/A</definedName>
    <definedName name="BQXO" hidden="1">#REF!</definedName>
    <definedName name="BRPPOQJMQYMLTOQLYNMDXIDYFKCCVVJNTHRHNTNMJSRCUZMSABLMRDTIQGJTXSRRQTLILAOHPQSOAPHFAKFAHNEEXREPWDTCVWQOLVTEPCFDIKROTYVKSBLVSNDHHHJCYCRXXFUPCKGYPQAPJOZFZSGRQEVEXZMZFWUGRDZXDMTEXCOLADNQUOEJJIILPEKZBCYKSOGXZJXZGFWDPPDHOCMYHUINKTLWOTWVAJQUVZLJKADNRMKLKMFIMUIHPKM" hidden="1">#REF!</definedName>
    <definedName name="BRWWVYJ" hidden="1">#REF!</definedName>
    <definedName name="BUWJWCZIGSDPLJPXFQTFCRSISVZVZAZBNQUHHPRSMUQIZAKZBIGXERRFJPDNUDPDIFOGVADBHPXABGSPEFRAEZPMNMOHKOWJJRZVHWPGAKGBINFEYYMQWKUHQWQPMVTFXCFDJRSVAMCRZPSCGCZAZBUQUJWPXZAWJXKHCMHCJPGLESDJQHQJLYIFONVHKIOQXIJNSQEMWGPMHXBCBBXBQXWEGHBJFXOPAOQXCLFYMXWKBKDFQWTCAMXJFDJRZJN" hidden="1">#REF!</definedName>
    <definedName name="ＢＶＬＱＱＰＳＫＨＫＺＧＦＥＦＢＯＶＳＫＢＣＭＡＤＪＰＺＧＺＴＧＦＴＫＴＭＯＢＯＵＲＡＹＫＶＨＤＢＨＰＸＤＩＴＲＧＧＸＨＫＯＩＹＤＲＵＦＪＭＣＩＩＱＳＴＰＢＪＦＸＯＰＡＯＱＸＶＩＶＶＩＮＴＨＲＨＱＤＱＷＴＣＵＦＸＣＦＤＪＲＺＤＫＷＴＩＪＺＣＭＱＬＡＹＹＸＡＫＯＷＫＪＲＭＯＬＺＯＮＥＺＪＥＶＡＳＲＬＬＺＤＪＸＨＸＪＳＹＳＲＮＸＶＨＦＩＧＭＶＶＧＡＭＣＲＺＰＳＣＧＢＲＯＯＯＱＪＦＪＹＬＢＤＥＡＮＢＲＪＨＢＬＧＣＪＵＵＮＧＵＦＬＴＪＳＬＮＡＵＲＡＺＫＶＩＬＪＯＱＸＩＣＨＥＴＢＫＵＥＢＷＭＦＥＨＺＷＺＰＶＶＴＶＱ" hidden="1">#REF!</definedName>
    <definedName name="BWJQNFWXHVYFDUBONRXLVCLYLROXODYIMHXUUUWPSWERRZHCPDTOISNJQVMMGGTYESCRDMSXUDBNFFDJRSCDIUKZHXAKOIYWWVYZCRFYGHJFKASQKUPLSXOOIBPAGNENGGAZWFDPAMPNTVCFKPMBJSCMJEUYYYATPTIOOJKGTAXPGHRFIPJQJDQBBPGOHJWJPMVQBOKINWDOINYWLMCMPTVAAZCNRUJQQYZBXJYQHJMPWULSFFSXDRBQCLYMROA" hidden="1">#REF!</definedName>
    <definedName name="ＣＢＱＧＰＩＫＸＫＱＮＷＲＣＯＫＩＯＸＥＵＺＬＩＸＹＯＹＢＦＺＰＵＵＴＷＨＬＯＥＫＫＳＴＰＣＪＧＹＯＱＡＯＲＩＺＧＳＴＧＫＲＦＰＥＬＹＬＱＩＺＬＤＩＬＪＰＸＦＪＪＯＡＸＭＮＤＧＱＵＰＡＢＡＣＶＹＣＫＹＸＦＧＣＯＤＳＲＩＣＮＶＣＩＺＺＳＳＷＣＱＡＰＣＫＲＬＪＧＦＲＪＯＲＰＶＤＥＰＰＵＧＷＬＴＪＭＷＡＶＬＢＡＣＶＲＶＫＹＱＹＡＣＸＫＹＯＧＥＵＰＬＳＸＯＭＦＴＥＫＮＷＰＲＥＹＸＵＤＢＮＹＫＮＬＲＳＡＬＬＱＸＭＴＤＮＷＵＯＥＪＪＷＯＬＰＥＫＫＳＵＶＲＤＬＨＺＱＳＣＱＳＸＨＯＩＢＯＺＺＮＥＸＺＭＺＦＣＬＪＶＦＳＯＭ" hidden="1">#REF!</definedName>
    <definedName name="ＣＣＢＥＰＴＷＬＳＳＡＢＤＺＬＴＰＨＬＶＪＬＳＲＩＰＢＢＦＬＺＪＺＬＵＨＵＺＷＦＸＩＡＧＴＹＨＯＳＴＹＪＨＷＷＯＹＣＸＮＫＫＫＭＴＸＦＴＳＡＶＸＳＦＴＪＩＺＴＤＹＵＢＧＩＣＣＱＵＡＯＺＬＵＡＵＴＱＺＹＪＢＧＪＨＮＷＷＨＬＷＮＣＬＯＹＣＸＭＫＶＸＱＭＱＦＳＬＴＶＷＳＦＴＪＢＺＯＫＦＭＲＪＩＣＶＪＵＡＨＦＹＡＮＨＧＤＭＬＷＦＩＧＭＧＲＳＷＢＺＮＶＦＰＨＣＲＷＷＶＹＱＮＱＧＭＭＵＷＸＴＦＩＡＲＳＣＱＴＡＦＰＷＱＪＷＨＨＶＧＺＢＯＢＧＤＮＩＴＦＢＺＦＮＶＧＺＥＱＮＣＤＰＲＶＱＧＫＬＫＭＹＢＦＵＢＡＩＫＭＨＡＷＯＦ" hidden="1">#REF!</definedName>
    <definedName name="CEGBOWSKBGUXEJTAUNAMLZQYRTGUZWGSDPLJPYFQANOQMYGCULMWLNUSKQDDRVSCSENZNSPYQBTZCAFOVZAFAOPGEICSQQPSKDLYYGBCYLZPOEZJEAHMDRREIPDNCOXDXWTCBMMPNTBCNNPGUCTWDYOLMLNGCGVIBJLMIVJZRPJRNUZQQKDQCIPATVICBXHFRBORGIPAAFKHWENXHEZPTUTVOKOVVDFGCQMEVWHVXMXEXQEPODTCVXKXDAJHTEQ" hidden="1">#N/A</definedName>
    <definedName name="CGJY" hidden="1">#REF!</definedName>
    <definedName name="ＣＨＦＴＢＬＶＥＬＢＦＦＦＨＡＷＡＰＫＳＴＶＲＤＬＨＺＱＲＣＱＳＺＥＰＶＰＩＷＨＧＡＩＢＤＱＥＪＧＰＯＺＫＵＳＹＧＮＨＭＹＹＺＰＺＣＧＢＲＶＷＶＸＪＭＵＢＡＩＫＭＨＵＣＹＱＨＩＳＨＪＱＯＦＭＺＺＳＺＮＸＭＹＨＵＨＮＫＴＬＷＯＴＪＰＸＦＩＪＯＡＸＭＮＤＧＱＵＰＥＣＣＢＥＯＳＡＯＮＶＱＳＯＤＴＲＩＤＮＩＭＲＪＩＣＣＱＵＡＯＹＯＡＪＰＪＩＦＯＭＹＰＭＫＱＺＺＫＬＰＢＳＨＯＦＩＲＶＱＧＥＳＵＮＪＮＣＰＩＱＳＴＰＣＱＧＹＶＱＡＦＭＲＪＩＣＶＪＵＡＨＹＨＡＣＰＪＩＦＯＭＫＷＺＸＤＦＭＸＹＣＨＦＭＶＦＰＭＨＷＢＢＡＫＧ" hidden="1">#REF!</definedName>
    <definedName name="ＣＩＯＦＦＺＺＭＱＸＬＶＫＷＦＬＦＥＢＫＸＰＶＸＷＢＫＫＫＰＢＲＧＯＥＨＲＶＱＧＤＥＤＦＹＵＹＮＡＱＳＴＰＢＱＦＸＶＰＡＶＱＸＪＪＣＶＪＵＢＩＹＨＡＣＰＪＩＱＯＺＫＸＡＹＵＢＭＮＬＩＸＦＯＹＩＦＡＱＵＵＴＷＡＤＳＺＹＨＩＫＧＳＡＷＯＦＧＱＦＱＶＦＭＧＺＭＸＸＱＺＳＵＨＵＡＸＴＥＰＢＹＷＢＫＲＣＷＢＹＮＯＥＯＲＶＱＭＮＭＯＡＤＨＷＤＣＫＣＹＫＳＯＧＸＺＪＸＺＧＦＲＥＥＳＷＣＱＡＱＣＬＹＬＱＮＸＯＧＬＯＭＳＢＩＭＮＲＤＢＰＱＨＶＺＵＫＨＨＨＪＣＦＦＴＳＢＶＸＴＦＹＸＯＩＳＮＪＱＶＭＭＧＧＴＹＥＳＣＲＤＭＢＡＸ" hidden="1">#REF!</definedName>
    <definedName name="CJADNRLBZZYBTQTIWPXLHUIYQNISNJQVMMGZMXETCVXKEDAJHTEQTRXZGRRWBYGQAJGBRVWVXQMQRQYABXDZRIJTIKRWHNHAOZYMEXZMZEBLJUFSOMSTEXCOLABRBEIYDDCEQTYEEMOPLXTLCDOCELJBIUUIMSCRDMZMSPYQBTYBKTAEEGESTKNWAVLJJILDGKXXFABXKYONEYIDRWOOHHVZFTDTFOUONKTRDFIGMUVFGLXNCKADNRMBZZYFCFU" hidden="1">#REF!</definedName>
    <definedName name="CKYXDFANBFWQBWRYDVVOOCGMBKAMVBVULHCSPQPRKGKZNFNPRMZXPNHRMIPULLFYLXDMVOQDXVNLXIUXVBCKVLQOCKUENLFCDCEXTXNMUWXTGNKCTUESVTDKDXKYMCLEGTGMJSQCNZVTZHPASEBQRHRUEUYZYAMPTIPOWYAVIXPGHRGIPNFLYYMQWGVHQDQWTCUFXCFDJSGGLXUJKADNRMTTTVORVDQQYTUQDRHICMHNSKJDDRVBPZPBKQKJGPN" hidden="1">#N/A</definedName>
    <definedName name="CLDOGMPNSZCDIURGHXAKOKHHHJCFWJJRMNJVKZYPKUPKRWZTTGLRFPEQZFZYVEDOGLOMSTEFJVMAIZCLPKJJILDADTZHJKGTHAYSCYTAFXWQJXIOVMVOVPNKUSDOBECIJRBSXUJRAKURMCGLNGCGVBBJLMIVCYQHJSVCHRYSLYJJXOWPRERMVUFQCYWCLSDXZWLMCMPSINNMPAEHWDDLMVIQMEVWGVXELSFFSXCMCOXKXDAJAMEJMKQYGJKGDST" hidden="1">#REF!</definedName>
    <definedName name="CMJDTYYXASPSIOOWYZVHPL" hidden="1">#REF!</definedName>
    <definedName name="CMJEUNMPHEIXDDLNOKWEARTDRTAGLFYMXTKSLNANTQZYJVRPVDLVPUGDSTJTWAVLPPZLOSHONVXJVDZRIJUIKRPHOAAAGVEUGPCPVSBSEWTRWFMQRWHFUULOYCUSSRUMQQEDLGIEQFUTKWSNUZRQKKYCIWGWIRXFCLJVMSVTZHISTYKAPXNIMHWUUUWPLPERKSKGSHWOMGRMHOTTMFTEKSIRKMZGDMLWHTWUACCDHMKZGQAJHBKLKMFBFUAAIKL" hidden="1">#REF!</definedName>
    <definedName name="ＣＮＦＫＮＬＲＡＡＹＣＯＦＴＢＲＶＵＯＥＣＣＢＥＷＴＷＬＺＳＡＯＫＸＬＡＳＱＬＶＱＬＳＹＰＰＩＣＰＡＨＯＥＥＨＴＯＭＥＣＯＺＬＯＭＦＭＸＸＣＨＥＴＢＫＵＥＢＷＭＱＲＱＳＴＷＬＳＲＡＢＤＺＬＴＰＨＹＩＷＹＦＫＶＣＶＯＣＮＮＢＲＡＴＶＩＶＪＳＲＣＮＺＶＵＺＩＰＡＵＺＫＩＥＶＦＩＭＧＷＭＬＯＡＤＨＷＣＣＫＭＮＪＶＤＺＲＩＫＵＩＱＯＦＭＺＺＭＲＸＬＶＫＷＦＳＧＬＩＲＪＵＭＲＥＫＳＡＤＥＪＶＳＨＪＭＷＡＶＬＩＪＩＫＤＧＫＳＦＹＴＶＲＤＳＨＧＸＲＢＸＳＺＥＷＶＰＰＤＨＡＪＺＬＵＡＵＴＱＺＸＪＢＧＪＨＮＶＷＨＨＭＡＯＷ" hidden="1">#REF!</definedName>
    <definedName name="CNHMFUVLVYCXMRRQTEILBHHCDZMTQIZVKMTRIPCCQUAOYOAJWJOGYJBGJHNWDHHMYVKLBFORHFFEHZDGPCCKFGCODSRUFAVCHZZSSVCQAPBKQKJGPOZRWZXDMMCHTJYGWZJNIXVVUXEIXKDLNOKXLBTRLCXEKBBUOBMTCLDGSNLIRQBKNLRSAQUZXLTDNWUOEJJIVSVLRRZBCYKSOGXYJKRWHOHAOZZNDMFHUROXWHSFBZENUFZEPNCCTDGXNRR" hidden="1">#N/A</definedName>
    <definedName name="CQBAPFOUHVAXGFQBNJIHPZTYTIJZJMQMQQQSEHLAGGOQRNAPHYZJYAHFXDQQEAOXNZIVIOLULAFIGMVCGHLXVJKPZDXNLLKNFJMVIIQXTGUJIZUEZUBHYYDRVBPZPBKQKIFPNYQKIOWXIINZPEMCFAVLIIIKDZDSJRTVQDRHZXRBWSZEVVTHSYGWFYANHGDMKWHTWLNUFGKPNBJTDMJEUZZYATEUAAIKLHTBXPGHSGIPUFMFXIIWMVOQDQWTCAM" hidden="1">#N/A</definedName>
    <definedName name="ＣＲＺＩＳＣＦＶＺＺＺＢＵＱＵＪＰＰＸＺＡＷＰＬＤＵＶＦＵＷＤＩＳＺＴＭＡＬＫＹＰＹＥＲＥＫＨＱＯＡＬＸＴＲＸＦＮＸＲＷＩＦＵＶＨＪＮＩＹＣＤＣＥＱＴＸＭＴＳＡＣＥＺＭＣＵＬＭＷＫＮＵＳＪＱＢＰＴＺＮＸＮＺＧＴＺＷＦＸＳＸＡＹＥＮＵＹＺＤＰＮＢＣＴＷＦＪＹＷＷＷＹＲＵＹＧＴＴＢＷＸＴＧＵＪＹＳＣＸＴＸＯＯＩＩＷＡＧＵＥＫＴＺＴＳＰＹＸＩＱＴＲＸＧＧＲＳＷＩＺＯＶＵＥＩＤＳＱＱＰＳＫＨＫＡＮＧＯＱＲＮＴＩＡＹＳＤＹＴＡＦＸＸＱＪＸＩＯＷＭＶＯＱＤＯＬＵＴＥＰＢＥＣＩＫＲＣＤＨＭＫＹＧＱＶＳＭＣＨＨＧＪＢＹＢ" hidden="1">#REF!</definedName>
    <definedName name="CUZCAGPPABFRIWGJSWSQQPSKWVQLSXPOIBPAGNENGIAZWFEMYBZFGOZZEJGOYIRVKPPORJGKZFFABXKZRIJTIKRWGSLZKJYOXQSFSYVECKWSQWFMXRVHFTULVXBWCCBEPTWMSSACKXEBTKLVJMTUBNOBFMALXGSGLIRJUMSVTYHOSTVSHIYBLPKAXXXZSVSGFNIRDSHGXRCXSZEWVPPDHNBLYHNHGXWHZEHXFGRRWIYNVLOYCXNKKKMFQFTLTVX" hidden="1">#N/A</definedName>
    <definedName name="CVJUT" hidden="1">#REF!</definedName>
    <definedName name="d" hidden="1">#REF!</definedName>
    <definedName name="DAJITERNLQZGRLQPEFVFIMHWBBITXAPWWEFHDPXXOPZOQXVMTGGUYESCSENAKHQITLFDJRHINZWLMCFPTODBBADVZWJJRMNJWKAHCMHCJPGGZZNRYMVLXGMGFWVGYEHFKTTEFKVGNEHQUPFDNQIFJYLEGHDQEUMJEOJFCTTNGUFLOXQSFZXUECNYLOMSMXXCHETBKUEBWMQQQSLHLYYGIJFRZVNEFQEGNSDKIVGGULTMOBZWFEPAMIGMVCNGLXU" hidden="1">#REF!</definedName>
    <definedName name="ＤＣＦＸＵＸＣＵＣＥＧＢＯＣＳＫＩＣＭＨＤＫＶＶＯＩＶＧＮＵＩＢＤＱＫＵＤＣＮＹＫＮＬＲＴＡＬＭＱＶＴＨＰＺＵＲＭＣＧＧＧＩＢＸＢＱＷＷＥＷＳＥＭＩＡＲＳＣＲＸＣＮＵＮＧＵＦＦＴＪＳＬＮＡＮＴＱＺＸＪＵＧＰＶＤＬＶＰＵＧＤＳＴＪＴＷＡＶＫＰＰＯＲＣＬＡＨＧＯＱＳＮＡＩＫＢＤＮＢＤＫＪＢＮＮＢＦＭＴＩＵＤＱＤＪＧＰＺＲＷＺＸＤＭＴＸＹＣＯＭＡＢＥＯＳＭＣＡＡＺＣＵＹＢＪＸＷＦＺＢＸＭＣＢＳＭＭＨＯＴＬＫＥＥＳＷＣＱＭＹＨＮＨＧＤＭＬＷＯＴＷＵＡＪＪＵＵＺＬＣＳＩＬＶＺＵＷＷＶＹＱＮＱＧＴＭＵＷＸＴＦＵＪＢＺ" hidden="1">#REF!</definedName>
    <definedName name="DCKMOJW" hidden="1">#REF!</definedName>
    <definedName name="ＤＤＷＰＤＯＵＣＳＢＵＷＪＤＣＺＶＧＲＥＨＦＫＭＴＥＦＫＰＭＢＩＲＢＹＴＩＮＮＭＰＨＪＹＦＥＭＯＱＬＹＧＣＵＬＬＺＢＩＯＹＦＹＳＦＱＱＥＶＬＮＡＮＴＰＭＸＩＵＱＯＵＤＫＶＰＴＦＤＲＳＪＴＶＺＭＱＱＱＳＥＨＬＡＧＧＯＱＲＮＡＨＤＢＣＮＢＤＸＯＶＩＩＶＡＧＵＥＴＦＯＢＰＧＰＧＳＫＰＳＱＷＥＭＱＱＶＨＥＴＵＫＮＸＢＯＬＭＬＮＧＪＮＶＪＦＡＢＸＪＹＮＭＤＹＩＤＹＺＱＱＫＫＹＣＩＷＧＷＩＲＸＲＰＭＷＵＭＲＵＳＹＨＨＳＴＸＪＱＹＯＲＢＦＡＰＣＢＥＷＴＷＬＺＲＡＢＤＺＬＡＰＨＯＹＴＰＶＢＳＳＬＨＳＹＦＷＦＹＡＮＨＥＮＭ" hidden="1">#REF!</definedName>
    <definedName name="ddyhgedytu" hidden="1">#REF!</definedName>
    <definedName name="dfg" hidden="1">#REF!</definedName>
    <definedName name="ＤＦＹＵＹＮＡＴＢＫＧＳＨＷＯＭＧＱＭＨＥＷＷＰＩＷＨＮＶＳＬＮＡＵＴＱＺＹＪＵＧＪＨＮＰＷＨＹＤＡＰＸＧＱＡＸＲＨＭＭＺＳＯＳＨＮＮＶＸＹＵＨＯＫＤＴＱＦＨＯＴＪＣＶＪＵＴＩＹＨＡＣＰＣＩＦＹＪＵＧＣＡＧＰＷＨＢＦＲＰＤＥＶＦＨＬＧＭＭＬＯＺＤＧＷＣＣＫＭＮＪＶＤＺＲＩＪＵＩＤＢＴＺＭＭＡＥＫＹＩＹＫＴＧＴＺＷＦＷＹＤＧＥＥＬＰＱＶＧＥＳＴＫＮＷＢＶＬＪＪＩＬＤＨＥＲＲＺＵＶＲＤＴＳＪＤＮＩＥＬＧＦＺＺＮＲＸＬＶＬＸＧＭＧＦＣＬＪＶＭＳＥＫＴＴＥＶＧＸＭＴＫＮＷＨＷＵＵＴＮＫＮＤＱＪＥＦＢＯＣＳＫＨＣＭ" hidden="1">#REF!</definedName>
    <definedName name="DLNOKXEASJLVJLSRIP" hidden="1">#REF!</definedName>
    <definedName name="DLNPHVLDBVFAWDLKEXLWCLUNPCWVSBALWILJPRYJZECQYISBYTJOONTQTJPIKLHUBYQHISGJQVFMGZMYXLWPRERXTDBNXKQVELWQVGETUKIMHXBBBDPSWDCKMOKWEASJKUWDBTAMMAWKUJVEREKHQITLQTRXYCDITRGGXAKOIYWWVCFJREEMHQCRGFWQAWRYDUZZNRXLVLXGMGFCLJVNHFLTUEFKWMBJZCMQLAYYLEAETGZHJKGTIAYSCYTAFWW" hidden="1">#N/A</definedName>
    <definedName name="ｄｓ" hidden="1">#REF!</definedName>
    <definedName name="DSAJTDA" hidden="1">#REF!</definedName>
    <definedName name="dtryj" hidden="1">#REF!</definedName>
    <definedName name="dtuy" hidden="1">#REF!</definedName>
    <definedName name="ＤＴＷＧＫＦＶＳＳＳＵＯＳＡＯＮＶＱＳＥＴＩＨＬＶＱＬＳＹＰＰＩＩＷＡＨＶＦＹＨＮＨＦＣＭＨＺＥＨＦＭＭＸＹＣＯＦＴＢＲＶＥＩＸＶＶＵＸＥＩＸＫＤＬＮＯＫＸＬＡＳＱＬＰＫＲＷＯＯＨＡＯＺＧＮＲＫＭＺＴＲＯＸＷＨＳＦＹＥＦＮＸＹＤＩＦＵＣＬＶＦＣＸＭＲＲＱＴＬＩＳＺＹＧＩＫＦＳＺＷＯＦＧＱＥＨＯＴＶＰＩＷＨＧＵＬＵＮＰＣＰＫＴＲＤＯＡＷＵＡＵＦＺＥＰＮＣＣＴＤＩＤＳＸＸＷＺＬＯＳＨＮＮＶＸＹＵＧＤＶＭＮＸＬＯＵＴＫＲＥＥＲＷＣＱＡＧＰＣＰＶＳＢＴＥＷＱＯＵＣＪＭＲＤＡＰＱＧＪＴＸＴＲＲＱＴＬＯＳＡＯＮＶＱＳ" hidden="1">#REF!</definedName>
    <definedName name="dty" hidden="1">#REF!</definedName>
    <definedName name="dtyd" hidden="1">#REF!</definedName>
    <definedName name="ＤＷＫＶＣＪＺＩＢＤＱＫＪＧＰＮＺＫＷＳＹＺＨＲＳＸＣＺＯＷＦＰＺＷＲＧＬＬＫＢＸＢＱＸＷＥＧＩＤＱＸＵＭＤＥＯＣＦＭＲＢＩＤＱＢＢＰＦＯＨＪＷＪＰＭＶＵＦＱＣＹＷＣＬＳＳＸＪＧＶＷＭＷＥＺＰＴＵＴＶＨＷＬＲＲＺＢＣＹＬＳＯＧＸＺＪＸＺＧＦＷＤＭＺＥＫＹＩＸＪＵＨＮＫＴＫＷＯＴＷＵＡＩＱＵＵＺＫＺＺＱＴＤＨＢＲＰＰＯＲＪＮＱＹＭＩＤＥＡＱＦＥＶＰＡＶＱＸＣＵＵＮＮＢＦＬＺＪＺＬＵＪＨＥＮＭＸＰＶＸＷＢＫＫＶＷＢＭＤＳＺＱＴＩＤＴＱＲＱＳＬＨＬＡＮＧＯＱＲＮＡＯＥＷＵＯＩＤＫＰＨＨＡＴＨＳＹＧＷＦＹＡＷＵＲ" hidden="1">#REF!</definedName>
    <definedName name="e" hidden="1">#REF!</definedName>
    <definedName name="ＥＡＴＪＬＶＪＭＳＲＩＰＣＣＩＯＣＭＣＬＹＭＲＯＸＰＡＳＸＡＹＯＷＡＡＦＲＯＤＥＵＸＡＵＫＩＩＨＫＣＧＪＳＴＢＷＹＴＧＵＫＪＡＵＥＺＱＶＮＮＩＷＡＧＵＥＵＧＰＶＰＺＩＨＳＫＰＳＱＷＦＦＱＲＶＨＹＭＡＤＭＱＬＢＺＺＹＢＥＩＸＫＤＬＮＭＹＮＣＵＳＭＸＳＮＵＺＲＲＫＤＲＣＩＱＥＷＺＬＧＥＢＸＪＵＧＪＨＮＰＷＨＨＭＲＯＤＬＵＥＯＬＧＷＡＯＲＪＧＪＺＦＦＮＰＱＭＹＧＣＵＬＹＭＰＷＢＬＳＭＦＳＳＧＷＦＹＡＮＡＧＢＺＫＶＩＥＣＦＮＸＲＷＩＦＵＶＬＶＹＣＸＮＲＳＶＧＫＮＣＪＩＲＳＵＱＣＫＧＹＰＱＡＰＲＬＣＪＷＷＪＯＵＧＷ" hidden="1">#REF!</definedName>
    <definedName name="ed" hidden="1">#REF!</definedName>
    <definedName name="EDUPZUPWCTTMMAELZIYKHBAXGFQINQOUDDOPTYNVLOYCXEEDGYVQHUFMTKFHUONKTBMZCAFHOZAFKHXHRAYSIYYATPTIOOWYYKSOGXYJXZGLWDJXIHVMVOQDQVSCALWJFDJRZGLWUJKAKNRLRRQTFIMBBJLMIVCYQHJTHJQJQCCQUAPYOAJWJPMVMYQVYWFMQRVHFGWZJNHXVVUXPTWFSSAZVHWLKBVGBWDIAZTTFLZJZLUAUTBALDJMKPYYJKP" hidden="1">#N/A</definedName>
    <definedName name="EFBOCSQHCMHDJPGGZANRYFVHQWQPMVTLQTFOOZAFQHWDUXGLFVTTSCYCRFXFHJENDVTNIDKPGGATHSYFWFYANHFCLKVBECIJRBCHMJYGPZVPFKKJMEBETAZHJLHTFXOPZOQXCNTNGUFESJSLNAHENMXIUQOUDKVPTFDARBDHCSWXWYKNRGNJLMIUCYQHJTHJQPGNZZNRYMTFOBPURASDVADBHQXBVHETUKNXBWMJJJLEHLTKSNOKWLAZQKVQLSX" hidden="1">#N/A</definedName>
    <definedName name="EGNL" hidden="1">#REF!</definedName>
    <definedName name="ELBKDF" hidden="1">#REF!</definedName>
    <definedName name="EPPUZWLTCMWTOEXWZRORHNNVXYUGOKCTUFTVPAHATHSSGWFYANAGDMKWHTPIQYICHTQFGWGJNIXCCBEPYNTTBDEIQMEVXHVXLCJWWJNUISHTCPXUDUGYDGSAIMGRPEEVYIMGWUBEWADMZZHCDZLAPOFZKFAHMSMMZEKYZLUAUTQZXJAGJHNVWGHMYODWAJNIYVWVXQUJWPXPLXMBTRLWRBGYYRKYJQXLEGTNLISQBMZCAFHOZASPEMVFPMHPQPR" hidden="1">#REF!</definedName>
    <definedName name="f" hidden="1">#REF!</definedName>
    <definedName name="FCFVBBJLMIUCYQHIT" hidden="1">#N/A</definedName>
    <definedName name="FCLKVGSVTZBITUYDBPX" hidden="1">#N/A</definedName>
    <definedName name="FCLKVNTWOXXIJOZQFNDGQUOECCBEWTWHAIKLHTIXPWHACPJIFOMXJMKQSZKLPUSGOYIROJZEENGCGVCBABXKRNFWQEHOTZSLZKKYOXBOBGDMLWHUQOTCJUOTECRSGJNIYCDCEQTXMSSKLHUBYQHISGJDUBNOBFMAKZLUHIFOGRJORPVELPQUGEIYBLPKFFFHADHPCCKFGCPDSRIDXSZEWVXLPVJTJVEKEDAJHTLQTRCDOOTFVKSILVZUPQPRKGK" hidden="1">#N/A</definedName>
    <definedName name="FDPHZXDLMWXCPEMCFPTOEBCBDWSWLYRGHDPETLJDOJELAATNALSZPCERLKHQPALXKQRZJKPURZITCZUKOPOQJFJYFEMOPLRNFWXHJQVGNGZFFTJSLNANTQZXJUGCAGOWFKVTHIZJLQKAFFELOSHNNVXYUGOKCTVFHOMDKXXKPVJTIUDQURASDVBECIQXBCHTQFGWZYTJGGGIBEIQDDLGHDQFEVPZVQXCUTNNBFLZJWFLFEBKIUMFDJSSDEIULZH" hidden="1">#REF!</definedName>
    <definedName name="FEGZVZOCUCEG" hidden="1">#REF!</definedName>
    <definedName name="FENHJFR" hidden="1">#N/A</definedName>
    <definedName name="fff" hidden="1">#REF!</definedName>
    <definedName name="ｆｇ" hidden="1">#REF!</definedName>
    <definedName name="FGRRWIYNVLOYIYVWVXQMQFTLTVXSFTJBZTKFMRJJCVJUAIYHACPJIFOJLOGDGVCCKLNJVDZTVFTVCISZSMZKKYOXQSFSYPOZKWTRWFMXRWHFUULVYCWMCCEQTXMSLNPKXFBTKLVKMTRIPCCQUAOZLUHUAXGYJBGTZHOSTYKHWXNQAEYOMMLOGKHVUCXZUHVLKBVFAWDLKEESWCQAQCLRLKHQOARXAPXYJJOAQFNDGQUPFCNPIEIXLDZAWIXMECW" hidden="1">#N/A</definedName>
    <definedName name="FGWZJNIYVWJBFIPPXSTPCQFEVQAVQOUFXDGEKSTDUGXLTJNWAVLIJIKDZDSFYTVRDSHZXRBXSZEWVPIWHNUGZBOIGDMLWHIGMNVFGBZNVEPYVQGKLKMFBFUBAIKTFNJBSTESUBGRYRKYJIXHACPCIFONYJVRPVELWQUGEEVFIMHMMLOASHONVXZUHPLDGRFHOMEKXXLHVFUGPCPVNFQINZFOVZAEQOCDUXGKFVTTSZCGOBUPRMZNDCTNXZGLCHH" hidden="1">#REF!</definedName>
    <definedName name="FHAWFLLTVWSFMMDFPDFMSCJCWJUUIMFHUHNKTRDOAGLUBMGLWUJJAKNRLBGGFITSHONVKGSAWOFGQFHOMEKXXLPVJTAJWJOLUMXPVYWCKRVWYVKLBEOSNDASUNQUCPIDFANBRHBMHCJOGGZYDJXHWIRXRQNWVGYDGEKTTXBNESAQUDHCBBADVSPDWEFHDPETLJDNJELQIMFTEKSIRKMZKGQOAKLJPROOTYVKSBLVSNDHIHJCYDJJRTUQDKQHITH" hidden="1">#REF!</definedName>
    <definedName name="fill" hidden="1">#REF!</definedName>
    <definedName name="FKBBVOBNTARZSUHBAXQCMZCAGHPZAVSHPYISPKAEFEKHKZGGOPRNZHDXZJXZGMWDWQDOOENGIVIOLUSEMIGMVCNHLXVJKWZDYNSSRUFYNTTBDEANCULMWLNUVBOOCGMAKAMVIVJSKVNSVTZIPTUYKIWXNMQLAYYXASWZIVVDYZVHXWNHRMIPULLFEIPDMCOXDHENMXPVXWBKKVWBMDSZEOSNDAAACVRVKXQYABXKYRPJTOCHZZSLZCJZIBDQKRA" hidden="1">#N/A</definedName>
    <definedName name="FKVBVOCNMARATVFKHQPALXTSXGNYSURGHXHKOJOPOQRUJQQYZBXJRNFWXIWYFDVBVJNTHRHTCPCIZRCUZCAGPWAAFRODEJTXRHQQSLOSANNBCYLZZQKUQDIAATTHDRBRDMSMKHQPASYBQYZJKPBRGOTDHBRPPORJGJZMFNPQMYOGDYIDZGLCCWPCNUBSATVONKTRDOADBHIQABGLIXFOYILBFGFHAWAPWVDFGCIEWNOYNPWBMSMFTEDRIRXKXDA" hidden="1">#REF!</definedName>
    <definedName name="FMRIICVJUAHYHACPJHEOMX" hidden="1">#N/A</definedName>
    <definedName name="FOEQZMZFCLCOGLOMSAPQUGEIZCLPKAYYHADHPCCKFGCPDTSJDNMTYPPJJWBHVFUGRLKHQOARXAFNOZZEQRYPSBGAQOONQIFIXLEMNPLXCUSNXSNUZRRKDRCJQGPZMGEBLJUFSVTZAISTYDAPVFPMHXBCBDWETZZHJKGSAWOFGNQXCMTNGTEEENGIVIOLUSEOBXVBJRWBNKZAQADHCSWWWYIMBIHPRTOBGYPQAPRYWOUHHVZFTDTFOBIFOGRJPSQ" hidden="1">#REF!</definedName>
    <definedName name="FPWQITSGXGMZMSPYXITFBZFHXWYKNRGNMUWYTGVNEFQEGNOVIIVAGUETFOBPCLDOGMPNSBIMNSDBQRHFJEURRRTMPTBOOWRSOBQPGAKGBINEEYYBIWFVHQWQPMVTFXCFDJRSDTFWKSJMVZUKIIHKCZDQJRTUQDRKICMIVBSSLFSVCTCVXKECUSEPPNTVCNNIGVCMWFDXNSSRUMJMBIHQRANUQJZBLZBIOYFYSFQQEPIKXKPMVUFQDZXCLSDXCNL" hidden="1">#N/A</definedName>
    <definedName name="ＦＲＺＶＮＥＦＰＥＧＮＬＤＪＹＬＱＷＫＵＪＶＥＴＺＷＦＷＯＵＸＶＡＧＪＫＰＢＹＮＯＥＨＲＶＱＦＤＤＣＺＣＧＯＣＢＪＥＧＣＯＤＦＷＲＢＷＳＹＥＶＶＯＰＣＧＮＺＰＢＫＱＫＪＧＣＮＦＫＮＴＢＣＮＮＳＥＵＪＲＨＫＵＹＴＪＶＵＸＰＭＰＥＺＨＪＫＧＴＨＸＰＮＨＲＭＩＰＵＡＴＭＡＬＲＺＰＹＲＴＧＡＺＷＦＤＰＡＲＰＶＸＥＰＱＵＺＸＬＴＣＮＷＴＯＸＸＷＺＲＯＳＨＮＮＶＸＹＵＤＺＲＩＪＴＩＫＲＷＧＮＨＡＯＺＹＭＤＭＦＨＵＢＹＨＧＲＣＯＫＩＯＸＥＰＪＮＹＮＯＥＦＫＥＵＺＺＹＢＭＱＴＩＰＯＷＵＰＣＪＧＹＰＱＡＯＨＦＸＤＱＱＥＩＯ" hidden="1">#REF!</definedName>
    <definedName name="ftry" hidden="1">#REF!</definedName>
    <definedName name="g" hidden="1">#REF!</definedName>
    <definedName name="GDDDFYBFNATOQMYNMDXIDYFKCCVVJNTCSENTNMJSRCUNLRAALMQCTIPGJSWRHFQSLHLANGOQRNAOHFZJEAHMDDXQEPVCTGIVPOLUPANQOUVDNOTYVDMXGDYOSTSUNJNUUCDMYGCULNXLNUZKRKDRCCQGPVIVBYHGRCWUAIPAUZLIXYOYBFZPUUTWWAPVVDFOAIEWNOYNPWUMSREJPYOAJWJPMVMYQVYNWDHYKHWXNQAEYOMMLOGKHUUCXYUHVLK" hidden="1">#REF!</definedName>
    <definedName name="ＧＤＭＬＷＯＴＷＵＫＬＶＷＢＮＤＳＡＱＴＤＲＨＥＥＥＧＺＶＺＯＢＵＣＥＦＢＯＣＲＪＨＡＷＲＹＤＶＵＯＪＵＢＩＺＨＡＣＰＪＩＦＯＮＹＪＡＹＥＦＮＹＹＤＩＦＵＣＬＴＲＬＢＧＧＦＩＡＸＡＰＷＷＥＦＨＤＰＸＡＲＳＣＱＴＡＦＰＷＱＪＷＩＨＶＭＵＮＰＣＫＨＱＯＡＬＸＴＲＸＦＮＴＹＪＨＷＸＮＸＡＥＹＯＴＴＳＶＧＫＮＣＪＪＲＩＥＲＹＶＮＥＦＰＤＧＮＬＣＪＬＺＤＪＸＨＸＪＳＦＭＪＳＫＶＮＳＶＴＺＩＰＴＵＹＫＨＷＸＮＲＡＥＱＯＯＮＱＩＭＰＹＬＬＴＯＰＬＢＱＰＧＺＵＱＷＣＴＴＭＮＡＥＬＺＪＹＫＯＩＨＥＮＹＱＶＹＷＣＬＬＷＸＢＮ" hidden="1">#REF!</definedName>
    <definedName name="GEEDGYCFO" hidden="1">#REF!</definedName>
    <definedName name="GFCLJVMSVT" hidden="1">#N/A</definedName>
    <definedName name="GFWQAVRYDUUOOBGMAKZLU" hidden="1">#REF!</definedName>
    <definedName name="GGFIIMBHHPRSOBIFXOPZNQXCMTNFQPDUDWYLYDONYJVRPVDOINYWLMCMEZPTUTVHKODKJRZVHPLDUVGUWDBTAMMAELZQCLYMROXPASXAYEGJKPBYNOECGBROPOQJMQYLLTOPLYMCBSHCYFKBBVVIXMVLXGMGFCLJVNSVTZHITTYTHPGJSWRHFFEHZWZOCUCENZODVTNYTOFXWQJXIOVMGIVPOLUTEPBETVCNOTYVDMWGDYOSSFYUYYYGHJFRNFW" hidden="1">#REF!</definedName>
    <definedName name="gh" hidden="1">#REF!</definedName>
    <definedName name="GHDQEUTKEONUZQQYMQXLVKWFLFEBKJUMRUSYHHBFRIWEUYHLGWTUTVZDSGYGIKFSGWOMGQLHUMLFYMXDKBKDFSMLHRPBLYUACJUVZECQYAJHBRWWVYQNQFMLUVXTFNJBBLZCIOYFYSFQQEVDWYLYEZYJURPVDLWPUGABRBEIDMMLOZDGWCCNPKXFBTGRFHONELXXLPWKTJVERSPYQBTYBZFOVHMYVKLBEOSNDPPRKNRZMMUPQMZNCBSNXSJOFFZ" hidden="1">#REF!</definedName>
    <definedName name="ＧＨＲＳＸＪＺＯＷＳＣＧＢＲＯＰＯＱＪＦＪＹＬＢＤＥＡＭＢＱＩＧＡＬＧＢＩＮＦＥＹＲＦＱＷＤＲＫＭＺＵＳＰＹＸＶＨＫＩＯＱＸＩＩＮＳＰＢＫＵＥＢＶＬＱＱＰＺＶＺＯＶＵＣＥＧＢＯＶＳＫＢＣＭＲＹＤＯＶＯＨＶＧＧＵＫＴＭＤＱＶＳＣＡＬＷＪＦＤＪＲＹＪＤＩＵＲＧＭＷＺＤＹＯＳＳＪＵＹＢＱＸＷＥＧＩＥＱＹＵＭＤＥＯＤＦＺＱＸＫＫＸＣＩＷＧＶＳＦＳＹＶＥＶＨＺＥＵＺＩＰＴＵＺＫＩＷＸＯＲＡＦＺＰＮＮＭＰＺＤＬＹＹＧＢＣＹＯＤＣＴＮＹＴＯＣＴＴＮＮＡＦＯＸＮＺＩＯＩＨＥＮＭＸＰＵＸＶＢＪＫＶＶＢＳＧＯＥＩＲＶＱＧＤＥ" hidden="1">#REF!</definedName>
    <definedName name="GIVIWFEPAMIGMVYSXJGVWMWZDXNSSRUFJMCIIDFBNVRJABLACJKRDDRVCQZPBKXKQNZKCILJOXEIJOIXYORBFAQNNNPILPXKKSNOIWMLCWGBXELLFFTXDRBRDMSMKHRPASMKQZZKKPBSGQTCHBRPPORJGJYMFNOQMYNFDYIDYFLCHAOZFNDMFHUONKTRDOADBUBMNIFUCLVFCXCDCEXTXMSSACDZMBTKLVXEJUAUNBXLCKDFSFLIRMXKGEKSAKE" hidden="1">#REF!</definedName>
    <definedName name="gjfj" hidden="1">#REF!</definedName>
    <definedName name="GJHN" hidden="1">#N/A</definedName>
    <definedName name="GJTXRHFFEHZDGPCCKFGCOCBSMWSNUZQQKJNUIRHTCICBYHGRJCAGPPABFRIXEVYHLHFFEHZWZPCVDFGCODSKICNOVBSSLFPVCTCVXKECZIHSBECIJRCCHMJYGPZJGCHHGJBNCJIQSTPCJGYPQAORYDNUSGRQEVEXZMZFBLJVFSOMSAEYCOMABSCEIDTXYXZLOSZZHIKGSAWOFGRFHOMEIIWAHVEUGPCPVMEPHMPNTCJNOSECQRILUYUSSRUMQTC" hidden="1">#REF!</definedName>
    <definedName name="ＧＭＵＢＭＧＬＸＵＶＬＶＹＣＸＮＲＣＥＱＴＸＲＲＺＢＣＷＥＡＳＪＫＶＪＬＳＴＡＭＮＡＥＬＺＪＹＫＴＧＴＺＷＦＸＬＲＵＳＸＧＮＲＳＸＩＧＶＫＮＸＢＷＬＪＪＪＬＥＨＬＴＧＧＯＪＫＧＳＩＨＹＳＣＸＴＡＦＷＢＢＰＴＺＮＸＮＺＩＯＳＰＹＸＩＥＧＦＫＴＴＥＦＫＸＭＵＫＪＮＩＸＶＶＵＸＰＭＱＤＷＥＧＨＤＱＥＵＭＫＥＯＪＦＭＲＩＩＣＶＩＹＦＷＦＹＡＮＨＦＣＭＫＶＧＴＷＵＡＢＪＴＫＰＭＢＪＳＣＭＰＦＫＫＪＰＭＰＦＬＬＴＵＱＤＫＨＺＱＲＢＰＳＰＡＧＡＴＨＳＲＦＷＦＹＹＬＲＯＸＶＨＱＭＫＱＹＧＲＫＰＢＹＮＯＥＯＴＯＥＩＪＩＫＷ" hidden="1">#REF!</definedName>
    <definedName name="ＧＱＴＸＲＨＭＭＬＯＺＤＧＶＣＣＸＹＵＧＯＫＣＴＶＦＴＶＣＢＳＺＬＬＰＷＫＴＪＶＥＲＥＫＨＱＩＴＬＱＴＲＲＹＣＤＳＰＥＦＶＹＩＭＨＦＧＦＨＩＬＵＨＨＰＫＬＨＴＩＸＷＮＫＦＡＨＭＥＥＸＸＬＰＷＫＴＪＶＥＫＥＹＨＧＲＪＷＵＡＩＪＴＵＺＬＢＱＧＪＴＸＳＩＲＲＴＭＩＭＢＺＨＩＫＧＳＨＷＯＭＪＥＺＧＬＨＢＵＨＴＺＧＸＦＹＡＮＨＧＤＷＩＳＦＩＧＭＮＶＦＧＬＱＨＰＹＩＳＰＫＡＥＥＥＧＺＤＳＺＹＧＩＫＧＳＨＺＱＲＣＱＳＺＥＰＷＰＯＺＺＮＥＭＦＨＺＥＢＬＪＵＦＳＯＥＭＴＥＹＤＰＭＢＣＳＱＵＰＦＪＪＪＬＬＰＥＬＫＳＵＷＲＥＭ" hidden="1">#REF!</definedName>
    <definedName name="GWUUTWTWFSSAVWSLAZQLVQLSAAUUHMSGQDIRVQGDEDFYUYNANOQMYNFDYIDYFKCCVOCNUBRATVICKTRDOADBHIQABGNBJTDMJEUZZYATLBHHPRSOAIEWNOZBINXEYREPOFOGHUAXGEQBNJHNVDNHMYVWNXZDYOTTSUGJNCJCEFBNVRJNXLOUTKREERWCQPBKXKFOGRJPSHPXBRDBPQHKTXSIGGFIASBOOWRSOAPEDAKFAHNEEXXLPVFUHPWQOLU" hidden="1">#N/A</definedName>
    <definedName name="GWYI" hidden="1">#REF!</definedName>
    <definedName name="GYDGEKT" hidden="1">#N/A</definedName>
    <definedName name="h" hidden="1">#REF!</definedName>
    <definedName name="HBGSPEFVFIMHXBBBDPSW" hidden="1">#N/A</definedName>
    <definedName name="HBRPPORJNQYMLUOQM" hidden="1">#N/A</definedName>
    <definedName name="HENMAMIHMVCNHMXVJMWZDYNSSRUFJNCIIQSTPBKCTUFTOMEKXXLPVJTJWIWBYHZKCILJOXEIJOIXYORBFAQNONPILPXPXSTPCRQHBLGAGXXQQEIPDNAJPJHEOMXPVYWCKLBGRIXEVYHMHFFEHZWAPCVDFGCOLDBVFAOTLKEXLWCJAJCERLJGQFPCFDJKSCDINKSBLVSNDZYBTQTJPPXLHUBULNXLNUAKRKERCCQBUWJWBYIGRCPLJPXEPJOAXMV" hidden="1">#REF!</definedName>
    <definedName name="HGJUNCIIQSTNVRJACMACJIZGSSGKRFPEQXLQNWOZRXZYDMJJOAXMNDGQUPFCCCEXAEMKSNPKXLBARLVQMTYPPUIMSGQGSBHBAXGEQINQFNOZZEQGVDTWGKFVSTSUNYNBTCDFBNCRJHBLHCJOFFZSCJQHPIKXBYHGRCPRQVXEPGLJXFPZIFAQVVUWPLPWWEGHDPXTLCDOCELMTMGTEESJRKMZMSPYXITFBRZHRLQCZOQADHDHIHJVYCRYXFHJERY" hidden="1">#N/A</definedName>
    <definedName name="hh" hidden="1">#REF!</definedName>
    <definedName name="ＨＪＷＱＰＭＶＵＦＱＣＦＹＺＨＲＳＤＢＰＸＨＲＡＹＳＩＮＮＭＷＳＷＬＲＲＺＢＣＹＬＳＰＨＹＺＪＸＶＡＬＲＬＥＳＤＦＷＥＸＺＭＡＦＣＬＫＶＧＳＯＵＣＫＶＯＴＦＣＲＳＩＳＶＺＵＫＯＯＯＱＣＦＮＵＴＢＤＦＡＮＵＲＪＶＦＴＷＤＢＳＺＭＭＺＴＨＲＨＴＣＰＣＨＰＨＳＫＰＳＱＷＦＭＱＲＶＨＩＪＺＣＭＱＬＮＮＭＰＨＬＯＷＫＪＲＭＯＫＷＬＡＺＱＫＪＦＭＲＩＩＣＣＰＵＡＯＹＯＡＪＦＥＢＫＩＵＭＲＵＳＹＧＨＲＳＸＪＩＱＧＪＴＸＳＨＦＦＥＨＺＷＡＰＣＶＤＶＲＥＳＨＡＸＳＣＸＳＴＬＫＥＸＬＷＣＪＡＪＣＥＲＬＩＲＱＢＭＹＢＺＦＨＩＪ" hidden="1">#REF!</definedName>
    <definedName name="HLGWABACO" hidden="1">#REF!</definedName>
    <definedName name="HLRGPFRAGAZWFDPHMPNTBCRVHYMULOXBWMKKJMEBETHTVWSETTQLVQMJAAUNBMSZQZSUHBZWFEPANQYAHSTXCAOWGQZXTXXXZSOSHNNVXYUHOKLMXLNUZKRKDRCCQGPIKXBYHGRCPNTBJUNSEBQRHRKEUZZYBMQAHGOQSNAIEWNOYNPWULSREJPDNCOXKYDAJBMORPVELPQUGESTKIMGWUUTWOSVERRZUVVKZYPJUVCIZXXLPVJTJVEKEDAJHTL" hidden="1">#REF!</definedName>
    <definedName name="ＨＭＥＥＸＱＥＰＳＪＲＫＭＺＴＥＮＬＸＩＵＸＶＢＣＫＵＶＡＦＣＲＺＩＤＢＶＬＱＱＰＳＫＨＫＺＧＦＯＰＢＯＶＳＫＢＣＭＡＤＫＶＢＶＯＣＮＭＡＲＡＴＶＩＩＦＯＮＹＪＶＳＱＭＵＦＹＤＰＭＢＣＳＣＦＪＥＵＧＦＩＴＸＡＱＷＷＥＧＨＤＰＸＴＲＳＣＱＴＡＹＰＷＪＪＷＹＭＷＭＹＨＵＨＭＪＴＱＩＯＱＰＵＤＫＯＰＵＦＤＲＥＨＲＶＱＧＤＤＤＦＹＢＦＮＡＡＩＤＥＡＱＦＥＶＯＪＦＭＲＩＩＣＣＰＵＡＯＹＮＺＱＫＪＧＰＧＹＥＨＦＬＴＵＥＦＲＨＷＥＵＸＨＬＧＷＴＵＫＣＺＣＳＦＹＧＩＪＦＲＧＶＮＬＦＱＩＰＵＬＬＦＹＭＸＤＫＢＫＤＦＳＭＫＨ" hidden="1">#REF!</definedName>
    <definedName name="HNXEXNYXLCLEGTGMJSQCNJHNWDOIMYWKLCMOSNDIIHDHKAGGOQRNZHDVCMADKHOBBOTZNXMYHUINKZLDILJPNRRWIFUVLPYCXNKZBUXBJWWEZAWJXMLFPKGMSJJCDJQEODPYGFCLKVNSVTZIITUYKBMCFPTOEBCBDWSWLYRZKGTHXPNHRMIPULLFYLXDKYRTGAZWFDPAMPNTUCMAFCRZISCZUKOOOQJFJTTBCEAMUQIZAHJQVGNGZNYYMCLVIVA" hidden="1">#N/A</definedName>
    <definedName name="HOUELEYL" hidden="1">#REF!</definedName>
    <definedName name="HPZTYKHWVFIMHWBBADPSWDDLNOKWEASJKUWDCTANNQBNKZAQUDHCSPQPRKJRFETUQCRGFWQBWRYZZTTGKRFPJSYSQNXVGYEHFLTQQVHXMUKNXBWMJKXPMPESKSUWSETIAYSCYMRIICVIUAHYGZBOIHENMNZCAGHPZAFKHWENXHEZPTTSGCGVCBJLNIVCZRIJTHKRWGSLZKJSBUWJWCZZKVHDBHQXICGSQEFWGIMJNNMPBEIXDDLNOKWEASJLUXE" hidden="1">#N/A</definedName>
    <definedName name="ＨＳＦＨＧＬＮＵＦＧＬＰＮＣＪＴＤＭＫＥＵＨＧＩＢＸＢＱＸＷＥＧＨＤＱＰＨＹＺＫＰＷＢＬＳＭＦＴＥＤＲＩＲＫＭＺＭＲＯＸＷＮＺＶＴＺＩＰＡＵＹＫＩＴＪＴＷＡＶＫＰＰＯＲＣＧＪＺＦＦＮＰＱＭＹＲＪＡＢＬＡＸＷＮＵＧＧＵＨＶＦＵＧＰＣＰＶＳＢＴＥＷＢＥＣＩＲＹＣＷＩＦＵＡＤＮＲＬＢＺＺＹＢＴＸＡＩＷＷＥＹＡＷＬＢＡＲＬＶＱＭＴＹＰＰＪＪＷＩＸＧＷＩＲＸＲＱＮＷＵＭＳＶＴＹＨＨＳＴＹＪＡＰＸＮＱＡＥＹＯＢＡＣＶＲＶＫＸＱＹＡＢＸＫＹＯＧＥＹＩＤＺＺＲＲＫＤＲＣＩＱＧＰＩＫＸＲＯＹＷＨＳＦＩＧＬＮＣＤＩＮＫＺＨＱ" hidden="1">#REF!</definedName>
    <definedName name="HSTXCAOWGQZ" hidden="1">#N/A</definedName>
    <definedName name="HTML_CodePage" hidden="1">932</definedName>
    <definedName name="HTML_Control" localSheetId="4" hidden="1">{"'Sheet1'!$A$1:$E$128"}</definedName>
    <definedName name="HTML_Control" localSheetId="6" hidden="1">{"'Sheet1'!$A$1:$E$128"}</definedName>
    <definedName name="HTML_Control" localSheetId="12" hidden="1">{"'Sheet1'!$A$1:$E$128"}</definedName>
    <definedName name="HTML_Control" localSheetId="13" hidden="1">{"'Sheet1'!$A$1:$E$128"}</definedName>
    <definedName name="HTML_Control" localSheetId="5" hidden="1">{"'Sheet1'!$A$1:$E$128"}</definedName>
    <definedName name="HTML_Control" localSheetId="15" hidden="1">{"'Sheet1'!$A$1:$E$128"}</definedName>
    <definedName name="HTML_Control" localSheetId="14" hidden="1">{"'Sheet1'!$A$1:$E$128"}</definedName>
    <definedName name="HTML_Control" localSheetId="10" hidden="1">{"'Sheet1'!$A$1:$E$128"}</definedName>
    <definedName name="HTML_Control" localSheetId="11" hidden="1">{"'Sheet1'!$A$1:$E$128"}</definedName>
    <definedName name="HTML_Control" localSheetId="7" hidden="1">{"'Sheet1'!$A$1:$E$128"}</definedName>
    <definedName name="HTML_Control" localSheetId="9" hidden="1">{"'Sheet1'!$A$1:$E$128"}</definedName>
    <definedName name="HTML_Control" localSheetId="3" hidden="1">{"'Sheet1'!$A$1:$E$128"}</definedName>
    <definedName name="HTML_Control" localSheetId="2" hidden="1">{"'Sheet1'!$A$1:$E$128"}</definedName>
    <definedName name="HTML_Control" localSheetId="8" hidden="1">{"'Sheet1'!$A$1:$E$128"}</definedName>
    <definedName name="HTML_Control" hidden="1">{"'Sheet1'!$A$1:$E$128"}</definedName>
    <definedName name="HTML_Description" hidden="1">""</definedName>
    <definedName name="HTML_Email" hidden="1">""</definedName>
    <definedName name="HTML_Header" hidden="1">"Sheet1"</definedName>
    <definedName name="HTML_LastUpdate" hidden="1">"15/05/30"</definedName>
    <definedName name="HTML_LineAfter" hidden="1">FALSE</definedName>
    <definedName name="HTML_LineBefore" hidden="1">FALSE</definedName>
    <definedName name="HTML_Name" hidden="1">"総務部"</definedName>
    <definedName name="HTML_OBDlg2" hidden="1">TRUE</definedName>
    <definedName name="HTML_OBDlg4" hidden="1">TRUE</definedName>
    <definedName name="HTML_OS" hidden="1">0</definedName>
    <definedName name="HTML_PathFile" hidden="1">"C:\WINNT\Profiles\jinji\Personal\MyHTML.htm"</definedName>
    <definedName name="HTML_Title" hidden="1">"jusyo5_1"</definedName>
    <definedName name="HVGMUKTMOB" hidden="1">#REF!</definedName>
    <definedName name="HVMVOQDQVSB" hidden="1">#N/A</definedName>
    <definedName name="HWDCKMNJWDASJKUILSQ" hidden="1">#N/A</definedName>
    <definedName name="HXDDLNOKWEASJKVJLSQIOBBLSGPFRANAFPGSJPKQYGNPTBOOWRSOBPFEUPOKRWNNHHUZFTDTFOUOMJSRCCFDJSSDEIULTJMWAVKCBEWTWMZSACDZLAPHFMIDKPGGATHSYFWFYANHWFEPANPOTVCNOTXVUEOXUPFKKJLEAETAZHJLEMIARTLNUZKRHUFFTKSLNANTQZYJSOMRAHSMRCAPQGQTXRHMMITXAZYGIKGSQIZAKYBIGXERREJPQFRANAG" hidden="1">#N/A</definedName>
    <definedName name="HXJSFSYUEVHYEHFLTB" hidden="1">#REF!</definedName>
    <definedName name="i" hidden="1">#REF!</definedName>
    <definedName name="IARSCQTAYPWJJWBHVXJSFSYVEBTYBZFOVZAEQOCWHHHJCFLYYGBCYCRQHBMHCJAZTTHLRFPFRAGAZWFDPGAYEMNYYDPFUVYIMHWUUTWOLPERKSUVRDSHRMWRMTYQQJCQKSIRKKEDAJITEQTRTALMRWTIPZJTNDIIHJCYCRYXFHJEKGYPRBPRYDOVOHVGGUKTIVIOLUSEPBXVBJRCVAMJYSCFJDTSRUFJMBIIQRTPBJFXOPZOQXPWJJXBHVFVHQD" hidden="1">#N/A</definedName>
    <definedName name="IECIQXI" hidden="1">#REF!</definedName>
    <definedName name="ＩＥＱＦＵＴＫＥＯＫＦＭＲＸＱＲＥＩＰＤＮＣＭＳＭＬＩＲＰＢＳＹＡＧＰＰＡＢＦＲＩＷＥＶＹＨＬＧＷＵＵＴＷＡＤＴＧＺＨＪＫＧＶＬＤＢＶＦＫＲＷＯＯＨＡＯＺＦＮＤＭＦＨＵＯＮＫＴＥＰＣＦＤＩＫＲＣＤＩＮＫＺＨＱＡＫＨＢＫＬＫＭＦＢＦＵＢＸＺＡＷＩＱＡＲＳＣＱＴＡＦＰＷＱＲＣＣＱＨＰＩＴＧＬＩＳＱＢＭＺＶＴＰＸＩＢＧＳＰＥＦＶＦＩＭＨＸＢＢＳＤＨＫＺＧＧＯＰＲＮＰＭＥＶＷＧＵＸＥＣＴＡＮＮＭＴＨＱＧＳＢＯＢＨＥＮＥＱＩＮＫＰＹＦＪＫＰＡＹＮＮＥＦＪＥＵＲＳＲＴＭＰＴＢＯＯＴＵＱＣＲＧＦＷＱＢＷＲＹＤＶＶＯＯＣ" hidden="1">#REF!</definedName>
    <definedName name="iiii" hidden="1">#REF!</definedName>
    <definedName name="ＩＪＦＳＧＷＶＵＦＡＶＣＨＺＺＳＳＧＫＱＥＯＥＱＺＯＭＪＳＲＪＰＳＱＷＥＦＰＱＶＨＸＭＵＫＮＸＸＮＫＬＫＭＱＵＪＷＰＸＺＡＷＭＢＴＲＬＶＲＩＮＥＥＹＲＥＰＷＤＵＣＶＸＫＥＤＡＪＩＴＥＶＴＺＡＩＳＴＹＤＡＰＸＦＯＭＧＷＢＢＡＤＶＳＶＫＲＱＺＡＣＹＧＤＶＭＮＸＬＯＶＡＫＲＬＥＲＣＣＱＨＰＺＭＺＦＣＬＪＩＵＱＯＲＺＪＤＩＵＲＧＨＸＨＫＯＪＹＤＤＴＦＩＭＢＩＨＰＲＴＯＢＩＦＸＯＰＺＮＱＫＢＩＵＵＩＭＴＨＲＧＤＱＤＩＦＰＧＳＪＰＥＫＴＡＥＦＪＶＴＨＩＺＣＬＰＫＡＹＹＸＡＫＯＷＪＪＲＭＮＪＺＯＮＥＹＩＥＺＮＥＥＹＹＬ" hidden="1">#REF!</definedName>
    <definedName name="ILPXKKSNOKXLAZQLVTAFXFFTXDRBRDMSMKHRPASYNTCCNOSEVJRHLUYTJGHKCZCRFXFHJFRGVNLFPLGNSFZSFQXEVDWYLFEBKJUFRUZBITUYDBQXHRAYSINNEWTWLSSABDZLTWNOYNPWBMSMFTEDQZSUHULUTEPCYWCKRCPBYNOEORVQGKKKMYBVCBJLNIVCZRIJDFMKCXXKPVJTIUDQDJGPHZEHFLTBFFKWTIPSBFAQOOXQTXFSSAVWSIYXOIS" hidden="1">#REF!</definedName>
    <definedName name="ＩＯＩＢＰＡＺＮＥＮＧＩＶＩＮＦＤＰＡＭＩＧＭＳＤＸＣＯＬＡＢＲＢＥＩＣＳＸＸＷＺＫＫＡＧＧＯＱＲＮＺＨＤＤＥＯＤＦＭＫＢＩＶＶＪＮＴＨＲＨＴＣＯＴＱＺＲＣＵＡＤＢＧＣＧＨＭＸＮＯＥＩＲＶＱＧＤＥＤＦＹＢＺＭＭＵＰＱＭＹＮＣＢＳＤＹＴＡＦＸＸＱＱＥＩＯＣＭＦＯＵＯＭＪＳＲＣＵＡＤＢＧＰＰＡＥＱＧＶＤＩＲＶＱＧＤＥＤＦＹＪＹＭＦＮＯＱＭＹＯＧＥＹＩＥＺＧＬＤＣＷＰＤＯＵＢＳＢＵＨＢＡＸＧＥＱＢＮＱＯＵＷＤＯＯＪＨＶＤＮＸＧＥＹＯＴＴＳＶＶＺＯＵＵＣＥＦＢＮＶＲＭＮＸＬＯＶＡＫＲＬＥＲＤＣＱＨＨＪＷＪＯＬＶＴ" hidden="1">#REF!</definedName>
    <definedName name="IOVMVNQGFCLJVGSVNPWHINSPEMVFPMGJJJLEAETZZHJKGTAWOFHRFDITZTMALKYPYRTGHENLXIUQOUCKDIURGHXHKOJYDLNZCGVBBJLMIVCYQHJTHJQVCOOCGMBKAMVIVBYGSKPSQWEMQQVHETUKLQKAYYXASWZHVUCXZVHWLJDOJEFWWQMQWKYKTZTSPYXIORPVDEOPUGWLTJMWAVKIIHRORGUDFGCODSKICNIDKPHPIVHNULUMPBWURASDPSL" hidden="1">#N/A</definedName>
    <definedName name="IUINKTLWOUXVAFJKOAYMNDYCXNLLKNXAJWWHIERFUTKFPKFMSJJCCQPDNDPYEYXUDVNSVTZHIINZPEMCFPTOEBBBEAETGZHJKGTHDBVGBLRIIBVITAHYGQDXWTCUERUSYZHRSXCZKUENKFVZAZBUCRYYGXTGNKCTUESVCHRYSLYKFWFXAPURAZKVIECHQXICHSQFEORVPFKKJMXBEUAAIKLHTBEVWGVXECTANNBFLRHTCPCHEUFXCFDJSZDDIUR" hidden="1">#REF!</definedName>
    <definedName name="IXFOYIFAQUVUWPLPELKFHDPXTLCDNCELQBHBUITSJRKMZMSPITERNLQZGRLQCZOPFPSWSXXWYKNRGNMUJFRZVNEFQEGNLDKWWKGUETGOBGCMDPGMPNTBJMNSEBCSWFJEURSRTAEMAZHCEAMBQPGAKGBINEEJXBHVFVHQWQPGFQINQOOPZAFRHWEUXHLGVTTSVWZOCVDEGCODSKIYTOVBSXQDPVCNGIVPOLUSEMPNTNYZEIGVCMWFDZDDCFXUYNT" hidden="1">#REF!</definedName>
    <definedName name="IYBLPKAXYXZSOKYQYACXKZRPJTPKRWONHAOZFMDMFHGEBKJUFSVTYAHSTYDAPWGQADTXMSMOPLXFBTKLWKMTYHBUITSGXKMZMSPYXITFBZFOVGAEQOCYILPKAEFEGHKZGFOPRNZHDVFPDGNLCJWWJOTDTFGTZVFWIZFIGMUCFGLXUVLPYCXNKLKMFIMAZHCEAMBQPGAKGBINEEYYMQWFVHQWQPMVTFXCFOWXHIKBPXORAEZPNNMOHDHWUCEFBOD" hidden="1">#REF!</definedName>
    <definedName name="ＩＺＺＴＳＷＤＲＢＱＣＬＲＬＫＨＱＰＡＳＸＡＹＥＹＪＫＰＡＲＧＣＦＰＴＯＤＢＢＢＨＤＨＷＫＷＸＺＶＨＷＬＤＢＶＧＨＯＵＬＬＷＫＶＢＩＺＩＢＢＶＵＲＡＹＫＶＨＫＩＯＰＸＵＹＤＢＰＸＧＲＡＸＳＩＭＮＭＯＨＤＨＷＤＣＫＺＶＩＰＭＥＶＷＧＵＣＨＳＹＳＬＺＫＪＸＯＸＱＳＦＳＧＰＮＺＫＷＳＱＷＥＭＣＧＳＱＥＦＷＧＩＭＨＸＣＣＰＡＥＨＸＤＤＬＮＯＫＷＥＡＳＪＴＨＫＲＰＧＬＬＺＤＪＸＩＵＤＱＤＪＧＰＨＳＫＰＳＱＷＥＭＱＧＳＱＥＦＹＨＬＧＷＵＵＴＶＯＧＰＣＣＫＦＧＡＯＥＤＴＯＹＴＰＶＢＳＳＭＬＰＶＪＴＪＶＥＫＥＣＺＪＨＳＯ" hidden="1">#REF!</definedName>
    <definedName name="j" hidden="1">#REF!</definedName>
    <definedName name="JCWJUUIZHVHVAXGFQZVTZHEYDOTUKUXBWLQQPSDHKAGGOQRELHAQSCQSQHOBBOTZIYKTGTZWFMEJMKSZDDIURGHXAKOJZWXKCGJRFEMHJFRGVPKUPKRXOOHHVZGUETFOUONKKVNTYEMNYYDPMUKNXBWMJKJLEAETGZHWSETIAYSCYTAFWWQJXIARZSUHBAXGFQBNQOUWDOPQODKUENLFVAAZCURUJWEGIEQYUMDEOJQVGNGZNQEVDWYLYEBKJUF" hidden="1">#REF!</definedName>
    <definedName name="JFSGWOLGQLHNTKKDXKVCLUNPCWVRBZLVILEFNXLQNCKTDNKFVZZZBUQUJEMOPLYFBTKMWBINYEYRFQPDUDWYLYEBKIGSOMSAITMRDLMCMPTNDIILWADSZZHIKGSAWOFGRFDBSZMMZEKYIXJSFTYVLWOUXVAJQDHTRFGXAJNIYWWVXQTXFTSAMIUJYXOICYFKBBVVINISIUDJDCZIGSJPSQAALMQCTHPGJYSIGGFIAXAQDWEGHDPIAXSCIPULLFY" hidden="1">#REF!</definedName>
    <definedName name="ＪＬＥＨＬＴＧＧＯＪＫＧＴＨＷＶＭＨＲＧＮＳＪＪＤＤＱＶＢＰＺＯＢＪＶＵＲＡＹＫＢＨＫＺＩＩＴＴＹＫＢＰＸＮＲＡＥＺＰＭＮＭＯＰＳＨＶＯＷＸＺＶＨＷＬＤＵＥＺＵＢＧＹＹＲＫＹＪＪＺＩＢＤＱＫＪＧＰＮＺＫＷＺＸＤＥＭＸＸＣＱＥＭＷＧＰＭＨＸＣＣＢＤＷＳＷＬＳＲＺＢＤＹＥＡＳＪＫＶＪＬＳＸＮＨＡＮＹＹＭＤＬＥＧＳＸＵＥＺＫＷＳＱＷＥＭＸＱＶＨＥＴＵＫＵＸＢＷＭＣＢＤＰＳＷＬＳＲＺＢＤＹＬＴＰＨＹＺＪＹＦＤＶＢＡＮＲＹＭＷＬＸＧＴＧＭＪＳＨＺＥＨＦＬＵＢＦＧＫＷＴＩＬＯＹＣＷＭＫＫＪＭＥＩＬＴＨＧＰＪＬＨＴＩＵ" hidden="1">#REF!</definedName>
    <definedName name="JMTYIPJCPBAOFNGIVJOLUTANJHMVCNHMXVKLWZDYOSSSRUYNUTBDFBGCULMXLNUSKRDDRVBQZPWJWCYIZLCILJPXFIJOAXMOSBFAZZYBTXAHHPKLHUIYWNISNJGXXRREJPDNDPYEYWTMYPVYWCKLVMYODLBEOSNDABACVRVKXQYNJVKZRPJUPCIZZSGRYFVILXSQNWVGRDGEKMTEFAXMUDNXUPEJJILDAETZZHJREMIARSCRTAFPWQJXIHVGZBO" hidden="1">#REF!</definedName>
    <definedName name="JMWAVLIIIKSVDRQYTVRDLKBWGBWDJSKQTRWFFQRWHYNULOYCXVVVXQMQFSLTIEQFUMKEOKQVNNGGRXEVEXZMGFCLJVGSVKMTEEJOLNWGQNIXCCBPLPEKKSUVRELHAQSCQSZFPWUHTSGXFYANBGDMLWHTPFNVFZEQNCDTDGQGKLKMYBFUAAIKLYGCULMXLNLCJVWJNUISHTCWCZIALDILJPXFJJOAXMNDVZTJHHGJBFIQEDMGIEQFUTKHCXEKBBU" hidden="1">#N/A</definedName>
    <definedName name="JPYYJKOARFNDHQUIFGFHAWAPDVDFHCPDTLJDNYFKBBVEPOLUTEPBECIKRCDHMKYKUDAVLPQPRKGKZGFNPRCJGYPQAORYDNUOHUGFTKXZMZFCLJVFSOMSAVPTFDRSJTVZUKOPOQCFBHHPRSOBIFXOPZNQWVMTRFJPDNAJWJPMVNYQVYWCLSWWBWLLCFOTNDBBADVZCKYXUWRESIHYSCXTAFWWQQDIOCEQZFZYVEDOGLYEMNXYDPFUCSVFJETRRQT" hidden="1">#N/A</definedName>
    <definedName name="JRNFWXHWYFDVBDQVBPZOBJWKUDVGYEHFISBFAQNILDHKTGGOJKGSHWVMGRMHOTTMNAELZJYKTZTSNLXOUXVBJKUVAMCRZBKOJZXXWYRNRGUMUWYTJYROJTOJQVVPIVGJZIBDQKJGPNZKAYEGNYYDIGUCLWFSINNMPHEHWDDLMOKMIARSDRTAFQWQJXWKBKDFSFKHQPALYUGOWGAFRODEUEAVKPPOROSHNNVXYUGOKCTVFTVCHNAAOSYMWMYVIOL" hidden="1">#REF!</definedName>
    <definedName name="JSLNANTQ" hidden="1">#REF!</definedName>
    <definedName name="k" hidden="1">#REF!</definedName>
    <definedName name="KAPXCLPKAXYXZSOSHZHJKGTHXPMHRMALXIUXVBCKVVAFCRZENLFLLKNNRGMMUWXTGNJCSUESVBHRYWKVUIZIBDQDIFYKVHDBHPXIBGSPEFRTYSINNMPAEHWDCKZVIPMEVWGUXECTAYMQWGVHQDQWTCUFXCFDDKOPUGDSTJMWAUKIIHKCGJSQYTUQDRRICMHDKPGGAANSYMWLSYSROXVHYEHFLTUEFKWMBKOXBWMJKJLEAETHZHWSETIAYSDYLRI" hidden="1">#N/A</definedName>
    <definedName name="KCTUESVBDKWWTZOXNZIUZWFXIAFIHMVCGHMXVJKBENEURSRTMPMAZHCEAMVULFPKGNSJJDDQVBKAMVBVURAYKCHKIOPZAFRHWEUXHRHEFEGZVZOCUCEGBOCPNHSNIPUMLKXIPWMVOQDXWTCBMBECIKRCCHMJYGPZJGBRVWVBYBQXWFGIEQYUMDEODFMRCIAOZYMDMFHUYUECOYLHFLSDXCNLABRBEICSXXWZZDSYYGIJFSZWOLVJLSRIPBCPTAJ" hidden="1">#REF!</definedName>
    <definedName name="ＫＤＧＫＳＧＦＮＩＫＦＳＧＷＶＭＧＱＴＡＦＷＷＱＱＤＩＯＣＭＢＯＷＤＸＥＮＬＸＯＵＸＶＢＪＫＵＹＫＢＰＸＮＭＱＫＡＹＹＸＡＳＰＳＨＶＯＷＸＺＶＨＷＯＭＨＲＭＨＯＵＬＬＥＹＩＯＶＭＶＮＱＣＸＶＳＢＡＬＷＫＩＯＰＸＨＩＮＳＰＥＭＶＦＰＭＨＷＢＢＡＨＤＨＷＤＣＫＭＮＨＰＬＤＵＶＦＵＷＤＩＴＺＴＭＡＬＫＹＰＹＦＳＦＫＨＲＰＡＬＹＵＳＹＧＮＹＳＸＪＧＶＫＵＸＢＸＣＣＢＤＰＳＷＬＳＲＺＢＤＹＬＴＰＪＫＶＪＬＳＱＩＰＢＢＰＴＺＯＸＮＺＩＶＩＷＦＸＩＡＦＩＧＭＶＣＧＨＬＸＶＪＫＢＭＱＫＡＹＹＸＡＳＷＺＩＶＶＤＹＺＶＨＸＶ" hidden="1">#REF!</definedName>
    <definedName name="KDWKVBJZIBDQKRAZKVHKIOQXIJNIWEOYHEZPTUTVOKOPGHRGIPUELFYMXWKBKQDQWTCAMXJVBJRBLXVJKALNRMCGHGIUXVBBJLMIVKCTVFTVCBSZLLZBQZPBKXKQNWKCHKJOXEIJOZXLMDGPUOEHGIBEIQEDLGIDQEUTKEOJXCUTNNBFLZJZLSMKHQPASYBZENNKPBRGOEHRVQGDIKDZDSFYGIJFSGVOLGWSZEVVPIWHNULUNPCWKTRDOADBHIQ" hidden="1">#REF!</definedName>
    <definedName name="KDXKVVJAIBDQDJGPOZ" hidden="1">#REF!</definedName>
    <definedName name="ＫＥＸＬＷＶＪＡＪＣＥＲＥＫＴＲＤＯＡＪＰＸＥＰＪＯＭＡＢＲＣＥＩＤＴＸＹＸＺＬＯＷＤＣＫＭＯＪＷＥＡＫＭＷＫＭＴＳＪＱＤＤＱＵＢＮＤＰＹＬＹＥＢＫＢＮＦＫＮＬＲＶＺＡＥＱＯＣＤＵＸＧＫＦＶＴＴＪＣＦＪＲＧＯＪＫＧＳＨＷＶＭＧＡＷＤＩＺＺＴＴＧＬＲＦＰＥＱＵＯＮＫＴＲＤＶＳＱＶＥＥＰＱＶＧＸＭＵＫＵＹＴＪＧＧＧＩＢＸＢＱＤＷＥＧＨＤＱＥＡＹＳＤＹＴＡＦＸＷＹＬＸＤＫＢＪＣＥＲＬＫＦＤＰＡＭＰＮＴＵＣＮＮＺＷＬＳＣＭＷＣＳＷＸＷＹＲＮＲＧＮＭＵＷＸＴＧＮＫＨＩＴＨＪＱＶＧＮＧＺＮＹＹＭＣＬＥＩＶＡＸＧＦＱＢ" hidden="1">#REF!</definedName>
    <definedName name="KFVAAZ" hidden="1">#REF!</definedName>
    <definedName name="KGKZMFNPQMZNCUYIDZGLCCWPCOUBSBTUOMJTRCNADBHIQMSOAIEWNOYNPMXEXQEPPDTCIVJOLFQBNJHNWDOIJHWXNXAEYOTTSVGKNCJJRSUOVSKBCMADJIZGTTGLQAQCLYLQNXOZRXAYEMTXYDXMNDGFAQNONTXAIWVEYAWIXMLCWNJQVMMGGTXESCRDMSMLIRMEKNLQZZKLQBSHPFISWQGEESKHKZNFNPRNZOGEYJEZGLDDWPDOUCSBIVPNKTS" hidden="1">#REF!</definedName>
    <definedName name="ＫＩＣＮＩＤＫＰＨＨＡＴＤＫＲＩＱＪＬＹＳＲＯＸＦＱＤＧＥＪＬＳＹＤＩＦＮＷＧＱＮＩＹＣＣＣＥＸＴＸＭＳＳＡＣＤＸＦＢＴＫＬＩＫＲＷＨＯＨＺＫＫＹＰＸＱＳＦＳＹＶＥＤＫＸＴＲＸＦＪＣＨＴＱＦＧＷＧＪＮＩＹＣＣＣＥＱＴＸＭＱＹＡＣＸＫＲＯＩＪＵＩＫＲＰＨＮＡＡＯＳＹＭＷＭＹＨＵＨＮＦＷＩＺＴＲＸＧＰＱＶＧＥＴＴＫＮＸＢＶＬＪＪＩＬＤＨＫＲＲＺＵＶＲＥＴＳＪＤＮＩＥＬＴＳＭＭＡＥＫＹＩＹＫＴＺＴＮＷＶＧＹＤＧＶＥＥＰＱＵＧＸＭＴＫＮＷＡＶＬＵＴＷＯＬＰＥＲＫＳＵＶＲＤＳＨＺＸＲＣＸＳＱＩＩＢＵＩＴＺＨＥＸＺＭ" hidden="1">#REF!</definedName>
    <definedName name="KIOXEIJNZXLMCGOIYWWVYQUXGTTBWXTFMLCWGCXEJAAUUIMSGRITTYKAPXNQAEZPMMMOHDHMFNPQMYNCUSMXSNUZRRKCNUBSATVICBYHGRCORGIPABGLIXFOYIFZPUUTWOLPVVDFGCPWTLCDNBELQBUOBMMARZSUHUAXGFQBNJQZGRLQBZOOFPSWQGLLKKNRGMMUWXTFNJBSTESUBASEESWDRAQCLYLROXPVADBHPXBBGAPQGJTXSIFGFHADHPC" hidden="1">#N/A</definedName>
    <definedName name="ｋｋ" hidden="1">#REF!</definedName>
    <definedName name="KNLRZAKL" hidden="1">#N/A</definedName>
    <definedName name="ko" hidden="1">#REF!</definedName>
    <definedName name="KODJJRTUQDK" hidden="1">#REF!</definedName>
    <definedName name="KSTDEJVLAIYBLPJZ" hidden="1">#N/A</definedName>
    <definedName name="KTMOBOURAYKVHDBHPXHBGZOPFPSWQGLLYKNRGNMUWYTGOKCTUETVCARWWKOUETGOBPUMDPGMPNTBJMNSEBQRHKJEURSRTMPTAZHCEAMBQPGAKGBINQJJXBHRGSBHCASQCTZCAGOPZRCTIPGJTXRQQQSLHLANGOQRNAPHFZJFAHMPIBPAGOENGIAZWFELYAZEGNYZEIGOXHROKPPOQRUKQQYABXJRNIJTIKRWHNHAOZYMXQSFSYVECOZLHFLUBMF" hidden="1">#N/A</definedName>
    <definedName name="KWFSFLIRIUMRUSY" hidden="1">#N/A</definedName>
    <definedName name="ＫＷＵＩＪＡＫＭＱＬＢＧＧＦＨＴＷＡＮＮＶＸＦＳＺＷＯＦＧＱＥＨＯＭＤＱＱＤＩＯＣＭＢＮＷＪＧＤＮＥＱＨＮＱＯＵＣＫＮＯＴＦＣＲＳＪＴＸＳＩＲＱＴＬＯＳＡＯＮＣＤＺＬＡＡＱＬＶＱＲＷＮＮＨＨＶＱＦＯＥＱＺＦＺＹＶＥＣＯＧＬＯＤＭＭＸＹＣＯＦＴＢＳＬＰＫＡＹＹＸＡＳＱＧＴＭＵＷＸＴＦＶＮＬＦＰＫＧＮＳＪＪＤＷＪＶＢＩＺＨＡＢＶＴＱＡＹＪＵＨＫＩＯＰＸＨＩＮＡＰＸＧＱＡＸＳＩＭＭＭＯＣＦＵＢＡＩＫＭＩＵＣＹＱＴＥＳＵＢＧＲＹＲＫＹＪＩＺＨＡＣＰＣＩＦＯＮＹＪＶＲＰＶＥＬＷＱＵＰＥＦＶＦＩＭＧＷＢＢＡＤＯＳＶＬ" hidden="1">#REF!</definedName>
    <definedName name="LAZQLVQLSYP" hidden="1">#N/A</definedName>
    <definedName name="LBNWJWBYHZKCILJOXEMRDAPQGJTXBZZYBTXAJWWEZAWIXXJJWAHVFUGPVPOLUTEWBECKLWWBGVDTWGKOMMLOGDGWJCKMNJVKDBVFAWDIZVPCNUBSATVICBYHGRCORPRYJKFCRZISCZURRQTLIMBHHPRSOAIQHITHJQVGNGZNYXMCLEWJPLVTFPCYWCKSCWBNKZAQABVLQQPSDHKRRZBCYKSOABMACJIZGSSGKRFOEQZMZFCWIAFIGMUCGGJGVWM" hidden="1">#N/A</definedName>
    <definedName name="LCDNBEXPVIIWAGMCOXKXDAJAMEJMENUYZEPNCCTWGKEUSSRUYBKXXFABXJYNMDYIDYFQQKKYCIWGQZFZYVEDUADBHPQABGSIXFVYIMHCCCEXLBOHPRSOAPEWUOZUPWBBUNBMSAQZSUHBAXGEQBNQOKRCDHMKYGQAJGBRWWVXQYNUTCDFBNGYPQAORYDNUOHUGBSBUWJWBYQBMZVTZHPZTYKHWXFIMHWBBADPSZGGOPRNZLDUVGUWDBOBBOTZNXM" hidden="1">#REF!</definedName>
    <definedName name="LCDOCELQBIBUITTHXGZBOBHXVHSEAYEITNSDBYPZBFAQVVUXIMPELHJKGTAWPFHRFHONELYYLPWKRDMZMSPYQBTYBZFOVOTFCRSIDHCSPQPRKNRZNMUPROCSRICMHDKPGGAANSYMWLPVPNKTSDVBECHFQRVHYMULFJEUSSRUXBQDWOPLYMBURMWRINFEYRFQMCLEGTNXGFQBORPUWSTXCAOWGQZWRHLMLNGCGQQYABXJRNFWYIHOTDKEXKWVJAI" hidden="1">#N/A</definedName>
    <definedName name="LDDWWKOUISIUDJDCZIGTZCAGOPZAFRHWEISWRHEEEGZVZOBUCEFBOCSKOYTOVDDXQDPVCTGIVPOLUSEPBECIJRBCHMJYGTDAVKPPORJGJZHPRTPBJFXOPZOQNYFYRCBPGOHIVBYHFRCVTZIPAUYKIWXNYAEZPTFHTWAPVVDFGCPWSLBDNBDKLSFFTXDRBRDMZMROXPASVTZHOSTYKHWXNQAEYOMMLOGQYMLTOQMYNMDXIDYFKCCHUYFTDSENTNM" hidden="1">#N/A</definedName>
    <definedName name="LHZQRBQSZEOVPIWHGULUNNAGDMHSEAZEGQKPBYNOEORVRVWVXJMQFXFHIEJGYPQAORHZGSSGKRFOEQZMZFCLCOGLODMTXYCXMMDGFAQNNNTWAIWVDYAVIWMLCWGIPUMMFFTPDNCOXDXWTCBMEJMKQZWWBNDSAQTDHCSPQPRSVKYQMNJWKZBVFAWDIZZTMALRYPCERLSBZLWILJPRYVZECQTDNKFVZKMFBFUBAIKMHUBYQHESVBHJDWKVUIZIBDQ" hidden="1">#REF!</definedName>
    <definedName name="LIRQB" hidden="1">#N/A</definedName>
    <definedName name="LIXYKNRLBGGFITXAPWVEFHAIEWAKYBHGXERREIPDNCJWJOLUMXPVYWVDHHMYVWNQZEYOMMLOGKNVJCXYUGVKJAVHCJOGGZZNRXMVLXGMQNWVGYDGEKTTEFJVMAKNXBWLJJILDAETGZHJRESIAYSCXTAIHBUITZGRKMZTSPYWITFIGMNVFGLQNVFPHCRWWVYQNQGMMUWXTFNJBSTDGNSCJDWJVUKTMOAFCLKVGSPNMUFYDPMBCSCFJEUYYYAAETA" hidden="1">#N/A</definedName>
    <definedName name="ＬＪＰＲＴＴＹＤＡＰＸＧＱＡＸＳＩＭＭＭＯＨＤＨＯＮＶＸＺＵＮＪＢＳＴＥＳＵＢＧＲＹＲＫＹＪＩＺＨＡＣＰＴＱＺＹＪＵＨＤＢＨＰＳＭＲＤＡＰＱＰＳＷＲＧＬＬＫＮＺＣＧＮＭＵＷＸＴＧＮＫＣＴＵＥＳＶＣＡＲＹＬＫＯＵＩＳＩＵＤＱＤＲＡＳＤＶＡＤＢＨＱＸＢＦＱＯＤＤＵＳＷＲＧＥＥＥＧＺＣＧＯＢＢＪＥＦＢＯＣＣＴＮＸＳＯＶＡＲＲＬＬＹＤＪＳＩＵＤＪＤＣＺＩＧＳＪＰＳＱＷＥＦＰＱＶＨＸＳＩＬＶＺＵＫＵＴＶＯＫＯＤＱＪＲＴＵＱＤＲＨＺＷＲＩＤＫＰＧＧＡＴＨＳＹＦＷＪＬＹＳＲＯＸＶＨＳＥＨＦＬＭＵＥＩＮＬＺＨＲＢＫＨＤＩ" hidden="1">#REF!</definedName>
    <definedName name="LLTVWSFMJBSTDRUAGQ" hidden="1">#N/A</definedName>
    <definedName name="LZHRBKHCSWXWYRNRGNMUWYRZVNEFQEGNKQKDRCBPGPIKXKQMWUGOKIOXEPINIXYOYBFZPUUTWHLOVVDFGCPWSKBDNBDULSFFIOCMCOVIOLUMXPUXVBJRVVAMJYBEOSMCAAZCUNVIIXYUGVVMGQSZEWVAOSZNXMYZTROXWHZFHGLUURWIYNVLOYCWMKKJMEBEUHAVWSFTJBYTDYUAGXXQKXIPWNACPJIEOMYIVYWCWHHMROXGQAXSIMMMOHDHWCC" hidden="1">#N/A</definedName>
    <definedName name="MAEKYIYKTGTYVFTLQTRXFNRRWIFUVLOYCXNKORJNQZMMHIERFUTKFWRYDVTTGLRFPEQYSQNXVGYEHFYYJJOARFNDHQUPFCDCEXPESKTUWSETIAYSCELQIHBUITZCKDFSDAKITERUSYZHRSNKZHQAKHCSWXWYRNRRQZACDKHZQRBPSZEOVPIVHGULTMGTZWFDPAMIENUFZDPNBCTDFJEUYJMXBYEEMOPLXFBTKMWKMTBIVVINTHRGSBOCHENFQIN" hidden="1">#REF!</definedName>
    <definedName name="MFTEDRIRKMZMRJHTEQMKQYGRKPBYNOEORVRVWVXJMQFMLTVWSFMJBSTDFMKCIVVJFTDSENANTQZRCUZCAGHLMRDAPQGJTXRHFFSLOSANNVQRNAOECTOYTPMEEXXBHVFUGPVPOLUTINQOUCDNOTFVDTXGKFVSTSYVYNBUPQMYOGEYIDZGLCHAOZYPXQSFZCLJVGSVTZBITTYDAISCLJDTYYLEAETZZHJKGTAWOFHRFHOUEQJXIHXGZBOBHENITFB" hidden="1">#N/A</definedName>
    <definedName name="MJEUYZYATPTIPOWYAVIQM" hidden="1">#REF!</definedName>
    <definedName name="ＭＬＮＺＣＧＦＦＮＯＱＭＹＧＣＵＢＬＺＣＪＨＹＦＳＳＦＫＱＥＯＤＮＡＮＴＱＺＱＣＵＺＣＡＧＯＷＡＡＦＤＳＳＪＭＷＡＵＫＩＩＨＥＨＬＴＧＧＯＪＫＧＴＨＸＷＮＨＲＭＩＩＡＡＴＴＨＬＲＧＰＦＲＡＧＡＺＷＦＤＰＨＭＣＨＱＱＢＣＨＳＭＵＫＯＸＢＷＭＪＫＪＬＣＧＶＩＢＪＬＭＫＹＮＧＤＹＩＤＹＺＲＱＫＤＲＸＥＶＤＷＹＬＦＥＢＫＷＨＴＷＵＡＢＪＵＵＺＥＢＱＷＧＱＮＨＸＲＱＳＬＨＬＡＨＧＦＧＣＯＷＳＫＢＣＮＢＭＲＢＩＣＶＪＵＴＮＶＯＱＤＱＷＴＬＷＨＴＱＯＴＣＪＵＯＴＥＦＧＷＧＪＮＩＥＥＤＧＲＶＹＯＵＵＣＥＦＢＮＶＲＪＡＢＭ" hidden="1">#REF!</definedName>
    <definedName name="ＭＬＯＧＤＧＷＪＣＫＭＮＪＶＫＺＲＰＪＵＰＫＲＺＺＴＭＺＬＲＹＷＰＲＥＹＷＴＤＢＭＸＫＮＬＱＳＺＫＬＱＤＳＡＪＴＤＡＶＬＰＰＰＲＫＧＫＺＦＦＮＰＱＫＳＯＧＸＹＩＸＺＧＬＯＩＢＯＡＺＮＥＮＦＴＧＭＪＳＱＣＮＺＶＴＺＨＰＺＴＹＫＨＩＹＪＬＰＫＡＥＦＥＧＳＶＺＧＧＯＰＲＮＺＨＤＶＭＮＹＭＯＶＷＤＰＱＤＨＯＣＭＢＮＨＶＡＸＧＹＪＢＨＪＩＮＷＤＨＩＮＹＷＫＬＣＡＥＺＯＭＭＬＯＧＫＮＷＪＪＲＭＵＨＶＬＫＢＶＦＡＷＤＩＺＺＴＴＧＬＱＡＱＣＬＲＬＫＧＱＯＡＲＸＡＹＥＭＮＸＢＮＤＳＡＱＴＤＨＣＳＰＱＰＲＨＬＡＮＧＯＱＲＮＡ" hidden="1">#REF!</definedName>
    <definedName name="ｍｍ" hidden="1">#REF!</definedName>
    <definedName name="ＭＮＲＷＵＪＱＡＫＴＲＬＢＧＧＦＩＡＸＡＲＲＺＢＣＹＬＳＯＨＸＺＳＵＢＧＲＹＲＫＹＪＩＸＮＷＰＲＥＲＸＵＤＢＮＦＢＡＦＯＶＧＡＧＤＳＴＪＴＷＡＵＫＰＤＦＲＵＹＮＵＴＢＤＥＡＮＵＲＪＡＢＬＤＫＪＡＨＴＴＨＬＳＧＰＦＲＡＮＡＧＤＭＸＯＵＸＶＢＪＲＵＶＡＭＪＹＺＰＳＣＧＢＪＫＪＬＥＨＬＴＨＧＯＪＬＧＴＨＸＷＮＨＲＭＤＩＡＡＴＴＨＬＳＧＰＦＲＩＣＡＸＨＦＱＩＯＲＰＶＤＥＯＰＵＧＷＨＸＢＫＯＪＺＷＸＷＹＲＮＲＧＵＭＵＷＹＴＪＹＱＯＪＴＯＪＱＶＣＷＰＣＮＵＢＳＡＴＶＩＣＢＹＨＧＥＱＴＲＸＹＧＱＲＷＢＹＮＶＤＭＫＥＵＺ" hidden="1">#REF!</definedName>
    <definedName name="mono" hidden="1">#REF!</definedName>
    <definedName name="MQLAYYXASP" hidden="1">#REF!</definedName>
    <definedName name="MVTFWCFDJCNNSEUJRHKUYTJGGGIBXBQDPRTOBPFXVPZUQXCTTNFQWEUDJWQPMVUFQCFDWEOPUZWLTCMWTOTTTVOKODJJRTUQDKGZCMBDKPZGASDDRHQWJXCZIHSDPLJFMXRVHFGWGJNHNNNPBEIXDDLNOKXEEVWGVXECUANNBFLZJZLUFLIRJUMFDJSZDEIUSGHXBAUKIIHKCGJSQYTUQDRHICMIDKPGGAAOSYMWMYHNHFXVHZTRXFGQRWIYNVL" hidden="1">#N/A</definedName>
    <definedName name="MZTRJHTEQTRXYGCHMJYGPAJGCOQAORXDNUNHUFFTKSLNANUECNYLHFLTALFKWTIJZEIDTYYXZLOSZZHJKGSAWOFGRFHOMEJJWBHVGSBOBHDNEQHNQOUCKNEQNCFIRVQGEEDGYBFNBUPQMYNCBSMXSNUZRRKKYCBLBNWCWURAZKCILJOXXIJOIXFVYIMHWUUTWOLPDWEFHDPEWUPZUPWCTTMGTELSJRKMZDAKITERUSYZGRSXCZOWFPZWSWWWYRN" hidden="1">#N/A</definedName>
    <definedName name="MZZNRXLVLXGTGLIS" hidden="1">#REF!</definedName>
    <definedName name="NAFLZJZLUHUZWFXIAG" hidden="1">#REF!</definedName>
    <definedName name="NBCTDFJEUYZYAMPTIPOWYHTBXPGHSGIZQXJJXBIWFSBOCHENFQINQOOWZAFRODEUXHLGVTTSVCGOCBJEGBOCSRIRMHOTLLXLPVEUGPVPOLUSHMPOTCCNEQGVDTWGKFUSDFYUYNATBDEANBRJGBRNUZQQKDNTBRATVICBYHFRCORPVWEOZDBQXJTQLAFFEHZWZPVVDFGCOWWNOZNHNXEXRBAOFOHJWJOLVTEPCYWCKOHMYVKLBLOSNDHSUGJNCJI" hidden="1">#REF!</definedName>
    <definedName name="NEFPRYWOVHHVZGUDTFOBOURARDVVTZHOSTYSMAPOFAKFAHNPJJXBHVFVHQWQOLVTEWCUAJJUVZLCRYPSBGCZAZBUQUJXPXZBWJXKICMHDKPRLESDJQHQJLKIFPKVHKIOPXHINUJRAKURMBGGFIIMBHHJKGMIARSCRTAFQWQJNMBRATVIVBYHFRCOKIOWEPYKIWXOYAEZPTUTZCGVCVWYUGOKCTUFTVFXDQQEIOCMCOXKXCZJAMUXVBJRVVAMJYZ" hidden="1">#REF!</definedName>
    <definedName name="NEOQVPFKKXIMPELLTUWSEMIARSDRTAIOBBPTZNXNZIVINKULXOUXVVGZCGOBBPRNZODCTNXTNSKKDCGNBLAMVBVURAZKMPNTCCNOSEVJRHLUYTJGHGIJMCPIQSTPBQFXVPAVQXCUFYMXDKVOQDXWTCAMXJMKQRZJKPULTCMEZPTUTVOKODKJLMIVCZRIJTHKQWZSLZKKYOXQSFSYVECOQMKQYGWBMKYISUYTJZYBMQTIPOWYAWIRJABLACJHQDD" hidden="1">#REF!</definedName>
    <definedName name="nhj" hidden="1">#REF!</definedName>
    <definedName name="nn" hidden="1">#REF!</definedName>
    <definedName name="NNBFMAJZLUAEBKJXDGEKSTDEJVLAJMWAVLIJIKDZDRKSTVRDTLJDUPWBTSMFTEKRIRKMZTSJITEQTRXZGRRWBZNVAKHCRWWVYQNQGXFHIERYVNEFPRYDNUOHUGFTKTLOAOTLJVGSOMSAEYCOMABSCEIDTXYXZLOTZZHJKGSAWOFGRFHOMEJJXBHVFVHQDQVNEQINQOUCKOOTFCRSILVFVTTSVNQUCQPXSUQCRGFCMHCJPGGZZNRYMWLXGMQNWVG" hidden="1">#N/A</definedName>
    <definedName name="NNHHVPDNDPYEYXUDBNEKNLRZAWBNDSAFOSNDBBADVSWJCKMUHVLDBVFAOTLKIWHOVLUBOIGDMLWHUXMNVFGLQNCKTDNKFVLKMFBFUBAIKMHNKCTUESVBHRYRLYJJXOWPRDIFONYJWBHQXIBGSPEFVFIMHXNMPASIOOWYZTAWPFHRFHONELYYLPWKUJVEQVSCTFWCOUCKOOTFCDUXGKFEFEGZCGOCBJEGBOCCTNYTOVASRLLZDJXHXJJDCZIHSKP" hidden="1">#N/A</definedName>
    <definedName name="NUFGKPNCJTDMKGKKKMFBFUAAIKLHUBXPMXLNUZKRKDRCCQGPIIWBYXJUGCAGOWMQCAOPGQSWRRRQTEILSSACDZLIARSCQTZAHUUIMSGQXFSGLIRJUMSUTYHEEJVSHIYBLPKAXXXZNQZMMUBXKYONDYIDZFHHAAOSZNWMYHNHGDMLWOTGLUUFGLWNCKADNRTRRQTLIHVNVXZUHVLDBVFAWDIZYREQWDUDVYKFMVTFQCFBCKUVAFCRZISCZUZAZBU" hidden="1">#REF!</definedName>
    <definedName name="NVQRNZODCTNYTOVAS" hidden="1">#REF!</definedName>
    <definedName name="OCBJEGBOCSRICMHDXOOIIWAGUFRAGAZWFDPHMPNTBCNNSEUCTWFJEUSSRUMJMBPHDEAMBQIGARMTZBVOCNTARATVNMJSNYKNLRTALMQVTHPZJSPKAQPSKHKAGGOQRNZHDVMNYMCHSYSLZKJXOXQSFSYVECOZLQWFMXRVHFGWGJNIXCCBEPTWMSSAOKXEBTKLVJMSRIPCCPLZJZLUGUIRIUMRUSYGORSXJGVWMPZJZXXKCGJSFFNIJFRGVULFWSZ" hidden="1">#N/A</definedName>
    <definedName name="ODEUEHLGWAAZCORVKQQYABX" hidden="1">#N/A</definedName>
    <definedName name="ＯＤＥＵＸＪＥＵＲＲＲＴＭＰＴＢＯＯＷＲＳＯＢＰＥＤＡＫＦＢＩＮＥＥＪＸＢＨＶＦＶＨＱＷＱＰＭＶＴＦＷＣＦＵＤＤＯＯＴＦＷＫＳＩＭＶＺＵＫＨＩＨＪＸＡＰＤＷＥＦＨＤＰＥＴＬＰＺＵＰＷＣＴＴＭＧＴＥＤＵＤＶＹＫＦＤＡＪＩＴＥＱＴＳＸＺＧＲＳＸＢＺＨＲＢＫＩＱＶＶＵＸＸＢＱＷＷＥＧＨＤＱＸＵＯＰＺＯＱＸＣＮＴＮＧＵＦＥＳＪＷＹＬＹＥＢＫＩＵＦＲＮＬＲＺＨＳＬＱＣＺＯＰＯＱＵＰＦＶＵＸＩＭＰＦＬＬＧＨＤＱＸＸＯＰＺＯＲＰＨＮＡＡＯＫＹＨＸＪＳＥＪＧＰＨＳＫＰＳＱＷＦＭＱＲＶＨＦＧＷＺＪＮＩＸＶＴＶＯＲＶＤＱＱＹ" hidden="1">#REF!</definedName>
    <definedName name="ODSRICMIDKPGGAAXDRBQCLRMKHQPASXAYECNOTDSAQTDHBRPPORJGJZMFNPQMBTPKRWNNHAOZFMDMFHCBYHGRCORPVXEPQUZXLKVEBWMQRQSLHLAHGOQRNAHEBCNBDKPPJCPAAOFNGIVIOLUTEPBXVBGQKPBYNOEORVQGKKJMYNCIIQSTPCJFYOQAOQXWNUWJNUISBKXKQNWOZRWZXDMTXYCOMABJTXSIFGFILPXLKCDZLAPOHSNIPUMMFFTXDS" hidden="1">#REF!</definedName>
    <definedName name="OEIRVQGDEDFYBFNBAOQMYNCBSMDYFKCCVVJNTHRHTCNMJSRCUZCAGPPABFRIQGJTXSHFQSLHLANGOQRNAOEWUOFAHMEDXQBHOFOHJWQOLUTEPCEDIKROTYVDNXGDYOTTSUNJNCJIQSUNVRJABLNUAKRKCONBSBTWIWBYHGRAWUAIQBUZLIXYOYBFAQUUUWWAPWVDFHCPXWNOZJQOGMZZNRXLVLRERXUDVGYDGEKTPQVHETUKNXBVLJUWPSWERRZ" hidden="1">#N/A</definedName>
    <definedName name="OHJWQPMVPAMPNTUCMNIGUCMWFCXNRSRTMIMBIHPRANURJABLZCIOYFYSFQQEPIKXKPMWUFQDZXDLSDXCOLMCMFZPUUTWHLODKJSTVRDLHZQRBDKIAGTTHLRBQCLYCZJAMDJMKQYVVAMJYBENRMCAAZCUXBJXWEZIVJZYPJTOKRWNNHHUZFTDSFFZYVECOFLODMMXYCOFTBSVEOECCBEWTWMZSACDWLASQLVQLSXPPIBPAHOENTGAZWFEPAMPNTV" hidden="1">#REF!</definedName>
    <definedName name="OJQWNNGANXEVDWYLFEBUFQDGEJLSDEJOLAHRBLICSBQSZEPVPIWHGULUTGTZWFDPFBZFNVFZEYNOEWAVKPPORCGRXXFHIERYUNDFPDYWNUHHUJXHXJSFSYVEVHZEHFMTXXCOLABRUEIDTQRQSLOFSSAVWSETIHYSDYTYPPIJWAHVFUGPVPOGEQINQOUCSTXJAPFISWRGEEDGYVZOBUCEFBNDVTNXSOVARRLERNULUNPCWVSBZOADBHIQBBGLIXF" hidden="1">#REF!</definedName>
    <definedName name="OK" hidden="1">#REF!</definedName>
    <definedName name="ORPUWDOPUZWLSCMWTNDIIHK" hidden="1">#REF!</definedName>
    <definedName name="OVRKACMACJPZGZTGRRFWEXZLQNWVGRDZYDMTEYDXMNDNQUPEJJILWADTZZUQGSBOBHENEQINQOUCKNOTODEUSWRHEEEGZRZNMVPRNZODCTNXTOVADWWKOVJSIUDJDCZIHSADBHQQBSDUJRHKUYSIGGFIIMBOHPRSOBPEXUPZUPWCTTMFQWDUDWYLFDATFQCFDJKSDDINKZHMWTOEUTVOKODKJRTUQDKHZQRBDKPAGATHSRFWFYANAGCMKSEAYEN" hidden="1">#N/A</definedName>
    <definedName name="OWYAV" hidden="1">#REF!</definedName>
    <definedName name="OZUPWBTSMMAEKYIYKTZAXGFQINQOUDDOPTFWKSAKOJYWWWYRNRGTMEGYWQBZGLDDWPDOVCSJLYSVFDOZMPNSUBMNSXUFPZIFAQVVUWPLPTSBCEAMUXOPZOQKVBVOCBPGOHJWKPMVUFQCYXCLLFKWTIJZJMQKAFFEHSWZKJRTVQDKHZQRBPSZXOVIIVOCMBOWLROXOASXAYEMGHLXVJKBENRMOOOQJMQYLLTOPGUKIZUEZVBHYYRSFAOYNZIOIHE" hidden="1">#N/A</definedName>
    <definedName name="PBECIJRCMRODLUEOLGMMLNGCGVCBJLNIVDZACBPGPIKXKPMVUFQDZXQXICHSQRHRUYTJNEHSWZHHPQSOAIEWNOZNPZRXKJNUIRHTCPCIFOFRJORPVDHHMYVKLBEDYOMMLOOSANNVQRNAOEDUOFAHMDDXXLPVJTJWCWURBZKTWUAIJUUZLBQYORBFAQSRUMJNCPIQSTPBQFXVQACJOGGZSGRXEVPREYWTDBJVYWCELWWBGESAYIFAQUVUWPLPEKK" hidden="1">#REF!</definedName>
    <definedName name="PBEIXDDLNOLTPHYZKYAHGXEQQEILVKWFSFLFSTJMWAVXXWYRUYGUTBGCODSRICNIDKPHPPCHNBJVEKROXWHZFOUCDNOTFVKSILVZUJHHGJBQFTLTVXTCRJHBLHCJOFFZSGRXJSLNAUTQGRCORKLTEEJOIQZJTQLBFGFHLPELKSUZMTQIZAKYBINXEYREQPJRKMZMSGFQBNJHNWDOIMYWKLCMOSNDWVYKNRGMMUWXTFNJBSUESUIZGSSGKRFOEQZ" hidden="1">#REF!</definedName>
    <definedName name="PCCQUAKAMVIVAXHYJBHKIAIMMRDAPQGJTXSIFGFHADHVUDXZVHWVMHRMHOULLEESWDRAQPVPOLUTEWBECIRRCDHTKZPSCGAQOONQIFIYLEMOPLXMFDXHCYFKBBVOBNTARZSUHBASQBMZCASALLQVSHPYISPKAEEEGAETZZHJKGTAWOFJXAHMWDXQDZOENGIVIOLXITFBZFOVGAEQUVMWYJYDDCFQUYNTTBDLYFCULMWKNUSJQDDQVBPZMVIVBYH" hidden="1">#N/A</definedName>
    <definedName name="PDNCOXHGDMKWOTWMUVFGLXUCSVFJEURRRTMIMTMUVXXMBTRLWRMTYQQJCQBHPFOUHBAXGFQBVTYAHSTYDAPXGQAXRHMMLOVZOUUCEFBNVRJACMACJEKEXHHVLUNPCPVSBZLWIECIQBVAMJYZPZCGBQVZBNQUJQPXZAWJQNFPAOQXVNTGFJQEOUDQDIFOGBHKIOWDHINZWLMCFPSIFGFHADHPCCKFGCPDTUOZUPULLEESWDRVHQWQPMVTFXCFDJK" hidden="1">#REF!</definedName>
    <definedName name="PEWUOZUPWBTTMFTEKSIRYKFDAJITEQTRXZGRSWBZAKUDAVLQQPRKGKZGFNCBPRYEOVOIVGFWFYAFKHQPALYUSXGNYSXIGVWMWZJZDDDFRUYNTTBDEANUQRSDRTAYQWJJXBHVFVHQDQWNFQINQOUDKOPTHWXNRAEZPMNMSWZHVVQRNZODCTOYAHMDDXXKPVJTIIOIHENMXPUXVBKKVWAMDRZEOSNCAAZCUMBPIQRTPBQIGALGBINFDWKVULTMOBV" hidden="1">#REF!</definedName>
    <definedName name="PFKKJMEBE" hidden="1">#N/A</definedName>
    <definedName name="PFPSWRGLLKNYCFVBB" hidden="1">#REF!</definedName>
    <definedName name="PGSJPSQWEMPQVHETUKNLFVTTSVNRUCBJEFBOCSQHCMHDJRRLLYDJXHXJSYSQNWVGYEHFFFQRVHYMULOXBWMVUXPMPFSLTVWSETIAYSDYTAIIBVITAJSLNAUTPZXJTGJHNOWGXCZOWFPZWRHLMLRNRGYGIJFRZVNEFQEGNSDJDVHGULTMOBPURAZKVHDTBJTNSEBQRHRUEUZZYBMQTIPPXYATBXPGISGBZQXKKXCIRHTCPCIFOFRJORPVDLPPUPD" hidden="1">#REF!</definedName>
    <definedName name="PLGNSJJ" hidden="1">#N/A</definedName>
    <definedName name="PMEVWGUXECTANNAFLZ" hidden="1">#REF!</definedName>
    <definedName name="ＰＭＮＭＯＨＤＨＷＫＣＫＭＯＪＳＨＺＸＲＢＸＳＺＥＶＶＰＩＷＨＮＵＬＹＡＮＨＧＤＭＨＳＥＨＦＬＮＵＦＧＫＰＮＨＲＢＬＩＣＳＸＸＷＺＲＯＲＧＮＮＩＪＦＳＺＶＮＥＧＰＳＺＥＧＡＴＨＳＲＦＷＦＹＬＹＥＢＫＪＵＦＲＮＬＲＡＨＳＭＱＣＡＢＲＢＥＩＣＳＸＸＷＺＫＯＲＧＮＮＩＫＧＳＡＷＯＦＧＱＳＺＹＰＷＩＩＷＡＨＶＦＵＧＰＣＰＶＳＢＴＵＺＣＡＧＰＥＦＫＷＴＩＪＺＣＭＤＴＱＲＱＳＬＯＳＡＮＮＶＱＲＮＡＯＥＦＺＪＦＡＨＭＥＤＸＸＬＰＶＪＴＪＶＥＫＥＤＡＺＫＣＣＡＧＰＰＡＲＤＴＩＱＧＪＴＸＳＫＫＪＭＥＢＦＵＨＡＩＫＬＨＴＤＶ" hidden="1">#REF!</definedName>
    <definedName name="PPJCPBHOFNGIVQOLUTEPBOUVDNOTYVKSBLVSNCHHGNJNCJIEIKXKQNWVGRDZXDEPJNZXLMDNPTOEJJIKLOEKKSUVRDLHZQRBELJAHUUHMSGQFSANBGDMEPYBZFNVYZEQNCDTWGKFUSSRUCFOBBJEFBNCBSNXSOUARRKKOUISIOUONKTRDVADBHPQBBGSIXHKTXSIGGFIAXAPDVDSOAPEWUOZUHNEEXRBHOFOHJWQOLVQBNQOUVZAFKHWENXHEZO" hidden="1">#N/A</definedName>
    <definedName name="PPORIMBOHPRSOBPFXVPZUQXCTTRFQWDUDWYLFEEWDOPUZWLTCMWTNDIIHKGJYFFNOQMYGCUGQFHOTEKEXLWVJAJCEREJGQCNAWUAIPAUZLIXISVZTJOONQBFIXEDMNPLXFWNOYMPWULSFFTXDRBRDMZMZJAMDJMKQYDEJVKLBEOSMCALNGJNVIIQLMIVJYXOJIELQHHBBWCQAPBKQKAJITLQTRXGGRSWIZNOSBFAQZYBTQTIWPXYPCQGYWDYUAG" hidden="1">#N/A</definedName>
    <definedName name="ＰＱＧＪＩＤＴＱＱＱＳＬＯＳＡＮＮＶＱＲＮＡＯＤＣＴＷＲＮＵＺＱＱＫＫＸＣＩＷＧＷＩＩＣＢＹＨＦＲＪＯＲＰＶＤＥＯＰＵＧＷＥＵＹＨＬＧＷＴＵＴＶＯＫＯＤＲＤＦＧＣＯＤＳＫＩＣＮＩＤＫＰＨＺＳＧＲＸＥＶＥＸＺＭＧＦＢＬＪＶＦＳＶＫＭＴＥＥＺＸＬＴＤＮＷＵＰＵＵＴＷＯＬＣＪＩＱＳＴＰＣＪＧＹＰＱＡＯＲＹＺＦＺＳＧＲＱＥＶＥＸＸＫＱＮＷＵＧＲＤＺＯＸＥＰＪＹＶＫＬＢＬＯＹＯＴＴＳＶＧＫＮＤＪＪＲＴＢＯＶＳＫＡＣＭＡＤＪＩＺＧＴＴＧＫＲＦＱＣＬＹＬＱＮＷＯＺＲＸＡＹＥＭＴＸＹＤＰＭＡＱＴＤＨＤＢＢＡＣＫＮＷＪＣＸ" hidden="1">#REF!</definedName>
    <definedName name="PQVGESTKNWBVL" hidden="1">#REF!</definedName>
    <definedName name="_xlnm.Print_Area" localSheetId="4">'【様式4-6】しづかホール'!$A$1:$AI$87</definedName>
    <definedName name="_xlnm.Print_Area" localSheetId="6">'【様式4-6】学童保育志筑'!$A$1:$AI$42</definedName>
    <definedName name="_xlnm.Print_Area" localSheetId="12">'【様式4-6】学童保育津名東'!$A$1:$AI$22</definedName>
    <definedName name="_xlnm.Print_Area" localSheetId="13">'【様式4-6】市立塩田小学校'!$A$1:$AI$88</definedName>
    <definedName name="_xlnm.Print_Area" localSheetId="5">'【様式4-6】市立志筑小学校'!$A$1:$AI$114</definedName>
    <definedName name="_xlnm.Print_Area" localSheetId="15">'【様式4-6】市立大町小学校'!$A$1:$AI$95</definedName>
    <definedName name="_xlnm.Print_Area" localSheetId="14">'【様式4-6】市立中田小学校'!$A$1:$AI$95</definedName>
    <definedName name="_xlnm.Print_Area" localSheetId="10">'【様式4-6】市立津名東小学校'!$A$1:$AI$103</definedName>
    <definedName name="_xlnm.Print_Area" localSheetId="11">'【様式4-6】生穂認定こども園'!$A$1:$AI$42</definedName>
    <definedName name="_xlnm.Print_Area" localSheetId="7">'【様式4-6】津名エコプラザ'!$A$1:$AI$25</definedName>
    <definedName name="_xlnm.Print_Area" localSheetId="9">'【様式4-6】津名公民館'!$A$1:$AI$77</definedName>
    <definedName name="_xlnm.Print_Area" localSheetId="3">'【様式4-6】津名港ターミナル'!$A$1:$AI$48</definedName>
    <definedName name="_xlnm.Print_Area" localSheetId="2">'【様式4-6】防災あんしんセンター'!$A$1:$AI$122</definedName>
    <definedName name="_xlnm.Print_Area" localSheetId="8">'【様式4-6】埋蔵文化財事務所'!$A$1:$AI$29</definedName>
    <definedName name="_xlnm.Print_Titles" localSheetId="4">'【様式4-6】しづかホール'!$1:$3</definedName>
    <definedName name="_xlnm.Print_Titles" localSheetId="6">'【様式4-6】学童保育志筑'!$1:$3</definedName>
    <definedName name="_xlnm.Print_Titles" localSheetId="12">'【様式4-6】学童保育津名東'!$1:$3</definedName>
    <definedName name="_xlnm.Print_Titles" localSheetId="13">'【様式4-6】市立塩田小学校'!$1:$3</definedName>
    <definedName name="_xlnm.Print_Titles" localSheetId="5">'【様式4-6】市立志筑小学校'!$1:$3</definedName>
    <definedName name="_xlnm.Print_Titles" localSheetId="15">'【様式4-6】市立大町小学校'!$1:$3</definedName>
    <definedName name="_xlnm.Print_Titles" localSheetId="14">'【様式4-6】市立中田小学校'!$1:$3</definedName>
    <definedName name="_xlnm.Print_Titles" localSheetId="10">'【様式4-6】市立津名東小学校'!$1:$3</definedName>
    <definedName name="_xlnm.Print_Titles" localSheetId="11">'【様式4-6】生穂認定こども園'!$1:$3</definedName>
    <definedName name="_xlnm.Print_Titles" localSheetId="7">'【様式4-6】津名エコプラザ'!$1:$3</definedName>
    <definedName name="_xlnm.Print_Titles" localSheetId="9">'【様式4-6】津名公民館'!$1:$3</definedName>
    <definedName name="_xlnm.Print_Titles" localSheetId="3">'【様式4-6】津名港ターミナル'!$1:$3</definedName>
    <definedName name="_xlnm.Print_Titles" localSheetId="2">'【様式4-6】防災あんしんセンター'!$1:$3</definedName>
    <definedName name="_xlnm.Print_Titles" localSheetId="8">'【様式4-6】埋蔵文化財事務所'!$1:$3</definedName>
    <definedName name="ＰＳＨＯＯＷＸＺＶＨＤＶＭＯＹＭＯＶＵＪＷＷＫＯＴＤＴＦＯＢＯＵＲＡＲＤＶＡＤＢＨＰＸＵＹＫＨＷＸＮＲＡＥＺＰＭＮＭＯＨＫＯＷＫＪＲＳＯＡＰＥＤＵＯＺＵＰＷＢＴＴＭＭＡＪＸＨＷＩＲＸＲＱＮＷＶＧＹＤＧＥＫＴＴＱＶＧＸＭＴＫＮＷＢＶＬＪＪＩＬＤＡＤＳＫＴＵＷＳＥＴＩＡＹＳＣＹＴＡＦＩＢＵＩＴＡＨＸＧＺＢＯＦＣＬＫＶＥＨＦＬＭＵＥＦＫＸＭＵＤＮＧＡＱＶＶＶＮＫＮＤＪＪＲＦＢＯＶＳＫＢＣＭＡＤＫＰＺＧＡＴＧＳＲＨＱＪＬＹＬＱＮＸＶＧＲＥＡＱＹＦＱＮＺＷＬＭＣＭＰＴＯＥＩＩＩＫＷＺＤＳＹＹＧＩＱＤＬＨＺＱＲＢＱＳ" hidden="1">#REF!</definedName>
    <definedName name="PTODBBADVSWLYRZBCYKZOWQBWRYDVVOHVGNUKTMOGFCLKVXAYEGNYZDRGOXHROJZDEDFYQFLLTVWSEMIARTDRTAFQXQJUTHYHACPCHERCNZWUZIPAUZKIXXOMQKAFFEHSWZPVVDFUGOKCTUEGNMPBBPTAOXNZIVIOLUMXPUXVVCGHLXVJKBENRMCSRUMQTCPPXSTPBQFEVPAVQXFFZZMRXLVKWFLFEBOZRWZXDMMXYCQFNDGQUOECCBEWTWMZSA" hidden="1">#REF!</definedName>
    <definedName name="PXGQAXSHMMLOGDHWCCKFBNVRJABMACJOZGZSGRQHPIKXLQNWLWIECIRYJDHTRFGWHJUKOOIUXBQHPRTOBJFXOPZOQXVYLLYDJSIUDQDIFPGRJPSQWELINYWKLCFOTNDBBADVZCKYXMNJWKAYPKUPLRTTMMAELZJVEKFDAJITLQTRXGGRSBRGOEHRVPFDDCFXUYLEMOPDRHZWRBWSZEVVPIVGNWFYANHFCMKVGTWUZBITUZTHPZEBWLQQPSKHKAL" hidden="1">#REF!</definedName>
    <definedName name="ＱＡＫＴＱＬＢＦＧＦＲＯＳＨＮＮＶＸＹＵＧＯＫＣＴＵＦＴＶＣＤＫＥＸＫＷＢＳＢＵＷＪＷＢＹＨＧＲＣＰＬＪＰＸＵＮＳＥＢＱＲＨＲＵＹＴＭＭＭＯＡＤＨＷＣＣＸＺＵＨＰＬＤＵＶＦＵＷＤＢＳＺＭＭＡＥＫＴＪＶＥＲＥＫＨＱＨＴＬＱＴＲＸＦＮＲＲＷＸＭＮＤＨＱＵＰＦＣＤＣＥＸＡＥＭＺＺＨＣＤＺＳＨＧＸＲＣＸＳＺＥＷＷＰＰＤＨＮＢＭＹＨＮＨＧＤＭＬＷＯＴＷＵＢＢＭＮＲＤＵＪＱＨＫＴＹＭＫＫＫＭＦＤＳＧＹＵＶＲＥＳＩＡＹＳＣＸＴＡＦＷＷＱＩＴＺＧＸＧＺＢＯＩＨＹＷＩＴＦＩＧＭＴＥＦＪＯＭＵＤＮＸＵＰＥＪＪＩＬＤＡＥＴＺＺ" hidden="1">#REF!</definedName>
    <definedName name="QAWRVMMGFJPDNDPYEYYHGRJORPVEEPQSIXFVYIZOMMLOGDHWJCKYUHVLDBVFAWDIZZTMZLRYDWYLPMVTFQCFDJKVVAFCRZISCZUKAZBUQUJQPXZBWJRNFCMADKPZGATGSQHQJLYLQNXVGVRQVELWGSPEFKNRMBGGFIUXBQWWEGHDPXXOPAOQXVNTGGUYEUKWFSFKHRIULRUSYGNRSXJGHXBTOEBCBDWZDLYYGBKWLAZQKUQLSXOAANSYMWLXGMG" hidden="1">#REF!</definedName>
    <definedName name="QBIPGOHJWQPMVUF" hidden="1">#REF!</definedName>
    <definedName name="ＱＦＤＤＣＦＸＵＹＮＡＴＢＤＥＣＱＦＹＶＱＫＦＭＲＪＩＣＶＪＵＷＮＶＯＱＤＸＷＴＣＢＭＸＪＭＫＱＢＭＭＲＷＴＩＱＺＪＴＱＬＢＦＦＷＯＬＯＤＹＧＩＪＦＳＺＷＯＦＧＴＶＣＨＳＺＳＬＺＫＫＹＯＸＱＨＵＺＷＦＥＰＡＸＶＢＫＲＬＰＢＺＤＴＤＧＫＦＶＺＺＺＢＮＱＵＲＲＺＡＣＹＫＳＯＭＮＸＬＯＶＴＧＳＳＧＫＱＦＯＥＱＺＭＺＦＣＲＣＵＡＤＢＧＰＷＡＢＧＲＰＧＷＡＪＮＩＹＶＷＶＸＱＴＸＦＴＳＡＶＨＴＩＸＷＮＨＳＮＩＰＵＭＭＦＩＭＳＧＱＧＳＢＦＥＢＫＩＵＬＲＵＳＹＧＨＲＹＫＢＱＸＯＲＡＥＺＰＮＮＭＰＨＥＨＷＫＣＬＣＹＬＺＰＨ" hidden="1">#REF!</definedName>
    <definedName name="QGISGIPOFMZZMQXLVKWFSFLBTEWBECIRYCCHTQRILUZTJHHGJQUCQPXSUPCQGFWQAVRYDUZZNRXLWIRXRQNWVGYDGEKTTEVHXMUYIMHXUUUWWAPDVDFHCPDTLJDNIELQSMFTEKRCVXKEDAJITCFDIDOPTYWKSCMVTOTTSVNKODJJRTUQCKGYPMADKLRLEOOCTBUWINKTSDOAWUAJQBLXUJKAKNRMBGGFITXAIHPRSOBIFXOPZNQXVERRFJPZOAJ" hidden="1">#N/A</definedName>
    <definedName name="QHITHJQOGJJXBHVFVHQDQVSBTINQOUCKOOTFCRSILVZVTTSVNRUCQPXGBOCSRICMHDKPGGAANJXHXJSYCZIHSKPSIQRBCHTJRHKUYTJGGGMIMBPHPRSOBQIGALGBIQQKDQBIPGOHJWQXHFQBORBDKVWBFDSZJTCAUKAACVRVKQQYABXJRNFWYIWYFGNHANZYMDMEHTHMJCOZLHFLTBMFKFTULVXBWMQRQSEHLAHGOQSLTPHYZJYAHFXDQQEIOXN" hidden="1">#N/A</definedName>
    <definedName name="QOALXAYEFNYNSPEMVFPMHWBBADVSTZZHJKGSAWOFGRFHISZTMALKYGZBOBGDNLWHUQOUCJUOTFCRXHJNIYDKNYCFUBAJKMIUCYQHISHJQOBOOCGMAKAMVIVAXHYKBSQWEEFKVTIJZCMQKAYYIAEHQDDLGHDPETSJDOJELQIQQDIOCMBNLFDAJIAFIGMUVGGLXNCKADNRMCIHJCYCRFXFHJERJBZUEZUBHYYRLYJFWFYANHFCMKVHKIOQXIJNSNU" hidden="1">#N/A</definedName>
    <definedName name="ＱＯＵＤＫＯＰＴＦＤＲＳＪＭＶＺＵＫＨＩＴＭＰＴＢＺＨＣＥＡＭＢＱＰＧＡＫＧＢＬＤＤＷＷＺＧＵＥＴＦＯＵＯＮＫＴＳＤＭＰＮＳＢＢＭＮＳＧＶＣＴＥＩＤＳＱＱＱＳＬＷＬＺＲＺＢＤＹＬＺＰＨＦＺＪＥＡＨＭＯＩＢＰＡＧＮＥＮＧＩＶＰＯＬＵＳＥＭＰＮＴＶＣＮＱＶＴＩＰＺＪＳＱＫＡＦＦＥＨＨＬＡＧＧＯＱＲＮＺＨＤＶＭＮＹＭＯＶＡＬＳＬＤＰＯＣＴＢＵＷＪＸＣＺＳＥＯＢＸＶＢＪＲＢＶＡＭＪＹＺＰＡＥＺＰＴＵＨＴＷＡＰＶＶＤＦＧＣＩＥＷＮＯＹＮＨＦＸＥＱＱＥＩＰＬＡＭＶＩＶＢＹＨＺＫＣＨＫＩＯＸＥＩＪＮＺＸＹＯＲＢＦＺＰＮ" hidden="1">#REF!</definedName>
    <definedName name="QPMVUFQCFDJLIINSPXHRAXSINNMOHDHWDCKFBOVSKACMADJPZGZTGCQHQJLYLQNWVGREAYEYJDIURGHXHKOIYDDCCFJYEEGHDQFXOPZOQXVNTGGUYESCSSFSXUEVHYEHFLTARVHETUKOXBWMJKJWZDLYYGBCYLZPOEZPLSXOOIIVAGUYKTZTSPYXIAFIGMVVGHLXOWMPZDYNDCFXUXNATBDEAMBQIGASNUZVPIWHNULUNNHGDMKWHTMSTBLMRWT" hidden="1">#REF!</definedName>
    <definedName name="QTLOSAONVQSOAPEDUOYUPWEEXXLPVJTJVEKEDAJHTVYWCKLWWBNDSAQTDHCSBACVRVKYQYUQCRJHCMHCJPGGZTGRKAJCERLKHQOALXAYEFNYYDIGNXHQOIYDDCFXUXMKSUWPXTLCDNCELQBHBUITSGXEGTGLISQBMZVTZHOZJVSHIYILPKAEFEGSVZOUUWXTGNJBSUESUBARYKLYVJSIUDQOLULXPUXVBJRUVAMJKAENRMCZAZBUXBJXWETOBPF" hidden="1">#REF!</definedName>
    <definedName name="QVHETUKOXBWMJKJLEHLTG" hidden="1">#REF!</definedName>
    <definedName name="ＱＶＮＮＧＧＵＹＥＳＣＳＥＮＴＮＭＪＳＱＣＵＺＰＵＤＤＯＰＵＦＷＬＳＪＭＶＪＺＷＸＷＹＲＮＲＧＴＪＬＭＩＵＪＹＱＯＩＴＯＪＱＶＮＩＢＰＡＧＳＢＵＷＪＤＣＺＩＨＳＤＰＳＬＭＵＥＦＫＰＭＢＨＲＡＸＳＩＭＮＭＯＨＤＨＷＤＣＫＭＯＪＷＣＵＬＭＷＬＮＵＺＫＱＳＦＲＱＥＶＤＷＹＬＹＥＢＸＪＵＧＣＡＧＯＷＧＡＦＲＯＤＥＵＥＨＬＧＰＰＯＲＣＧＪＧＧＯＱＲＮＡＨＥＷＮＯＹＭＰＷＵＬＳＦＦＬＲＧＰＦＲＡＮＡＲＡＳＤＶＢＥＣＨＱＸＢＣＨＳＱＦＦＷＺＪＮＨＪＫＪＬＥＨＬＴＧＧＯＪＫＧＴＨＸＷＮＴＯＪＱＶＮＮＧＧＵＹＥＴＣＳＥＮＴ" hidden="1">#REF!</definedName>
    <definedName name="qw" hidden="1">#REF!</definedName>
    <definedName name="ＲＡＥＺＰＭＮＭＯＨＤＨＷＫＣＫＭＯＪＪＹＱＯＩＴＯＪＱＶＮＭＧＺＮＱＸＯＷＰＲＥＹＸＵＤＣＮＹＫＮＬＲＴＷＸＣＧＥＴＡＫＵＤＢＶＬＱＱＰＳＫＷＬＲＲＺＢＣＹＫＳＯＧＸＺＪＸＺＧＬＷＤＷＰＮＭＡＲＺＳＵＨＭＩＳＱＣＭＺＶＴＺＨＰＺＴＶＳＨＩＹＩＬＰＫＡＥＦＥＧＳＶＺＯＵＵＣＲＮＡＨＥＷＮＷＬＮＵＳＫＱＤＤＲＮＢＫＡＭＶＩＶＢＹＨＹＫＣＨＫＩＯＷＥＩＩＮＩＷＸＯＲＡＥＺＰＹＸＡＳＷＺＩＶＶＤＹＺＶＨＷＬＫＢＶＧＢＷＤＹＹＳＳＦＪＱＺＰＢＫＱＫＩＦＰＮＹＱＷＺＸＣＬＬＷＮＺＰＥＭＣＦＰＴＯＥＢＢＢＨＤＨＷＫＪ" hidden="1">#REF!</definedName>
    <definedName name="RBIBVITTHYGZBOBPZXITGCAGOVGAFRODEHKOIYDDCFQRQNFWXHVYFDUBOOBGMAKAMCPVSBSEWBECIQYBSEBQRHLUYTJGHGIBEIQEDLGGTHXWNHRMIPFFZZMQXGVIQXRPMVUFXDFEJSSDEXOCKBELGWUUTVOKODRJRTVQDRHZXRZVCHYYSLYKQIQJLYSROXWHSOMSUBMMRWUTCMWTOEIIIKDZDSSACDZMTQIZAKYBHNXEXREPOFOHJWJOLUTEPCY" hidden="1">#N/A</definedName>
    <definedName name="RLPBZNOFPR" hidden="1">#REF!</definedName>
    <definedName name="rytf" hidden="1">#REF!</definedName>
    <definedName name="rytu" hidden="1">#REF!</definedName>
    <definedName name="SAPBEXdnldView" hidden="1">"6VJBV8MA63D90WOHXHEU9V57V"</definedName>
    <definedName name="SAPBEXsysID" hidden="1">"BWP"</definedName>
    <definedName name="sd" hidden="1">#REF!</definedName>
    <definedName name="sdrtud" hidden="1">#REF!</definedName>
    <definedName name="sdtfs" hidden="1">#REF!</definedName>
    <definedName name="SEBQRHRUYTJNNNP" hidden="1">#REF!</definedName>
    <definedName name="sencount" hidden="1">1</definedName>
    <definedName name="SGHXIKOJZDED" hidden="1">#REF!</definedName>
    <definedName name="SOSHONVXGSAWOFGRFHOTEKEXLWVJUNPCPVSBALWIECIRYJDHTRSISVZVZZYBBFUBAIKLHUBYSTESUBZRYKKYCIXGTCPCIFOGRJORPVEABGSPEFKTXSIGGFIAEHPOWRSOAPEDUPZBINEEYYLQWKUKWFLFMVTFXCFDJRSCDFVKSILVZUKHIHJCYCQIQSUNCRJHBMHCJRRLERDJQHQILXSQNWVGRSQWXFPQVAXMUDNXUPEJJILMPFLLTVDQXTMCEOC" hidden="1">#N/A</definedName>
    <definedName name="SPQPRKGKZMFNPQMZNDVFPKFMRJOHUGMTKSLNAYXAYEFNXYDIFUCLVFCXMJJLEAETZZHJKEMIARSCRTAFBVOBNMARASVGMJSQCNZVTZHPAQCZOPFPSWRGLLKNZCGMMUWXTSOGXZJXZGHOBBPTZNXNZMAFCLDOGLOMSBIMNRDBPQWFJEURSRTMPTBPOWRTGUKJAULGNSJVVJNTHRHTCNMJSQCUZCAGOPAAFRHWEUXQKAYYXASPSIVOWYZVHXPMHRM" hidden="1">#REF!</definedName>
    <definedName name="STEEJVLAIYBLPKAXYXZ" hidden="1">#REF!</definedName>
    <definedName name="STSUNQUEEMHIERFUTKFPKFMSJJCCQUXHXJSYSQNXVNPLPESKSUWRESIAYSMIPULLFYLXDKBJCETSPYXITFIGMOVVAFCRZISCZUKOWYRNRGMMUWXTGNJCSUESUBHNGZNYXMTMOBOURAYKVHDBHMXQVHETUKUXBWMQRAMPTIPOWYZVEASJDRUAZQXKKQWKUKWFSFLIRIUMRUSYGZAFRODEUXHLGVTTSVNRRFEMHJFRGVULFPOVASSLLZDJXHXJSYS" hidden="1">#N/A</definedName>
    <definedName name="ＳＸＪＧＶＷＭＷＺＤＹＮＳＳＲＵＬＰＥＫＫＳＵＶＳＡＷＯＦＧＱＷＤＢＳＺＭＭＺＥＫＹＩＸＪＳＦＳＹＶＫＷＯＴＷＵＡＩＱＵＵＺＬＩＸＹＯＲＢＦＡＱＰＯＲＪＦＮＡＡＩＤＥＡＮＢＲＱＰＡＶＱＸＣＵＵＮＮＢＦＬＺＪＺＪＰＪＨＥＮＭＸＰＶＹＷＢＫＫＶＣＯＦＴＢＲＶＥＩＤＴＱＲＱＳＬＨＬＡＮＧＯＱＣＰＤＴＬＪＤＮＩＥＬＱＨＨＢＵＨＯＶＭＵＮＰＣＷＶＳＢＡＫＸＡＹＥＯＺＡＥＪＨＶＤＮＸＧＤＹＨＨＨＪＣＹＣＲＸＸＦＨＩＥＲＹＢＳＴＤＳＱＶＦＭＧＺＭＹＸＬＣＫＨＵＨＮＨＧＲＣＰＬＪＭＵＥＹＤＰＭＢＣＳＣＦＪＥＴＹＭＯＡＤＨ" hidden="1">#REF!</definedName>
    <definedName name="SYGORSXJGVWMPZDYOLLLNG" hidden="1">#REF!</definedName>
    <definedName name="TBJUNSEBQRHRUYTJSRUGJNCIIDFANVRJABLACJHYKKXCIWGVHQDRWTCUFXCPVDKOZKIXXORALAYYYATWAIVVDYZZODCTOYTOVASSLLZDKYHXDJDCZIHSKPSQWFFQRVHSAQTDHBRPPORJGJZMYABXKYOGDYIDZGLCCWUFMTKSZMGEBLJUFSVTYAHSTYDAPXVECWMRRQTTWMSSACDZLHZQRBQSZEPVPIWHGULUNPCGDMLWHTPNTCJUOSECQRWZDYO" hidden="1">#REF!</definedName>
    <definedName name="ＴＤＫＥＸＫＶＶＪＡＩＢＤＱＤＪＧＰＯＺＫＷＳＳＡＩＳＭＲＤＡＰＱＧＱＴＸＳＨＭＭＬＪＮＱＧＭＭＵＷＸＴＦＮＪＢＳＴＺＢＩＧＹＥＲＲＦＺＮＸＭＹＨＵＨＮＫＴＬＷＯＴＷＵＡＪＯＯＴＦＣＲＳＡＫＯＩＹＷＷＶＹＱＵＸＧＰＸＳＴＰＣＱＧＥＶＱＡＶＲＸＤＵＵＨＶＺＧＵＤＴＦＪＤＢＹＩＧＲＪＰＳＱＷＥＦＰＪＶＭＡＩＹＣＬＨＸＶＶＵＸＰＭＰＦＺＨＪＫＧＴＨＸＰＮＨＲＷＤＩＡＡＴＭＡＬＲＺＰＹＲＴＧＡＺＷＦＤＰＡＥＣＨＪＱＢＣＨＭＪＹＦＰＫＨＣＳＷＸＷＹＲＮＲＧＮＭＵＷＸＴＧＮＫＨＩＴＨＪＱＶＧＮＧＺＮＭＡＲＡＴＶＩＶＡ" hidden="1">#REF!</definedName>
    <definedName name="TELSIRKMZTSPYWITFIGZGRSWBZNVFPYWQGLLKNFRGNMHJFRZVNEFQEGNSDJIVGGULTMOBOUMKVGTPNMUEYDPMBCSCUPFJKJLXAETAZHWSEMIARSDRTAYQXJJXBHWFSBOBHENFQINQOUDKOFRODEUXHLFFFEHZCGOCBJEGCODCTNYTOVASSLLZDJYHXDKECZIHSKQSRWFFQRWHYGWZJNIXVVUBXBQDWEGHDQEXVPZVQXCTTNFQWEUDKWRPMVUFQC" hidden="1">#N/A</definedName>
    <definedName name="ＴＥＰＣＹＷＣＫＲＣＷＢＮＫＺＡＱＡＤＨＢＬＬＫＮＺＣＧＱＰＸＺＢＸＪＲＮＦＷＸＨＷＹＦＤＶＢＯＱＶＢＰＺＯＡＪＷＪＰＭＶＮＳＸＡＹＥＭＵＹＹＤＰＰＱＨＫＴＹＳＩＧＧＦＩＡＥＨＰＤＺＵＶＲＥＳＩＨＹＳＣＸＴＡＬＬＥＥＳＷＣＱＡＱＣＬＲＬＫＨＱＢＴＺＢＡＦＯＯＺＡＦＱＨＷＤＵＶＺＵＫＨＩＨＪＣＹＣＲＥＸＦＨＩＥＲＫＣＡＵＥＺＶＣＨＹＹＳＬＺＫＱＸＬＥＧＴＮＭＪＳＲＣＮＺＣＩＪＲＢＣＨＭＪＹＧＰＺＪＧＢＪＫＪＬＥＡＥＴＡＺＨＪＬＩＰＬＤＫＵＪＬＳＸＩＯＩＢＰＡＺＮＥＮＧＩＶＩＮＶＵＦＱＣＹＷＣＬＳＤＸＣＺＯＰ" hidden="1">#REF!</definedName>
    <definedName name="TGOKCTUETVCARYLINTHRGSANTQZQCUZCAGOWZAFRODEUSWRHEFEGZCGOCBJENZODCTNYTOVASRLLZDCLBNWCWVSBZLDILJPXYJGSJXFWZYTIGGFIAXBQDWEGHDPETLJDUQXCTTNGTFLVDWYLFEBKJUFFEJLSDEJNLTCMWTOEIIHKCZDSYYGIJFLHZQRBQDITATMALLHQJLYLROXWHSEAPYFQKPAYNNEORBRVVVXJMQFLLTVWQYUMDEODFWNUHHU" hidden="1">#REF!</definedName>
    <definedName name="THRGSBOBHENASXAPYFJKPAYMNEHQBQOONQIMPYLLTOPJXNMCXHCYEKBBUVIMTHRGNTNLIRQBTNLRZALLQCSHPFISWRHEFEKHKZNFOPRNZODVTNXTOVADXQDPNENGIVZWFELYBZEGNYZEJGOXHROKOPOQRUJQQYZBXJRNIJTHKQWGNGANYYMDQSFSXUDCNYLHFLTALFKWTIJUXBWMCBEPTWMSSNOKXMEVWHVXECUYZMQXLVKWFSFLIRFXCFDJSOP" hidden="1">#N/A</definedName>
    <definedName name="TJVEKEOXWHZFHGLUUFGLWNCJADMRLHHGJBYBQEWFGIEQFUMKDXEVEXZMGEBKJUFSUTYAHHMRODLUEOLGWABACVRVKQQJKGSAWOFFTWDISZTMZLKYGZBOBGDMLWHUQOUCJUOTFCRXHJNIYCDNYCFUBAIKMIUCYQHISHJQUBNNBFMAJZLUHUAXGYJORPVELPQUGDSTJNWAAXXXZSVPCCKFGCPDTSIDNIELQHHBDIOCMBNWCWVSBTLQTRXGGRSWIZO" hidden="1">#REF!</definedName>
    <definedName name="TOKRWNNHANZFMDLEGNMJSQCNZCAGHPAAFKQYHRJEUYBDWSWLRRZBSFMIARTDRTAGQXQKXIIYHACPCIFOMYJVAGPWHBFRPDEVFHLGWABAZDGWCCOQMYWOFGQFHOMVIIWAGUEUGPCPVSBSYEHFLTBEFKNCDTWGKFUSSRUMQTCPPXSANBRQHBLGCJOFFZZMRXLVKRXRQNWVGYDGEKTTEEGXMTKNWBOMMLNGCGVJBJLNIDTLJDNIELQHHBUITZGRKMZ" hidden="1">#N/A</definedName>
    <definedName name="TQFNWGQNIXCCBHDHWCCKMNJWDZRDOCELQBIBUITTHXGEREKHQOALXTRXYJDHTRFGXHJNIWXWYKNRGNMUWXTGNKCXHVXEDUBNMRXLVKXFSGLIRJUMSNSBIMNSDBPQNWAVLJJIKDGNAAIDEAMBQPGNJELQHHBBPTZNYKTZTSPYWIAFIGMUVGFRHWXAKOJYWHJCYCREXFHIERFVNKJEZGMDDWQDOVCEXZMGFCLKVMPNTUCNNSXUJRAKURMCGGGIAET" hidden="1">#N/A</definedName>
    <definedName name="TRXFNQRWIFUVLOYCXMKKJMSVDRQZTVRDSHIDNIDKQHHAAOSZNWMYHNHGDNZRWZXDLMXXCYNVLOYCXNKVYQNQGTMUAWIXMECWHCXEJBAUNBMTKTMOBWTDBMXKNLQSZKLQVSISCLJDTYYXDADTZZHJKGSARIJTIKRWHNHAOZYMDMFHUHNNLXHUQOUCKUOTFCDTDGKFVZAZBNQUJPPXZAWJQIZAKZBIRYLLYDJXHXJSESXUDJBGJHNWDHISQEFWZIS" hidden="1">#N/A</definedName>
    <definedName name="TSJEOJEL" hidden="1">#N/A</definedName>
    <definedName name="TTBDKWEASJLVJLSXIPIBPOCTCVXKXCZJHSYUSYHNHMYVKLBLOSNCHHGJUKZFFNPQMZGDVMNXLOUTKSSGKQEOEQZMZKTKWOTWUAIQUUZLIXYORBFECCBEWZDLZYGBDZLAPOFSNIPUMLFFTSGQFSAHBZWFEPHNPOKKVWBMDSAQTDHBEEDGYVYOBUCEFBNCRJHBMKRWOOHAOZFNDMFHUONKTRDPSQWXFPQVAXMUDNXUPERQTLIMBHHPRSOAIEWDNCE" hidden="1">#REF!</definedName>
    <definedName name="TTGKRFPEQZMZFCLDOGLOKSAEEGETUKNXBVLJJILDHKSKXMLCWHCXEJBAUUIMSGQKTZTROYWHZFIGMUVFWIZNVLPYCXNKLKMFBFUHNPQMZNDVSIEZGLCCWPDOUKTMOBVCLKVGAYEGNYZDIGUCMWFCXNRSRTUXMTTBCEAMUQIZALTAFPWQJWIHVGZBOBHENLXIUQOUCKTYKHWXNXAEZOFEGSVZOVUCEFBO" hidden="1">#REF!</definedName>
    <definedName name="TTNNAFLZJYKTZU" hidden="1">#N/A</definedName>
    <definedName name="TUESVBHRY" hidden="1">#N/A</definedName>
    <definedName name="TUFTVCH" hidden="1">#REF!</definedName>
    <definedName name="tuiot" hidden="1">#REF!</definedName>
    <definedName name="TUWSEMIARSCRTAFQWQJXIHWEXZMAFCLKVEAYEMUEYDPMBCSCFJETYYLXAETLTVWSEUMDEODFMKCIVVJNTLBNWJWBYHZKCILJOXLMRCAPPGJTXRQQQSLOSANNVQRNAODFZJEAHMDDXXKPVJTIUDJECZSDVBECIQQBCHTJRHKUYTJGGGIBXBQDWEGHBQFXVPZVQXCUTNGUFLSJWYLFEBKIUFRUSYAHNRWUIQAKTOEIJIOLOEKKFGCPEWNOYNPWBLX" hidden="1">#N/A</definedName>
    <definedName name="ＴＶＩＣＢＹＨＣＮＺＣＡＧＩＰＡＢＦＫＩＱＺＪＴＱＬＡＦＦＥＨＺＷＺＰＶＯＱＲＮＡＨＥＷＭＷＬＮＵＺＫＱＫＤＲＣＢＰＧＴＶＩＶＢＹＨＣＮＺＶＴＺＩＰＡＵＹＫＩＪＡＫＭＱＬＢＦＧＦＨＴＷＡＰＷＣＥＦＢＮＶＲＬＮＸＬＮＵＴＫＲＥＥＲＶＣＱＡＰＢＪＷＢＹＨＺＫＣＩＬＪＯＸＥＩＪＯＺＸＭＮＤＢＦＡＱＮＮＮＰＩＬＰＸＫＫＳＮＩＶＪＺＹＰＪＴＯＫＲＷＮＮＨＨＵＺＸＨＸＪＳＹＳＲＯＸＶＨＺＥＨＦＬＴＵＦＣＯＦＴＢＲＶＵＯＥＣＣＢＥＷＴＷＬＺＳＡＢＤＺＬＡＰＨＦＺＷＳＹＥＶＶＯＩＶＧＮＤＭＦＨＡＹＶＥＤＯＺＬＯＸＹＧＱＲ" hidden="1">#REF!</definedName>
    <definedName name="ty" hidden="1">#REF!</definedName>
    <definedName name="tyui" hidden="1">#REF!</definedName>
    <definedName name="ＵＡＩＪＴＵＺＬＢＪＺＤＭＱＬＸＸＷＺＲＯＲＧＵＮＶＷＹＵＧＶＮＬＧＱＬＧＮＳＫＫＤＷＫＶＣＪＺＩＢＤＶＵＲＡＺＫＶＨＫＩＯＱＸＩＪＮＳＱＥＭＳＢＹＴＪＯＯＮＱＩＥＩＸＥＤＬＮＰＬＸＦＲＩＪＵＩＫＲＷＨＯＨＡＯＺＺＰＸＱＳＦＳＹＶＥＤＯＺＬＨＦＬＵＢＭＧＫＷＵＶＬＶＹＣＸＭＲＲＱＴＥＩＬＢＨＡＣＤＺＭＴＱＩＹＩＸＺＧＥＶＣＰＰＤＨＮＢＭＹＨＵＨＶＥＷＨＺＴＲＸＦＭＱＲＷＩＦＴＪＭＷＡＶＬＩＩＩＫＤＧＫＳＦＦＮＩＪＦＳＧＧＸＳＣＸＴＺＦＨＢＢＯＴＺＮＸＮＺＩＯＩＧＤＭＬＷＯＵＧＭＵＶＦＧＬＸＮＣＫＡＤＮＫＡ" hidden="1">#REF!</definedName>
    <definedName name="UDWYLFEAKIUERUSYZHEINLZHRBKHCSWXKCZCRYYGHJFRZVNEBATGSRFQJLYLQNXVGREAYEMUEYAYMNDOQUPFJKJLXPELLTUWSEMIARSCRTAYQWVJNTHRHTCPCQZQCUZCAGOWAAFRODEUXHLHFFEHZRANNVQRNZODCZJEAHMDDXXKGUEUGPVPNFDPHMPNTBCMNSEUJRWFJEUSSRUMJMBTBDEAMBQIGALGUZRQKDRCIPGPIKXRQMWRCORPVXEPPUZ" hidden="1">#N/A</definedName>
    <definedName name="UELEYLWWKBJCEREKHQPTFBZFOVLQCZOPADHCSWXWYKNRGNMUWXTGNKEPCPURASHMPNTBJNNSEBCTWFJEUSSRUMPNAAIDEAMBQPGALGTZQQJJXBIWGVHQWQPMVQIOQPUDDOPUFWLUXHLGWTTTVOKODQJRTUQDRHICMHDKPGGATHKRIQJLEDZJHTDQTRXYGQRMKYGPAJGBRHGJBYBQXXFGICJFXOQAOQXDNUNHUFFTJSLLYEBKJUFRNLRAHSMQCAO" hidden="1">#REF!</definedName>
    <definedName name="ＵＧＷＬＴＪＭＷＡＶＫＩＩＩＫＤＺＤＳＦＹＧＤＺＬＡＰＨＦＺＫＦＡＨＭＥＥＸＱＥＰＺＱＹＲＴＧＡＺＷＦＥＰＡＭＰＮＴＶＣＮＯＳＰＤＬＵＦＯＬＧＷＡＢＡＣＧＫＺＦＦＮＰＱＭＹＧＣＵＬＭＡＣＪＯＹＦＺＳＧＦＴＫＴＭＣＱＶＳＢＡＬＷＩＥＤＩＮＹＲＷＩＦＵＶＬＶＹＣＸＮＲＲＲＴＸＡＰＷＷＥＦＨＤＰＸＴＬＣＤＯＣＥＬＪＷＪＪＷＢＨＶＦＵＧＰＣＱＶＳＢＴＥＷＢＥＣＳＡＥＥＪＶＳＨＩＹＡＥＹＯＭＭＬＯＧＫＮＷＪＪＲＣＸＫＹＯＮＥＹＩＤＵＺＲＲＫＫＹＣＪＸＧＷＩＲＸＲＱＮＷＵＧＹＤＧＭＶＶＧＨＬＸＯＣＫＡＥＮＢＱＯＯＮＱ" hidden="1">#REF!</definedName>
    <definedName name="UIMSGQGSBHBZWGEPHNQOUCZZEQGVDIRVQGDEDFYUYNFFLCCVPCNUBRATVICBYHCNADBGIPABGLIQZJTQLBFFFHAWAPVVRSOAIEWNOYBINXEYREQPDUCVXKXDAJITCYWCKSCWBNKLBMOSNDHSUGJOUUCEFBNVRJABMACJHREERWCQAPBKXKQIZLCILJPXFIJOAXMNDGQAQNONPILPXKKSNOKXLBAXHCYEKBBUVIMTHRGSBNLIRQBTZCAFOOZAFQH" hidden="1">#N/A</definedName>
    <definedName name="UNBMTAQZSUHBAXGEQBNQOUOZAEJHVDNXGEYEEEGZVZOUUPRMZGDVMNXLOVAKRLERDCQBUWJWBYIGRAWUAIMGLWUVLVYCXNDCEQTXMTSACDZFCULMWKNTSJQDDQVBPZOAIVAXGYJBHKIOWDHYKHWXNRAEZPMNMOHKOWJJRMVHWLKBVFBWDLLEESWCQBNWCWVSBAOUXVBJKUVAMCRZPSCGAZAZBUQUJWPXZAWJXNFDXOJQVMMGZNYEOXPSEZXUDCN" hidden="1">#N/A</definedName>
    <definedName name="USYGOYSX" hidden="1">#REF!</definedName>
    <definedName name="UTWOSVERRZUVRD" hidden="1">#N/A</definedName>
    <definedName name="UUHMSGQFSAH" hidden="1">#N/A</definedName>
    <definedName name="UXHLGW" hidden="1">#REF!</definedName>
    <definedName name="VAAZCNRUJQPYZBXJVNEFQEGNLDJWWKOUISIUDQURASDVADBHQXBCGSPEHKUYSIGGFIAEHQDDLSINFFYYMQXLUKWFLFEVUFXCFVDEOPUGWLTJMWAVKIIIKKODRJRTVQDRHZCNIDKPHGATHSRHQJLYSROXVHSEHFLMUFFKYMUEOGBRVVIBXBQXWETPCJFYOQAOQXDNUNHUFFVEXZMZEBKJUFSXDLTEXCOLABRBEIDTXYXZADSZSUVRPMEVWMPWULS" hidden="1">#REF!</definedName>
    <definedName name="VGSONSBITNSDB" hidden="1">#REF!</definedName>
    <definedName name="VHHVZGUDTFOBOURARDVADBH" hidden="1">#REF!</definedName>
    <definedName name="VQDRHZXRBWSTKKDXKKRIQJLYGDHMKYGQAJHBRWWVYQNQFMLKLHUBYQHISGJPVFMFUGFTKTLOAOTQZYJUGPVELWCOLABRBEIDTXXOZDGVCCKLNJVHZQSCQSZYPWIIWAHVFUGPEJGQHTKQTRXFMQRWNCDTWZUJHHHJCFJREEMHIERFUSNXSOUARZZNRXLVLXGMGKTRDVADBHPQBBGSIXFVYIMLJJILDADSGYHIKGSHWOMZUPWBTSMFTZGXGZBOIGD" hidden="1">#REF!</definedName>
    <definedName name="VQGLLKMYBFUBAIKMFNJBSUESUBARYKKYCJXHUCPDIFOGRJPRQQXBCGSQEFWZIMIGGFIAEHQDDLGHDPFDUPZUINFEYYMQWKVHQWQPMVTFXCOUDDAFQHWEUSWRHEFEGZVZOBUCEFBOCVTNXTOVARRLESDJSBUWJDCZIGSDPSQWXFQQVAXGPZJGBQVGIBXBQXWEGHDQXUMDEOCFMRTNGUFESJSLNANBKJUFRNLLSDXCNLZARBDICIIHKVZCKJRTVQD" hidden="1">#N/A</definedName>
    <definedName name="VZAEQOCDUXGK" hidden="1">#REF!</definedName>
    <definedName name="WABACVRVK" hidden="1">#REF!</definedName>
    <definedName name="WHSEAYEN" hidden="1">#REF!</definedName>
    <definedName name="WHZEHFLUUFGKWNBJADMQLIJIKDZDSFYGIJFSGWOMGQLZFWWPJWHGXGYBNIGDMLWHTWUACJUVQNCKTDVQGKLKMFBFUBAIKMHUCYQHIADJPZGZTGRRYHACPTQZYJUHDBGPSMRDAPSCEIDTXYXZLOSHONVXGTAXPGHRFIOPWJJXBHRGSBOBHENFQHKIOWKLQCZOPFISWQGQPRKNRZMMUPQMZNNEYIEZGLCCWWKOUISIUDJDBTSDVADBBBMNRDUJQHK" hidden="1">#N/A</definedName>
    <definedName name="WIQMEVXHVXEFMZZMRXLVKWERXUDUGYDGEKSAEEJVSHINWAVLJJWPSWERRZUVRETSJDNJELQHHBBPTZIYKTFDAJITLRTSXGCDIUKZHLVZUKHIHJCYCRIQSUQCRGYWQAWJPGGZTGRYFVEXZMGFCLGRDGEKMTEFJOMUEOXUPFJKJLEAETAZVWSEMIAROCELRBIBVITTHYGZBOBPZXITGCAGOWGAFRODFPSWRHLLLNZCGNMUWXTGNKCTUESVCAJWWKO" hidden="1">#N/A</definedName>
    <definedName name="ＷＪＵＵＩＺＨＡＣＲＸＴＤＢＭＹＵＳＹＨＯＺＴＸＪＨＶＷＮＸＺＡＱＵＵＵＷＩＬＳＺＺＨＩＫＧＳＡＷＯＦＧＱＦＨＯＭＥＫＸＸＥＫＹＩＸＪＳＦＴＹＶＥＷＨＺＥＨＦＩＱＵＵＺＬＩＸＹＯＲＨＢＲＰＰＯＲＪＮＱＺＷＥＺＡＷＪＸＭＬＣＸＨＭＴＹＱＰＪＪＸＢＨＶＦＶＥＫＥＤＡＪＶＮＳＶＴＷＷＨＩＮＹＰＥＬＣＦＰＴＮＤＢＢＡＫＧＫＺＭＦＮＰＱＭＺＮＤＶＴＮＸＳＯＶＡＧＺＳＧＲＸＦＶＥＸＯＩＧＤＡＬＷＩＬＪＰＲＹＪＪＯＴＱＣＭＷＦＣＸＮＳＳＲＴＭＩＭＢＩＨＰＲＤＱＸＴＬＣＥＯＣＥＬＲＢＩＢＶＩＴＴＨＸＧＤＱＤＪＦＰＮＺＪＷ" hidden="1">#REF!</definedName>
    <definedName name="ＷＫＯＶＪＳＩＵＤＪＤＣＺＩＨＳＫＰＳＱＷＨＲＳＸＪＺＯＷＭＰＺＤＣＺＡＺＢＵＱＵＪＸＰＸＺＢＹＭＢＴＲＫＧＢＩＮＥＥＹＲＦＱＷＤＵＤＷＭＧＦＣＺＫＶＩＫＪＯＱＸＩＪＯＳＴＢＫＵＥＢＷＭＱＲＱＳＬＨＬＡＧＤＦＧＣＯＷＳＫＢＣＮＢＤＫＢＩＣＶＩＩＷＭＶＯＱＤＱＷＴＣＢＬＹＵＳＶＣＮＨＬＸＶＪＫＢＬＮＲＭＣＧＨＧＷＺＤＳＹＹＧＩＪＬＴＰＨＹＺＩＫＲＰＨＯＡＣＨＮＢＬＢＮＷＩＷＢＹＨＺＫＪＭＫＱＺＧＫＫＱＮＣＤＴＷＧＫＦＵＳＬＯＧＫＮＷＪＪＲＭＮＪＴＩＨＹＴＤＹＴＺＲＲＫＫＹＣＩＸＧＷＩＺＴＲＯＹＷＨＺＦＰＶＤ" hidden="1">#REF!</definedName>
    <definedName name="WKVUIZIBDQDIFONYJWSQWE" hidden="1">#REF!</definedName>
    <definedName name="WMKKJMEBEUHAIKLHTIXPNHSELQIIBUITZFOHJWQPMVTFQCFDJKKLQVSHPYISPKAEEDGYODJJRTUQCKGYPRBPRYDODWKVUIZIBDQDNWVGREAYEMTEYDPMBCSCFJDMNMOADHWDMNPLXFPGHRFIONELYYYESCSENANTQZQBHKINWWXCOLAGJSWRHEFEGZCGOCBJEGBLAZQKUQLSXOOIIWAJSIUDJDAJITLQTRXGGRSWIZNVLPYTIGGGIBXBQDMOPLP" hidden="1">#REF!</definedName>
    <definedName name="WMPZDYOLMLNGJNVICWYUGVKJGQLGNTKKDDRVCQBDMLWFIGLUUFGLWNCKADNRNKLKMFBFUHAIKLHUJBZTDZUBGXXRKYJPWHACPJIFOMYJVYWCWHIMRPDLVFXSHMMLOGDGWCCKMNJVLDUVFTWDISZTMZKKYJCEREJGVGREAYDMTEYDOMBCSCUPFJJJLXAETZZHJKGTAWRSCRLJBIUUIMTHQGSBOSPYQBTYLQZGKLQBZAQTDHCSPQDVYCKYXFACYKZ" hidden="1">#N/A</definedName>
    <definedName name="WRHLZCNRSYYGIJFRZVNEFQEGNMDKWWDKYIXJSFGDMEPHMPNTCJNOSECGWZJNIDEDFYBFNAAIDEANBRQHAVQXCUUNNBTHRHTCIPMVUFLOMSABLMRDTIQGJTGWTUTVTXMZSACDZPEWUOYUPWBSSMFTEZQZSUHBAWGEQANQOURCDIMKZYISPJZEEDGYVYNUQSTPCJGYPQAORXDNWPCONGPIKSYVEDOZLHFLUBMGKJXYPZBFAQUVUWIXMTSACEBIEWN" hidden="1">#REF!</definedName>
    <definedName name="ＷＴＣＢＭＥＪＭＫＱＺＺＫＬＰＢＳＧＯＦＩＧＢＲＯＰＯＱＪＦＪＹＬＥＭＯＰＬＹＭＢＺＴＥＱＸＣＴＴＮＧＵＦＬＳＪＳＬＮＡＵＳＰＹＸＩＵＸＶＢＤＫＶＶＡＦＣＲＺＩＳＣＺＬＱＱＰＳＫＨＫＡＧＧＥＧＢＯＷＳＫＢＣＭＢＤＫＰＺＧＢＯＺＺＮＥＭＦＨＵＨＮＫＴＳＤＯＡＱＷＥＭＷＱＶＧＵＶＭＷＹＣＸＮＲＳＲＴＦＩＭＢＩＨＰＲＥＱＹＵＭＤＥＯＤＦＭＫＣＩＶＸＣＩＷＧＶＨＱＤＱＷＴＣＵＦＸＣＦＤＧＯＳＳＸＩＸＸＯＲＢＦＺＰＮＮＭＷＺＤＬＹＹＧＢＣＹＬＺＰＯＦＺＪＥＡＨＭＳＬＬＺＤＪＹＨＸＪＮＨＦＣＭＸＰＵＸＶＢＫＫＶＶＡＭ" hidden="1">#REF!</definedName>
    <definedName name="WVPPDHNBLBNTOMJSRCUZCAGPPARDTIQGJCXMKKJMEBFUHAIKSFTJBZTDYUBGXJCQBHOFOHJWQOLVTEPQOUVDOOTYVKSBLVSNDHHHGDHWCCKMNHPLDUVFUWDISLERDCQHPIKXLQNWVGRDZXXEPJOAXMNDNQUOEONQBUJPPXZAWJQMEVXHVXUMTFFTXESBRDMZMSKBNEKNLRZHKVHETUKNXBVLJJILDHKTGGUVRESIHXSCXTAFWWQQDHOETFOUONK" hidden="1">#REF!</definedName>
    <definedName name="WVXQMQFSLTVWSFTJBZTD" hidden="1">#N/A</definedName>
    <definedName name="WVYQCRYXFHIEDZRIJUIKRWHOHGRRFWEXXLQNWVGRDZYDMTEYDOMABSCUPEJJILWADTKSUWRELICDOCELJBHUUIMSGQGSBOBHEQBTYBZFOVZAEZOPFISWRHEFEGZCGOBBJEFSHWVMGQMHODDWWKOVJSIUUPNKTSDVADBHQQBCGSJRHKUYSIGGFIAXAQDWEGHDPEXUPZUQWCTTMGTELSJRYLFDAKITERUSYZHRSXCZOWAKHCSWXWCZCRYXFHJFRZV" hidden="1">#N/A</definedName>
    <definedName name="WXHWYFKVBKXIIWNVOQDQWTCNYLHFKTAUTOEIIIKWZDSYYGIJFSZVMNYMOVTAMNAELZUGPCPURBSEVBDJRZCDIURGHXAKOJYSRUMQTCPPXSTPBQFEVQASZEVVPPCGNBLAKQKJGPNZROMSABMZKBQXZJNHXVVULHLAOGOQSNAOEWUOVQXCUTNGUFLSJSIVPOLUTEDGEKLTDEJOOWGQZXRHMMLOSVKRRZACYKSOGXYJXOTDKEXKDRIRJMYMROXWHSW" hidden="1">#REF!</definedName>
    <definedName name="WXTGNKCTU" hidden="1">#REF!</definedName>
    <definedName name="WYLGEBKJUFRUSLTDEJOLAIRBLIDIJIKDZDSZYGIKFSZWOFCYANAGDMLWHTPNTCJUOSECDTDGKFVZZZBNQUJPPXZAWJQQHISHJARYKKYCJXGWIRERXUDVGYRPVELPQUGESTKNWAVLJJWOSVERRZUVRDTRIDNIEKQHHABOSZIYKTZTAJHTLQTRXFGRRWIYGXAJUKHIHJKNCQJRSUQCRGYWQBWRYDVUOGRYFWEXZMGFCVGREHFKMTEFKPMBJNXUPEV" hidden="1">#REF!</definedName>
    <definedName name="x" hidden="1">#REF!</definedName>
    <definedName name="XEJTAUNBMLZQZSUHUZWFEPA" hidden="1">#REF!</definedName>
    <definedName name="XGFQIORPUDDOPUFWL" hidden="1">#REF!</definedName>
    <definedName name="XIVRPUDKVPU" hidden="1">#REF!</definedName>
    <definedName name="ＸＩＷＹＦＫＶＢＶＯＣＮＭＡＲＡＴＶＩＶＢＹＨＣＮＺＶＸＧＮＹＳＵＲＧＨＸＨＫＯＫＯＰＯＱＣＦＪＹＦＥＭＯＰＬＲＮＦＷＸＨＷＤＣＴＡＭＭＡＥＬＵＪＷＥＲＦＫＨＱＩＴＬＲＴＳＸＧＮＲＳＸＩＧＨＸＡＫＯＪＹＷＷＶＹＱＵＳＦＦＮＩＪＦＲＧＶＵＬＦＱＬＧＮＩＩＣＣＰＵＡＯＹＮＺＩＯＩＨＥＮＭＸＰＵＨＮＶＷＧＨＪＺＯＷＭＰＺＤＹＯＬＬＬＮＧＣＧＶＩＵＷＹＴＧＵＫＣＡＵＥＺＶＣＨＹＹＳＸＩＯＷＭＺＢＯＩＨＥＮＭＴＧＪＨＺＨＳＳＸＣＺＯＷＦＰＺＷＲＨＬＬＬＮＧＣＵＡＡＩＫＬＨＵＢＸＰＧＩＳＧＩＰＶＦＭＫＸＪＩＷＨＡＣＰ" hidden="1">#REF!</definedName>
    <definedName name="XPGISGIPUXRKXJIWNVOQDRWUTEPBXWBKRCWYVKLBLOSNCHHGJUYBRXXFHIVDZRIJTIKRPHNAAOSYHXJSFSYVEWHZZXDLTXXCOLABRUEIDTQBEWZDLZYGBDZLAPOFZJFAHMICCPUAOYNAIPJQZYJBGZFNOLQBSHPFISWQGEEDGYDSGYHIKGSHWORCXSZEWWPIWHNDMFHUONJTRDNADBHIQABGLIQZKTQLBFGFHAWAPWVDLHUBYQHISGJQVFMGYJI" hidden="1">#REF!</definedName>
    <definedName name="XWTCBMXJMKQSZKLP" hidden="1">#REF!</definedName>
    <definedName name="ｘｘ" hidden="1">#REF!</definedName>
    <definedName name="XXKOVJTIUDJD" hidden="1">#REF!</definedName>
    <definedName name="YAVIWMECWGBXEJAAYMXDLBKDFSMLIRPBMYBZFGORWBYNUEOYVRVVVXQMQFQYABVDZRIJTIKRWGNHAOZYMDXZMZFCLJVGSOMSAIYCOLABRBEIDTXYXZLOSSSACDZMTPIYAKYBHJPCCQUAOYOAJWGDMEPHNQOTCJNOTNCDTWGKFUXWZRVYHUUCXYUGVKJAUFAVCKKEERWCQAPBKQKJGPRJORPVEEPQSIXFVNRMBZZZFBFUIAIKMHUIYQOISNJQVMY" hidden="1">#REF!</definedName>
    <definedName name="YFQQVAXMUDNXUPFJKJLUYNTTBDEAFCULMWKNUZJQKDQCBPGOHJVBXHFRBOKIIPAUYKIWXNYAEZPTUTVWZOVVDEGCOWSKBCNBDKIAGFTXDRBRDMZMRJAMEJMTBJMNSEBQRHKSNCALNGJNVIIQLUGVKJAUEAVCHYYSSGKQEPBKQKJGPNZHKIOXXIJNZQFMDGPAPNNMPHEIXKDLNRDSHZXRCXSZEYSLZKQXOXMZTROYWHSFIGLNUFWBYNVEJHBRWWV" hidden="1">#N/A</definedName>
    <definedName name="YFWFYANHFCMHSEHFLNUFGKPNCJTDMHXBCBDWSWLSRZBDYLTPHYDSUBGQXRKYJIWNWPGUZWFEPAUSYGOYSXJGVWMWZDYNSLOZDGVCBJLNJVDZRIJTIKSJQDDPVJTJPCPVSBSZEHFLUBFFKWTDTWGKFVSTSUTXFSSAVWSETIHYTDYTAFXXQPUAOYOAJPJYHGRJORPVEEPXJZOWMTXSIFFFHAWAPCVDFGCPDWUOYUPWBSSMFTEKRUNPCPMVTFQCFDJ" hidden="1">#N/A</definedName>
    <definedName name="YGUTBWYTGUKJA" hidden="1">#REF!</definedName>
    <definedName name="YHACPJHEOMXIVYWCDLVWOLAIRBLIDSXXWGCGVCBJLNDEHOTDKEXKVVJAIBDQDJGPOSEAZENUFZEPNBCTDFKENNNPBEIMMUVXTFNJBSTDSUBZRXKKRXLVKWFSGLIRJUMRUSPWABGSPEFVYAVLIJIKDGKSGFNIKFSGWVOYTPWBSSMMZEKWMYHNHGDMKWBECIQRCCHTJYGOYCXMKKJMEBCPIQSTPCQNKFPKGMSJJCWJUBIZHACPJNWVGRDGEKMTEFJ" hidden="1">#REF!</definedName>
    <definedName name="YHZKCILJOXEIJOIXYORBFAQNNNPILPXKKSNOIXMLCWHCXEMKNLRZAKLQCSHPFISWRPQPRKGKZMFNPQMZNDVTNXSOLDCWPDOGWFYANHGDMKWHTWSUBMNRWUIQAKTQLBFGTLIMBHHPRSOAIEZAKYBINXEYREQPDUCVXKYDVUFQKINWDTYKHWXNXAEAFFEGSVZOVUCEGBOWSFGRFHOMELXXLPWKTJVEREZIALDILJPYFVALJXYPSBGAQOONQIMPXLK" hidden="1">#N/A</definedName>
    <definedName name="YONEYIDZGLCCWWJOUISHTCONKTRDVADBHPQEJVLAIYBLDTRRQXUXMASAHCPDTLJDNIEKBBVOBNTARAGTNMJBNYKNLRSALLGESAKUDAVLQQPNJNCJIQSTPCJGYKUILSXHOIALKYPYWJWCZIGSDPLJPZJDIURGHXHKOKPPORCGJYFYABXJRNFWTHJQPGNZANRYMWLXGTGMJMYQVYWCKSWVHETUKNXBWMJUXPSWESRZUWSETIHYSCWDIZZTTGLRFPE" hidden="1">#N/A</definedName>
    <definedName name="YQHITHJQOGMZZNRX" hidden="1">#N/A</definedName>
    <definedName name="YUMDEPDFMLCJVVJNUIRHFSFLIRIUMRUSYGOSSXJGVXBKOJQQQYTUQDRHGXRBWSZPPIIWAHVEUGPVPWFEPHMPNTFQRVHYMULOXBWMKKJMEBETTBDFANBRJHBLGCJOFFZITAHYGZBOIHENMXIUXVPWHHMRODLUEOLGWABACLPEKKSUVRELHAVFTVCISZSMZKKIRKMZMSPYWITFBQZGRLEBQRHRUYDHIHJVYCRXXFHITBXPGISGIZQXKKXCIWGVIQD" hidden="1">#N/A</definedName>
    <definedName name="yutik" hidden="1">#REF!</definedName>
    <definedName name="ＹＶＥＣＯＺＬＯＭＳＴＢＬＭＨＦＴＢＫＶＥＢＷＣＣＢＥＷＴＷＬＳＳＡＢＤＺＬＴＳＪＬＶＪＬＳＸＩＰＩＢＰＡＡＯＥＮＧＩＨＭＪＳＲＣＮＺＢＧＰＷＨＢＧＲＰＥＥＶＦＩＭＧＭＭＬＯＡＤＨＷＣＣＫＭＮＪＶＤＺＲＶＦＴＷＤＢＳＺＭＹＣＩＷＧＷＩＲＥＲＸＴＤＵＧＸＤＰＶＥＬＰＰＵＧＤＳＶＹＩＭＧＷＵＵＴＷＯＳＶＤＲＱＦＧＣＰＤＳＲＩＤＮＩＤＫＱＨＨＡＡＯＳＺＮＷＷＦＬＦＥＷＵＧＸＤＧＷＥＦＰＱＶＨＸＭＵＫＮＸＢＶＬＪＪＩＬＤＰＥＲＫＳＵＶＲＥＳＩＡＸＳＣＸＴＡＦＷＯＨＶＧＭＴＫＴＭＯＢＶＴＱＡＹＪＵＶＴＺＡＩＴＴＹＤ" hidden="1">#REF!</definedName>
    <definedName name="YYXASWZIVVDYZVHXWNHRMIPWWQQEIOCMCOXDXVSBALDJVBJKVVXOCKBENRMCAAZCURUJXJLMIUJYQOITOJQVNNLYKQXOWYLFEBKJQDGEJLSDEJOLAIMWTOEIJIKDZDSYYGVRDLHZCNBDKLSLFSDDRIQJKXCZIHSDQMBJRCVXVJKBLNROSTSUGJNCJIQSTPVRJABLOUTKREERWCQAPBJWBYHZKCWUAIQTUWTIJZDMQLBYZYAILTHGPJLHTIXYTDY" hidden="1">#N/A</definedName>
    <definedName name="z" hidden="1">#REF!</definedName>
    <definedName name="ZAQADNDHIHJKNCJIQSUQCKGYCMACJIZGSTGKQAQCLXLQNWOZRXJPXFIJOAXMNDGQAQOONQXBJWQKMIUJYXOISOBHYYRRUBPZOAJPJIFONYQVYWCLHINYPEMCFPTNDBBOHDHWJCKMNJWKZSPKUPDIZZTMALRYPYRTGAYVFALXAYEFNYYDIFOXHROJZDDCFXUYNTMOPLYFCWXIWYFKVCVOCNMBRATTGMJSRCNZVKTALFHETUKUXBXBCBDPSWLSRZB" hidden="1">#N/A</definedName>
    <definedName name="ＺＢＩＨＹＦＲＳＦＪＱＥＯＤＢＯＣＨＥＮＦＱＩＮＱＯＵＺＤＤＩＵＲＧＨＸＡＫＸＮＬＬＫＮＦＪＭＶＩＩＱＬＪＷＫＡＺＱＫＵＰＬＳＸＯＯＩＩＶＡＪＳＩＵＹＳＱＮＸＶＧＹＥＨＦＫＴＴＥＦＫＶＭＢＪＺＣＥＺＰＭＮＭＯＨＤＨＷＫＣＫＭＮＪＭＢＴＲＭＷＲＭＴＹＱＱＪＣＱＸＥＶＤＮＡＵＴＱＺＸＪＵＧＪＨＮＫＶＷＡＦＤＲＫＵＥＢＷＭＱＱＱＳＬＨＬＡＧＤＦＧＣＯＷＺＱＲＢＰＳＺＥＯＶＰＫＶＶＪＺＩＢＤＱＤＪＧＰＮＺＫＷＳＱＧＮＹＳＸＪＧＶＷＭＷＺＤＸＮＳＳＩＵＸＢＱＸＷＥＧＨＤＱＸＵＭＤＥＯＣＦＭＲＸＫＫＹＣＩＷＫＷＦＳＮ" hidden="1">#REF!</definedName>
    <definedName name="ZDEIURGHXBKOJZWXWYRUY" hidden="1">#REF!</definedName>
    <definedName name="ZJEAHMDDXQDFMDLEGTNMJSRCNZCAGIPPUZWBKUEBWMQRQSLHLAVCPBAOFNGIVJOLUTEPBXWBKRKPBYNNXZDYOSTSUGJRXXFHIEQYUMDFPDFMLCJVVJCQZPBKXKQNWOZROMSAHLMRDAPQGJTXRHFFPILPXKKSNOKXLAZQLFAHMEFFTXDRBRDMSMLIRQINQOUCDNOTFVKQTDHCSPDGYVYOBUCEFBNZRPKUPKRWOOHAOZGNDMWIDBYHGRCOYDFMXYD" hidden="1">#REF!</definedName>
    <definedName name="ZODVTNYTOVASRL" hidden="1">#REF!</definedName>
    <definedName name="ZQRBQSZXOVIIWAGUEUTGTZWFXIAFIGMUCGGLXUJTWFKEUSSRUMQTBPOWEBPZOBJQBYHGRJORPVEEPQUGXLTJNFZPNNMPHEHXKDYZVIWMUOYUPWBSSMFTEKRIOQDXWTCAMXJMIKRCCHMJYGPZSMCHHGJBYBRXXLMIVCZRIJTHKRWFZSGRQEVEXZMZEBKJUFSRWFMXRWHFUULVYCWMRRQTEXMSSACDZLTPHYZKYAYPWNBFLZJZLUHUAXGXJBGJHNV" hidden="1">#REF!</definedName>
    <definedName name="ZRIJTHKRPGNAANSXHXJSFSAJAMEJMKQYGKKPBYZLGIEQFUTPAVQHZYSRVBQZPBKQKYHFRIORPVDEOFRIWEUYHLGWTUTVOTIVOWYZVIWMEXHCYEKBBUOBMTIRUSXZGRSXBZOVFPZVLQQPSKHKZGFNCYKSOGXYJXZGLWDWPDOOCSMOBOTLJVGSOMSAITMRDAPQVYCXNRCEQTXMTSACEZMIARSDRLKBIVVIMTHRGSBOBHEKVNSFKTAEFKVTIJZCMQK" hidden="1">#REF!</definedName>
    <definedName name="ZUEZUBHYYRLYJQXNWPREYJSQCNZCAGHPZAFKEMVFPMHXBBBDWSWLRRZBCYHDVMNXMOVALRLESDCQHQJLTZVFDPZMIGMUCMGLJYYPZCGAQVVUXIMMTTBCEAMUXOPZNQXVMTGGTYBKAMVIVMVNYQWZXCLEFKWTIJZAEZPNNMPHKOWKJRMOETIHYSCYTAFWEESWDJYKTZTSPYXIAFVBJKVVAMCHXAKOJGHGIBXBMEMOQMYNCUSMGCJOFHANZFMDMEH" hidden="1">#N/A</definedName>
    <definedName name="ZUJHHHJCYCREXFHIERFYWQBWRYPOIBPAGNENLSQWYFQQVAXMUDNXUPFJKXPMPELKSUWSEMIARSCRTQBHBUNMARATVYDAKITERNLRZHRBNKZAQADHCSWWWYKNAHGOQSNAHZQRBDKIAHTTHLRGPFRANAGXPASXAYENUYZDPNBEHRVPFDDCFUYGUTBWYUGVKJAUCYFKNGGUYESCSENHGDMKWNTWUAIJTUZLBWMQZDYOLMLNGCGVIBWYUGVKCAUEAVC" hidden="1">#N/A</definedName>
    <definedName name="ZUWSETIHYSCYTAFXWQQEI" hidden="1">#REF!</definedName>
    <definedName name="ZXLTDNWTOEJJIKEHXDDFGCPWTLCDNBELQAHBUEDRIRKKXDAJHTEQVBKRCWAMKYZQACGBRVWVXJUKQQYAPCJGYBLACJHZFSSGKJTJVEREJGPHSKQJPXFIZLJXYPSBFAQOONQXAJWWEZAWIXMLCWHCXEJBBUTXESCRDMSMLVUFXDGEJLVWBNDSAQTDHCRPPORJVKYQFGCODSKICNIDKPHHMALRYJCERLKHQOALXJPRYJKOTRFNSCZUKOOOQJFCJIQ" hidden="1">#N/A</definedName>
    <definedName name="ZZ" hidden="1">#REF!</definedName>
    <definedName name="ZZZ" hidden="1">#REF!</definedName>
    <definedName name="ZZZZ" hidden="1">#REF!</definedName>
    <definedName name="ZZZZZ" hidden="1">#REF!</definedName>
    <definedName name="ZZZZZZ" hidden="1">#REF!</definedName>
    <definedName name="ZZZZZZZZ" hidden="1">#REF!</definedName>
    <definedName name="ああああ" hidden="1">#REF!</definedName>
    <definedName name="ｲﾙﾐ" hidden="1">#REF!</definedName>
    <definedName name="ぉ" hidden="1">#REF!</definedName>
    <definedName name="おがわ" hidden="1">#REF!</definedName>
    <definedName name="ｸﾞﾗﾌ" hidden="1">#REF!</definedName>
    <definedName name="ｸﾞﾗﾌ2" hidden="1">#REF!</definedName>
    <definedName name="ｽﾄｰﾌﾞｶﾞｰﾄﾞ" hidden="1">#REF!</definedName>
    <definedName name="ｾﾚﾌﾞ" hidden="1">#REF!</definedName>
    <definedName name="だっさ" hidden="1">#REF!</definedName>
    <definedName name="ﾃﾞｨｽﾞﾆｰ" hidden="1">#REF!</definedName>
    <definedName name="もの" hidden="1">#REF!</definedName>
    <definedName name="ラミ" hidden="1">#REF!</definedName>
    <definedName name="ララミ" hidden="1">#REF!</definedName>
    <definedName name="ロッキー" hidden="1">#REF!</definedName>
    <definedName name="ロッキー様御見積" hidden="1">#REF!</definedName>
    <definedName name="在庫表" hidden="1">#REF!</definedName>
    <definedName name="写真" hidden="1">#REF!</definedName>
    <definedName name="写真１" hidden="1">#REF!</definedName>
    <definedName name="写真１０" hidden="1">#REF!</definedName>
    <definedName name="写真２" hidden="1">#REF!</definedName>
    <definedName name="商品一覧" hidden="1">#REF!</definedName>
    <definedName name="小物" hidden="1">#REF!</definedName>
    <definedName name="伸縮棒棚提案書" hidden="1">#REF!</definedName>
    <definedName name="数量調査" hidden="1">#REF!</definedName>
    <definedName name="達成率コピー" hidden="1">#REF!</definedName>
    <definedName name="提出用" localSheetId="4" hidden="1">{"'Sheet1'!$A$1:$E$128"}</definedName>
    <definedName name="提出用" localSheetId="6" hidden="1">{"'Sheet1'!$A$1:$E$128"}</definedName>
    <definedName name="提出用" localSheetId="12" hidden="1">{"'Sheet1'!$A$1:$E$128"}</definedName>
    <definedName name="提出用" localSheetId="13" hidden="1">{"'Sheet1'!$A$1:$E$128"}</definedName>
    <definedName name="提出用" localSheetId="5" hidden="1">{"'Sheet1'!$A$1:$E$128"}</definedName>
    <definedName name="提出用" localSheetId="15" hidden="1">{"'Sheet1'!$A$1:$E$128"}</definedName>
    <definedName name="提出用" localSheetId="14" hidden="1">{"'Sheet1'!$A$1:$E$128"}</definedName>
    <definedName name="提出用" localSheetId="10" hidden="1">{"'Sheet1'!$A$1:$E$128"}</definedName>
    <definedName name="提出用" localSheetId="11" hidden="1">{"'Sheet1'!$A$1:$E$128"}</definedName>
    <definedName name="提出用" localSheetId="7" hidden="1">{"'Sheet1'!$A$1:$E$128"}</definedName>
    <definedName name="提出用" localSheetId="9" hidden="1">{"'Sheet1'!$A$1:$E$128"}</definedName>
    <definedName name="提出用" localSheetId="3" hidden="1">{"'Sheet1'!$A$1:$E$128"}</definedName>
    <definedName name="提出用" localSheetId="2" hidden="1">{"'Sheet1'!$A$1:$E$128"}</definedName>
    <definedName name="提出用" localSheetId="8" hidden="1">{"'Sheet1'!$A$1:$E$128"}</definedName>
    <definedName name="提出用" hidden="1">{"'Sheet1'!$A$1:$E$128"}</definedName>
    <definedName name="粒状事業計画" hidden="1">#REF!</definedName>
    <definedName name="六期イー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4" i="17" l="1"/>
  <c r="AC84" i="17"/>
  <c r="AE84" i="17" s="1"/>
  <c r="W84" i="17"/>
  <c r="V84" i="17"/>
  <c r="AD83" i="17"/>
  <c r="AC83" i="17"/>
  <c r="AE83" i="17" s="1"/>
  <c r="W83" i="17"/>
  <c r="V83" i="17"/>
  <c r="AE82" i="17"/>
  <c r="AD82" i="17"/>
  <c r="AC82" i="17"/>
  <c r="W82" i="17"/>
  <c r="V82" i="17"/>
  <c r="AD81" i="17"/>
  <c r="AC81" i="17"/>
  <c r="AE81" i="17" s="1"/>
  <c r="W81" i="17"/>
  <c r="V81" i="17"/>
  <c r="AD80" i="17"/>
  <c r="AC80" i="17"/>
  <c r="AE80" i="17" s="1"/>
  <c r="W80" i="17"/>
  <c r="V80" i="17"/>
  <c r="AD79" i="17"/>
  <c r="AC79" i="17"/>
  <c r="AE79" i="17" s="1"/>
  <c r="W79" i="17"/>
  <c r="V79" i="17"/>
  <c r="AD78" i="17"/>
  <c r="AC78" i="17"/>
  <c r="AE78" i="17" s="1"/>
  <c r="W78" i="17"/>
  <c r="V78" i="17"/>
  <c r="AD77" i="17"/>
  <c r="AC77" i="17"/>
  <c r="AE77" i="17" s="1"/>
  <c r="W77" i="17"/>
  <c r="V77" i="17"/>
  <c r="AE76" i="17"/>
  <c r="AD76" i="17"/>
  <c r="AC76" i="17"/>
  <c r="W76" i="17"/>
  <c r="V76" i="17"/>
  <c r="AD75" i="17"/>
  <c r="AC75" i="17"/>
  <c r="W75" i="17"/>
  <c r="V75" i="17"/>
  <c r="AD74" i="17"/>
  <c r="AC74" i="17"/>
  <c r="AE74" i="17" s="1"/>
  <c r="W74" i="17"/>
  <c r="V74" i="17"/>
  <c r="AD73" i="17"/>
  <c r="AC73" i="17"/>
  <c r="AE73" i="17" s="1"/>
  <c r="W73" i="17"/>
  <c r="V73" i="17"/>
  <c r="AD72" i="17"/>
  <c r="AC72" i="17"/>
  <c r="AE72" i="17" s="1"/>
  <c r="W72" i="17"/>
  <c r="V72" i="17"/>
  <c r="AD71" i="17"/>
  <c r="AC71" i="17"/>
  <c r="AE71" i="17" s="1"/>
  <c r="W71" i="17"/>
  <c r="V71" i="17"/>
  <c r="AE70" i="17"/>
  <c r="AD70" i="17"/>
  <c r="AC70" i="17"/>
  <c r="W70" i="17"/>
  <c r="V70" i="17"/>
  <c r="AD69" i="17"/>
  <c r="AE69" i="17" s="1"/>
  <c r="AC69" i="17"/>
  <c r="W69" i="17"/>
  <c r="V69" i="17"/>
  <c r="AD68" i="17"/>
  <c r="AC68" i="17"/>
  <c r="AE68" i="17" s="1"/>
  <c r="W68" i="17"/>
  <c r="V68" i="17"/>
  <c r="AD67" i="17"/>
  <c r="AC67" i="17"/>
  <c r="AE67" i="17" s="1"/>
  <c r="W67" i="17"/>
  <c r="V67" i="17"/>
  <c r="AD66" i="17"/>
  <c r="AC66" i="17"/>
  <c r="AE66" i="17" s="1"/>
  <c r="W66" i="17"/>
  <c r="V66" i="17"/>
  <c r="AD65" i="17"/>
  <c r="AC65" i="17"/>
  <c r="AE65" i="17" s="1"/>
  <c r="W65" i="17"/>
  <c r="V65" i="17"/>
  <c r="AE64" i="17"/>
  <c r="AD64" i="17"/>
  <c r="AC64" i="17"/>
  <c r="W64" i="17"/>
  <c r="V64" i="17"/>
  <c r="AD63" i="17"/>
  <c r="AC63" i="17"/>
  <c r="W63" i="17"/>
  <c r="V63" i="17"/>
  <c r="AD62" i="17"/>
  <c r="AC62" i="17"/>
  <c r="AE62" i="17" s="1"/>
  <c r="W62" i="17"/>
  <c r="V62" i="17"/>
  <c r="AD61" i="17"/>
  <c r="AC61" i="17"/>
  <c r="AE61" i="17" s="1"/>
  <c r="W61" i="17"/>
  <c r="V61" i="17"/>
  <c r="AD60" i="17"/>
  <c r="AC60" i="17"/>
  <c r="AE60" i="17" s="1"/>
  <c r="W60" i="17"/>
  <c r="V60" i="17"/>
  <c r="AD59" i="17"/>
  <c r="AC59" i="17"/>
  <c r="AE59" i="17" s="1"/>
  <c r="W59" i="17"/>
  <c r="V59" i="17"/>
  <c r="AE58" i="17"/>
  <c r="AD58" i="17"/>
  <c r="AC58" i="17"/>
  <c r="W58" i="17"/>
  <c r="V58" i="17"/>
  <c r="AD57" i="17"/>
  <c r="AC57" i="17"/>
  <c r="AE57" i="17" s="1"/>
  <c r="W57" i="17"/>
  <c r="V57" i="17"/>
  <c r="AD56" i="17"/>
  <c r="AC56" i="17"/>
  <c r="AE56" i="17" s="1"/>
  <c r="W56" i="17"/>
  <c r="V56" i="17"/>
  <c r="AD55" i="17"/>
  <c r="AC55" i="17"/>
  <c r="AE55" i="17" s="1"/>
  <c r="W55" i="17"/>
  <c r="V55" i="17"/>
  <c r="AD54" i="17"/>
  <c r="AC54" i="17"/>
  <c r="AE54" i="17" s="1"/>
  <c r="W54" i="17"/>
  <c r="V54" i="17"/>
  <c r="AD53" i="17"/>
  <c r="AC53" i="17"/>
  <c r="AE53" i="17" s="1"/>
  <c r="W53" i="17"/>
  <c r="V53" i="17"/>
  <c r="AE52" i="17"/>
  <c r="AD52" i="17"/>
  <c r="AC52" i="17"/>
  <c r="W52" i="17"/>
  <c r="V52" i="17"/>
  <c r="AD51" i="17"/>
  <c r="AC51" i="17"/>
  <c r="W51" i="17"/>
  <c r="V51" i="17"/>
  <c r="AD50" i="17"/>
  <c r="AC50" i="17"/>
  <c r="AE50" i="17" s="1"/>
  <c r="W50" i="17"/>
  <c r="V50" i="17"/>
  <c r="AD49" i="17"/>
  <c r="AC49" i="17"/>
  <c r="AE49" i="17" s="1"/>
  <c r="W49" i="17"/>
  <c r="V49" i="17"/>
  <c r="AD48" i="17"/>
  <c r="AC48" i="17"/>
  <c r="AE48" i="17" s="1"/>
  <c r="W48" i="17"/>
  <c r="V48" i="17"/>
  <c r="AD47" i="17"/>
  <c r="AC47" i="17"/>
  <c r="AE47" i="17" s="1"/>
  <c r="W47" i="17"/>
  <c r="V47" i="17"/>
  <c r="AE46" i="17"/>
  <c r="AD46" i="17"/>
  <c r="AC46" i="17"/>
  <c r="W46" i="17"/>
  <c r="V46" i="17"/>
  <c r="AD45" i="17"/>
  <c r="AC45" i="17"/>
  <c r="AE45" i="17" s="1"/>
  <c r="W45" i="17"/>
  <c r="V45" i="17"/>
  <c r="AD44" i="17"/>
  <c r="AC44" i="17"/>
  <c r="AE44" i="17" s="1"/>
  <c r="W44" i="17"/>
  <c r="V44" i="17"/>
  <c r="AD43" i="17"/>
  <c r="AC43" i="17"/>
  <c r="AE43" i="17" s="1"/>
  <c r="W43" i="17"/>
  <c r="V43" i="17"/>
  <c r="AD42" i="17"/>
  <c r="AC42" i="17"/>
  <c r="AE42" i="17" s="1"/>
  <c r="W42" i="17"/>
  <c r="V42" i="17"/>
  <c r="AD41" i="17"/>
  <c r="AC41" i="17"/>
  <c r="AE41" i="17" s="1"/>
  <c r="W41" i="17"/>
  <c r="V41" i="17"/>
  <c r="AE40" i="17"/>
  <c r="AD40" i="17"/>
  <c r="AC40" i="17"/>
  <c r="W40" i="17"/>
  <c r="V40" i="17"/>
  <c r="AD39" i="17"/>
  <c r="AC39" i="17"/>
  <c r="W39" i="17"/>
  <c r="V39" i="17"/>
  <c r="AD38" i="17"/>
  <c r="AC38" i="17"/>
  <c r="AE38" i="17" s="1"/>
  <c r="W38" i="17"/>
  <c r="V38" i="17"/>
  <c r="AD37" i="17"/>
  <c r="AC37" i="17"/>
  <c r="AE37" i="17" s="1"/>
  <c r="W37" i="17"/>
  <c r="V37" i="17"/>
  <c r="AD36" i="17"/>
  <c r="AC36" i="17"/>
  <c r="AE36" i="17" s="1"/>
  <c r="W36" i="17"/>
  <c r="V36" i="17"/>
  <c r="AD35" i="17"/>
  <c r="AC35" i="17"/>
  <c r="AE35" i="17" s="1"/>
  <c r="W35" i="17"/>
  <c r="V35" i="17"/>
  <c r="AE34" i="17"/>
  <c r="AD34" i="17"/>
  <c r="AC34" i="17"/>
  <c r="W34" i="17"/>
  <c r="V34" i="17"/>
  <c r="AD33" i="17"/>
  <c r="AC33" i="17"/>
  <c r="AE33" i="17" s="1"/>
  <c r="W33" i="17"/>
  <c r="V33" i="17"/>
  <c r="AD32" i="17"/>
  <c r="AC32" i="17"/>
  <c r="AE32" i="17" s="1"/>
  <c r="W32" i="17"/>
  <c r="V32" i="17"/>
  <c r="AD31" i="17"/>
  <c r="AE31" i="17" s="1"/>
  <c r="AC31" i="17"/>
  <c r="W31" i="17"/>
  <c r="V31" i="17"/>
  <c r="AD30" i="17"/>
  <c r="AC30" i="17"/>
  <c r="AE30" i="17" s="1"/>
  <c r="W30" i="17"/>
  <c r="V30" i="17"/>
  <c r="AD29" i="17"/>
  <c r="AC29" i="17"/>
  <c r="AE29" i="17" s="1"/>
  <c r="W29" i="17"/>
  <c r="V29" i="17"/>
  <c r="AE28" i="17"/>
  <c r="AD28" i="17"/>
  <c r="AC28" i="17"/>
  <c r="W28" i="17"/>
  <c r="V28" i="17"/>
  <c r="AD27" i="17"/>
  <c r="AC27" i="17"/>
  <c r="W27" i="17"/>
  <c r="V27" i="17"/>
  <c r="AD26" i="17"/>
  <c r="AC26" i="17"/>
  <c r="AE26" i="17" s="1"/>
  <c r="W26" i="17"/>
  <c r="V26" i="17"/>
  <c r="AD25" i="17"/>
  <c r="AE25" i="17" s="1"/>
  <c r="AC25" i="17"/>
  <c r="W25" i="17"/>
  <c r="V25" i="17"/>
  <c r="AD24" i="17"/>
  <c r="AC24" i="17"/>
  <c r="AE24" i="17" s="1"/>
  <c r="W24" i="17"/>
  <c r="V24" i="17"/>
  <c r="AD23" i="17"/>
  <c r="AC23" i="17"/>
  <c r="AE23" i="17" s="1"/>
  <c r="W23" i="17"/>
  <c r="V23" i="17"/>
  <c r="AE22" i="17"/>
  <c r="AD22" i="17"/>
  <c r="AC22" i="17"/>
  <c r="W22" i="17"/>
  <c r="V22" i="17"/>
  <c r="AD21" i="17"/>
  <c r="AC21" i="17"/>
  <c r="AE21" i="17" s="1"/>
  <c r="W21" i="17"/>
  <c r="V21" i="17"/>
  <c r="AD20" i="17"/>
  <c r="AC20" i="17"/>
  <c r="AE20" i="17" s="1"/>
  <c r="W20" i="17"/>
  <c r="V20" i="17"/>
  <c r="AD19" i="17"/>
  <c r="AC19" i="17"/>
  <c r="AE19" i="17" s="1"/>
  <c r="W19" i="17"/>
  <c r="V19" i="17"/>
  <c r="AD18" i="17"/>
  <c r="AC18" i="17"/>
  <c r="AE18" i="17" s="1"/>
  <c r="W18" i="17"/>
  <c r="V18" i="17"/>
  <c r="AD17" i="17"/>
  <c r="AC17" i="17"/>
  <c r="AE17" i="17" s="1"/>
  <c r="W17" i="17"/>
  <c r="V17" i="17"/>
  <c r="AE16" i="17"/>
  <c r="AD16" i="17"/>
  <c r="AC16" i="17"/>
  <c r="W16" i="17"/>
  <c r="V16" i="17"/>
  <c r="AD15" i="17"/>
  <c r="AD85" i="17" s="1"/>
  <c r="AC15" i="17"/>
  <c r="W15" i="17"/>
  <c r="V15" i="17"/>
  <c r="AD14" i="17"/>
  <c r="AC14" i="17"/>
  <c r="AE14" i="17" s="1"/>
  <c r="W14" i="17"/>
  <c r="V14" i="17"/>
  <c r="AD13" i="17"/>
  <c r="AC13" i="17"/>
  <c r="AE13" i="17" s="1"/>
  <c r="W13" i="17"/>
  <c r="V13" i="17"/>
  <c r="AD12" i="17"/>
  <c r="AC12" i="17"/>
  <c r="AE12" i="17" s="1"/>
  <c r="W12" i="17"/>
  <c r="V12" i="17"/>
  <c r="AD11" i="17"/>
  <c r="AC11" i="17"/>
  <c r="AE11" i="17" s="1"/>
  <c r="W11" i="17"/>
  <c r="V11" i="17"/>
  <c r="AE10" i="17"/>
  <c r="AD10" i="17"/>
  <c r="AC10" i="17"/>
  <c r="W10" i="17"/>
  <c r="V10" i="17"/>
  <c r="AD9" i="17"/>
  <c r="AC9" i="17"/>
  <c r="AE9" i="17" s="1"/>
  <c r="W9" i="17"/>
  <c r="V9" i="17"/>
  <c r="AD8" i="17"/>
  <c r="AC8" i="17"/>
  <c r="AE8" i="17" s="1"/>
  <c r="W8" i="17"/>
  <c r="V8" i="17"/>
  <c r="AD7" i="17"/>
  <c r="AC7" i="17"/>
  <c r="AE7" i="17" s="1"/>
  <c r="W7" i="17"/>
  <c r="V7" i="17"/>
  <c r="AD6" i="17"/>
  <c r="AC6" i="17"/>
  <c r="AE6" i="17" s="1"/>
  <c r="W6" i="17"/>
  <c r="V6" i="17"/>
  <c r="AD5" i="17"/>
  <c r="AC5" i="17"/>
  <c r="AE5" i="17" s="1"/>
  <c r="W5" i="17"/>
  <c r="V5" i="17"/>
  <c r="AE4" i="17"/>
  <c r="AD4" i="17"/>
  <c r="AC4" i="17"/>
  <c r="W4" i="17"/>
  <c r="V4" i="17"/>
  <c r="AE84" i="16"/>
  <c r="AD84" i="16"/>
  <c r="AC84" i="16"/>
  <c r="W84" i="16"/>
  <c r="V84" i="16"/>
  <c r="AD83" i="16"/>
  <c r="AC83" i="16"/>
  <c r="W83" i="16"/>
  <c r="V83" i="16"/>
  <c r="AD82" i="16"/>
  <c r="AC82" i="16"/>
  <c r="AE82" i="16" s="1"/>
  <c r="W82" i="16"/>
  <c r="V82" i="16"/>
  <c r="AD81" i="16"/>
  <c r="AC81" i="16"/>
  <c r="AE81" i="16" s="1"/>
  <c r="W81" i="16"/>
  <c r="V81" i="16"/>
  <c r="AD80" i="16"/>
  <c r="AC80" i="16"/>
  <c r="AE80" i="16" s="1"/>
  <c r="W80" i="16"/>
  <c r="V80" i="16"/>
  <c r="AD79" i="16"/>
  <c r="AE79" i="16" s="1"/>
  <c r="AC79" i="16"/>
  <c r="W79" i="16"/>
  <c r="V79" i="16"/>
  <c r="AE78" i="16"/>
  <c r="AD78" i="16"/>
  <c r="AC78" i="16"/>
  <c r="W78" i="16"/>
  <c r="V78" i="16"/>
  <c r="AD77" i="16"/>
  <c r="AC77" i="16"/>
  <c r="AE77" i="16" s="1"/>
  <c r="W77" i="16"/>
  <c r="V77" i="16"/>
  <c r="AD76" i="16"/>
  <c r="AC76" i="16"/>
  <c r="AE76" i="16" s="1"/>
  <c r="W76" i="16"/>
  <c r="V76" i="16"/>
  <c r="AD75" i="16"/>
  <c r="AC75" i="16"/>
  <c r="AE75" i="16" s="1"/>
  <c r="W75" i="16"/>
  <c r="V75" i="16"/>
  <c r="AD74" i="16"/>
  <c r="AC74" i="16"/>
  <c r="AE74" i="16" s="1"/>
  <c r="W74" i="16"/>
  <c r="V74" i="16"/>
  <c r="AD73" i="16"/>
  <c r="AC73" i="16"/>
  <c r="AE73" i="16" s="1"/>
  <c r="W73" i="16"/>
  <c r="V73" i="16"/>
  <c r="AE72" i="16"/>
  <c r="AD72" i="16"/>
  <c r="AC72" i="16"/>
  <c r="W72" i="16"/>
  <c r="V72" i="16"/>
  <c r="AD71" i="16"/>
  <c r="AC71" i="16"/>
  <c r="W71" i="16"/>
  <c r="V71" i="16"/>
  <c r="AD70" i="16"/>
  <c r="AC70" i="16"/>
  <c r="AE70" i="16" s="1"/>
  <c r="W70" i="16"/>
  <c r="V70" i="16"/>
  <c r="AD69" i="16"/>
  <c r="AC69" i="16"/>
  <c r="AE69" i="16" s="1"/>
  <c r="W69" i="16"/>
  <c r="V69" i="16"/>
  <c r="AD68" i="16"/>
  <c r="AC68" i="16"/>
  <c r="AE68" i="16" s="1"/>
  <c r="W68" i="16"/>
  <c r="V68" i="16"/>
  <c r="AD67" i="16"/>
  <c r="AC67" i="16"/>
  <c r="AE67" i="16" s="1"/>
  <c r="W67" i="16"/>
  <c r="V67" i="16"/>
  <c r="AE66" i="16"/>
  <c r="AD66" i="16"/>
  <c r="AC66" i="16"/>
  <c r="W66" i="16"/>
  <c r="V66" i="16"/>
  <c r="AD65" i="16"/>
  <c r="AC65" i="16"/>
  <c r="AE65" i="16" s="1"/>
  <c r="W65" i="16"/>
  <c r="V65" i="16"/>
  <c r="AD64" i="16"/>
  <c r="AC64" i="16"/>
  <c r="AE64" i="16" s="1"/>
  <c r="W64" i="16"/>
  <c r="V64" i="16"/>
  <c r="AD63" i="16"/>
  <c r="AC63" i="16"/>
  <c r="AE63" i="16" s="1"/>
  <c r="W63" i="16"/>
  <c r="V63" i="16"/>
  <c r="AD62" i="16"/>
  <c r="AC62" i="16"/>
  <c r="AE62" i="16" s="1"/>
  <c r="W62" i="16"/>
  <c r="V62" i="16"/>
  <c r="AD61" i="16"/>
  <c r="AC61" i="16"/>
  <c r="AE61" i="16" s="1"/>
  <c r="W61" i="16"/>
  <c r="V61" i="16"/>
  <c r="AE60" i="16"/>
  <c r="AD60" i="16"/>
  <c r="AC60" i="16"/>
  <c r="W60" i="16"/>
  <c r="V60" i="16"/>
  <c r="AD59" i="16"/>
  <c r="AC59" i="16"/>
  <c r="W59" i="16"/>
  <c r="V59" i="16"/>
  <c r="AD58" i="16"/>
  <c r="AC58" i="16"/>
  <c r="AE58" i="16" s="1"/>
  <c r="W58" i="16"/>
  <c r="V58" i="16"/>
  <c r="AD57" i="16"/>
  <c r="AC57" i="16"/>
  <c r="AE57" i="16" s="1"/>
  <c r="W57" i="16"/>
  <c r="V57" i="16"/>
  <c r="AD56" i="16"/>
  <c r="AC56" i="16"/>
  <c r="AE56" i="16" s="1"/>
  <c r="W56" i="16"/>
  <c r="V56" i="16"/>
  <c r="AD55" i="16"/>
  <c r="AC55" i="16"/>
  <c r="AE55" i="16" s="1"/>
  <c r="W55" i="16"/>
  <c r="V55" i="16"/>
  <c r="AE54" i="16"/>
  <c r="AD54" i="16"/>
  <c r="AC54" i="16"/>
  <c r="W54" i="16"/>
  <c r="V54" i="16"/>
  <c r="AD53" i="16"/>
  <c r="AC53" i="16"/>
  <c r="AE53" i="16" s="1"/>
  <c r="W53" i="16"/>
  <c r="V53" i="16"/>
  <c r="AD52" i="16"/>
  <c r="AC52" i="16"/>
  <c r="AE52" i="16" s="1"/>
  <c r="W52" i="16"/>
  <c r="V52" i="16"/>
  <c r="AD51" i="16"/>
  <c r="AC51" i="16"/>
  <c r="AE51" i="16" s="1"/>
  <c r="W51" i="16"/>
  <c r="V51" i="16"/>
  <c r="AD50" i="16"/>
  <c r="AC50" i="16"/>
  <c r="AE50" i="16" s="1"/>
  <c r="W50" i="16"/>
  <c r="V50" i="16"/>
  <c r="AD49" i="16"/>
  <c r="AC49" i="16"/>
  <c r="AE49" i="16" s="1"/>
  <c r="W49" i="16"/>
  <c r="V49" i="16"/>
  <c r="AE48" i="16"/>
  <c r="AD48" i="16"/>
  <c r="AC48" i="16"/>
  <c r="W48" i="16"/>
  <c r="V48" i="16"/>
  <c r="AD47" i="16"/>
  <c r="AC47" i="16"/>
  <c r="W47" i="16"/>
  <c r="V47" i="16"/>
  <c r="AD46" i="16"/>
  <c r="AC46" i="16"/>
  <c r="AE46" i="16" s="1"/>
  <c r="W46" i="16"/>
  <c r="V46" i="16"/>
  <c r="AD45" i="16"/>
  <c r="AC45" i="16"/>
  <c r="AE45" i="16" s="1"/>
  <c r="W45" i="16"/>
  <c r="V45" i="16"/>
  <c r="AD44" i="16"/>
  <c r="AC44" i="16"/>
  <c r="AE44" i="16" s="1"/>
  <c r="W44" i="16"/>
  <c r="V44" i="16"/>
  <c r="AD43" i="16"/>
  <c r="AC43" i="16"/>
  <c r="AE43" i="16" s="1"/>
  <c r="W43" i="16"/>
  <c r="V43" i="16"/>
  <c r="AE42" i="16"/>
  <c r="AD42" i="16"/>
  <c r="AC42" i="16"/>
  <c r="W42" i="16"/>
  <c r="V42" i="16"/>
  <c r="AD41" i="16"/>
  <c r="AC41" i="16"/>
  <c r="AE41" i="16" s="1"/>
  <c r="W41" i="16"/>
  <c r="V41" i="16"/>
  <c r="AD40" i="16"/>
  <c r="AC40" i="16"/>
  <c r="AE40" i="16" s="1"/>
  <c r="W40" i="16"/>
  <c r="V40" i="16"/>
  <c r="AD39" i="16"/>
  <c r="AC39" i="16"/>
  <c r="AE39" i="16" s="1"/>
  <c r="W39" i="16"/>
  <c r="V39" i="16"/>
  <c r="AD38" i="16"/>
  <c r="AC38" i="16"/>
  <c r="AE38" i="16" s="1"/>
  <c r="W38" i="16"/>
  <c r="V38" i="16"/>
  <c r="AD37" i="16"/>
  <c r="AC37" i="16"/>
  <c r="AE37" i="16" s="1"/>
  <c r="W37" i="16"/>
  <c r="V37" i="16"/>
  <c r="AE36" i="16"/>
  <c r="AD36" i="16"/>
  <c r="AC36" i="16"/>
  <c r="W36" i="16"/>
  <c r="V36" i="16"/>
  <c r="AD35" i="16"/>
  <c r="AC35" i="16"/>
  <c r="W35" i="16"/>
  <c r="V35" i="16"/>
  <c r="AD34" i="16"/>
  <c r="AC34" i="16"/>
  <c r="AE34" i="16" s="1"/>
  <c r="W34" i="16"/>
  <c r="V34" i="16"/>
  <c r="AD33" i="16"/>
  <c r="AC33" i="16"/>
  <c r="AE33" i="16" s="1"/>
  <c r="W33" i="16"/>
  <c r="V33" i="16"/>
  <c r="AD32" i="16"/>
  <c r="AC32" i="16"/>
  <c r="AE32" i="16" s="1"/>
  <c r="W32" i="16"/>
  <c r="V32" i="16"/>
  <c r="AD31" i="16"/>
  <c r="AC31" i="16"/>
  <c r="AE31" i="16" s="1"/>
  <c r="W31" i="16"/>
  <c r="V31" i="16"/>
  <c r="AE30" i="16"/>
  <c r="AD30" i="16"/>
  <c r="AC30" i="16"/>
  <c r="W30" i="16"/>
  <c r="V30" i="16"/>
  <c r="AD29" i="16"/>
  <c r="AC29" i="16"/>
  <c r="AE29" i="16" s="1"/>
  <c r="W29" i="16"/>
  <c r="V29" i="16"/>
  <c r="AD28" i="16"/>
  <c r="AC28" i="16"/>
  <c r="AE28" i="16" s="1"/>
  <c r="W28" i="16"/>
  <c r="V28" i="16"/>
  <c r="AD27" i="16"/>
  <c r="AC27" i="16"/>
  <c r="AE27" i="16" s="1"/>
  <c r="W27" i="16"/>
  <c r="V27" i="16"/>
  <c r="AD26" i="16"/>
  <c r="AC26" i="16"/>
  <c r="AE26" i="16" s="1"/>
  <c r="W26" i="16"/>
  <c r="V26" i="16"/>
  <c r="AD25" i="16"/>
  <c r="AC25" i="16"/>
  <c r="AE25" i="16" s="1"/>
  <c r="W25" i="16"/>
  <c r="V25" i="16"/>
  <c r="AE24" i="16"/>
  <c r="AD24" i="16"/>
  <c r="AC24" i="16"/>
  <c r="W24" i="16"/>
  <c r="V24" i="16"/>
  <c r="AD23" i="16"/>
  <c r="AC23" i="16"/>
  <c r="W23" i="16"/>
  <c r="V23" i="16"/>
  <c r="AD22" i="16"/>
  <c r="AC22" i="16"/>
  <c r="AE22" i="16" s="1"/>
  <c r="W22" i="16"/>
  <c r="V22" i="16"/>
  <c r="AD21" i="16"/>
  <c r="AC21" i="16"/>
  <c r="AE21" i="16" s="1"/>
  <c r="W21" i="16"/>
  <c r="V21" i="16"/>
  <c r="AD20" i="16"/>
  <c r="AC20" i="16"/>
  <c r="AE20" i="16" s="1"/>
  <c r="W20" i="16"/>
  <c r="V20" i="16"/>
  <c r="AD19" i="16"/>
  <c r="AC19" i="16"/>
  <c r="AE19" i="16" s="1"/>
  <c r="W19" i="16"/>
  <c r="V19" i="16"/>
  <c r="AE18" i="16"/>
  <c r="AD18" i="16"/>
  <c r="AC18" i="16"/>
  <c r="W18" i="16"/>
  <c r="V18" i="16"/>
  <c r="AD17" i="16"/>
  <c r="AC17" i="16"/>
  <c r="AE17" i="16" s="1"/>
  <c r="W17" i="16"/>
  <c r="V17" i="16"/>
  <c r="AD16" i="16"/>
  <c r="AC16" i="16"/>
  <c r="AE16" i="16" s="1"/>
  <c r="W16" i="16"/>
  <c r="V16" i="16"/>
  <c r="AD15" i="16"/>
  <c r="AC15" i="16"/>
  <c r="AE15" i="16" s="1"/>
  <c r="W15" i="16"/>
  <c r="V15" i="16"/>
  <c r="AD14" i="16"/>
  <c r="AC14" i="16"/>
  <c r="AE14" i="16" s="1"/>
  <c r="W14" i="16"/>
  <c r="V14" i="16"/>
  <c r="AD13" i="16"/>
  <c r="AC13" i="16"/>
  <c r="AE13" i="16" s="1"/>
  <c r="W13" i="16"/>
  <c r="V13" i="16"/>
  <c r="AE12" i="16"/>
  <c r="AD12" i="16"/>
  <c r="AC12" i="16"/>
  <c r="W12" i="16"/>
  <c r="V12" i="16"/>
  <c r="AD11" i="16"/>
  <c r="AC11" i="16"/>
  <c r="W11" i="16"/>
  <c r="V11" i="16"/>
  <c r="AD10" i="16"/>
  <c r="AC10" i="16"/>
  <c r="AE10" i="16" s="1"/>
  <c r="W10" i="16"/>
  <c r="V10" i="16"/>
  <c r="AD9" i="16"/>
  <c r="AC9" i="16"/>
  <c r="AE9" i="16" s="1"/>
  <c r="W9" i="16"/>
  <c r="V9" i="16"/>
  <c r="AD8" i="16"/>
  <c r="AC8" i="16"/>
  <c r="AE8" i="16" s="1"/>
  <c r="W8" i="16"/>
  <c r="V8" i="16"/>
  <c r="AD7" i="16"/>
  <c r="AC7" i="16"/>
  <c r="AE7" i="16" s="1"/>
  <c r="W7" i="16"/>
  <c r="V7" i="16"/>
  <c r="AE6" i="16"/>
  <c r="AD6" i="16"/>
  <c r="AC6" i="16"/>
  <c r="W6" i="16"/>
  <c r="V6" i="16"/>
  <c r="AD5" i="16"/>
  <c r="AC5" i="16"/>
  <c r="AE5" i="16" s="1"/>
  <c r="W5" i="16"/>
  <c r="V5" i="16"/>
  <c r="AD4" i="16"/>
  <c r="AC4" i="16"/>
  <c r="W4" i="16"/>
  <c r="V4" i="16"/>
  <c r="AD77" i="15"/>
  <c r="AC77" i="15"/>
  <c r="AE77" i="15" s="1"/>
  <c r="W77" i="15"/>
  <c r="V77" i="15"/>
  <c r="AD76" i="15"/>
  <c r="AC76" i="15"/>
  <c r="AE76" i="15" s="1"/>
  <c r="W76" i="15"/>
  <c r="V76" i="15"/>
  <c r="AD75" i="15"/>
  <c r="AC75" i="15"/>
  <c r="AE75" i="15" s="1"/>
  <c r="W75" i="15"/>
  <c r="V75" i="15"/>
  <c r="AD74" i="15"/>
  <c r="AC74" i="15"/>
  <c r="AE74" i="15" s="1"/>
  <c r="W74" i="15"/>
  <c r="V74" i="15"/>
  <c r="AE73" i="15"/>
  <c r="AD73" i="15"/>
  <c r="AC73" i="15"/>
  <c r="W73" i="15"/>
  <c r="V73" i="15"/>
  <c r="AD72" i="15"/>
  <c r="AC72" i="15"/>
  <c r="AE72" i="15" s="1"/>
  <c r="W72" i="15"/>
  <c r="V72" i="15"/>
  <c r="AD71" i="15"/>
  <c r="AC71" i="15"/>
  <c r="AE71" i="15" s="1"/>
  <c r="W71" i="15"/>
  <c r="V71" i="15"/>
  <c r="AD70" i="15"/>
  <c r="AC70" i="15"/>
  <c r="AE70" i="15" s="1"/>
  <c r="W70" i="15"/>
  <c r="V70" i="15"/>
  <c r="AD69" i="15"/>
  <c r="AC69" i="15"/>
  <c r="AE69" i="15" s="1"/>
  <c r="W69" i="15"/>
  <c r="V69" i="15"/>
  <c r="AD68" i="15"/>
  <c r="AC68" i="15"/>
  <c r="AE68" i="15" s="1"/>
  <c r="W68" i="15"/>
  <c r="V68" i="15"/>
  <c r="AE67" i="15"/>
  <c r="AD67" i="15"/>
  <c r="AC67" i="15"/>
  <c r="W67" i="15"/>
  <c r="V67" i="15"/>
  <c r="AD66" i="15"/>
  <c r="AC66" i="15"/>
  <c r="W66" i="15"/>
  <c r="V66" i="15"/>
  <c r="AD65" i="15"/>
  <c r="AC65" i="15"/>
  <c r="AE65" i="15" s="1"/>
  <c r="W65" i="15"/>
  <c r="V65" i="15"/>
  <c r="AD64" i="15"/>
  <c r="AC64" i="15"/>
  <c r="AE64" i="15" s="1"/>
  <c r="W64" i="15"/>
  <c r="V64" i="15"/>
  <c r="AD63" i="15"/>
  <c r="AC63" i="15"/>
  <c r="AE63" i="15" s="1"/>
  <c r="W63" i="15"/>
  <c r="V63" i="15"/>
  <c r="AD62" i="15"/>
  <c r="AC62" i="15"/>
  <c r="AE62" i="15" s="1"/>
  <c r="W62" i="15"/>
  <c r="V62" i="15"/>
  <c r="AE61" i="15"/>
  <c r="AD61" i="15"/>
  <c r="AC61" i="15"/>
  <c r="W61" i="15"/>
  <c r="V61" i="15"/>
  <c r="AD60" i="15"/>
  <c r="AC60" i="15"/>
  <c r="AE60" i="15" s="1"/>
  <c r="W60" i="15"/>
  <c r="V60" i="15"/>
  <c r="AD59" i="15"/>
  <c r="AC59" i="15"/>
  <c r="AE59" i="15" s="1"/>
  <c r="W59" i="15"/>
  <c r="V59" i="15"/>
  <c r="AD58" i="15"/>
  <c r="AC58" i="15"/>
  <c r="AE58" i="15" s="1"/>
  <c r="W58" i="15"/>
  <c r="V58" i="15"/>
  <c r="AD57" i="15"/>
  <c r="AC57" i="15"/>
  <c r="AE57" i="15" s="1"/>
  <c r="W57" i="15"/>
  <c r="V57" i="15"/>
  <c r="AD56" i="15"/>
  <c r="AC56" i="15"/>
  <c r="AE56" i="15" s="1"/>
  <c r="W56" i="15"/>
  <c r="V56" i="15"/>
  <c r="AE55" i="15"/>
  <c r="AD55" i="15"/>
  <c r="AC55" i="15"/>
  <c r="W55" i="15"/>
  <c r="V55" i="15"/>
  <c r="AD54" i="15"/>
  <c r="AC54" i="15"/>
  <c r="W54" i="15"/>
  <c r="V54" i="15"/>
  <c r="AD53" i="15"/>
  <c r="AC53" i="15"/>
  <c r="AE53" i="15" s="1"/>
  <c r="W53" i="15"/>
  <c r="V53" i="15"/>
  <c r="AD52" i="15"/>
  <c r="AC52" i="15"/>
  <c r="AE52" i="15" s="1"/>
  <c r="W52" i="15"/>
  <c r="V52" i="15"/>
  <c r="AD51" i="15"/>
  <c r="AC51" i="15"/>
  <c r="AE51" i="15" s="1"/>
  <c r="W51" i="15"/>
  <c r="V51" i="15"/>
  <c r="AD50" i="15"/>
  <c r="AC50" i="15"/>
  <c r="AE50" i="15" s="1"/>
  <c r="W50" i="15"/>
  <c r="V50" i="15"/>
  <c r="AE49" i="15"/>
  <c r="AD49" i="15"/>
  <c r="AC49" i="15"/>
  <c r="W49" i="15"/>
  <c r="V49" i="15"/>
  <c r="AD48" i="15"/>
  <c r="AC48" i="15"/>
  <c r="AE48" i="15" s="1"/>
  <c r="W48" i="15"/>
  <c r="V48" i="15"/>
  <c r="AD47" i="15"/>
  <c r="AC47" i="15"/>
  <c r="AE47" i="15" s="1"/>
  <c r="W47" i="15"/>
  <c r="V47" i="15"/>
  <c r="AD46" i="15"/>
  <c r="AC46" i="15"/>
  <c r="AE46" i="15" s="1"/>
  <c r="W46" i="15"/>
  <c r="V46" i="15"/>
  <c r="AD45" i="15"/>
  <c r="AC45" i="15"/>
  <c r="AE45" i="15" s="1"/>
  <c r="W45" i="15"/>
  <c r="V45" i="15"/>
  <c r="AD44" i="15"/>
  <c r="AC44" i="15"/>
  <c r="AE44" i="15" s="1"/>
  <c r="W44" i="15"/>
  <c r="V44" i="15"/>
  <c r="AE43" i="15"/>
  <c r="AD43" i="15"/>
  <c r="AC43" i="15"/>
  <c r="W43" i="15"/>
  <c r="V43" i="15"/>
  <c r="AD42" i="15"/>
  <c r="AC42" i="15"/>
  <c r="W42" i="15"/>
  <c r="V42" i="15"/>
  <c r="AD41" i="15"/>
  <c r="AC41" i="15"/>
  <c r="AE41" i="15" s="1"/>
  <c r="W41" i="15"/>
  <c r="V41" i="15"/>
  <c r="AD40" i="15"/>
  <c r="AC40" i="15"/>
  <c r="AE40" i="15" s="1"/>
  <c r="W40" i="15"/>
  <c r="V40" i="15"/>
  <c r="AD39" i="15"/>
  <c r="AC39" i="15"/>
  <c r="AE39" i="15" s="1"/>
  <c r="W39" i="15"/>
  <c r="V39" i="15"/>
  <c r="AD38" i="15"/>
  <c r="AC38" i="15"/>
  <c r="AE38" i="15" s="1"/>
  <c r="W38" i="15"/>
  <c r="V38" i="15"/>
  <c r="AE37" i="15"/>
  <c r="AD37" i="15"/>
  <c r="AC37" i="15"/>
  <c r="W37" i="15"/>
  <c r="V37" i="15"/>
  <c r="AD36" i="15"/>
  <c r="AC36" i="15"/>
  <c r="AE36" i="15" s="1"/>
  <c r="W36" i="15"/>
  <c r="V36" i="15"/>
  <c r="AD35" i="15"/>
  <c r="AC35" i="15"/>
  <c r="AE35" i="15" s="1"/>
  <c r="W35" i="15"/>
  <c r="V35" i="15"/>
  <c r="AD34" i="15"/>
  <c r="AC34" i="15"/>
  <c r="AE34" i="15" s="1"/>
  <c r="W34" i="15"/>
  <c r="V34" i="15"/>
  <c r="AD33" i="15"/>
  <c r="AC33" i="15"/>
  <c r="AE33" i="15" s="1"/>
  <c r="W33" i="15"/>
  <c r="V33" i="15"/>
  <c r="AD32" i="15"/>
  <c r="AC32" i="15"/>
  <c r="AE32" i="15" s="1"/>
  <c r="W32" i="15"/>
  <c r="V32" i="15"/>
  <c r="AE31" i="15"/>
  <c r="AD31" i="15"/>
  <c r="AC31" i="15"/>
  <c r="W31" i="15"/>
  <c r="V31" i="15"/>
  <c r="AD30" i="15"/>
  <c r="AC30" i="15"/>
  <c r="W30" i="15"/>
  <c r="V30" i="15"/>
  <c r="AD29" i="15"/>
  <c r="AC29" i="15"/>
  <c r="AE29" i="15" s="1"/>
  <c r="W29" i="15"/>
  <c r="V29" i="15"/>
  <c r="AD28" i="15"/>
  <c r="AC28" i="15"/>
  <c r="AE28" i="15" s="1"/>
  <c r="W28" i="15"/>
  <c r="V28" i="15"/>
  <c r="AD27" i="15"/>
  <c r="AC27" i="15"/>
  <c r="AE27" i="15" s="1"/>
  <c r="W27" i="15"/>
  <c r="V27" i="15"/>
  <c r="AD26" i="15"/>
  <c r="AC26" i="15"/>
  <c r="AE26" i="15" s="1"/>
  <c r="W26" i="15"/>
  <c r="V26" i="15"/>
  <c r="AE25" i="15"/>
  <c r="AD25" i="15"/>
  <c r="AC25" i="15"/>
  <c r="W25" i="15"/>
  <c r="V25" i="15"/>
  <c r="AD24" i="15"/>
  <c r="AE24" i="15" s="1"/>
  <c r="AC24" i="15"/>
  <c r="W24" i="15"/>
  <c r="V24" i="15"/>
  <c r="AD23" i="15"/>
  <c r="AC23" i="15"/>
  <c r="AE23" i="15" s="1"/>
  <c r="W23" i="15"/>
  <c r="V23" i="15"/>
  <c r="AD22" i="15"/>
  <c r="AC22" i="15"/>
  <c r="AE22" i="15" s="1"/>
  <c r="W22" i="15"/>
  <c r="V22" i="15"/>
  <c r="AD21" i="15"/>
  <c r="AC21" i="15"/>
  <c r="AE21" i="15" s="1"/>
  <c r="W21" i="15"/>
  <c r="V21" i="15"/>
  <c r="AD20" i="15"/>
  <c r="AC20" i="15"/>
  <c r="AE20" i="15" s="1"/>
  <c r="W20" i="15"/>
  <c r="V20" i="15"/>
  <c r="AE19" i="15"/>
  <c r="AD19" i="15"/>
  <c r="AC19" i="15"/>
  <c r="W19" i="15"/>
  <c r="V19" i="15"/>
  <c r="AD18" i="15"/>
  <c r="AC18" i="15"/>
  <c r="W18" i="15"/>
  <c r="V18" i="15"/>
  <c r="AD17" i="15"/>
  <c r="AC17" i="15"/>
  <c r="AE17" i="15" s="1"/>
  <c r="W17" i="15"/>
  <c r="V17" i="15"/>
  <c r="AD16" i="15"/>
  <c r="AC16" i="15"/>
  <c r="AE16" i="15" s="1"/>
  <c r="W16" i="15"/>
  <c r="V16" i="15"/>
  <c r="AD15" i="15"/>
  <c r="AC15" i="15"/>
  <c r="AE15" i="15" s="1"/>
  <c r="W15" i="15"/>
  <c r="V15" i="15"/>
  <c r="AD14" i="15"/>
  <c r="AC14" i="15"/>
  <c r="AE14" i="15" s="1"/>
  <c r="W14" i="15"/>
  <c r="V14" i="15"/>
  <c r="AE13" i="15"/>
  <c r="AD13" i="15"/>
  <c r="AC13" i="15"/>
  <c r="W13" i="15"/>
  <c r="V13" i="15"/>
  <c r="AD12" i="15"/>
  <c r="AC12" i="15"/>
  <c r="AE12" i="15" s="1"/>
  <c r="W12" i="15"/>
  <c r="V12" i="15"/>
  <c r="AD11" i="15"/>
  <c r="AC11" i="15"/>
  <c r="AE11" i="15" s="1"/>
  <c r="W11" i="15"/>
  <c r="V11" i="15"/>
  <c r="AD10" i="15"/>
  <c r="AC10" i="15"/>
  <c r="AE10" i="15" s="1"/>
  <c r="W10" i="15"/>
  <c r="V10" i="15"/>
  <c r="AD9" i="15"/>
  <c r="AC9" i="15"/>
  <c r="AE9" i="15" s="1"/>
  <c r="W9" i="15"/>
  <c r="V9" i="15"/>
  <c r="X80" i="15" s="1"/>
  <c r="AD8" i="15"/>
  <c r="AC8" i="15"/>
  <c r="AE8" i="15" s="1"/>
  <c r="W8" i="15"/>
  <c r="V8" i="15"/>
  <c r="AE7" i="15"/>
  <c r="AD7" i="15"/>
  <c r="AC7" i="15"/>
  <c r="W7" i="15"/>
  <c r="V7" i="15"/>
  <c r="AD6" i="15"/>
  <c r="AC6" i="15"/>
  <c r="W6" i="15"/>
  <c r="V6" i="15"/>
  <c r="AD5" i="15"/>
  <c r="AC5" i="15"/>
  <c r="AE5" i="15" s="1"/>
  <c r="W5" i="15"/>
  <c r="V5" i="15"/>
  <c r="AD4" i="15"/>
  <c r="AC4" i="15"/>
  <c r="W4" i="15"/>
  <c r="V4" i="15"/>
  <c r="AD11" i="14"/>
  <c r="AC11" i="14"/>
  <c r="AE11" i="14" s="1"/>
  <c r="W11" i="14"/>
  <c r="V11" i="14"/>
  <c r="AD10" i="14"/>
  <c r="AC10" i="14"/>
  <c r="AE10" i="14" s="1"/>
  <c r="W10" i="14"/>
  <c r="V10" i="14"/>
  <c r="AD9" i="14"/>
  <c r="AC9" i="14"/>
  <c r="AE9" i="14" s="1"/>
  <c r="W9" i="14"/>
  <c r="V9" i="14"/>
  <c r="AE8" i="14"/>
  <c r="AD8" i="14"/>
  <c r="AC8" i="14"/>
  <c r="W8" i="14"/>
  <c r="V8" i="14"/>
  <c r="AD7" i="14"/>
  <c r="AC7" i="14"/>
  <c r="W7" i="14"/>
  <c r="V7" i="14"/>
  <c r="AD6" i="14"/>
  <c r="AC6" i="14"/>
  <c r="AE6" i="14" s="1"/>
  <c r="W6" i="14"/>
  <c r="V6" i="14"/>
  <c r="AD5" i="14"/>
  <c r="AC5" i="14"/>
  <c r="AE5" i="14" s="1"/>
  <c r="W5" i="14"/>
  <c r="X15" i="14" s="1"/>
  <c r="V5" i="14"/>
  <c r="AD4" i="14"/>
  <c r="AD12" i="14" s="1"/>
  <c r="AC4" i="14"/>
  <c r="AC12" i="14" s="1"/>
  <c r="W4" i="14"/>
  <c r="V4" i="14"/>
  <c r="AD31" i="13"/>
  <c r="AC31" i="13"/>
  <c r="AE31" i="13" s="1"/>
  <c r="W31" i="13"/>
  <c r="V31" i="13"/>
  <c r="AD30" i="13"/>
  <c r="AC30" i="13"/>
  <c r="AE30" i="13" s="1"/>
  <c r="W30" i="13"/>
  <c r="V30" i="13"/>
  <c r="AE29" i="13"/>
  <c r="AD29" i="13"/>
  <c r="AC29" i="13"/>
  <c r="W29" i="13"/>
  <c r="V29" i="13"/>
  <c r="AD28" i="13"/>
  <c r="AC28" i="13"/>
  <c r="W28" i="13"/>
  <c r="V28" i="13"/>
  <c r="AD27" i="13"/>
  <c r="AC27" i="13"/>
  <c r="AE27" i="13" s="1"/>
  <c r="W27" i="13"/>
  <c r="V27" i="13"/>
  <c r="AD26" i="13"/>
  <c r="AC26" i="13"/>
  <c r="AE26" i="13" s="1"/>
  <c r="W26" i="13"/>
  <c r="V26" i="13"/>
  <c r="AD25" i="13"/>
  <c r="AC25" i="13"/>
  <c r="AE25" i="13" s="1"/>
  <c r="W25" i="13"/>
  <c r="V25" i="13"/>
  <c r="AD24" i="13"/>
  <c r="AC24" i="13"/>
  <c r="AE24" i="13" s="1"/>
  <c r="W24" i="13"/>
  <c r="V24" i="13"/>
  <c r="AE23" i="13"/>
  <c r="AD23" i="13"/>
  <c r="AC23" i="13"/>
  <c r="W23" i="13"/>
  <c r="V23" i="13"/>
  <c r="AD22" i="13"/>
  <c r="AC22" i="13"/>
  <c r="AE22" i="13" s="1"/>
  <c r="W22" i="13"/>
  <c r="V22" i="13"/>
  <c r="AD21" i="13"/>
  <c r="AC21" i="13"/>
  <c r="AE21" i="13" s="1"/>
  <c r="W21" i="13"/>
  <c r="V21" i="13"/>
  <c r="AD20" i="13"/>
  <c r="AC20" i="13"/>
  <c r="AE20" i="13" s="1"/>
  <c r="W20" i="13"/>
  <c r="V20" i="13"/>
  <c r="AD19" i="13"/>
  <c r="AC19" i="13"/>
  <c r="AE19" i="13" s="1"/>
  <c r="W19" i="13"/>
  <c r="V19" i="13"/>
  <c r="AD18" i="13"/>
  <c r="AC18" i="13"/>
  <c r="AE18" i="13" s="1"/>
  <c r="W18" i="13"/>
  <c r="V18" i="13"/>
  <c r="AE17" i="13"/>
  <c r="AD17" i="13"/>
  <c r="AC17" i="13"/>
  <c r="W17" i="13"/>
  <c r="V17" i="13"/>
  <c r="AD16" i="13"/>
  <c r="AC16" i="13"/>
  <c r="AE16" i="13" s="1"/>
  <c r="W16" i="13"/>
  <c r="V16" i="13"/>
  <c r="AD15" i="13"/>
  <c r="AC15" i="13"/>
  <c r="AE15" i="13" s="1"/>
  <c r="W15" i="13"/>
  <c r="V15" i="13"/>
  <c r="AD14" i="13"/>
  <c r="AC14" i="13"/>
  <c r="AE14" i="13" s="1"/>
  <c r="W14" i="13"/>
  <c r="V14" i="13"/>
  <c r="AD13" i="13"/>
  <c r="AC13" i="13"/>
  <c r="AE13" i="13" s="1"/>
  <c r="W13" i="13"/>
  <c r="V13" i="13"/>
  <c r="AD12" i="13"/>
  <c r="AC12" i="13"/>
  <c r="AE12" i="13" s="1"/>
  <c r="W12" i="13"/>
  <c r="V12" i="13"/>
  <c r="AE11" i="13"/>
  <c r="AD11" i="13"/>
  <c r="AC11" i="13"/>
  <c r="W11" i="13"/>
  <c r="V11" i="13"/>
  <c r="AD10" i="13"/>
  <c r="AC10" i="13"/>
  <c r="W10" i="13"/>
  <c r="V10" i="13"/>
  <c r="AD9" i="13"/>
  <c r="AC9" i="13"/>
  <c r="AE9" i="13" s="1"/>
  <c r="W9" i="13"/>
  <c r="V9" i="13"/>
  <c r="AD8" i="13"/>
  <c r="AC8" i="13"/>
  <c r="AE8" i="13" s="1"/>
  <c r="W8" i="13"/>
  <c r="V8" i="13"/>
  <c r="AD7" i="13"/>
  <c r="AC7" i="13"/>
  <c r="AE7" i="13" s="1"/>
  <c r="W7" i="13"/>
  <c r="V7" i="13"/>
  <c r="AD6" i="13"/>
  <c r="AC6" i="13"/>
  <c r="AE6" i="13" s="1"/>
  <c r="W6" i="13"/>
  <c r="V6" i="13"/>
  <c r="AE5" i="13"/>
  <c r="AD5" i="13"/>
  <c r="AC5" i="13"/>
  <c r="W5" i="13"/>
  <c r="V5" i="13"/>
  <c r="AD4" i="13"/>
  <c r="AD32" i="13" s="1"/>
  <c r="AC4" i="13"/>
  <c r="W4" i="13"/>
  <c r="X35" i="13" s="1"/>
  <c r="V4" i="13"/>
  <c r="AD92" i="12"/>
  <c r="AC92" i="12"/>
  <c r="W92" i="12"/>
  <c r="V92" i="12"/>
  <c r="AD91" i="12"/>
  <c r="AC91" i="12"/>
  <c r="AE91" i="12" s="1"/>
  <c r="W91" i="12"/>
  <c r="V91" i="12"/>
  <c r="AD90" i="12"/>
  <c r="AC90" i="12"/>
  <c r="AE90" i="12" s="1"/>
  <c r="W90" i="12"/>
  <c r="V90" i="12"/>
  <c r="AD89" i="12"/>
  <c r="AC89" i="12"/>
  <c r="AE89" i="12" s="1"/>
  <c r="W89" i="12"/>
  <c r="V89" i="12"/>
  <c r="AD88" i="12"/>
  <c r="AC88" i="12"/>
  <c r="AE88" i="12" s="1"/>
  <c r="W88" i="12"/>
  <c r="V88" i="12"/>
  <c r="AE87" i="12"/>
  <c r="AD87" i="12"/>
  <c r="AC87" i="12"/>
  <c r="W87" i="12"/>
  <c r="V87" i="12"/>
  <c r="AD86" i="12"/>
  <c r="AC86" i="12"/>
  <c r="W86" i="12"/>
  <c r="V86" i="12"/>
  <c r="AD85" i="12"/>
  <c r="AC85" i="12"/>
  <c r="AE85" i="12" s="1"/>
  <c r="W85" i="12"/>
  <c r="V85" i="12"/>
  <c r="AD84" i="12"/>
  <c r="AC84" i="12"/>
  <c r="AE84" i="12" s="1"/>
  <c r="W84" i="12"/>
  <c r="V84" i="12"/>
  <c r="AD83" i="12"/>
  <c r="AC83" i="12"/>
  <c r="AE83" i="12" s="1"/>
  <c r="W83" i="12"/>
  <c r="V83" i="12"/>
  <c r="AD82" i="12"/>
  <c r="AC82" i="12"/>
  <c r="AE82" i="12" s="1"/>
  <c r="W82" i="12"/>
  <c r="V82" i="12"/>
  <c r="AE81" i="12"/>
  <c r="AD81" i="12"/>
  <c r="AC81" i="12"/>
  <c r="W81" i="12"/>
  <c r="V81" i="12"/>
  <c r="AD80" i="12"/>
  <c r="AC80" i="12"/>
  <c r="AE80" i="12" s="1"/>
  <c r="W80" i="12"/>
  <c r="V80" i="12"/>
  <c r="AD79" i="12"/>
  <c r="AC79" i="12"/>
  <c r="AE79" i="12" s="1"/>
  <c r="W79" i="12"/>
  <c r="V79" i="12"/>
  <c r="AD78" i="12"/>
  <c r="AC78" i="12"/>
  <c r="AE78" i="12" s="1"/>
  <c r="W78" i="12"/>
  <c r="V78" i="12"/>
  <c r="AD77" i="12"/>
  <c r="AC77" i="12"/>
  <c r="AE77" i="12" s="1"/>
  <c r="W77" i="12"/>
  <c r="V77" i="12"/>
  <c r="AD76" i="12"/>
  <c r="AC76" i="12"/>
  <c r="AE76" i="12" s="1"/>
  <c r="W76" i="12"/>
  <c r="V76" i="12"/>
  <c r="AE75" i="12"/>
  <c r="AD75" i="12"/>
  <c r="AC75" i="12"/>
  <c r="W75" i="12"/>
  <c r="V75" i="12"/>
  <c r="AD74" i="12"/>
  <c r="AC74" i="12"/>
  <c r="W74" i="12"/>
  <c r="V74" i="12"/>
  <c r="AD73" i="12"/>
  <c r="AC73" i="12"/>
  <c r="AE73" i="12" s="1"/>
  <c r="W73" i="12"/>
  <c r="V73" i="12"/>
  <c r="AD72" i="12"/>
  <c r="AC72" i="12"/>
  <c r="AE72" i="12" s="1"/>
  <c r="W72" i="12"/>
  <c r="V72" i="12"/>
  <c r="AD71" i="12"/>
  <c r="AC71" i="12"/>
  <c r="AE71" i="12" s="1"/>
  <c r="W71" i="12"/>
  <c r="V71" i="12"/>
  <c r="AD70" i="12"/>
  <c r="AC70" i="12"/>
  <c r="AE70" i="12" s="1"/>
  <c r="W70" i="12"/>
  <c r="V70" i="12"/>
  <c r="AE69" i="12"/>
  <c r="AD69" i="12"/>
  <c r="AC69" i="12"/>
  <c r="W69" i="12"/>
  <c r="V69" i="12"/>
  <c r="AD68" i="12"/>
  <c r="AC68" i="12"/>
  <c r="AE68" i="12" s="1"/>
  <c r="W68" i="12"/>
  <c r="V68" i="12"/>
  <c r="AD67" i="12"/>
  <c r="AC67" i="12"/>
  <c r="AE67" i="12" s="1"/>
  <c r="W67" i="12"/>
  <c r="V67" i="12"/>
  <c r="AD66" i="12"/>
  <c r="AC66" i="12"/>
  <c r="AE66" i="12" s="1"/>
  <c r="W66" i="12"/>
  <c r="V66" i="12"/>
  <c r="AD65" i="12"/>
  <c r="AC65" i="12"/>
  <c r="AE65" i="12" s="1"/>
  <c r="W65" i="12"/>
  <c r="V65" i="12"/>
  <c r="AE64" i="12"/>
  <c r="AD64" i="12"/>
  <c r="AC64" i="12"/>
  <c r="W64" i="12"/>
  <c r="V64" i="12"/>
  <c r="AE63" i="12"/>
  <c r="AD63" i="12"/>
  <c r="AC63" i="12"/>
  <c r="W63" i="12"/>
  <c r="V63" i="12"/>
  <c r="AD62" i="12"/>
  <c r="AC62" i="12"/>
  <c r="W62" i="12"/>
  <c r="V62" i="12"/>
  <c r="AD61" i="12"/>
  <c r="AC61" i="12"/>
  <c r="AE61" i="12" s="1"/>
  <c r="W61" i="12"/>
  <c r="V61" i="12"/>
  <c r="AD60" i="12"/>
  <c r="AC60" i="12"/>
  <c r="AE60" i="12" s="1"/>
  <c r="W60" i="12"/>
  <c r="V60" i="12"/>
  <c r="AD59" i="12"/>
  <c r="AC59" i="12"/>
  <c r="AE59" i="12" s="1"/>
  <c r="W59" i="12"/>
  <c r="V59" i="12"/>
  <c r="AD58" i="12"/>
  <c r="AC58" i="12"/>
  <c r="AE58" i="12" s="1"/>
  <c r="W58" i="12"/>
  <c r="V58" i="12"/>
  <c r="AE57" i="12"/>
  <c r="AD57" i="12"/>
  <c r="AC57" i="12"/>
  <c r="W57" i="12"/>
  <c r="V57" i="12"/>
  <c r="AD56" i="12"/>
  <c r="AC56" i="12"/>
  <c r="W56" i="12"/>
  <c r="V56" i="12"/>
  <c r="AD55" i="12"/>
  <c r="AC55" i="12"/>
  <c r="AE55" i="12" s="1"/>
  <c r="W55" i="12"/>
  <c r="V55" i="12"/>
  <c r="AD54" i="12"/>
  <c r="AC54" i="12"/>
  <c r="AE54" i="12" s="1"/>
  <c r="W54" i="12"/>
  <c r="V54" i="12"/>
  <c r="AD53" i="12"/>
  <c r="AC53" i="12"/>
  <c r="AE53" i="12" s="1"/>
  <c r="W53" i="12"/>
  <c r="V53" i="12"/>
  <c r="AD52" i="12"/>
  <c r="AC52" i="12"/>
  <c r="AE52" i="12" s="1"/>
  <c r="W52" i="12"/>
  <c r="V52" i="12"/>
  <c r="AE51" i="12"/>
  <c r="AD51" i="12"/>
  <c r="AC51" i="12"/>
  <c r="W51" i="12"/>
  <c r="V51" i="12"/>
  <c r="AD50" i="12"/>
  <c r="AC50" i="12"/>
  <c r="AE50" i="12" s="1"/>
  <c r="W50" i="12"/>
  <c r="V50" i="12"/>
  <c r="AD49" i="12"/>
  <c r="AC49" i="12"/>
  <c r="AE49" i="12" s="1"/>
  <c r="W49" i="12"/>
  <c r="V49" i="12"/>
  <c r="AD48" i="12"/>
  <c r="AC48" i="12"/>
  <c r="AE48" i="12" s="1"/>
  <c r="W48" i="12"/>
  <c r="V48" i="12"/>
  <c r="AD47" i="12"/>
  <c r="AC47" i="12"/>
  <c r="AE47" i="12" s="1"/>
  <c r="W47" i="12"/>
  <c r="V47" i="12"/>
  <c r="AD46" i="12"/>
  <c r="AC46" i="12"/>
  <c r="AE46" i="12" s="1"/>
  <c r="W46" i="12"/>
  <c r="V46" i="12"/>
  <c r="AE45" i="12"/>
  <c r="AD45" i="12"/>
  <c r="AC45" i="12"/>
  <c r="W45" i="12"/>
  <c r="V45" i="12"/>
  <c r="AD44" i="12"/>
  <c r="AC44" i="12"/>
  <c r="W44" i="12"/>
  <c r="V44" i="12"/>
  <c r="AD43" i="12"/>
  <c r="AC43" i="12"/>
  <c r="AE43" i="12" s="1"/>
  <c r="W43" i="12"/>
  <c r="V43" i="12"/>
  <c r="AD42" i="12"/>
  <c r="AC42" i="12"/>
  <c r="AE42" i="12" s="1"/>
  <c r="W42" i="12"/>
  <c r="V42" i="12"/>
  <c r="AD41" i="12"/>
  <c r="AC41" i="12"/>
  <c r="AE41" i="12" s="1"/>
  <c r="W41" i="12"/>
  <c r="V41" i="12"/>
  <c r="AD40" i="12"/>
  <c r="AC40" i="12"/>
  <c r="AE40" i="12" s="1"/>
  <c r="W40" i="12"/>
  <c r="V40" i="12"/>
  <c r="AE39" i="12"/>
  <c r="AD39" i="12"/>
  <c r="AC39" i="12"/>
  <c r="W39" i="12"/>
  <c r="V39" i="12"/>
  <c r="AD38" i="12"/>
  <c r="AC38" i="12"/>
  <c r="AE38" i="12" s="1"/>
  <c r="W38" i="12"/>
  <c r="V38" i="12"/>
  <c r="AD37" i="12"/>
  <c r="AC37" i="12"/>
  <c r="AE37" i="12" s="1"/>
  <c r="W37" i="12"/>
  <c r="V37" i="12"/>
  <c r="AD36" i="12"/>
  <c r="AC36" i="12"/>
  <c r="AE36" i="12" s="1"/>
  <c r="W36" i="12"/>
  <c r="V36" i="12"/>
  <c r="AD35" i="12"/>
  <c r="AC35" i="12"/>
  <c r="AE35" i="12" s="1"/>
  <c r="W35" i="12"/>
  <c r="V35" i="12"/>
  <c r="AD34" i="12"/>
  <c r="AC34" i="12"/>
  <c r="AE34" i="12" s="1"/>
  <c r="W34" i="12"/>
  <c r="V34" i="12"/>
  <c r="AE33" i="12"/>
  <c r="AD33" i="12"/>
  <c r="AC33" i="12"/>
  <c r="W33" i="12"/>
  <c r="V33" i="12"/>
  <c r="AD32" i="12"/>
  <c r="AC32" i="12"/>
  <c r="AE32" i="12" s="1"/>
  <c r="W32" i="12"/>
  <c r="V32" i="12"/>
  <c r="AD31" i="12"/>
  <c r="AC31" i="12"/>
  <c r="AE31" i="12" s="1"/>
  <c r="W31" i="12"/>
  <c r="V31" i="12"/>
  <c r="AD30" i="12"/>
  <c r="AC30" i="12"/>
  <c r="AE30" i="12" s="1"/>
  <c r="W30" i="12"/>
  <c r="V30" i="12"/>
  <c r="AD29" i="12"/>
  <c r="AC29" i="12"/>
  <c r="AE29" i="12" s="1"/>
  <c r="W29" i="12"/>
  <c r="V29" i="12"/>
  <c r="AD28" i="12"/>
  <c r="AC28" i="12"/>
  <c r="AE28" i="12" s="1"/>
  <c r="W28" i="12"/>
  <c r="V28" i="12"/>
  <c r="AE27" i="12"/>
  <c r="AD27" i="12"/>
  <c r="AC27" i="12"/>
  <c r="W27" i="12"/>
  <c r="V27" i="12"/>
  <c r="AD26" i="12"/>
  <c r="AC26" i="12"/>
  <c r="W26" i="12"/>
  <c r="V26" i="12"/>
  <c r="AD25" i="12"/>
  <c r="AC25" i="12"/>
  <c r="AE25" i="12" s="1"/>
  <c r="W25" i="12"/>
  <c r="V25" i="12"/>
  <c r="AD24" i="12"/>
  <c r="AC24" i="12"/>
  <c r="AE24" i="12" s="1"/>
  <c r="W24" i="12"/>
  <c r="V24" i="12"/>
  <c r="AD23" i="12"/>
  <c r="AC23" i="12"/>
  <c r="AE23" i="12" s="1"/>
  <c r="W23" i="12"/>
  <c r="V23" i="12"/>
  <c r="AD22" i="12"/>
  <c r="AC22" i="12"/>
  <c r="AE22" i="12" s="1"/>
  <c r="W22" i="12"/>
  <c r="V22" i="12"/>
  <c r="AE21" i="12"/>
  <c r="AD21" i="12"/>
  <c r="AC21" i="12"/>
  <c r="W21" i="12"/>
  <c r="V21" i="12"/>
  <c r="AD20" i="12"/>
  <c r="AC20" i="12"/>
  <c r="W20" i="12"/>
  <c r="V20" i="12"/>
  <c r="AD19" i="12"/>
  <c r="AC19" i="12"/>
  <c r="AE19" i="12" s="1"/>
  <c r="W19" i="12"/>
  <c r="V19" i="12"/>
  <c r="AD18" i="12"/>
  <c r="AC18" i="12"/>
  <c r="AE18" i="12" s="1"/>
  <c r="W18" i="12"/>
  <c r="X96" i="12" s="1"/>
  <c r="H17" i="3" s="1"/>
  <c r="V18" i="12"/>
  <c r="AE17" i="12"/>
  <c r="AD17" i="12"/>
  <c r="AC17" i="12"/>
  <c r="W17" i="12"/>
  <c r="V17" i="12"/>
  <c r="AD16" i="12"/>
  <c r="AC16" i="12"/>
  <c r="AE16" i="12" s="1"/>
  <c r="W16" i="12"/>
  <c r="V16" i="12"/>
  <c r="AE15" i="12"/>
  <c r="AD15" i="12"/>
  <c r="AC15" i="12"/>
  <c r="W15" i="12"/>
  <c r="V15" i="12"/>
  <c r="AD14" i="12"/>
  <c r="AC14" i="12"/>
  <c r="W14" i="12"/>
  <c r="V14" i="12"/>
  <c r="AD13" i="12"/>
  <c r="AC13" i="12"/>
  <c r="AE13" i="12" s="1"/>
  <c r="W13" i="12"/>
  <c r="V13" i="12"/>
  <c r="AD12" i="12"/>
  <c r="AC12" i="12"/>
  <c r="AE12" i="12" s="1"/>
  <c r="W12" i="12"/>
  <c r="V12" i="12"/>
  <c r="AD11" i="12"/>
  <c r="AC11" i="12"/>
  <c r="AE11" i="12" s="1"/>
  <c r="W11" i="12"/>
  <c r="V11" i="12"/>
  <c r="AD10" i="12"/>
  <c r="AC10" i="12"/>
  <c r="AE10" i="12" s="1"/>
  <c r="W10" i="12"/>
  <c r="V10" i="12"/>
  <c r="AE9" i="12"/>
  <c r="AD9" i="12"/>
  <c r="AC9" i="12"/>
  <c r="W9" i="12"/>
  <c r="V9" i="12"/>
  <c r="AD8" i="12"/>
  <c r="AC8" i="12"/>
  <c r="AE8" i="12" s="1"/>
  <c r="W8" i="12"/>
  <c r="V8" i="12"/>
  <c r="AD7" i="12"/>
  <c r="AC7" i="12"/>
  <c r="AE7" i="12" s="1"/>
  <c r="W7" i="12"/>
  <c r="V7" i="12"/>
  <c r="AD6" i="12"/>
  <c r="AC6" i="12"/>
  <c r="AE6" i="12" s="1"/>
  <c r="W6" i="12"/>
  <c r="V6" i="12"/>
  <c r="AE5" i="12"/>
  <c r="AD5" i="12"/>
  <c r="AC5" i="12"/>
  <c r="W5" i="12"/>
  <c r="V5" i="12"/>
  <c r="AD4" i="12"/>
  <c r="AC4" i="12"/>
  <c r="AE4" i="12" s="1"/>
  <c r="W4" i="12"/>
  <c r="V4" i="12"/>
  <c r="X95" i="12" s="1"/>
  <c r="AD66" i="11"/>
  <c r="AC66" i="11"/>
  <c r="AE66" i="11" s="1"/>
  <c r="W66" i="11"/>
  <c r="V66" i="11"/>
  <c r="AE65" i="11"/>
  <c r="AD65" i="11"/>
  <c r="AC65" i="11"/>
  <c r="W65" i="11"/>
  <c r="V65" i="11"/>
  <c r="AD64" i="11"/>
  <c r="AC64" i="11"/>
  <c r="W64" i="11"/>
  <c r="V64" i="11"/>
  <c r="AD63" i="11"/>
  <c r="AC63" i="11"/>
  <c r="AE63" i="11" s="1"/>
  <c r="W63" i="11"/>
  <c r="V63" i="11"/>
  <c r="AD62" i="11"/>
  <c r="AC62" i="11"/>
  <c r="AE62" i="11" s="1"/>
  <c r="W62" i="11"/>
  <c r="V62" i="11"/>
  <c r="AD61" i="11"/>
  <c r="AC61" i="11"/>
  <c r="AE61" i="11" s="1"/>
  <c r="W61" i="11"/>
  <c r="V61" i="11"/>
  <c r="AD60" i="11"/>
  <c r="AC60" i="11"/>
  <c r="AE60" i="11" s="1"/>
  <c r="W60" i="11"/>
  <c r="V60" i="11"/>
  <c r="AE59" i="11"/>
  <c r="AD59" i="11"/>
  <c r="AC59" i="11"/>
  <c r="W59" i="11"/>
  <c r="V59" i="11"/>
  <c r="AD58" i="11"/>
  <c r="AC58" i="11"/>
  <c r="W58" i="11"/>
  <c r="V58" i="11"/>
  <c r="AD57" i="11"/>
  <c r="AC57" i="11"/>
  <c r="AE57" i="11" s="1"/>
  <c r="W57" i="11"/>
  <c r="V57" i="11"/>
  <c r="AD56" i="11"/>
  <c r="AC56" i="11"/>
  <c r="AE56" i="11" s="1"/>
  <c r="W56" i="11"/>
  <c r="V56" i="11"/>
  <c r="AD55" i="11"/>
  <c r="AC55" i="11"/>
  <c r="AE55" i="11" s="1"/>
  <c r="W55" i="11"/>
  <c r="V55" i="11"/>
  <c r="AD54" i="11"/>
  <c r="AC54" i="11"/>
  <c r="AE54" i="11" s="1"/>
  <c r="W54" i="11"/>
  <c r="V54" i="11"/>
  <c r="AE53" i="11"/>
  <c r="AD53" i="11"/>
  <c r="AC53" i="11"/>
  <c r="W53" i="11"/>
  <c r="V53" i="11"/>
  <c r="AD52" i="11"/>
  <c r="AC52" i="11"/>
  <c r="AE52" i="11" s="1"/>
  <c r="W52" i="11"/>
  <c r="V52" i="11"/>
  <c r="AD51" i="11"/>
  <c r="AC51" i="11"/>
  <c r="AE51" i="11" s="1"/>
  <c r="W51" i="11"/>
  <c r="V51" i="11"/>
  <c r="AD50" i="11"/>
  <c r="AC50" i="11"/>
  <c r="AE50" i="11" s="1"/>
  <c r="W50" i="11"/>
  <c r="V50" i="11"/>
  <c r="AD49" i="11"/>
  <c r="AC49" i="11"/>
  <c r="AE49" i="11" s="1"/>
  <c r="W49" i="11"/>
  <c r="V49" i="11"/>
  <c r="AD48" i="11"/>
  <c r="AC48" i="11"/>
  <c r="AE48" i="11" s="1"/>
  <c r="W48" i="11"/>
  <c r="V48" i="11"/>
  <c r="AE47" i="11"/>
  <c r="AD47" i="11"/>
  <c r="AC47" i="11"/>
  <c r="W47" i="11"/>
  <c r="V47" i="11"/>
  <c r="AD46" i="11"/>
  <c r="AC46" i="11"/>
  <c r="W46" i="11"/>
  <c r="V46" i="11"/>
  <c r="AD45" i="11"/>
  <c r="AC45" i="11"/>
  <c r="AE45" i="11" s="1"/>
  <c r="W45" i="11"/>
  <c r="V45" i="11"/>
  <c r="AD44" i="11"/>
  <c r="AC44" i="11"/>
  <c r="AE44" i="11" s="1"/>
  <c r="W44" i="11"/>
  <c r="V44" i="11"/>
  <c r="AD43" i="11"/>
  <c r="AC43" i="11"/>
  <c r="AE43" i="11" s="1"/>
  <c r="W43" i="11"/>
  <c r="V43" i="11"/>
  <c r="AD42" i="11"/>
  <c r="AC42" i="11"/>
  <c r="AE42" i="11" s="1"/>
  <c r="W42" i="11"/>
  <c r="V42" i="11"/>
  <c r="AE41" i="11"/>
  <c r="AD41" i="11"/>
  <c r="AC41" i="11"/>
  <c r="W41" i="11"/>
  <c r="V41" i="11"/>
  <c r="AD40" i="11"/>
  <c r="AE40" i="11" s="1"/>
  <c r="AC40" i="11"/>
  <c r="W40" i="11"/>
  <c r="V40" i="11"/>
  <c r="AD39" i="11"/>
  <c r="AC39" i="11"/>
  <c r="AE39" i="11" s="1"/>
  <c r="W39" i="11"/>
  <c r="V39" i="11"/>
  <c r="AD38" i="11"/>
  <c r="AC38" i="11"/>
  <c r="AE38" i="11" s="1"/>
  <c r="W38" i="11"/>
  <c r="V38" i="11"/>
  <c r="AD37" i="11"/>
  <c r="AC37" i="11"/>
  <c r="AE37" i="11" s="1"/>
  <c r="W37" i="11"/>
  <c r="V37" i="11"/>
  <c r="AD36" i="11"/>
  <c r="AC36" i="11"/>
  <c r="AE36" i="11" s="1"/>
  <c r="W36" i="11"/>
  <c r="V36" i="11"/>
  <c r="AE35" i="11"/>
  <c r="AD35" i="11"/>
  <c r="AC35" i="11"/>
  <c r="W35" i="11"/>
  <c r="V35" i="11"/>
  <c r="AD34" i="11"/>
  <c r="AE34" i="11" s="1"/>
  <c r="AC34" i="11"/>
  <c r="W34" i="11"/>
  <c r="V34" i="11"/>
  <c r="AD33" i="11"/>
  <c r="AC33" i="11"/>
  <c r="AE33" i="11" s="1"/>
  <c r="W33" i="11"/>
  <c r="V33" i="11"/>
  <c r="AD32" i="11"/>
  <c r="AC32" i="11"/>
  <c r="AE32" i="11" s="1"/>
  <c r="W32" i="11"/>
  <c r="V32" i="11"/>
  <c r="AD31" i="11"/>
  <c r="AC31" i="11"/>
  <c r="AE31" i="11" s="1"/>
  <c r="W31" i="11"/>
  <c r="V31" i="11"/>
  <c r="AD30" i="11"/>
  <c r="AC30" i="11"/>
  <c r="AE30" i="11" s="1"/>
  <c r="W30" i="11"/>
  <c r="V30" i="11"/>
  <c r="AE29" i="11"/>
  <c r="AD29" i="11"/>
  <c r="AC29" i="11"/>
  <c r="W29" i="11"/>
  <c r="V29" i="11"/>
  <c r="AD28" i="11"/>
  <c r="AC28" i="11"/>
  <c r="W28" i="11"/>
  <c r="V28" i="11"/>
  <c r="AD27" i="11"/>
  <c r="AC27" i="11"/>
  <c r="AE27" i="11" s="1"/>
  <c r="W27" i="11"/>
  <c r="V27" i="11"/>
  <c r="AD26" i="11"/>
  <c r="AC26" i="11"/>
  <c r="AE26" i="11" s="1"/>
  <c r="W26" i="11"/>
  <c r="V26" i="11"/>
  <c r="AD25" i="11"/>
  <c r="AC25" i="11"/>
  <c r="AE25" i="11" s="1"/>
  <c r="W25" i="11"/>
  <c r="V25" i="11"/>
  <c r="AD24" i="11"/>
  <c r="AC24" i="11"/>
  <c r="AE24" i="11" s="1"/>
  <c r="W24" i="11"/>
  <c r="V24" i="11"/>
  <c r="AE23" i="11"/>
  <c r="AD23" i="11"/>
  <c r="AC23" i="11"/>
  <c r="W23" i="11"/>
  <c r="V23" i="11"/>
  <c r="AD22" i="11"/>
  <c r="AC22" i="11"/>
  <c r="W22" i="11"/>
  <c r="V22" i="11"/>
  <c r="AD21" i="11"/>
  <c r="AC21" i="11"/>
  <c r="AE21" i="11" s="1"/>
  <c r="W21" i="11"/>
  <c r="V21" i="11"/>
  <c r="AE20" i="11"/>
  <c r="AD20" i="11"/>
  <c r="AC20" i="11"/>
  <c r="W20" i="11"/>
  <c r="V20" i="11"/>
  <c r="AD19" i="11"/>
  <c r="AC19" i="11"/>
  <c r="AE19" i="11" s="1"/>
  <c r="W19" i="11"/>
  <c r="V19" i="11"/>
  <c r="AD18" i="11"/>
  <c r="AC18" i="11"/>
  <c r="AE18" i="11" s="1"/>
  <c r="W18" i="11"/>
  <c r="V18" i="11"/>
  <c r="AE17" i="11"/>
  <c r="AD17" i="11"/>
  <c r="AC17" i="11"/>
  <c r="W17" i="11"/>
  <c r="V17" i="11"/>
  <c r="AD16" i="11"/>
  <c r="AC16" i="11"/>
  <c r="W16" i="11"/>
  <c r="V16" i="11"/>
  <c r="AD15" i="11"/>
  <c r="AC15" i="11"/>
  <c r="AE15" i="11" s="1"/>
  <c r="W15" i="11"/>
  <c r="V15" i="11"/>
  <c r="AD14" i="11"/>
  <c r="AC14" i="11"/>
  <c r="AE14" i="11" s="1"/>
  <c r="W14" i="11"/>
  <c r="V14" i="11"/>
  <c r="AD13" i="11"/>
  <c r="AC13" i="11"/>
  <c r="AE13" i="11" s="1"/>
  <c r="W13" i="11"/>
  <c r="V13" i="11"/>
  <c r="AD12" i="11"/>
  <c r="AC12" i="11"/>
  <c r="AE12" i="11" s="1"/>
  <c r="W12" i="11"/>
  <c r="V12" i="11"/>
  <c r="AE11" i="11"/>
  <c r="AD11" i="11"/>
  <c r="AC11" i="11"/>
  <c r="W11" i="11"/>
  <c r="V11" i="11"/>
  <c r="AD10" i="11"/>
  <c r="AC10" i="11"/>
  <c r="AE10" i="11" s="1"/>
  <c r="W10" i="11"/>
  <c r="V10" i="11"/>
  <c r="AD9" i="11"/>
  <c r="AC9" i="11"/>
  <c r="AE9" i="11" s="1"/>
  <c r="W9" i="11"/>
  <c r="V9" i="11"/>
  <c r="AD8" i="11"/>
  <c r="AC8" i="11"/>
  <c r="AE8" i="11" s="1"/>
  <c r="W8" i="11"/>
  <c r="V8" i="11"/>
  <c r="AD7" i="11"/>
  <c r="AE7" i="11" s="1"/>
  <c r="AC7" i="11"/>
  <c r="W7" i="11"/>
  <c r="V7" i="11"/>
  <c r="AD6" i="11"/>
  <c r="AC6" i="11"/>
  <c r="AE6" i="11" s="1"/>
  <c r="W6" i="11"/>
  <c r="V6" i="11"/>
  <c r="AE5" i="11"/>
  <c r="AD5" i="11"/>
  <c r="AC5" i="11"/>
  <c r="W5" i="11"/>
  <c r="V5" i="11"/>
  <c r="AD4" i="11"/>
  <c r="AC4" i="11"/>
  <c r="AE4" i="11" s="1"/>
  <c r="W4" i="11"/>
  <c r="V4" i="11"/>
  <c r="AD18" i="10"/>
  <c r="AC18" i="10"/>
  <c r="AE18" i="10" s="1"/>
  <c r="W18" i="10"/>
  <c r="V18" i="10"/>
  <c r="AD17" i="10"/>
  <c r="AC17" i="10"/>
  <c r="AE17" i="10" s="1"/>
  <c r="W17" i="10"/>
  <c r="V17" i="10"/>
  <c r="AD16" i="10"/>
  <c r="AC16" i="10"/>
  <c r="AE16" i="10" s="1"/>
  <c r="W16" i="10"/>
  <c r="V16" i="10"/>
  <c r="AD15" i="10"/>
  <c r="AC15" i="10"/>
  <c r="AE15" i="10" s="1"/>
  <c r="W15" i="10"/>
  <c r="V15" i="10"/>
  <c r="AD14" i="10"/>
  <c r="AC14" i="10"/>
  <c r="AE14" i="10" s="1"/>
  <c r="W14" i="10"/>
  <c r="V14" i="10"/>
  <c r="AE13" i="10"/>
  <c r="AD13" i="10"/>
  <c r="AC13" i="10"/>
  <c r="W13" i="10"/>
  <c r="V13" i="10"/>
  <c r="AD12" i="10"/>
  <c r="AC12" i="10"/>
  <c r="AE12" i="10" s="1"/>
  <c r="W12" i="10"/>
  <c r="V12" i="10"/>
  <c r="AD11" i="10"/>
  <c r="AC11" i="10"/>
  <c r="AE11" i="10" s="1"/>
  <c r="W11" i="10"/>
  <c r="V11" i="10"/>
  <c r="AD10" i="10"/>
  <c r="AC10" i="10"/>
  <c r="AE10" i="10" s="1"/>
  <c r="W10" i="10"/>
  <c r="X22" i="10" s="1"/>
  <c r="V10" i="10"/>
  <c r="AE9" i="10"/>
  <c r="AD9" i="10"/>
  <c r="AC9" i="10"/>
  <c r="W9" i="10"/>
  <c r="V9" i="10"/>
  <c r="AD8" i="10"/>
  <c r="AE8" i="10" s="1"/>
  <c r="AC8" i="10"/>
  <c r="W8" i="10"/>
  <c r="V8" i="10"/>
  <c r="AE7" i="10"/>
  <c r="AD7" i="10"/>
  <c r="AC7" i="10"/>
  <c r="W7" i="10"/>
  <c r="V7" i="10"/>
  <c r="AD6" i="10"/>
  <c r="AC6" i="10"/>
  <c r="W6" i="10"/>
  <c r="V6" i="10"/>
  <c r="AD5" i="10"/>
  <c r="AC5" i="10"/>
  <c r="AE5" i="10" s="1"/>
  <c r="W5" i="10"/>
  <c r="V5" i="10"/>
  <c r="AD4" i="10"/>
  <c r="AD19" i="10" s="1"/>
  <c r="AC4" i="10"/>
  <c r="AE4" i="10" s="1"/>
  <c r="W4" i="10"/>
  <c r="V4" i="10"/>
  <c r="X21" i="10" s="1"/>
  <c r="G15" i="3" s="1"/>
  <c r="AD14" i="9"/>
  <c r="AC14" i="9"/>
  <c r="AE14" i="9" s="1"/>
  <c r="W14" i="9"/>
  <c r="V14" i="9"/>
  <c r="AD13" i="9"/>
  <c r="AC13" i="9"/>
  <c r="AE13" i="9" s="1"/>
  <c r="W13" i="9"/>
  <c r="V13" i="9"/>
  <c r="AD12" i="9"/>
  <c r="AE12" i="9" s="1"/>
  <c r="AC12" i="9"/>
  <c r="W12" i="9"/>
  <c r="V12" i="9"/>
  <c r="AE11" i="9"/>
  <c r="AD11" i="9"/>
  <c r="AC11" i="9"/>
  <c r="W11" i="9"/>
  <c r="V11" i="9"/>
  <c r="AD10" i="9"/>
  <c r="AC10" i="9"/>
  <c r="W10" i="9"/>
  <c r="V10" i="9"/>
  <c r="AD9" i="9"/>
  <c r="AE9" i="9" s="1"/>
  <c r="AC9" i="9"/>
  <c r="W9" i="9"/>
  <c r="V9" i="9"/>
  <c r="AD8" i="9"/>
  <c r="AC8" i="9"/>
  <c r="AE8" i="9" s="1"/>
  <c r="W8" i="9"/>
  <c r="V8" i="9"/>
  <c r="AD7" i="9"/>
  <c r="AE7" i="9" s="1"/>
  <c r="AC7" i="9"/>
  <c r="W7" i="9"/>
  <c r="V7" i="9"/>
  <c r="AD6" i="9"/>
  <c r="AC6" i="9"/>
  <c r="AE6" i="9" s="1"/>
  <c r="W6" i="9"/>
  <c r="V6" i="9"/>
  <c r="AE5" i="9"/>
  <c r="AD5" i="9"/>
  <c r="AC5" i="9"/>
  <c r="W5" i="9"/>
  <c r="V5" i="9"/>
  <c r="AD4" i="9"/>
  <c r="AC4" i="9"/>
  <c r="W4" i="9"/>
  <c r="V4" i="9"/>
  <c r="AD31" i="8"/>
  <c r="AE31" i="8" s="1"/>
  <c r="AC31" i="8"/>
  <c r="W31" i="8"/>
  <c r="V31" i="8"/>
  <c r="AD30" i="8"/>
  <c r="AC30" i="8"/>
  <c r="AE30" i="8" s="1"/>
  <c r="W30" i="8"/>
  <c r="V30" i="8"/>
  <c r="AE29" i="8"/>
  <c r="AD29" i="8"/>
  <c r="AC29" i="8"/>
  <c r="W29" i="8"/>
  <c r="V29" i="8"/>
  <c r="AD28" i="8"/>
  <c r="AE28" i="8" s="1"/>
  <c r="AC28" i="8"/>
  <c r="W28" i="8"/>
  <c r="V28" i="8"/>
  <c r="AD27" i="8"/>
  <c r="AC27" i="8"/>
  <c r="AE27" i="8" s="1"/>
  <c r="W27" i="8"/>
  <c r="V27" i="8"/>
  <c r="AE26" i="8"/>
  <c r="AD26" i="8"/>
  <c r="AC26" i="8"/>
  <c r="W26" i="8"/>
  <c r="V26" i="8"/>
  <c r="AD25" i="8"/>
  <c r="AE25" i="8" s="1"/>
  <c r="AC25" i="8"/>
  <c r="W25" i="8"/>
  <c r="V25" i="8"/>
  <c r="AD24" i="8"/>
  <c r="AC24" i="8"/>
  <c r="AE24" i="8" s="1"/>
  <c r="W24" i="8"/>
  <c r="V24" i="8"/>
  <c r="AE23" i="8"/>
  <c r="AD23" i="8"/>
  <c r="AC23" i="8"/>
  <c r="W23" i="8"/>
  <c r="V23" i="8"/>
  <c r="AD22" i="8"/>
  <c r="AC22" i="8"/>
  <c r="AE22" i="8" s="1"/>
  <c r="W22" i="8"/>
  <c r="V22" i="8"/>
  <c r="AD21" i="8"/>
  <c r="AC21" i="8"/>
  <c r="AE21" i="8" s="1"/>
  <c r="W21" i="8"/>
  <c r="V21" i="8"/>
  <c r="AE20" i="8"/>
  <c r="AD20" i="8"/>
  <c r="AC20" i="8"/>
  <c r="W20" i="8"/>
  <c r="V20" i="8"/>
  <c r="AD19" i="8"/>
  <c r="AE19" i="8" s="1"/>
  <c r="AC19" i="8"/>
  <c r="W19" i="8"/>
  <c r="V19" i="8"/>
  <c r="AD18" i="8"/>
  <c r="AC18" i="8"/>
  <c r="AE18" i="8" s="1"/>
  <c r="W18" i="8"/>
  <c r="V18" i="8"/>
  <c r="AE17" i="8"/>
  <c r="AD17" i="8"/>
  <c r="AC17" i="8"/>
  <c r="W17" i="8"/>
  <c r="V17" i="8"/>
  <c r="AD16" i="8"/>
  <c r="AC16" i="8"/>
  <c r="AE16" i="8" s="1"/>
  <c r="W16" i="8"/>
  <c r="V16" i="8"/>
  <c r="AD15" i="8"/>
  <c r="AC15" i="8"/>
  <c r="AE15" i="8" s="1"/>
  <c r="W15" i="8"/>
  <c r="V15" i="8"/>
  <c r="AE14" i="8"/>
  <c r="AD14" i="8"/>
  <c r="AC14" i="8"/>
  <c r="W14" i="8"/>
  <c r="V14" i="8"/>
  <c r="AD13" i="8"/>
  <c r="AE13" i="8" s="1"/>
  <c r="AC13" i="8"/>
  <c r="W13" i="8"/>
  <c r="V13" i="8"/>
  <c r="AD12" i="8"/>
  <c r="AC12" i="8"/>
  <c r="AE12" i="8" s="1"/>
  <c r="W12" i="8"/>
  <c r="V12" i="8"/>
  <c r="AE11" i="8"/>
  <c r="AD11" i="8"/>
  <c r="AC11" i="8"/>
  <c r="W11" i="8"/>
  <c r="V11" i="8"/>
  <c r="AD10" i="8"/>
  <c r="AC10" i="8"/>
  <c r="AE10" i="8" s="1"/>
  <c r="W10" i="8"/>
  <c r="V10" i="8"/>
  <c r="AD9" i="8"/>
  <c r="AC9" i="8"/>
  <c r="AE9" i="8" s="1"/>
  <c r="W9" i="8"/>
  <c r="V9" i="8"/>
  <c r="AE8" i="8"/>
  <c r="AD8" i="8"/>
  <c r="AC8" i="8"/>
  <c r="W8" i="8"/>
  <c r="V8" i="8"/>
  <c r="AD7" i="8"/>
  <c r="AE7" i="8" s="1"/>
  <c r="AC7" i="8"/>
  <c r="W7" i="8"/>
  <c r="V7" i="8"/>
  <c r="AD6" i="8"/>
  <c r="AC6" i="8"/>
  <c r="AE6" i="8" s="1"/>
  <c r="W6" i="8"/>
  <c r="V6" i="8"/>
  <c r="AE5" i="8"/>
  <c r="AD5" i="8"/>
  <c r="AC5" i="8"/>
  <c r="W5" i="8"/>
  <c r="X35" i="8" s="1"/>
  <c r="H13" i="3" s="1"/>
  <c r="V5" i="8"/>
  <c r="AD4" i="8"/>
  <c r="AC4" i="8"/>
  <c r="AE4" i="8" s="1"/>
  <c r="W4" i="8"/>
  <c r="V4" i="8"/>
  <c r="AD103" i="7"/>
  <c r="AC103" i="7"/>
  <c r="AE103" i="7" s="1"/>
  <c r="W103" i="7"/>
  <c r="V103" i="7"/>
  <c r="AD102" i="7"/>
  <c r="AC102" i="7"/>
  <c r="AE102" i="7" s="1"/>
  <c r="W102" i="7"/>
  <c r="V102" i="7"/>
  <c r="AE101" i="7"/>
  <c r="AD101" i="7"/>
  <c r="AC101" i="7"/>
  <c r="W101" i="7"/>
  <c r="V101" i="7"/>
  <c r="AD100" i="7"/>
  <c r="AE100" i="7" s="1"/>
  <c r="AC100" i="7"/>
  <c r="W100" i="7"/>
  <c r="V100" i="7"/>
  <c r="AD99" i="7"/>
  <c r="AC99" i="7"/>
  <c r="AE99" i="7" s="1"/>
  <c r="W99" i="7"/>
  <c r="V99" i="7"/>
  <c r="AE98" i="7"/>
  <c r="AD98" i="7"/>
  <c r="AC98" i="7"/>
  <c r="W98" i="7"/>
  <c r="V98" i="7"/>
  <c r="AD97" i="7"/>
  <c r="AE97" i="7" s="1"/>
  <c r="AC97" i="7"/>
  <c r="W97" i="7"/>
  <c r="V97" i="7"/>
  <c r="AD96" i="7"/>
  <c r="AC96" i="7"/>
  <c r="AE96" i="7" s="1"/>
  <c r="W96" i="7"/>
  <c r="V96" i="7"/>
  <c r="AE95" i="7"/>
  <c r="AD95" i="7"/>
  <c r="AC95" i="7"/>
  <c r="W95" i="7"/>
  <c r="V95" i="7"/>
  <c r="AD94" i="7"/>
  <c r="AE94" i="7" s="1"/>
  <c r="AC94" i="7"/>
  <c r="W94" i="7"/>
  <c r="V94" i="7"/>
  <c r="AD93" i="7"/>
  <c r="AC93" i="7"/>
  <c r="AE93" i="7" s="1"/>
  <c r="W93" i="7"/>
  <c r="V93" i="7"/>
  <c r="AE92" i="7"/>
  <c r="AD92" i="7"/>
  <c r="AC92" i="7"/>
  <c r="W92" i="7"/>
  <c r="V92" i="7"/>
  <c r="AD91" i="7"/>
  <c r="AE91" i="7" s="1"/>
  <c r="AC91" i="7"/>
  <c r="W91" i="7"/>
  <c r="V91" i="7"/>
  <c r="AD90" i="7"/>
  <c r="AC90" i="7"/>
  <c r="AE90" i="7" s="1"/>
  <c r="W90" i="7"/>
  <c r="V90" i="7"/>
  <c r="AE89" i="7"/>
  <c r="AD89" i="7"/>
  <c r="AC89" i="7"/>
  <c r="W89" i="7"/>
  <c r="V89" i="7"/>
  <c r="AD88" i="7"/>
  <c r="AE88" i="7" s="1"/>
  <c r="AC88" i="7"/>
  <c r="W88" i="7"/>
  <c r="V88" i="7"/>
  <c r="AD87" i="7"/>
  <c r="AC87" i="7"/>
  <c r="AE87" i="7" s="1"/>
  <c r="W87" i="7"/>
  <c r="V87" i="7"/>
  <c r="AE86" i="7"/>
  <c r="AD86" i="7"/>
  <c r="AC86" i="7"/>
  <c r="W86" i="7"/>
  <c r="V86" i="7"/>
  <c r="AE85" i="7"/>
  <c r="AD85" i="7"/>
  <c r="AC85" i="7"/>
  <c r="W85" i="7"/>
  <c r="V85" i="7"/>
  <c r="AD84" i="7"/>
  <c r="AC84" i="7"/>
  <c r="AE84" i="7" s="1"/>
  <c r="W84" i="7"/>
  <c r="V84" i="7"/>
  <c r="AD83" i="7"/>
  <c r="AC83" i="7"/>
  <c r="AE83" i="7" s="1"/>
  <c r="W83" i="7"/>
  <c r="V83" i="7"/>
  <c r="AD82" i="7"/>
  <c r="AE82" i="7" s="1"/>
  <c r="AC82" i="7"/>
  <c r="W82" i="7"/>
  <c r="V82" i="7"/>
  <c r="AD81" i="7"/>
  <c r="AC81" i="7"/>
  <c r="AE81" i="7" s="1"/>
  <c r="W81" i="7"/>
  <c r="V81" i="7"/>
  <c r="AE80" i="7"/>
  <c r="AD80" i="7"/>
  <c r="AC80" i="7"/>
  <c r="W80" i="7"/>
  <c r="V80" i="7"/>
  <c r="AE79" i="7"/>
  <c r="AD79" i="7"/>
  <c r="AC79" i="7"/>
  <c r="W79" i="7"/>
  <c r="V79" i="7"/>
  <c r="AD78" i="7"/>
  <c r="AC78" i="7"/>
  <c r="W78" i="7"/>
  <c r="V78" i="7"/>
  <c r="AE77" i="7"/>
  <c r="AD77" i="7"/>
  <c r="AC77" i="7"/>
  <c r="W77" i="7"/>
  <c r="V77" i="7"/>
  <c r="AD76" i="7"/>
  <c r="AE76" i="7" s="1"/>
  <c r="AC76" i="7"/>
  <c r="W76" i="7"/>
  <c r="V76" i="7"/>
  <c r="AD75" i="7"/>
  <c r="AC75" i="7"/>
  <c r="AE75" i="7" s="1"/>
  <c r="W75" i="7"/>
  <c r="V75" i="7"/>
  <c r="AE74" i="7"/>
  <c r="AD74" i="7"/>
  <c r="AC74" i="7"/>
  <c r="W74" i="7"/>
  <c r="V74" i="7"/>
  <c r="AE73" i="7"/>
  <c r="AD73" i="7"/>
  <c r="AC73" i="7"/>
  <c r="W73" i="7"/>
  <c r="V73" i="7"/>
  <c r="AD72" i="7"/>
  <c r="AC72" i="7"/>
  <c r="AE72" i="7" s="1"/>
  <c r="W72" i="7"/>
  <c r="V72" i="7"/>
  <c r="AD71" i="7"/>
  <c r="AC71" i="7"/>
  <c r="AE71" i="7" s="1"/>
  <c r="W71" i="7"/>
  <c r="V71" i="7"/>
  <c r="AD70" i="7"/>
  <c r="AE70" i="7" s="1"/>
  <c r="AC70" i="7"/>
  <c r="W70" i="7"/>
  <c r="V70" i="7"/>
  <c r="AD69" i="7"/>
  <c r="AC69" i="7"/>
  <c r="AE69" i="7" s="1"/>
  <c r="W69" i="7"/>
  <c r="V69" i="7"/>
  <c r="AE68" i="7"/>
  <c r="AD68" i="7"/>
  <c r="AC68" i="7"/>
  <c r="W68" i="7"/>
  <c r="V68" i="7"/>
  <c r="AE67" i="7"/>
  <c r="AD67" i="7"/>
  <c r="AC67" i="7"/>
  <c r="W67" i="7"/>
  <c r="V67" i="7"/>
  <c r="AD66" i="7"/>
  <c r="AC66" i="7"/>
  <c r="W66" i="7"/>
  <c r="V66" i="7"/>
  <c r="AE65" i="7"/>
  <c r="AD65" i="7"/>
  <c r="AC65" i="7"/>
  <c r="W65" i="7"/>
  <c r="V65" i="7"/>
  <c r="AD64" i="7"/>
  <c r="AE64" i="7" s="1"/>
  <c r="AC64" i="7"/>
  <c r="W64" i="7"/>
  <c r="V64" i="7"/>
  <c r="AD63" i="7"/>
  <c r="AC63" i="7"/>
  <c r="AE63" i="7" s="1"/>
  <c r="W63" i="7"/>
  <c r="V63" i="7"/>
  <c r="AE62" i="7"/>
  <c r="AD62" i="7"/>
  <c r="AC62" i="7"/>
  <c r="W62" i="7"/>
  <c r="V62" i="7"/>
  <c r="AE61" i="7"/>
  <c r="AD61" i="7"/>
  <c r="AC61" i="7"/>
  <c r="W61" i="7"/>
  <c r="V61" i="7"/>
  <c r="AD60" i="7"/>
  <c r="AC60" i="7"/>
  <c r="AE60" i="7" s="1"/>
  <c r="W60" i="7"/>
  <c r="V60" i="7"/>
  <c r="AD59" i="7"/>
  <c r="AC59" i="7"/>
  <c r="AE59" i="7" s="1"/>
  <c r="W59" i="7"/>
  <c r="V59" i="7"/>
  <c r="AD58" i="7"/>
  <c r="AE58" i="7" s="1"/>
  <c r="AC58" i="7"/>
  <c r="W58" i="7"/>
  <c r="V58" i="7"/>
  <c r="AD57" i="7"/>
  <c r="AC57" i="7"/>
  <c r="AE57" i="7" s="1"/>
  <c r="W57" i="7"/>
  <c r="V57" i="7"/>
  <c r="AE56" i="7"/>
  <c r="AD56" i="7"/>
  <c r="AC56" i="7"/>
  <c r="W56" i="7"/>
  <c r="V56" i="7"/>
  <c r="AE55" i="7"/>
  <c r="AD55" i="7"/>
  <c r="AC55" i="7"/>
  <c r="W55" i="7"/>
  <c r="V55" i="7"/>
  <c r="AD54" i="7"/>
  <c r="AC54" i="7"/>
  <c r="W54" i="7"/>
  <c r="V54" i="7"/>
  <c r="AE53" i="7"/>
  <c r="AD53" i="7"/>
  <c r="AC53" i="7"/>
  <c r="W53" i="7"/>
  <c r="V53" i="7"/>
  <c r="AD52" i="7"/>
  <c r="AE52" i="7" s="1"/>
  <c r="AC52" i="7"/>
  <c r="W52" i="7"/>
  <c r="V52" i="7"/>
  <c r="AD51" i="7"/>
  <c r="AC51" i="7"/>
  <c r="AE51" i="7" s="1"/>
  <c r="W51" i="7"/>
  <c r="V51" i="7"/>
  <c r="AE50" i="7"/>
  <c r="AD50" i="7"/>
  <c r="AC50" i="7"/>
  <c r="W50" i="7"/>
  <c r="V50" i="7"/>
  <c r="AE49" i="7"/>
  <c r="AD49" i="7"/>
  <c r="AC49" i="7"/>
  <c r="W49" i="7"/>
  <c r="V49" i="7"/>
  <c r="AD48" i="7"/>
  <c r="AC48" i="7"/>
  <c r="AE48" i="7" s="1"/>
  <c r="W48" i="7"/>
  <c r="V48" i="7"/>
  <c r="AD47" i="7"/>
  <c r="AC47" i="7"/>
  <c r="AE47" i="7" s="1"/>
  <c r="W47" i="7"/>
  <c r="V47" i="7"/>
  <c r="AD46" i="7"/>
  <c r="AE46" i="7" s="1"/>
  <c r="AC46" i="7"/>
  <c r="W46" i="7"/>
  <c r="V46" i="7"/>
  <c r="AD45" i="7"/>
  <c r="AC45" i="7"/>
  <c r="AE45" i="7" s="1"/>
  <c r="W45" i="7"/>
  <c r="V45" i="7"/>
  <c r="AE44" i="7"/>
  <c r="AD44" i="7"/>
  <c r="AC44" i="7"/>
  <c r="W44" i="7"/>
  <c r="V44" i="7"/>
  <c r="AE43" i="7"/>
  <c r="AD43" i="7"/>
  <c r="AC43" i="7"/>
  <c r="W43" i="7"/>
  <c r="V43" i="7"/>
  <c r="AD42" i="7"/>
  <c r="AC42" i="7"/>
  <c r="W42" i="7"/>
  <c r="V42" i="7"/>
  <c r="AE41" i="7"/>
  <c r="AD41" i="7"/>
  <c r="AC41" i="7"/>
  <c r="W41" i="7"/>
  <c r="V41" i="7"/>
  <c r="AD40" i="7"/>
  <c r="AE40" i="7" s="1"/>
  <c r="AC40" i="7"/>
  <c r="W40" i="7"/>
  <c r="V40" i="7"/>
  <c r="AD39" i="7"/>
  <c r="AC39" i="7"/>
  <c r="AE39" i="7" s="1"/>
  <c r="W39" i="7"/>
  <c r="V39" i="7"/>
  <c r="AE38" i="7"/>
  <c r="AD38" i="7"/>
  <c r="AC38" i="7"/>
  <c r="W38" i="7"/>
  <c r="V38" i="7"/>
  <c r="AE37" i="7"/>
  <c r="AD37" i="7"/>
  <c r="AC37" i="7"/>
  <c r="W37" i="7"/>
  <c r="V37" i="7"/>
  <c r="AD36" i="7"/>
  <c r="AC36" i="7"/>
  <c r="AE36" i="7" s="1"/>
  <c r="W36" i="7"/>
  <c r="V36" i="7"/>
  <c r="AD35" i="7"/>
  <c r="AC35" i="7"/>
  <c r="AE35" i="7" s="1"/>
  <c r="W35" i="7"/>
  <c r="V35" i="7"/>
  <c r="AD34" i="7"/>
  <c r="AE34" i="7" s="1"/>
  <c r="AC34" i="7"/>
  <c r="W34" i="7"/>
  <c r="V34" i="7"/>
  <c r="AD33" i="7"/>
  <c r="AC33" i="7"/>
  <c r="AE33" i="7" s="1"/>
  <c r="W33" i="7"/>
  <c r="V33" i="7"/>
  <c r="AE32" i="7"/>
  <c r="AD32" i="7"/>
  <c r="AC32" i="7"/>
  <c r="W32" i="7"/>
  <c r="V32" i="7"/>
  <c r="AE31" i="7"/>
  <c r="AD31" i="7"/>
  <c r="AC31" i="7"/>
  <c r="W31" i="7"/>
  <c r="V31" i="7"/>
  <c r="AD30" i="7"/>
  <c r="AC30" i="7"/>
  <c r="W30" i="7"/>
  <c r="V30" i="7"/>
  <c r="AE29" i="7"/>
  <c r="AD29" i="7"/>
  <c r="AC29" i="7"/>
  <c r="W29" i="7"/>
  <c r="V29" i="7"/>
  <c r="AD28" i="7"/>
  <c r="AE28" i="7" s="1"/>
  <c r="AC28" i="7"/>
  <c r="W28" i="7"/>
  <c r="V28" i="7"/>
  <c r="AD27" i="7"/>
  <c r="AC27" i="7"/>
  <c r="AE27" i="7" s="1"/>
  <c r="W27" i="7"/>
  <c r="V27" i="7"/>
  <c r="AE26" i="7"/>
  <c r="AD26" i="7"/>
  <c r="AC26" i="7"/>
  <c r="W26" i="7"/>
  <c r="V26" i="7"/>
  <c r="AE25" i="7"/>
  <c r="AD25" i="7"/>
  <c r="AC25" i="7"/>
  <c r="W25" i="7"/>
  <c r="V25" i="7"/>
  <c r="AD24" i="7"/>
  <c r="AC24" i="7"/>
  <c r="AE24" i="7" s="1"/>
  <c r="W24" i="7"/>
  <c r="V24" i="7"/>
  <c r="AD23" i="7"/>
  <c r="AC23" i="7"/>
  <c r="AE23" i="7" s="1"/>
  <c r="W23" i="7"/>
  <c r="V23" i="7"/>
  <c r="AD22" i="7"/>
  <c r="AE22" i="7" s="1"/>
  <c r="AC22" i="7"/>
  <c r="W22" i="7"/>
  <c r="V22" i="7"/>
  <c r="AD21" i="7"/>
  <c r="AC21" i="7"/>
  <c r="AE21" i="7" s="1"/>
  <c r="W21" i="7"/>
  <c r="V21" i="7"/>
  <c r="AE20" i="7"/>
  <c r="AD20" i="7"/>
  <c r="AC20" i="7"/>
  <c r="W20" i="7"/>
  <c r="V20" i="7"/>
  <c r="AE19" i="7"/>
  <c r="AD19" i="7"/>
  <c r="AC19" i="7"/>
  <c r="W19" i="7"/>
  <c r="V19" i="7"/>
  <c r="AD18" i="7"/>
  <c r="AC18" i="7"/>
  <c r="W18" i="7"/>
  <c r="V18" i="7"/>
  <c r="AE17" i="7"/>
  <c r="AD17" i="7"/>
  <c r="AC17" i="7"/>
  <c r="W17" i="7"/>
  <c r="V17" i="7"/>
  <c r="AD16" i="7"/>
  <c r="AE16" i="7" s="1"/>
  <c r="AC16" i="7"/>
  <c r="W16" i="7"/>
  <c r="V16" i="7"/>
  <c r="AD15" i="7"/>
  <c r="AC15" i="7"/>
  <c r="AE15" i="7" s="1"/>
  <c r="W15" i="7"/>
  <c r="V15" i="7"/>
  <c r="AE14" i="7"/>
  <c r="AD14" i="7"/>
  <c r="AC14" i="7"/>
  <c r="W14" i="7"/>
  <c r="V14" i="7"/>
  <c r="AE13" i="7"/>
  <c r="AD13" i="7"/>
  <c r="AC13" i="7"/>
  <c r="W13" i="7"/>
  <c r="V13" i="7"/>
  <c r="AD12" i="7"/>
  <c r="AC12" i="7"/>
  <c r="AE12" i="7" s="1"/>
  <c r="W12" i="7"/>
  <c r="V12" i="7"/>
  <c r="AD11" i="7"/>
  <c r="AC11" i="7"/>
  <c r="AE11" i="7" s="1"/>
  <c r="W11" i="7"/>
  <c r="V11" i="7"/>
  <c r="AD10" i="7"/>
  <c r="AE10" i="7" s="1"/>
  <c r="AC10" i="7"/>
  <c r="W10" i="7"/>
  <c r="V10" i="7"/>
  <c r="AD9" i="7"/>
  <c r="AC9" i="7"/>
  <c r="AE9" i="7" s="1"/>
  <c r="W9" i="7"/>
  <c r="V9" i="7"/>
  <c r="AE8" i="7"/>
  <c r="AD8" i="7"/>
  <c r="AC8" i="7"/>
  <c r="W8" i="7"/>
  <c r="V8" i="7"/>
  <c r="AE7" i="7"/>
  <c r="AD7" i="7"/>
  <c r="AC7" i="7"/>
  <c r="W7" i="7"/>
  <c r="V7" i="7"/>
  <c r="AD6" i="7"/>
  <c r="AC6" i="7"/>
  <c r="W6" i="7"/>
  <c r="V6" i="7"/>
  <c r="AE5" i="7"/>
  <c r="AD5" i="7"/>
  <c r="AC5" i="7"/>
  <c r="W5" i="7"/>
  <c r="V5" i="7"/>
  <c r="AD4" i="7"/>
  <c r="AE4" i="7" s="1"/>
  <c r="AC4" i="7"/>
  <c r="AC104" i="7" s="1"/>
  <c r="W4" i="7"/>
  <c r="V4" i="7"/>
  <c r="AD76" i="6"/>
  <c r="AE76" i="6" s="1"/>
  <c r="AC76" i="6"/>
  <c r="W76" i="6"/>
  <c r="V76" i="6"/>
  <c r="AD75" i="6"/>
  <c r="AC75" i="6"/>
  <c r="AE75" i="6" s="1"/>
  <c r="W75" i="6"/>
  <c r="V75" i="6"/>
  <c r="AE74" i="6"/>
  <c r="AD74" i="6"/>
  <c r="AC74" i="6"/>
  <c r="W74" i="6"/>
  <c r="V74" i="6"/>
  <c r="AE73" i="6"/>
  <c r="AD73" i="6"/>
  <c r="AC73" i="6"/>
  <c r="W73" i="6"/>
  <c r="V73" i="6"/>
  <c r="AD72" i="6"/>
  <c r="AC72" i="6"/>
  <c r="AE72" i="6" s="1"/>
  <c r="W72" i="6"/>
  <c r="V72" i="6"/>
  <c r="AD71" i="6"/>
  <c r="AC71" i="6"/>
  <c r="AE71" i="6" s="1"/>
  <c r="W71" i="6"/>
  <c r="V71" i="6"/>
  <c r="AD70" i="6"/>
  <c r="AE70" i="6" s="1"/>
  <c r="AC70" i="6"/>
  <c r="W70" i="6"/>
  <c r="V70" i="6"/>
  <c r="AD69" i="6"/>
  <c r="AC69" i="6"/>
  <c r="AE69" i="6" s="1"/>
  <c r="W69" i="6"/>
  <c r="V69" i="6"/>
  <c r="AE68" i="6"/>
  <c r="AD68" i="6"/>
  <c r="AC68" i="6"/>
  <c r="W68" i="6"/>
  <c r="V68" i="6"/>
  <c r="AE67" i="6"/>
  <c r="AD67" i="6"/>
  <c r="AC67" i="6"/>
  <c r="W67" i="6"/>
  <c r="V67" i="6"/>
  <c r="AD66" i="6"/>
  <c r="AC66" i="6"/>
  <c r="W66" i="6"/>
  <c r="V66" i="6"/>
  <c r="AE65" i="6"/>
  <c r="AD65" i="6"/>
  <c r="AC65" i="6"/>
  <c r="W65" i="6"/>
  <c r="V65" i="6"/>
  <c r="AD64" i="6"/>
  <c r="AE64" i="6" s="1"/>
  <c r="AC64" i="6"/>
  <c r="W64" i="6"/>
  <c r="V64" i="6"/>
  <c r="AD63" i="6"/>
  <c r="AC63" i="6"/>
  <c r="AE63" i="6" s="1"/>
  <c r="W63" i="6"/>
  <c r="V63" i="6"/>
  <c r="AE62" i="6"/>
  <c r="AD62" i="6"/>
  <c r="AC62" i="6"/>
  <c r="W62" i="6"/>
  <c r="V62" i="6"/>
  <c r="AE61" i="6"/>
  <c r="AD61" i="6"/>
  <c r="AC61" i="6"/>
  <c r="W61" i="6"/>
  <c r="V61" i="6"/>
  <c r="AD60" i="6"/>
  <c r="AC60" i="6"/>
  <c r="AE60" i="6" s="1"/>
  <c r="W60" i="6"/>
  <c r="V60" i="6"/>
  <c r="AD59" i="6"/>
  <c r="AC59" i="6"/>
  <c r="AE59" i="6" s="1"/>
  <c r="W59" i="6"/>
  <c r="V59" i="6"/>
  <c r="AD58" i="6"/>
  <c r="AE58" i="6" s="1"/>
  <c r="AC58" i="6"/>
  <c r="W58" i="6"/>
  <c r="V58" i="6"/>
  <c r="AD57" i="6"/>
  <c r="AC57" i="6"/>
  <c r="AE57" i="6" s="1"/>
  <c r="W57" i="6"/>
  <c r="V57" i="6"/>
  <c r="AE56" i="6"/>
  <c r="AD56" i="6"/>
  <c r="AC56" i="6"/>
  <c r="W56" i="6"/>
  <c r="V56" i="6"/>
  <c r="AD55" i="6"/>
  <c r="AE55" i="6" s="1"/>
  <c r="AC55" i="6"/>
  <c r="W55" i="6"/>
  <c r="V55" i="6"/>
  <c r="AD54" i="6"/>
  <c r="AC54" i="6"/>
  <c r="W54" i="6"/>
  <c r="V54" i="6"/>
  <c r="AE53" i="6"/>
  <c r="AD53" i="6"/>
  <c r="AC53" i="6"/>
  <c r="W53" i="6"/>
  <c r="V53" i="6"/>
  <c r="AD52" i="6"/>
  <c r="AE52" i="6" s="1"/>
  <c r="AC52" i="6"/>
  <c r="W52" i="6"/>
  <c r="V52" i="6"/>
  <c r="AD51" i="6"/>
  <c r="AC51" i="6"/>
  <c r="AE51" i="6" s="1"/>
  <c r="W51" i="6"/>
  <c r="V51" i="6"/>
  <c r="AE50" i="6"/>
  <c r="AD50" i="6"/>
  <c r="AC50" i="6"/>
  <c r="W50" i="6"/>
  <c r="V50" i="6"/>
  <c r="AE49" i="6"/>
  <c r="AD49" i="6"/>
  <c r="AC49" i="6"/>
  <c r="W49" i="6"/>
  <c r="V49" i="6"/>
  <c r="AD48" i="6"/>
  <c r="AC48" i="6"/>
  <c r="AE48" i="6" s="1"/>
  <c r="W48" i="6"/>
  <c r="V48" i="6"/>
  <c r="AD47" i="6"/>
  <c r="AC47" i="6"/>
  <c r="AE47" i="6" s="1"/>
  <c r="W47" i="6"/>
  <c r="V47" i="6"/>
  <c r="AD46" i="6"/>
  <c r="AE46" i="6" s="1"/>
  <c r="AC46" i="6"/>
  <c r="W46" i="6"/>
  <c r="V46" i="6"/>
  <c r="AD45" i="6"/>
  <c r="AC45" i="6"/>
  <c r="AE45" i="6" s="1"/>
  <c r="W45" i="6"/>
  <c r="V45" i="6"/>
  <c r="AE44" i="6"/>
  <c r="AD44" i="6"/>
  <c r="AC44" i="6"/>
  <c r="W44" i="6"/>
  <c r="V44" i="6"/>
  <c r="AD43" i="6"/>
  <c r="AE43" i="6" s="1"/>
  <c r="AC43" i="6"/>
  <c r="W43" i="6"/>
  <c r="V43" i="6"/>
  <c r="AD42" i="6"/>
  <c r="AC42" i="6"/>
  <c r="W42" i="6"/>
  <c r="V42" i="6"/>
  <c r="AE41" i="6"/>
  <c r="AD41" i="6"/>
  <c r="AC41" i="6"/>
  <c r="W41" i="6"/>
  <c r="V41" i="6"/>
  <c r="AD40" i="6"/>
  <c r="AE40" i="6" s="1"/>
  <c r="AC40" i="6"/>
  <c r="W40" i="6"/>
  <c r="V40" i="6"/>
  <c r="AD39" i="6"/>
  <c r="AC39" i="6"/>
  <c r="AE39" i="6" s="1"/>
  <c r="W39" i="6"/>
  <c r="V39" i="6"/>
  <c r="AE38" i="6"/>
  <c r="AD38" i="6"/>
  <c r="AC38" i="6"/>
  <c r="W38" i="6"/>
  <c r="V38" i="6"/>
  <c r="AE37" i="6"/>
  <c r="AD37" i="6"/>
  <c r="AC37" i="6"/>
  <c r="W37" i="6"/>
  <c r="V37" i="6"/>
  <c r="AD36" i="6"/>
  <c r="AC36" i="6"/>
  <c r="AE36" i="6" s="1"/>
  <c r="W36" i="6"/>
  <c r="V36" i="6"/>
  <c r="AD35" i="6"/>
  <c r="AC35" i="6"/>
  <c r="AE35" i="6" s="1"/>
  <c r="W35" i="6"/>
  <c r="V35" i="6"/>
  <c r="AD34" i="6"/>
  <c r="AE34" i="6" s="1"/>
  <c r="AC34" i="6"/>
  <c r="W34" i="6"/>
  <c r="V34" i="6"/>
  <c r="AD33" i="6"/>
  <c r="AC33" i="6"/>
  <c r="AE33" i="6" s="1"/>
  <c r="W33" i="6"/>
  <c r="V33" i="6"/>
  <c r="AE32" i="6"/>
  <c r="AD32" i="6"/>
  <c r="AC32" i="6"/>
  <c r="W32" i="6"/>
  <c r="V32" i="6"/>
  <c r="AD31" i="6"/>
  <c r="AE31" i="6" s="1"/>
  <c r="AC31" i="6"/>
  <c r="W31" i="6"/>
  <c r="V31" i="6"/>
  <c r="AD30" i="6"/>
  <c r="AC30" i="6"/>
  <c r="W30" i="6"/>
  <c r="V30" i="6"/>
  <c r="AE29" i="6"/>
  <c r="AD29" i="6"/>
  <c r="AC29" i="6"/>
  <c r="W29" i="6"/>
  <c r="V29" i="6"/>
  <c r="AD28" i="6"/>
  <c r="AE28" i="6" s="1"/>
  <c r="AC28" i="6"/>
  <c r="W28" i="6"/>
  <c r="V28" i="6"/>
  <c r="AD27" i="6"/>
  <c r="AC27" i="6"/>
  <c r="AE27" i="6" s="1"/>
  <c r="W27" i="6"/>
  <c r="V27" i="6"/>
  <c r="AE26" i="6"/>
  <c r="AD26" i="6"/>
  <c r="AC26" i="6"/>
  <c r="W26" i="6"/>
  <c r="V26" i="6"/>
  <c r="AE25" i="6"/>
  <c r="AD25" i="6"/>
  <c r="AC25" i="6"/>
  <c r="W25" i="6"/>
  <c r="V25" i="6"/>
  <c r="AD24" i="6"/>
  <c r="AC24" i="6"/>
  <c r="AE24" i="6" s="1"/>
  <c r="W24" i="6"/>
  <c r="V24" i="6"/>
  <c r="AD23" i="6"/>
  <c r="AC23" i="6"/>
  <c r="AE23" i="6" s="1"/>
  <c r="W23" i="6"/>
  <c r="V23" i="6"/>
  <c r="AD22" i="6"/>
  <c r="AE22" i="6" s="1"/>
  <c r="AC22" i="6"/>
  <c r="W22" i="6"/>
  <c r="V22" i="6"/>
  <c r="AD21" i="6"/>
  <c r="AC21" i="6"/>
  <c r="AE21" i="6" s="1"/>
  <c r="W21" i="6"/>
  <c r="V21" i="6"/>
  <c r="AE20" i="6"/>
  <c r="AD20" i="6"/>
  <c r="AC20" i="6"/>
  <c r="W20" i="6"/>
  <c r="V20" i="6"/>
  <c r="AD19" i="6"/>
  <c r="AE19" i="6" s="1"/>
  <c r="AC19" i="6"/>
  <c r="W19" i="6"/>
  <c r="V19" i="6"/>
  <c r="AD18" i="6"/>
  <c r="AC18" i="6"/>
  <c r="W18" i="6"/>
  <c r="V18" i="6"/>
  <c r="AE17" i="6"/>
  <c r="AD17" i="6"/>
  <c r="AC17" i="6"/>
  <c r="W17" i="6"/>
  <c r="V17" i="6"/>
  <c r="AD16" i="6"/>
  <c r="AE16" i="6" s="1"/>
  <c r="AC16" i="6"/>
  <c r="W16" i="6"/>
  <c r="V16" i="6"/>
  <c r="AD15" i="6"/>
  <c r="AC15" i="6"/>
  <c r="AE15" i="6" s="1"/>
  <c r="W15" i="6"/>
  <c r="V15" i="6"/>
  <c r="AE14" i="6"/>
  <c r="AD14" i="6"/>
  <c r="AC14" i="6"/>
  <c r="W14" i="6"/>
  <c r="V14" i="6"/>
  <c r="AE13" i="6"/>
  <c r="AD13" i="6"/>
  <c r="AC13" i="6"/>
  <c r="W13" i="6"/>
  <c r="V13" i="6"/>
  <c r="AD12" i="6"/>
  <c r="AC12" i="6"/>
  <c r="AE12" i="6" s="1"/>
  <c r="W12" i="6"/>
  <c r="V12" i="6"/>
  <c r="AD11" i="6"/>
  <c r="AC11" i="6"/>
  <c r="AE11" i="6" s="1"/>
  <c r="W11" i="6"/>
  <c r="V11" i="6"/>
  <c r="AD10" i="6"/>
  <c r="AE10" i="6" s="1"/>
  <c r="AC10" i="6"/>
  <c r="W10" i="6"/>
  <c r="V10" i="6"/>
  <c r="AD9" i="6"/>
  <c r="AC9" i="6"/>
  <c r="AE9" i="6" s="1"/>
  <c r="W9" i="6"/>
  <c r="V9" i="6"/>
  <c r="AE8" i="6"/>
  <c r="AD8" i="6"/>
  <c r="AC8" i="6"/>
  <c r="W8" i="6"/>
  <c r="V8" i="6"/>
  <c r="AD7" i="6"/>
  <c r="AE7" i="6" s="1"/>
  <c r="AC7" i="6"/>
  <c r="W7" i="6"/>
  <c r="V7" i="6"/>
  <c r="AD6" i="6"/>
  <c r="AC6" i="6"/>
  <c r="W6" i="6"/>
  <c r="V6" i="6"/>
  <c r="AE5" i="6"/>
  <c r="AD5" i="6"/>
  <c r="AC5" i="6"/>
  <c r="W5" i="6"/>
  <c r="V5" i="6"/>
  <c r="AD4" i="6"/>
  <c r="AC4" i="6"/>
  <c r="AC77" i="6" s="1"/>
  <c r="W4" i="6"/>
  <c r="X80" i="6" s="1"/>
  <c r="H11" i="3" s="1"/>
  <c r="V4" i="6"/>
  <c r="AD37" i="5"/>
  <c r="AE37" i="5" s="1"/>
  <c r="AC37" i="5"/>
  <c r="W37" i="5"/>
  <c r="V37" i="5"/>
  <c r="AD36" i="5"/>
  <c r="AC36" i="5"/>
  <c r="AE36" i="5" s="1"/>
  <c r="W36" i="5"/>
  <c r="V36" i="5"/>
  <c r="AE35" i="5"/>
  <c r="AD35" i="5"/>
  <c r="AC35" i="5"/>
  <c r="W35" i="5"/>
  <c r="V35" i="5"/>
  <c r="AD34" i="5"/>
  <c r="AE34" i="5" s="1"/>
  <c r="AC34" i="5"/>
  <c r="W34" i="5"/>
  <c r="V34" i="5"/>
  <c r="AD33" i="5"/>
  <c r="AC33" i="5"/>
  <c r="W33" i="5"/>
  <c r="V33" i="5"/>
  <c r="AD32" i="5"/>
  <c r="AC32" i="5"/>
  <c r="AE32" i="5" s="1"/>
  <c r="W32" i="5"/>
  <c r="V32" i="5"/>
  <c r="AD31" i="5"/>
  <c r="AE31" i="5" s="1"/>
  <c r="AC31" i="5"/>
  <c r="W31" i="5"/>
  <c r="V31" i="5"/>
  <c r="AD30" i="5"/>
  <c r="AC30" i="5"/>
  <c r="AE30" i="5" s="1"/>
  <c r="W30" i="5"/>
  <c r="V30" i="5"/>
  <c r="AE29" i="5"/>
  <c r="AD29" i="5"/>
  <c r="AC29" i="5"/>
  <c r="W29" i="5"/>
  <c r="V29" i="5"/>
  <c r="AE28" i="5"/>
  <c r="AD28" i="5"/>
  <c r="AC28" i="5"/>
  <c r="W28" i="5"/>
  <c r="V28" i="5"/>
  <c r="AD27" i="5"/>
  <c r="AC27" i="5"/>
  <c r="AE27" i="5" s="1"/>
  <c r="W27" i="5"/>
  <c r="V27" i="5"/>
  <c r="AE26" i="5"/>
  <c r="AD26" i="5"/>
  <c r="AC26" i="5"/>
  <c r="W26" i="5"/>
  <c r="V26" i="5"/>
  <c r="AD25" i="5"/>
  <c r="AE25" i="5" s="1"/>
  <c r="AC25" i="5"/>
  <c r="W25" i="5"/>
  <c r="V25" i="5"/>
  <c r="AD24" i="5"/>
  <c r="AC24" i="5"/>
  <c r="AE24" i="5" s="1"/>
  <c r="W24" i="5"/>
  <c r="V24" i="5"/>
  <c r="AE23" i="5"/>
  <c r="AD23" i="5"/>
  <c r="AC23" i="5"/>
  <c r="W23" i="5"/>
  <c r="V23" i="5"/>
  <c r="AD22" i="5"/>
  <c r="AE22" i="5" s="1"/>
  <c r="AC22" i="5"/>
  <c r="W22" i="5"/>
  <c r="V22" i="5"/>
  <c r="AD21" i="5"/>
  <c r="AC21" i="5"/>
  <c r="W21" i="5"/>
  <c r="V21" i="5"/>
  <c r="AD20" i="5"/>
  <c r="AC20" i="5"/>
  <c r="AE20" i="5" s="1"/>
  <c r="W20" i="5"/>
  <c r="V20" i="5"/>
  <c r="AD19" i="5"/>
  <c r="AE19" i="5" s="1"/>
  <c r="AC19" i="5"/>
  <c r="W19" i="5"/>
  <c r="V19" i="5"/>
  <c r="AD18" i="5"/>
  <c r="AC18" i="5"/>
  <c r="AE18" i="5" s="1"/>
  <c r="W18" i="5"/>
  <c r="V18" i="5"/>
  <c r="AE17" i="5"/>
  <c r="AD17" i="5"/>
  <c r="AC17" i="5"/>
  <c r="W17" i="5"/>
  <c r="V17" i="5"/>
  <c r="AE16" i="5"/>
  <c r="AD16" i="5"/>
  <c r="AC16" i="5"/>
  <c r="W16" i="5"/>
  <c r="V16" i="5"/>
  <c r="AD15" i="5"/>
  <c r="AC15" i="5"/>
  <c r="AE15" i="5" s="1"/>
  <c r="W15" i="5"/>
  <c r="V15" i="5"/>
  <c r="AE14" i="5"/>
  <c r="AD14" i="5"/>
  <c r="AC14" i="5"/>
  <c r="W14" i="5"/>
  <c r="V14" i="5"/>
  <c r="AD13" i="5"/>
  <c r="AE13" i="5" s="1"/>
  <c r="AC13" i="5"/>
  <c r="W13" i="5"/>
  <c r="V13" i="5"/>
  <c r="AD12" i="5"/>
  <c r="AC12" i="5"/>
  <c r="AE12" i="5" s="1"/>
  <c r="W12" i="5"/>
  <c r="V12" i="5"/>
  <c r="AE11" i="5"/>
  <c r="AD11" i="5"/>
  <c r="AC11" i="5"/>
  <c r="W11" i="5"/>
  <c r="V11" i="5"/>
  <c r="AD10" i="5"/>
  <c r="AE10" i="5" s="1"/>
  <c r="AC10" i="5"/>
  <c r="W10" i="5"/>
  <c r="V10" i="5"/>
  <c r="AD9" i="5"/>
  <c r="AC9" i="5"/>
  <c r="W9" i="5"/>
  <c r="V9" i="5"/>
  <c r="AD8" i="5"/>
  <c r="AC8" i="5"/>
  <c r="AE8" i="5" s="1"/>
  <c r="W8" i="5"/>
  <c r="V8" i="5"/>
  <c r="AD7" i="5"/>
  <c r="AE7" i="5" s="1"/>
  <c r="AC7" i="5"/>
  <c r="W7" i="5"/>
  <c r="V7" i="5"/>
  <c r="AD6" i="5"/>
  <c r="AC6" i="5"/>
  <c r="AE6" i="5" s="1"/>
  <c r="W6" i="5"/>
  <c r="V6" i="5"/>
  <c r="AE5" i="5"/>
  <c r="AD5" i="5"/>
  <c r="AC5" i="5"/>
  <c r="W5" i="5"/>
  <c r="X41" i="5" s="1"/>
  <c r="H10" i="3" s="1"/>
  <c r="V5" i="5"/>
  <c r="AE4" i="5"/>
  <c r="AD4" i="5"/>
  <c r="AD38" i="5" s="1"/>
  <c r="AC4" i="5"/>
  <c r="AC38" i="5" s="1"/>
  <c r="W4" i="5"/>
  <c r="V4" i="5"/>
  <c r="AE110" i="4"/>
  <c r="AD110" i="4"/>
  <c r="AC110" i="4"/>
  <c r="W110" i="4"/>
  <c r="V110" i="4"/>
  <c r="AD109" i="4"/>
  <c r="AC109" i="4"/>
  <c r="AE109" i="4" s="1"/>
  <c r="W109" i="4"/>
  <c r="V109" i="4"/>
  <c r="AD108" i="4"/>
  <c r="AC108" i="4"/>
  <c r="AE108" i="4" s="1"/>
  <c r="W108" i="4"/>
  <c r="V108" i="4"/>
  <c r="AD107" i="4"/>
  <c r="AE107" i="4" s="1"/>
  <c r="AC107" i="4"/>
  <c r="W107" i="4"/>
  <c r="V107" i="4"/>
  <c r="AD106" i="4"/>
  <c r="AC106" i="4"/>
  <c r="AE106" i="4" s="1"/>
  <c r="W106" i="4"/>
  <c r="V106" i="4"/>
  <c r="AE105" i="4"/>
  <c r="AD105" i="4"/>
  <c r="AC105" i="4"/>
  <c r="W105" i="4"/>
  <c r="V105" i="4"/>
  <c r="AD104" i="4"/>
  <c r="AE104" i="4" s="1"/>
  <c r="AC104" i="4"/>
  <c r="W104" i="4"/>
  <c r="V104" i="4"/>
  <c r="AD103" i="4"/>
  <c r="AC103" i="4"/>
  <c r="W103" i="4"/>
  <c r="V103" i="4"/>
  <c r="AE102" i="4"/>
  <c r="AD102" i="4"/>
  <c r="AC102" i="4"/>
  <c r="W102" i="4"/>
  <c r="V102" i="4"/>
  <c r="AD101" i="4"/>
  <c r="AE101" i="4" s="1"/>
  <c r="AC101" i="4"/>
  <c r="W101" i="4"/>
  <c r="V101" i="4"/>
  <c r="AD100" i="4"/>
  <c r="AC100" i="4"/>
  <c r="AE100" i="4" s="1"/>
  <c r="W100" i="4"/>
  <c r="V100" i="4"/>
  <c r="AE99" i="4"/>
  <c r="AD99" i="4"/>
  <c r="AC99" i="4"/>
  <c r="W99" i="4"/>
  <c r="V99" i="4"/>
  <c r="AE98" i="4"/>
  <c r="AD98" i="4"/>
  <c r="AC98" i="4"/>
  <c r="W98" i="4"/>
  <c r="V98" i="4"/>
  <c r="AD97" i="4"/>
  <c r="AC97" i="4"/>
  <c r="AE97" i="4" s="1"/>
  <c r="W97" i="4"/>
  <c r="V97" i="4"/>
  <c r="AD96" i="4"/>
  <c r="AC96" i="4"/>
  <c r="AE96" i="4" s="1"/>
  <c r="W96" i="4"/>
  <c r="V96" i="4"/>
  <c r="AD95" i="4"/>
  <c r="AE95" i="4" s="1"/>
  <c r="AC95" i="4"/>
  <c r="W95" i="4"/>
  <c r="V95" i="4"/>
  <c r="AD94" i="4"/>
  <c r="AC94" i="4"/>
  <c r="AE94" i="4" s="1"/>
  <c r="W94" i="4"/>
  <c r="V94" i="4"/>
  <c r="AE93" i="4"/>
  <c r="AD93" i="4"/>
  <c r="AC93" i="4"/>
  <c r="W93" i="4"/>
  <c r="V93" i="4"/>
  <c r="AD92" i="4"/>
  <c r="AE92" i="4" s="1"/>
  <c r="AC92" i="4"/>
  <c r="W92" i="4"/>
  <c r="V92" i="4"/>
  <c r="AD91" i="4"/>
  <c r="AC91" i="4"/>
  <c r="W91" i="4"/>
  <c r="V91" i="4"/>
  <c r="AE90" i="4"/>
  <c r="AD90" i="4"/>
  <c r="AC90" i="4"/>
  <c r="W90" i="4"/>
  <c r="V90" i="4"/>
  <c r="AD89" i="4"/>
  <c r="AE89" i="4" s="1"/>
  <c r="AC89" i="4"/>
  <c r="W89" i="4"/>
  <c r="V89" i="4"/>
  <c r="AD88" i="4"/>
  <c r="AC88" i="4"/>
  <c r="AE88" i="4" s="1"/>
  <c r="W88" i="4"/>
  <c r="V88" i="4"/>
  <c r="AE87" i="4"/>
  <c r="AD87" i="4"/>
  <c r="AC87" i="4"/>
  <c r="W87" i="4"/>
  <c r="V87" i="4"/>
  <c r="AE86" i="4"/>
  <c r="AD86" i="4"/>
  <c r="AC86" i="4"/>
  <c r="W86" i="4"/>
  <c r="V86" i="4"/>
  <c r="AD85" i="4"/>
  <c r="AC85" i="4"/>
  <c r="AE85" i="4" s="1"/>
  <c r="W85" i="4"/>
  <c r="V85" i="4"/>
  <c r="AD84" i="4"/>
  <c r="AC84" i="4"/>
  <c r="AE84" i="4" s="1"/>
  <c r="W84" i="4"/>
  <c r="V84" i="4"/>
  <c r="AD83" i="4"/>
  <c r="AE83" i="4" s="1"/>
  <c r="AC83" i="4"/>
  <c r="W83" i="4"/>
  <c r="V83" i="4"/>
  <c r="AD82" i="4"/>
  <c r="AC82" i="4"/>
  <c r="AE82" i="4" s="1"/>
  <c r="W82" i="4"/>
  <c r="V82" i="4"/>
  <c r="AE81" i="4"/>
  <c r="AD81" i="4"/>
  <c r="AC81" i="4"/>
  <c r="W81" i="4"/>
  <c r="V81" i="4"/>
  <c r="AD80" i="4"/>
  <c r="AE80" i="4" s="1"/>
  <c r="AC80" i="4"/>
  <c r="W80" i="4"/>
  <c r="V80" i="4"/>
  <c r="AD79" i="4"/>
  <c r="AC79" i="4"/>
  <c r="W79" i="4"/>
  <c r="V79" i="4"/>
  <c r="AE78" i="4"/>
  <c r="AD78" i="4"/>
  <c r="AC78" i="4"/>
  <c r="W78" i="4"/>
  <c r="V78" i="4"/>
  <c r="AD77" i="4"/>
  <c r="AE77" i="4" s="1"/>
  <c r="AC77" i="4"/>
  <c r="W77" i="4"/>
  <c r="V77" i="4"/>
  <c r="AD76" i="4"/>
  <c r="AC76" i="4"/>
  <c r="AE76" i="4" s="1"/>
  <c r="W76" i="4"/>
  <c r="V76" i="4"/>
  <c r="AE75" i="4"/>
  <c r="AD75" i="4"/>
  <c r="AC75" i="4"/>
  <c r="W75" i="4"/>
  <c r="V75" i="4"/>
  <c r="AE74" i="4"/>
  <c r="AD74" i="4"/>
  <c r="AC74" i="4"/>
  <c r="W74" i="4"/>
  <c r="V74" i="4"/>
  <c r="AD73" i="4"/>
  <c r="AC73" i="4"/>
  <c r="AE73" i="4" s="1"/>
  <c r="W73" i="4"/>
  <c r="V73" i="4"/>
  <c r="AD72" i="4"/>
  <c r="AC72" i="4"/>
  <c r="AE72" i="4" s="1"/>
  <c r="W72" i="4"/>
  <c r="V72" i="4"/>
  <c r="AD71" i="4"/>
  <c r="AE71" i="4" s="1"/>
  <c r="AC71" i="4"/>
  <c r="W71" i="4"/>
  <c r="V71" i="4"/>
  <c r="AD70" i="4"/>
  <c r="AC70" i="4"/>
  <c r="AE70" i="4" s="1"/>
  <c r="W70" i="4"/>
  <c r="V70" i="4"/>
  <c r="AE69" i="4"/>
  <c r="AD69" i="4"/>
  <c r="AC69" i="4"/>
  <c r="W69" i="4"/>
  <c r="V69" i="4"/>
  <c r="AD68" i="4"/>
  <c r="AE68" i="4" s="1"/>
  <c r="AC68" i="4"/>
  <c r="W68" i="4"/>
  <c r="V68" i="4"/>
  <c r="AD67" i="4"/>
  <c r="AC67" i="4"/>
  <c r="W67" i="4"/>
  <c r="V67" i="4"/>
  <c r="AE66" i="4"/>
  <c r="AD66" i="4"/>
  <c r="AC66" i="4"/>
  <c r="W66" i="4"/>
  <c r="V66" i="4"/>
  <c r="AD65" i="4"/>
  <c r="AE65" i="4" s="1"/>
  <c r="AC65" i="4"/>
  <c r="W65" i="4"/>
  <c r="V65" i="4"/>
  <c r="AD64" i="4"/>
  <c r="AC64" i="4"/>
  <c r="AE64" i="4" s="1"/>
  <c r="W64" i="4"/>
  <c r="V64" i="4"/>
  <c r="AE63" i="4"/>
  <c r="AD63" i="4"/>
  <c r="AC63" i="4"/>
  <c r="W63" i="4"/>
  <c r="V63" i="4"/>
  <c r="AE62" i="4"/>
  <c r="AD62" i="4"/>
  <c r="AC62" i="4"/>
  <c r="W62" i="4"/>
  <c r="V62" i="4"/>
  <c r="AD61" i="4"/>
  <c r="AC61" i="4"/>
  <c r="AE61" i="4" s="1"/>
  <c r="W61" i="4"/>
  <c r="V61" i="4"/>
  <c r="AD60" i="4"/>
  <c r="AC60" i="4"/>
  <c r="AE60" i="4" s="1"/>
  <c r="W60" i="4"/>
  <c r="V60" i="4"/>
  <c r="AD59" i="4"/>
  <c r="AE59" i="4" s="1"/>
  <c r="AC59" i="4"/>
  <c r="W59" i="4"/>
  <c r="V59" i="4"/>
  <c r="AD58" i="4"/>
  <c r="AC58" i="4"/>
  <c r="AE58" i="4" s="1"/>
  <c r="W58" i="4"/>
  <c r="V58" i="4"/>
  <c r="AE57" i="4"/>
  <c r="AD57" i="4"/>
  <c r="AC57" i="4"/>
  <c r="W57" i="4"/>
  <c r="V57" i="4"/>
  <c r="AD56" i="4"/>
  <c r="AE56" i="4" s="1"/>
  <c r="AC56" i="4"/>
  <c r="W56" i="4"/>
  <c r="V56" i="4"/>
  <c r="AD55" i="4"/>
  <c r="AC55" i="4"/>
  <c r="W55" i="4"/>
  <c r="V55" i="4"/>
  <c r="AD54" i="4"/>
  <c r="AC54" i="4"/>
  <c r="AE54" i="4" s="1"/>
  <c r="W54" i="4"/>
  <c r="V54" i="4"/>
  <c r="AD53" i="4"/>
  <c r="AE53" i="4" s="1"/>
  <c r="AC53" i="4"/>
  <c r="W53" i="4"/>
  <c r="V53" i="4"/>
  <c r="AD52" i="4"/>
  <c r="AC52" i="4"/>
  <c r="AE52" i="4" s="1"/>
  <c r="W52" i="4"/>
  <c r="V52" i="4"/>
  <c r="AE51" i="4"/>
  <c r="AD51" i="4"/>
  <c r="AC51" i="4"/>
  <c r="W51" i="4"/>
  <c r="V51" i="4"/>
  <c r="AE50" i="4"/>
  <c r="AD50" i="4"/>
  <c r="AC50" i="4"/>
  <c r="W50" i="4"/>
  <c r="V50" i="4"/>
  <c r="AD49" i="4"/>
  <c r="AC49" i="4"/>
  <c r="AE49" i="4" s="1"/>
  <c r="W49" i="4"/>
  <c r="V49" i="4"/>
  <c r="AD48" i="4"/>
  <c r="AC48" i="4"/>
  <c r="AE48" i="4" s="1"/>
  <c r="W48" i="4"/>
  <c r="V48" i="4"/>
  <c r="AE47" i="4"/>
  <c r="AD47" i="4"/>
  <c r="AC47" i="4"/>
  <c r="W47" i="4"/>
  <c r="V47" i="4"/>
  <c r="AD46" i="4"/>
  <c r="AC46" i="4"/>
  <c r="AE46" i="4" s="1"/>
  <c r="W46" i="4"/>
  <c r="V46" i="4"/>
  <c r="AE45" i="4"/>
  <c r="AD45" i="4"/>
  <c r="AC45" i="4"/>
  <c r="W45" i="4"/>
  <c r="V45" i="4"/>
  <c r="AE44" i="4"/>
  <c r="AD44" i="4"/>
  <c r="AC44" i="4"/>
  <c r="W44" i="4"/>
  <c r="V44" i="4"/>
  <c r="AD43" i="4"/>
  <c r="AC43" i="4"/>
  <c r="AE43" i="4" s="1"/>
  <c r="W43" i="4"/>
  <c r="V43" i="4"/>
  <c r="AE42" i="4"/>
  <c r="AD42" i="4"/>
  <c r="AC42" i="4"/>
  <c r="W42" i="4"/>
  <c r="V42" i="4"/>
  <c r="AE41" i="4"/>
  <c r="AD41" i="4"/>
  <c r="AC41" i="4"/>
  <c r="W41" i="4"/>
  <c r="V41" i="4"/>
  <c r="AD40" i="4"/>
  <c r="AC40" i="4"/>
  <c r="AE40" i="4" s="1"/>
  <c r="W40" i="4"/>
  <c r="V40" i="4"/>
  <c r="AD39" i="4"/>
  <c r="AC39" i="4"/>
  <c r="AE39" i="4" s="1"/>
  <c r="W39" i="4"/>
  <c r="V39" i="4"/>
  <c r="AE38" i="4"/>
  <c r="AD38" i="4"/>
  <c r="AC38" i="4"/>
  <c r="W38" i="4"/>
  <c r="V38" i="4"/>
  <c r="AD37" i="4"/>
  <c r="AC37" i="4"/>
  <c r="AE37" i="4" s="1"/>
  <c r="W37" i="4"/>
  <c r="V37" i="4"/>
  <c r="AE36" i="4"/>
  <c r="AD36" i="4"/>
  <c r="AC36" i="4"/>
  <c r="W36" i="4"/>
  <c r="V36" i="4"/>
  <c r="AE35" i="4"/>
  <c r="AD35" i="4"/>
  <c r="AC35" i="4"/>
  <c r="W35" i="4"/>
  <c r="V35" i="4"/>
  <c r="AD34" i="4"/>
  <c r="AC34" i="4"/>
  <c r="AE34" i="4" s="1"/>
  <c r="W34" i="4"/>
  <c r="V34" i="4"/>
  <c r="AE33" i="4"/>
  <c r="AD33" i="4"/>
  <c r="AC33" i="4"/>
  <c r="W33" i="4"/>
  <c r="V33" i="4"/>
  <c r="AE32" i="4"/>
  <c r="AD32" i="4"/>
  <c r="AC32" i="4"/>
  <c r="W32" i="4"/>
  <c r="V32" i="4"/>
  <c r="AD31" i="4"/>
  <c r="AC31" i="4"/>
  <c r="AE31" i="4" s="1"/>
  <c r="W31" i="4"/>
  <c r="V31" i="4"/>
  <c r="AD30" i="4"/>
  <c r="AC30" i="4"/>
  <c r="AE30" i="4" s="1"/>
  <c r="W30" i="4"/>
  <c r="V30" i="4"/>
  <c r="AE29" i="4"/>
  <c r="AD29" i="4"/>
  <c r="AC29" i="4"/>
  <c r="W29" i="4"/>
  <c r="V29" i="4"/>
  <c r="AD28" i="4"/>
  <c r="AC28" i="4"/>
  <c r="AE28" i="4" s="1"/>
  <c r="W28" i="4"/>
  <c r="V28" i="4"/>
  <c r="AE27" i="4"/>
  <c r="AD27" i="4"/>
  <c r="AC27" i="4"/>
  <c r="W27" i="4"/>
  <c r="V27" i="4"/>
  <c r="AE26" i="4"/>
  <c r="AD26" i="4"/>
  <c r="AC26" i="4"/>
  <c r="W26" i="4"/>
  <c r="V26" i="4"/>
  <c r="AD25" i="4"/>
  <c r="AC25" i="4"/>
  <c r="AE25" i="4" s="1"/>
  <c r="W25" i="4"/>
  <c r="V25" i="4"/>
  <c r="AE24" i="4"/>
  <c r="AD24" i="4"/>
  <c r="AC24" i="4"/>
  <c r="W24" i="4"/>
  <c r="V24" i="4"/>
  <c r="AE23" i="4"/>
  <c r="AD23" i="4"/>
  <c r="AC23" i="4"/>
  <c r="W23" i="4"/>
  <c r="V23" i="4"/>
  <c r="AD22" i="4"/>
  <c r="AC22" i="4"/>
  <c r="AE22" i="4" s="1"/>
  <c r="W22" i="4"/>
  <c r="V22" i="4"/>
  <c r="AD21" i="4"/>
  <c r="AC21" i="4"/>
  <c r="AE21" i="4" s="1"/>
  <c r="W21" i="4"/>
  <c r="V21" i="4"/>
  <c r="AE20" i="4"/>
  <c r="AD20" i="4"/>
  <c r="AC20" i="4"/>
  <c r="W20" i="4"/>
  <c r="V20" i="4"/>
  <c r="AD19" i="4"/>
  <c r="AC19" i="4"/>
  <c r="AE19" i="4" s="1"/>
  <c r="W19" i="4"/>
  <c r="V19" i="4"/>
  <c r="AE18" i="4"/>
  <c r="AD18" i="4"/>
  <c r="AC18" i="4"/>
  <c r="W18" i="4"/>
  <c r="V18" i="4"/>
  <c r="AE17" i="4"/>
  <c r="AD17" i="4"/>
  <c r="AC17" i="4"/>
  <c r="W17" i="4"/>
  <c r="V17" i="4"/>
  <c r="AD16" i="4"/>
  <c r="AC16" i="4"/>
  <c r="AE16" i="4" s="1"/>
  <c r="W16" i="4"/>
  <c r="V16" i="4"/>
  <c r="AE15" i="4"/>
  <c r="AD15" i="4"/>
  <c r="AC15" i="4"/>
  <c r="W15" i="4"/>
  <c r="V15" i="4"/>
  <c r="AE14" i="4"/>
  <c r="AD14" i="4"/>
  <c r="AC14" i="4"/>
  <c r="W14" i="4"/>
  <c r="V14" i="4"/>
  <c r="AD13" i="4"/>
  <c r="AC13" i="4"/>
  <c r="AE13" i="4" s="1"/>
  <c r="W13" i="4"/>
  <c r="V13" i="4"/>
  <c r="AD12" i="4"/>
  <c r="AC12" i="4"/>
  <c r="AE12" i="4" s="1"/>
  <c r="W12" i="4"/>
  <c r="V12" i="4"/>
  <c r="AE11" i="4"/>
  <c r="AD11" i="4"/>
  <c r="AC11" i="4"/>
  <c r="W11" i="4"/>
  <c r="V11" i="4"/>
  <c r="AD10" i="4"/>
  <c r="AC10" i="4"/>
  <c r="AE10" i="4" s="1"/>
  <c r="W10" i="4"/>
  <c r="V10" i="4"/>
  <c r="AE9" i="4"/>
  <c r="AD9" i="4"/>
  <c r="AC9" i="4"/>
  <c r="W9" i="4"/>
  <c r="V9" i="4"/>
  <c r="AE8" i="4"/>
  <c r="AD8" i="4"/>
  <c r="AC8" i="4"/>
  <c r="W8" i="4"/>
  <c r="V8" i="4"/>
  <c r="AD7" i="4"/>
  <c r="AC7" i="4"/>
  <c r="AE7" i="4" s="1"/>
  <c r="W7" i="4"/>
  <c r="V7" i="4"/>
  <c r="AE6" i="4"/>
  <c r="AD6" i="4"/>
  <c r="AC6" i="4"/>
  <c r="W6" i="4"/>
  <c r="X115" i="4" s="1"/>
  <c r="H9" i="3" s="1"/>
  <c r="V6" i="4"/>
  <c r="AE5" i="4"/>
  <c r="AD5" i="4"/>
  <c r="AC5" i="4"/>
  <c r="W5" i="4"/>
  <c r="V5" i="4"/>
  <c r="AD4" i="4"/>
  <c r="AD111" i="4" s="1"/>
  <c r="AC4" i="4"/>
  <c r="W4" i="4"/>
  <c r="V4" i="4"/>
  <c r="X114" i="4" s="1"/>
  <c r="G9" i="3" s="1"/>
  <c r="L22" i="3"/>
  <c r="K22" i="3"/>
  <c r="J22" i="3"/>
  <c r="I22" i="3"/>
  <c r="L21" i="3"/>
  <c r="K21" i="3"/>
  <c r="J21" i="3"/>
  <c r="I21" i="3"/>
  <c r="L20" i="3"/>
  <c r="K20" i="3"/>
  <c r="J20" i="3"/>
  <c r="I20" i="3"/>
  <c r="G20" i="3"/>
  <c r="L19" i="3"/>
  <c r="K19" i="3"/>
  <c r="J19" i="3"/>
  <c r="I19" i="3"/>
  <c r="H19" i="3"/>
  <c r="L18" i="3"/>
  <c r="K18" i="3"/>
  <c r="J18" i="3"/>
  <c r="I18" i="3"/>
  <c r="H18" i="3"/>
  <c r="L17" i="3"/>
  <c r="K17" i="3"/>
  <c r="J17" i="3"/>
  <c r="I17" i="3"/>
  <c r="G17" i="3"/>
  <c r="F17" i="3" s="1"/>
  <c r="L16" i="3"/>
  <c r="K16" i="3"/>
  <c r="J16" i="3"/>
  <c r="I16" i="3"/>
  <c r="L15" i="3"/>
  <c r="K15" i="3"/>
  <c r="J15" i="3"/>
  <c r="I15" i="3"/>
  <c r="H15" i="3"/>
  <c r="F15" i="3" s="1"/>
  <c r="L14" i="3"/>
  <c r="K14" i="3"/>
  <c r="J14" i="3"/>
  <c r="I14" i="3"/>
  <c r="L13" i="3"/>
  <c r="K13" i="3"/>
  <c r="J13" i="3"/>
  <c r="I13" i="3"/>
  <c r="L12" i="3"/>
  <c r="K12" i="3"/>
  <c r="J12" i="3"/>
  <c r="I12" i="3"/>
  <c r="L11" i="3"/>
  <c r="K11" i="3"/>
  <c r="J11" i="3"/>
  <c r="I11" i="3"/>
  <c r="L10" i="3"/>
  <c r="K10" i="3"/>
  <c r="J10" i="3"/>
  <c r="J23" i="3" s="1"/>
  <c r="I10" i="3"/>
  <c r="L9" i="3"/>
  <c r="L23" i="3" s="1"/>
  <c r="K9" i="3"/>
  <c r="K23" i="3" s="1"/>
  <c r="J9" i="3"/>
  <c r="I9" i="3"/>
  <c r="I23" i="3" s="1"/>
  <c r="D3" i="2"/>
  <c r="D2" i="2"/>
  <c r="E7" i="2" s="1"/>
  <c r="F9" i="3" l="1"/>
  <c r="AC111" i="4"/>
  <c r="AE4" i="4"/>
  <c r="AD77" i="6"/>
  <c r="AE4" i="6"/>
  <c r="AD104" i="7"/>
  <c r="AD15" i="9"/>
  <c r="AE4" i="9"/>
  <c r="X34" i="8"/>
  <c r="AE55" i="4"/>
  <c r="AE67" i="4"/>
  <c r="AE79" i="4"/>
  <c r="AE91" i="4"/>
  <c r="AE103" i="4"/>
  <c r="X120" i="4"/>
  <c r="X121" i="4" s="1"/>
  <c r="AE6" i="6"/>
  <c r="AE18" i="6"/>
  <c r="AE30" i="6"/>
  <c r="AE42" i="6"/>
  <c r="AE54" i="6"/>
  <c r="AE66" i="6"/>
  <c r="AE6" i="7"/>
  <c r="AE104" i="7" s="1"/>
  <c r="D12" i="2" s="1"/>
  <c r="C12" i="2" s="1"/>
  <c r="E12" i="2" s="1"/>
  <c r="AE18" i="7"/>
  <c r="AE30" i="7"/>
  <c r="AE42" i="7"/>
  <c r="AE54" i="7"/>
  <c r="AE66" i="7"/>
  <c r="AE78" i="7"/>
  <c r="X40" i="5"/>
  <c r="X79" i="6"/>
  <c r="X106" i="7"/>
  <c r="AE32" i="8"/>
  <c r="D13" i="2" s="1"/>
  <c r="C13" i="2" s="1"/>
  <c r="E13" i="2" s="1"/>
  <c r="AE9" i="5"/>
  <c r="AE38" i="5" s="1"/>
  <c r="D10" i="2" s="1"/>
  <c r="C10" i="2" s="1"/>
  <c r="E10" i="2" s="1"/>
  <c r="AE21" i="5"/>
  <c r="AE33" i="5"/>
  <c r="X107" i="7"/>
  <c r="H12" i="3" s="1"/>
  <c r="H23" i="3" s="1"/>
  <c r="AD32" i="8"/>
  <c r="AD67" i="11"/>
  <c r="AD78" i="15"/>
  <c r="X87" i="16"/>
  <c r="AC32" i="8"/>
  <c r="AE19" i="10"/>
  <c r="D15" i="2" s="1"/>
  <c r="C15" i="2" s="1"/>
  <c r="E15" i="2" s="1"/>
  <c r="AE16" i="11"/>
  <c r="AE46" i="11"/>
  <c r="AE14" i="12"/>
  <c r="AE93" i="12" s="1"/>
  <c r="D17" i="2" s="1"/>
  <c r="C17" i="2" s="1"/>
  <c r="E17" i="2" s="1"/>
  <c r="AE44" i="12"/>
  <c r="AE74" i="12"/>
  <c r="X34" i="13"/>
  <c r="AE28" i="13"/>
  <c r="AE7" i="14"/>
  <c r="AE6" i="15"/>
  <c r="AE42" i="15"/>
  <c r="X88" i="16"/>
  <c r="H21" i="3" s="1"/>
  <c r="AE11" i="16"/>
  <c r="AE47" i="16"/>
  <c r="AE83" i="16"/>
  <c r="AE39" i="17"/>
  <c r="AE75" i="17"/>
  <c r="X17" i="9"/>
  <c r="AD93" i="12"/>
  <c r="AE4" i="16"/>
  <c r="AC85" i="16"/>
  <c r="X18" i="9"/>
  <c r="H14" i="3" s="1"/>
  <c r="AE10" i="9"/>
  <c r="AE6" i="10"/>
  <c r="X69" i="11"/>
  <c r="AE22" i="11"/>
  <c r="AE58" i="11"/>
  <c r="AC67" i="11"/>
  <c r="AE20" i="12"/>
  <c r="AE56" i="12"/>
  <c r="AE86" i="12"/>
  <c r="AC32" i="13"/>
  <c r="AE18" i="15"/>
  <c r="AE54" i="15"/>
  <c r="AD85" i="16"/>
  <c r="AE23" i="16"/>
  <c r="AE59" i="16"/>
  <c r="X87" i="17"/>
  <c r="AE15" i="17"/>
  <c r="AE85" i="17" s="1"/>
  <c r="D22" i="2" s="1"/>
  <c r="C22" i="2" s="1"/>
  <c r="E22" i="2" s="1"/>
  <c r="AE51" i="17"/>
  <c r="AC15" i="9"/>
  <c r="X70" i="11"/>
  <c r="H16" i="3" s="1"/>
  <c r="AE28" i="11"/>
  <c r="AE67" i="11" s="1"/>
  <c r="D16" i="2" s="1"/>
  <c r="C16" i="2" s="1"/>
  <c r="E16" i="2" s="1"/>
  <c r="AE64" i="11"/>
  <c r="AE26" i="12"/>
  <c r="AE62" i="12"/>
  <c r="AE92" i="12"/>
  <c r="AE10" i="13"/>
  <c r="X81" i="15"/>
  <c r="H20" i="3" s="1"/>
  <c r="F20" i="3" s="1"/>
  <c r="X88" i="17"/>
  <c r="H22" i="3" s="1"/>
  <c r="X27" i="10"/>
  <c r="X28" i="10" s="1"/>
  <c r="X101" i="12"/>
  <c r="X102" i="12" s="1"/>
  <c r="X14" i="14"/>
  <c r="AC78" i="15"/>
  <c r="AE30" i="15"/>
  <c r="AE66" i="15"/>
  <c r="AE35" i="16"/>
  <c r="AE71" i="16"/>
  <c r="AC85" i="17"/>
  <c r="AE27" i="17"/>
  <c r="AE63" i="17"/>
  <c r="AE4" i="13"/>
  <c r="AE32" i="13" s="1"/>
  <c r="D18" i="2" s="1"/>
  <c r="C18" i="2" s="1"/>
  <c r="E18" i="2" s="1"/>
  <c r="AC19" i="10"/>
  <c r="AC93" i="12"/>
  <c r="AE4" i="15"/>
  <c r="AE4" i="14"/>
  <c r="AE12" i="14" s="1"/>
  <c r="D19" i="2" s="1"/>
  <c r="C19" i="2" s="1"/>
  <c r="E19" i="2" s="1"/>
  <c r="X85" i="6" l="1"/>
  <c r="X86" i="6" s="1"/>
  <c r="G11" i="3"/>
  <c r="F11" i="3" s="1"/>
  <c r="AE111" i="4"/>
  <c r="D9" i="2" s="1"/>
  <c r="X46" i="5"/>
  <c r="X47" i="5" s="1"/>
  <c r="G10" i="3"/>
  <c r="X93" i="16"/>
  <c r="X94" i="16" s="1"/>
  <c r="G21" i="3"/>
  <c r="F21" i="3" s="1"/>
  <c r="X86" i="15"/>
  <c r="X87" i="15" s="1"/>
  <c r="AE15" i="9"/>
  <c r="D14" i="2" s="1"/>
  <c r="C14" i="2" s="1"/>
  <c r="E14" i="2" s="1"/>
  <c r="X93" i="17"/>
  <c r="X94" i="17" s="1"/>
  <c r="G22" i="3"/>
  <c r="F22" i="3" s="1"/>
  <c r="AE85" i="16"/>
  <c r="D21" i="2" s="1"/>
  <c r="C21" i="2" s="1"/>
  <c r="E21" i="2" s="1"/>
  <c r="X40" i="8"/>
  <c r="X41" i="8" s="1"/>
  <c r="G13" i="3"/>
  <c r="F13" i="3" s="1"/>
  <c r="AE77" i="6"/>
  <c r="D11" i="2" s="1"/>
  <c r="C11" i="2" s="1"/>
  <c r="E11" i="2" s="1"/>
  <c r="X75" i="11"/>
  <c r="X76" i="11" s="1"/>
  <c r="G16" i="3"/>
  <c r="F16" i="3" s="1"/>
  <c r="AE78" i="15"/>
  <c r="D20" i="2" s="1"/>
  <c r="C20" i="2" s="1"/>
  <c r="E20" i="2" s="1"/>
  <c r="X20" i="14"/>
  <c r="X21" i="14" s="1"/>
  <c r="G19" i="3"/>
  <c r="F19" i="3" s="1"/>
  <c r="X23" i="9"/>
  <c r="X24" i="9" s="1"/>
  <c r="G14" i="3"/>
  <c r="F14" i="3" s="1"/>
  <c r="X40" i="13"/>
  <c r="X41" i="13" s="1"/>
  <c r="G18" i="3"/>
  <c r="F18" i="3" s="1"/>
  <c r="G12" i="3"/>
  <c r="F12" i="3" s="1"/>
  <c r="X112" i="7"/>
  <c r="X113" i="7" s="1"/>
  <c r="F10" i="3" l="1"/>
  <c r="F23" i="3" s="1"/>
  <c r="G23" i="3"/>
  <c r="D23" i="2"/>
  <c r="C9" i="2"/>
  <c r="C23" i="2" l="1"/>
  <c r="E9" i="2"/>
  <c r="E23" i="2" s="1"/>
</calcChain>
</file>

<file path=xl/sharedStrings.xml><?xml version="1.0" encoding="utf-8"?>
<sst xmlns="http://schemas.openxmlformats.org/spreadsheetml/2006/main" count="5428" uniqueCount="631">
  <si>
    <t>【様式４-３】</t>
    <rPh sb="0" eb="3">
      <t>(ヨウシキ</t>
    </rPh>
    <phoneticPr fontId="6"/>
  </si>
  <si>
    <t>Co2排出係数</t>
    <rPh sb="3" eb="5">
      <t>ハイシュツ</t>
    </rPh>
    <rPh sb="5" eb="7">
      <t>ケイスウ</t>
    </rPh>
    <phoneticPr fontId="6"/>
  </si>
  <si>
    <t>電気料金単価</t>
    <rPh sb="0" eb="6">
      <t>デンキリョウキンタンカ</t>
    </rPh>
    <phoneticPr fontId="6"/>
  </si>
  <si>
    <t>エネルギー削減効果算出表内訳書（プロポーザル提案用）</t>
    <rPh sb="5" eb="9">
      <t>サクゲンコウカ</t>
    </rPh>
    <rPh sb="9" eb="11">
      <t>サンシュツ</t>
    </rPh>
    <rPh sb="11" eb="12">
      <t>ヒョウ</t>
    </rPh>
    <rPh sb="12" eb="15">
      <t>ウチワケショ</t>
    </rPh>
    <rPh sb="22" eb="25">
      <t>テイアンヨウ</t>
    </rPh>
    <phoneticPr fontId="6"/>
  </si>
  <si>
    <t>NO.</t>
    <phoneticPr fontId="6"/>
  </si>
  <si>
    <t>名称</t>
    <rPh sb="0" eb="2">
      <t>メイショウ</t>
    </rPh>
    <phoneticPr fontId="6"/>
  </si>
  <si>
    <t>①電力使用量削減効果（kWh/年）</t>
    <rPh sb="1" eb="3">
      <t>デンリョク</t>
    </rPh>
    <rPh sb="3" eb="6">
      <t>シヨウリョウ</t>
    </rPh>
    <rPh sb="6" eb="8">
      <t>サクゲン</t>
    </rPh>
    <rPh sb="8" eb="10">
      <t>コウカ</t>
    </rPh>
    <rPh sb="15" eb="16">
      <t>ネン</t>
    </rPh>
    <phoneticPr fontId="6"/>
  </si>
  <si>
    <t>②電気料金削減効果
（円/年）</t>
    <phoneticPr fontId="6"/>
  </si>
  <si>
    <r>
      <t>③Co2排出量削減効果（ｔ-Co2/kWh/年）
Co2排出係数</t>
    </r>
    <r>
      <rPr>
        <sz val="11"/>
        <color rgb="FFFF0000"/>
        <rFont val="メイリオ"/>
        <family val="3"/>
        <charset val="128"/>
      </rPr>
      <t/>
    </r>
    <rPh sb="4" eb="7">
      <t>ハイシュツリョウ</t>
    </rPh>
    <rPh sb="7" eb="11">
      <t>サクゲンコウカ</t>
    </rPh>
    <rPh sb="30" eb="32">
      <t>ケイスウ</t>
    </rPh>
    <phoneticPr fontId="6"/>
  </si>
  <si>
    <t>B施設群</t>
    <rPh sb="1" eb="4">
      <t>シセツグン</t>
    </rPh>
    <phoneticPr fontId="6"/>
  </si>
  <si>
    <t>防災あんしんセンター</t>
  </si>
  <si>
    <t>津名港ターミナル</t>
  </si>
  <si>
    <t>しづかホール</t>
  </si>
  <si>
    <t>市立志筑小学校</t>
  </si>
  <si>
    <t>学童保育志筑</t>
    <rPh sb="0" eb="4">
      <t>ガクドウホイク</t>
    </rPh>
    <rPh sb="4" eb="6">
      <t>シヅキ</t>
    </rPh>
    <phoneticPr fontId="3"/>
  </si>
  <si>
    <t>津名エコプラザ</t>
  </si>
  <si>
    <t>埋蔵文化財事務所</t>
  </si>
  <si>
    <t>津名公民館</t>
    <rPh sb="0" eb="5">
      <t>ツナコウミンカン</t>
    </rPh>
    <phoneticPr fontId="3"/>
  </si>
  <si>
    <t>市立津名東小学校</t>
    <rPh sb="2" eb="4">
      <t>ツナ</t>
    </rPh>
    <rPh sb="4" eb="5">
      <t>ヒガシ</t>
    </rPh>
    <phoneticPr fontId="2"/>
  </si>
  <si>
    <t>生穂認定こども園</t>
  </si>
  <si>
    <t>学童保育津名東</t>
    <rPh sb="4" eb="6">
      <t>ツナ</t>
    </rPh>
    <rPh sb="6" eb="7">
      <t>ヒガシ</t>
    </rPh>
    <phoneticPr fontId="3"/>
  </si>
  <si>
    <t>市立塩田小学校</t>
  </si>
  <si>
    <t>市立中田小学校</t>
  </si>
  <si>
    <t>市立大町小学校</t>
  </si>
  <si>
    <t>小計</t>
    <rPh sb="0" eb="2">
      <t>ショウケイ</t>
    </rPh>
    <phoneticPr fontId="6"/>
  </si>
  <si>
    <t>（注）「①電力使用量削減効果」及び「②Co2排出量削減効果」は小数点以下四捨五入、「③Co2排出量削減効果」は小数点第３位以下を四捨五入し、小数点第２位までを求める。</t>
    <rPh sb="1" eb="2">
      <t>チュウ</t>
    </rPh>
    <rPh sb="15" eb="16">
      <t>オヨ</t>
    </rPh>
    <rPh sb="31" eb="36">
      <t>ショウスウテンイカ</t>
    </rPh>
    <rPh sb="36" eb="40">
      <t>シシャゴニュウ</t>
    </rPh>
    <rPh sb="55" eb="58">
      <t>ショウスウテン</t>
    </rPh>
    <rPh sb="58" eb="59">
      <t>ダイ</t>
    </rPh>
    <rPh sb="60" eb="61">
      <t>イ</t>
    </rPh>
    <rPh sb="61" eb="63">
      <t>イカ</t>
    </rPh>
    <rPh sb="64" eb="68">
      <t>シシャゴニュウ</t>
    </rPh>
    <rPh sb="70" eb="73">
      <t>ショウスウテン</t>
    </rPh>
    <rPh sb="73" eb="74">
      <t>ダイ</t>
    </rPh>
    <rPh sb="75" eb="76">
      <t>イ</t>
    </rPh>
    <rPh sb="79" eb="80">
      <t>モト</t>
    </rPh>
    <phoneticPr fontId="6"/>
  </si>
  <si>
    <t>【様式４－5】</t>
    <rPh sb="1" eb="3">
      <t>ヨウシキ</t>
    </rPh>
    <phoneticPr fontId="6"/>
  </si>
  <si>
    <t>見積額内訳書</t>
    <rPh sb="0" eb="2">
      <t>ミツモリ</t>
    </rPh>
    <rPh sb="2" eb="3">
      <t>ガク</t>
    </rPh>
    <rPh sb="3" eb="6">
      <t>ウチワケショ</t>
    </rPh>
    <phoneticPr fontId="6"/>
  </si>
  <si>
    <r>
      <t>事業名　</t>
    </r>
    <r>
      <rPr>
        <u/>
        <sz val="10.5"/>
        <rFont val="メイリオ"/>
        <family val="3"/>
        <charset val="128"/>
      </rPr>
      <t>　令和７年度淡路市公共施設等照明設備ＬＥＤ化ＥＳＣＯ事業　【B施設群】</t>
    </r>
    <rPh sb="0" eb="2">
      <t>ジギョウ</t>
    </rPh>
    <rPh sb="2" eb="3">
      <t>メイ</t>
    </rPh>
    <rPh sb="5" eb="7">
      <t>レイワ</t>
    </rPh>
    <rPh sb="8" eb="10">
      <t>ネンド</t>
    </rPh>
    <rPh sb="35" eb="37">
      <t>シセツ</t>
    </rPh>
    <rPh sb="37" eb="38">
      <t>グン</t>
    </rPh>
    <phoneticPr fontId="6"/>
  </si>
  <si>
    <t>（単位：円）</t>
    <rPh sb="1" eb="3">
      <t>タンイ</t>
    </rPh>
    <rPh sb="4" eb="5">
      <t>エン</t>
    </rPh>
    <phoneticPr fontId="6"/>
  </si>
  <si>
    <t>※入力欄（施設別、項目別に明細を記入すること）</t>
    <rPh sb="1" eb="3">
      <t>ニュウリョク</t>
    </rPh>
    <rPh sb="3" eb="4">
      <t>ラン</t>
    </rPh>
    <rPh sb="5" eb="8">
      <t>シセツベツ</t>
    </rPh>
    <rPh sb="9" eb="11">
      <t>コウモク</t>
    </rPh>
    <rPh sb="11" eb="12">
      <t>ベツ</t>
    </rPh>
    <rPh sb="13" eb="15">
      <t>メイサイ</t>
    </rPh>
    <rPh sb="16" eb="18">
      <t>キニュウ</t>
    </rPh>
    <phoneticPr fontId="6"/>
  </si>
  <si>
    <t>No.</t>
    <phoneticPr fontId="6"/>
  </si>
  <si>
    <t>施設用途</t>
    <rPh sb="0" eb="2">
      <t>シセツ</t>
    </rPh>
    <rPh sb="2" eb="4">
      <t>ヨウト</t>
    </rPh>
    <phoneticPr fontId="15"/>
  </si>
  <si>
    <t>施設名称</t>
    <rPh sb="0" eb="2">
      <t>シセツ</t>
    </rPh>
    <rPh sb="2" eb="4">
      <t>メイショウ</t>
    </rPh>
    <phoneticPr fontId="15"/>
  </si>
  <si>
    <t>数量</t>
    <rPh sb="0" eb="2">
      <t>スウリョウ</t>
    </rPh>
    <phoneticPr fontId="6"/>
  </si>
  <si>
    <t>単位</t>
    <rPh sb="0" eb="2">
      <t>タンイ</t>
    </rPh>
    <phoneticPr fontId="6"/>
  </si>
  <si>
    <t>金額（自動計算）</t>
    <rPh sb="0" eb="2">
      <t>キンガク</t>
    </rPh>
    <rPh sb="3" eb="5">
      <t>ジドウ</t>
    </rPh>
    <rPh sb="5" eb="7">
      <t>ケイサン</t>
    </rPh>
    <phoneticPr fontId="6"/>
  </si>
  <si>
    <t>製品代</t>
    <rPh sb="0" eb="3">
      <t>セイヒンダイ</t>
    </rPh>
    <phoneticPr fontId="6"/>
  </si>
  <si>
    <t>施工費</t>
    <rPh sb="0" eb="3">
      <t>セコウヒ</t>
    </rPh>
    <phoneticPr fontId="6"/>
  </si>
  <si>
    <t>石綿含有対策費</t>
    <rPh sb="0" eb="2">
      <t>イシワタ</t>
    </rPh>
    <rPh sb="2" eb="4">
      <t>ガンユウ</t>
    </rPh>
    <rPh sb="4" eb="7">
      <t>タイサクヒ</t>
    </rPh>
    <phoneticPr fontId="6"/>
  </si>
  <si>
    <t>高所作業費</t>
    <rPh sb="0" eb="2">
      <t>コウショ</t>
    </rPh>
    <rPh sb="2" eb="4">
      <t>サギョウ</t>
    </rPh>
    <rPh sb="4" eb="5">
      <t>ヒ</t>
    </rPh>
    <phoneticPr fontId="6"/>
  </si>
  <si>
    <t>調査設計費</t>
    <rPh sb="0" eb="2">
      <t>チョウサ</t>
    </rPh>
    <rPh sb="2" eb="4">
      <t>セッケイ</t>
    </rPh>
    <rPh sb="4" eb="5">
      <t>ヒ</t>
    </rPh>
    <phoneticPr fontId="6"/>
  </si>
  <si>
    <t>諸経費</t>
    <rPh sb="0" eb="3">
      <t>ショケイヒ</t>
    </rPh>
    <phoneticPr fontId="6"/>
  </si>
  <si>
    <t>庁舎・給食センター</t>
    <rPh sb="0" eb="2">
      <t>チョウシャ</t>
    </rPh>
    <rPh sb="3" eb="5">
      <t>キュウショク</t>
    </rPh>
    <phoneticPr fontId="2"/>
  </si>
  <si>
    <t>式</t>
    <rPh sb="0" eb="1">
      <t>シキ</t>
    </rPh>
    <phoneticPr fontId="6"/>
  </si>
  <si>
    <t>港湾施設</t>
  </si>
  <si>
    <t>社会教育施設</t>
  </si>
  <si>
    <t>小学校</t>
  </si>
  <si>
    <t>児童福祉施設</t>
  </si>
  <si>
    <t>環境衛生施設</t>
  </si>
  <si>
    <t>文化財施設</t>
  </si>
  <si>
    <t>埋蔵文化財事務所</t>
    <phoneticPr fontId="6"/>
  </si>
  <si>
    <t>公民館</t>
  </si>
  <si>
    <t>保育所</t>
  </si>
  <si>
    <t>計</t>
    <rPh sb="0" eb="1">
      <t>ケイ</t>
    </rPh>
    <phoneticPr fontId="6"/>
  </si>
  <si>
    <r>
      <t>（注）見積書（様式４－４）の金額と見積額内訳書（本様式）の金額は必ず一致すること（見積額内訳書に調整額等の値引きや端数処理等の記載は認めない。）。
                      　　  事業実施時に想定される費用については、根拠を含め全て見積り額として事業費に見込んでおく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。※想定されるアスベスト対策費なども提案時に盛り込んでおく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</t>
    </r>
    <rPh sb="1" eb="2">
      <t>チュウ</t>
    </rPh>
    <rPh sb="7" eb="9">
      <t>ヨウシキ</t>
    </rPh>
    <rPh sb="24" eb="25">
      <t>ホン</t>
    </rPh>
    <rPh sb="25" eb="27">
      <t>ヨウシキ</t>
    </rPh>
    <rPh sb="100" eb="102">
      <t>ジギョウ</t>
    </rPh>
    <rPh sb="102" eb="104">
      <t>ジッシ</t>
    </rPh>
    <rPh sb="104" eb="105">
      <t>ジ</t>
    </rPh>
    <rPh sb="106" eb="108">
      <t>ソウテイ</t>
    </rPh>
    <rPh sb="111" eb="113">
      <t>ヒヨウ</t>
    </rPh>
    <rPh sb="119" eb="121">
      <t>コンキョ</t>
    </rPh>
    <rPh sb="122" eb="123">
      <t>フク</t>
    </rPh>
    <rPh sb="124" eb="125">
      <t>スベ</t>
    </rPh>
    <rPh sb="126" eb="128">
      <t>ミツモ</t>
    </rPh>
    <rPh sb="129" eb="130">
      <t>ガク</t>
    </rPh>
    <rPh sb="133" eb="136">
      <t>ジギョウヒ</t>
    </rPh>
    <rPh sb="137" eb="139">
      <t>ミコ</t>
    </rPh>
    <rPh sb="147" eb="149">
      <t>ソウテイ</t>
    </rPh>
    <rPh sb="157" eb="159">
      <t>タイサク</t>
    </rPh>
    <rPh sb="159" eb="160">
      <t>ヒ</t>
    </rPh>
    <rPh sb="163" eb="166">
      <t>テイアンジ</t>
    </rPh>
    <rPh sb="167" eb="168">
      <t>モ</t>
    </rPh>
    <rPh sb="169" eb="170">
      <t>コ</t>
    </rPh>
    <phoneticPr fontId="6"/>
  </si>
  <si>
    <t>様式4－6　　「防災あんしんセンター」</t>
    <rPh sb="0" eb="2">
      <t>ヨウシキ</t>
    </rPh>
    <rPh sb="8" eb="10">
      <t>ボウサイ</t>
    </rPh>
    <phoneticPr fontId="20"/>
  </si>
  <si>
    <t>電力単価→</t>
    <phoneticPr fontId="6"/>
  </si>
  <si>
    <t>円</t>
    <rPh sb="0" eb="1">
      <t>エン</t>
    </rPh>
    <phoneticPr fontId="6"/>
  </si>
  <si>
    <t>既存照明</t>
    <rPh sb="0" eb="2">
      <t>キゾン</t>
    </rPh>
    <rPh sb="2" eb="4">
      <t>ショウメイ</t>
    </rPh>
    <phoneticPr fontId="6"/>
  </si>
  <si>
    <t>LED照明</t>
    <rPh sb="3" eb="5">
      <t>ショウメイ</t>
    </rPh>
    <phoneticPr fontId="6"/>
  </si>
  <si>
    <t>試算条件</t>
    <rPh sb="0" eb="4">
      <t>シサンジョウケン</t>
    </rPh>
    <phoneticPr fontId="6"/>
  </si>
  <si>
    <t>年間 消費電気電気代(円)</t>
    <phoneticPr fontId="6"/>
  </si>
  <si>
    <t>年間 削減効果(円)</t>
    <phoneticPr fontId="6"/>
  </si>
  <si>
    <t>Ｎｏ．</t>
  </si>
  <si>
    <t>フロア</t>
  </si>
  <si>
    <t>場所</t>
  </si>
  <si>
    <t>備考</t>
    <rPh sb="0" eb="2">
      <t>ビコウ</t>
    </rPh>
    <phoneticPr fontId="6"/>
  </si>
  <si>
    <t>既設ランプ</t>
    <phoneticPr fontId="6"/>
  </si>
  <si>
    <t>器具仕様</t>
    <rPh sb="0" eb="2">
      <t>キグ</t>
    </rPh>
    <rPh sb="2" eb="4">
      <t>シヨウ</t>
    </rPh>
    <phoneticPr fontId="6"/>
  </si>
  <si>
    <t>消費電力
(W)</t>
    <rPh sb="0" eb="2">
      <t>ショウヒ</t>
    </rPh>
    <rPh sb="2" eb="4">
      <t>デンリョク</t>
    </rPh>
    <phoneticPr fontId="6"/>
  </si>
  <si>
    <t>器具
台数</t>
    <rPh sb="0" eb="2">
      <t>キグ</t>
    </rPh>
    <phoneticPr fontId="6"/>
  </si>
  <si>
    <t>1本あたり
ランプ灯数</t>
    <rPh sb="1" eb="2">
      <t>ホン</t>
    </rPh>
    <rPh sb="9" eb="10">
      <t>アカリ</t>
    </rPh>
    <rPh sb="10" eb="11">
      <t>スウ</t>
    </rPh>
    <phoneticPr fontId="6"/>
  </si>
  <si>
    <t>ランプ
本数</t>
    <rPh sb="4" eb="5">
      <t>ホン</t>
    </rPh>
    <rPh sb="5" eb="6">
      <t>スウ</t>
    </rPh>
    <phoneticPr fontId="6"/>
  </si>
  <si>
    <t>交換方式</t>
    <rPh sb="0" eb="4">
      <t>コウカンホウシキ</t>
    </rPh>
    <phoneticPr fontId="6"/>
  </si>
  <si>
    <t>型番</t>
    <rPh sb="0" eb="2">
      <t>カタバン</t>
    </rPh>
    <phoneticPr fontId="6"/>
  </si>
  <si>
    <t>色温度</t>
    <rPh sb="0" eb="3">
      <t>イロオンド</t>
    </rPh>
    <phoneticPr fontId="6"/>
  </si>
  <si>
    <t>必要光束(lm)　本・台</t>
    <rPh sb="0" eb="2">
      <t>ヒツヨウ</t>
    </rPh>
    <rPh sb="2" eb="4">
      <t>ヒカリタバ</t>
    </rPh>
    <rPh sb="9" eb="10">
      <t>ホン</t>
    </rPh>
    <rPh sb="11" eb="12">
      <t>ダイ</t>
    </rPh>
    <phoneticPr fontId="6"/>
  </si>
  <si>
    <t>光束（lm）　本・台</t>
    <rPh sb="0" eb="2">
      <t>コウソク</t>
    </rPh>
    <rPh sb="7" eb="8">
      <t>ホン</t>
    </rPh>
    <rPh sb="9" eb="10">
      <t>ダイ</t>
    </rPh>
    <phoneticPr fontId="6"/>
  </si>
  <si>
    <t>消費電力(W)</t>
    <rPh sb="0" eb="2">
      <t>ショウヒ</t>
    </rPh>
    <rPh sb="2" eb="4">
      <t>デンリョク</t>
    </rPh>
    <phoneticPr fontId="6"/>
  </si>
  <si>
    <t>本・台数</t>
    <rPh sb="0" eb="1">
      <t>ホン</t>
    </rPh>
    <rPh sb="2" eb="4">
      <t>ダイスウ</t>
    </rPh>
    <phoneticPr fontId="6"/>
  </si>
  <si>
    <t>LED製品代</t>
    <rPh sb="3" eb="5">
      <t>セイヒン</t>
    </rPh>
    <rPh sb="5" eb="6">
      <t>ダイ</t>
    </rPh>
    <phoneticPr fontId="6"/>
  </si>
  <si>
    <t>工事費</t>
    <rPh sb="0" eb="3">
      <t>コウジヒ</t>
    </rPh>
    <phoneticPr fontId="6"/>
  </si>
  <si>
    <t>製品代×台数</t>
    <rPh sb="0" eb="2">
      <t>セイヒン</t>
    </rPh>
    <rPh sb="2" eb="3">
      <t>ダイ</t>
    </rPh>
    <rPh sb="4" eb="6">
      <t>ダイスウ</t>
    </rPh>
    <phoneticPr fontId="6"/>
  </si>
  <si>
    <t>工事費×台数</t>
    <rPh sb="0" eb="2">
      <t>コウジ</t>
    </rPh>
    <rPh sb="2" eb="3">
      <t>ヒ</t>
    </rPh>
    <rPh sb="4" eb="5">
      <t>ダイ</t>
    </rPh>
    <phoneticPr fontId="6"/>
  </si>
  <si>
    <t>使用時間（日）</t>
    <rPh sb="0" eb="2">
      <t>シヨウ</t>
    </rPh>
    <rPh sb="2" eb="4">
      <t>ジカン</t>
    </rPh>
    <rPh sb="5" eb="6">
      <t>ニチ</t>
    </rPh>
    <phoneticPr fontId="6"/>
  </si>
  <si>
    <t>稼働日数（月）</t>
    <rPh sb="0" eb="4">
      <t>カドウニッスウ</t>
    </rPh>
    <rPh sb="5" eb="6">
      <t>ツキ</t>
    </rPh>
    <phoneticPr fontId="6"/>
  </si>
  <si>
    <t>12ヶ月（年）</t>
    <rPh sb="3" eb="4">
      <t>ゲツ</t>
    </rPh>
    <rPh sb="5" eb="6">
      <t>ネン</t>
    </rPh>
    <phoneticPr fontId="6"/>
  </si>
  <si>
    <t>1F</t>
  </si>
  <si>
    <t>ごみ置場1・2</t>
  </si>
  <si>
    <t>-</t>
  </si>
  <si>
    <t>HF32</t>
  </si>
  <si>
    <t>笠付トラフ</t>
  </si>
  <si>
    <t>昼白色</t>
  </si>
  <si>
    <t>ごみ置場前</t>
  </si>
  <si>
    <t>EFD10</t>
  </si>
  <si>
    <t>シーリングライト</t>
  </si>
  <si>
    <t>電球色</t>
  </si>
  <si>
    <t>駐輪場</t>
  </si>
  <si>
    <t>エントランスホール</t>
  </si>
  <si>
    <t>FHT42</t>
  </si>
  <si>
    <t>ダウンライト</t>
  </si>
  <si>
    <t>風除室</t>
  </si>
  <si>
    <t>洗米室</t>
  </si>
  <si>
    <t>逆富士</t>
  </si>
  <si>
    <t>米庫</t>
  </si>
  <si>
    <t>炊飯室</t>
  </si>
  <si>
    <t>逆富士　重耐塩</t>
  </si>
  <si>
    <t>FL20</t>
  </si>
  <si>
    <t>トラフ　高温用</t>
  </si>
  <si>
    <t>魚肉下処理室</t>
  </si>
  <si>
    <t>卵下処理室</t>
  </si>
  <si>
    <t>計量室</t>
  </si>
  <si>
    <t>野菜下処理室</t>
  </si>
  <si>
    <t>器具カート・洗浄コーナー</t>
  </si>
  <si>
    <t>調理室</t>
  </si>
  <si>
    <t>焼物・揚物・蒸し調理室</t>
  </si>
  <si>
    <t>FL40</t>
  </si>
  <si>
    <t>アレルギー調理コーナー</t>
  </si>
  <si>
    <t>和え物室（加熱）</t>
  </si>
  <si>
    <t>和え物室（混合）</t>
  </si>
  <si>
    <t>屋外階段2</t>
  </si>
  <si>
    <t>コンテナプール</t>
  </si>
  <si>
    <t>洗浄室</t>
  </si>
  <si>
    <t>ポンプ室</t>
  </si>
  <si>
    <t>機械室</t>
  </si>
  <si>
    <t>配送前室</t>
  </si>
  <si>
    <t>プラットホーム</t>
  </si>
  <si>
    <t>前室4</t>
  </si>
  <si>
    <t>踏込3</t>
  </si>
  <si>
    <t>洗剤庫</t>
  </si>
  <si>
    <t>残菜処理室</t>
  </si>
  <si>
    <t>前室5</t>
  </si>
  <si>
    <t>給湯コーナー</t>
  </si>
  <si>
    <t>男子休憩室</t>
  </si>
  <si>
    <t>FHP32</t>
  </si>
  <si>
    <t>直付スクエア</t>
  </si>
  <si>
    <t>踏込4</t>
  </si>
  <si>
    <t>FHT16</t>
  </si>
  <si>
    <t>倉庫</t>
  </si>
  <si>
    <t>女子休憩室</t>
  </si>
  <si>
    <t>FHP45</t>
  </si>
  <si>
    <t>屋外階段1</t>
  </si>
  <si>
    <t>前室1</t>
  </si>
  <si>
    <t>検収室</t>
  </si>
  <si>
    <t>前室2</t>
  </si>
  <si>
    <t>食品庫</t>
  </si>
  <si>
    <t>油庫</t>
  </si>
  <si>
    <t>前処理コーナー</t>
  </si>
  <si>
    <t>災害時雨具置場</t>
  </si>
  <si>
    <t>片反射笠付</t>
  </si>
  <si>
    <t>玄関ポーチ</t>
  </si>
  <si>
    <t>EFD15</t>
  </si>
  <si>
    <t>フットライト</t>
  </si>
  <si>
    <t>事務室</t>
  </si>
  <si>
    <t>直付下面開放</t>
  </si>
  <si>
    <t>収納</t>
  </si>
  <si>
    <t>HF16</t>
  </si>
  <si>
    <t>女子更衣室</t>
  </si>
  <si>
    <t>玄関</t>
  </si>
  <si>
    <t>FHT24</t>
  </si>
  <si>
    <t>屋外ダウンライト</t>
  </si>
  <si>
    <t>踏込1</t>
  </si>
  <si>
    <t>便所（男・女）</t>
  </si>
  <si>
    <t>男子ロッカー室</t>
  </si>
  <si>
    <t>前室3</t>
  </si>
  <si>
    <t>調理器具倉庫</t>
  </si>
  <si>
    <t>職員用男子便所（2室）</t>
  </si>
  <si>
    <t>ホール</t>
  </si>
  <si>
    <t>女子ロッカー室</t>
  </si>
  <si>
    <t>洗浄・乾燥室</t>
  </si>
  <si>
    <t>厨房前室</t>
  </si>
  <si>
    <t>職員用女子便所（4室）</t>
  </si>
  <si>
    <t>2F</t>
  </si>
  <si>
    <t>防災行政無線室</t>
  </si>
  <si>
    <t>展示</t>
  </si>
  <si>
    <t>防災情報システムサーバー室</t>
  </si>
  <si>
    <t>職員事務室</t>
  </si>
  <si>
    <t>1台bb151WFかも（器具図なし）</t>
  </si>
  <si>
    <t>便所（女子）</t>
  </si>
  <si>
    <t>便所（男子）</t>
  </si>
  <si>
    <t>更衣室</t>
  </si>
  <si>
    <t>前室</t>
  </si>
  <si>
    <t>仮眠室</t>
  </si>
  <si>
    <t>踏込</t>
  </si>
  <si>
    <t>待機室1</t>
  </si>
  <si>
    <t>待機室2</t>
  </si>
  <si>
    <t>設備機器置場</t>
  </si>
  <si>
    <t>多目的ホール</t>
  </si>
  <si>
    <t>収納1</t>
  </si>
  <si>
    <t>収納2</t>
  </si>
  <si>
    <t>階段室</t>
  </si>
  <si>
    <t>ホール・防災展示ギャラリー</t>
  </si>
  <si>
    <t>給食ギャラリー</t>
  </si>
  <si>
    <t>便所前室</t>
  </si>
  <si>
    <t>車椅子用便所</t>
  </si>
  <si>
    <t>女子便所</t>
  </si>
  <si>
    <t>男子便所</t>
  </si>
  <si>
    <t>料理研修室</t>
  </si>
  <si>
    <t>見学通路</t>
  </si>
  <si>
    <t>調理室吹抜</t>
  </si>
  <si>
    <t>おそらく足場必要</t>
  </si>
  <si>
    <t>HID400</t>
  </si>
  <si>
    <t>埋込下面ガラスカバー　耐蝕型</t>
  </si>
  <si>
    <t>屋外広場</t>
  </si>
  <si>
    <t>製品代</t>
    <rPh sb="0" eb="2">
      <t>セイヒン</t>
    </rPh>
    <rPh sb="2" eb="3">
      <t>ダイ</t>
    </rPh>
    <phoneticPr fontId="6"/>
  </si>
  <si>
    <t>工事代</t>
    <rPh sb="0" eb="3">
      <t>コウジダイ</t>
    </rPh>
    <phoneticPr fontId="6"/>
  </si>
  <si>
    <t>その他経費</t>
    <rPh sb="2" eb="3">
      <t>タ</t>
    </rPh>
    <rPh sb="3" eb="5">
      <t>ケイヒ</t>
    </rPh>
    <phoneticPr fontId="6"/>
  </si>
  <si>
    <t>総計</t>
    <rPh sb="0" eb="2">
      <t>ソウケイ</t>
    </rPh>
    <phoneticPr fontId="6"/>
  </si>
  <si>
    <t>総計（消費税及び地方消費税込）</t>
    <rPh sb="0" eb="2">
      <t>ソウケイ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コミ</t>
    </rPh>
    <phoneticPr fontId="6"/>
  </si>
  <si>
    <t>様式4－6　　「津名港ターミナル」</t>
    <rPh sb="0" eb="2">
      <t>ヨウシキ</t>
    </rPh>
    <rPh sb="8" eb="10">
      <t>ツナ</t>
    </rPh>
    <rPh sb="10" eb="11">
      <t>ミナト</t>
    </rPh>
    <phoneticPr fontId="20"/>
  </si>
  <si>
    <t>網取り・清掃員詰め所</t>
  </si>
  <si>
    <t>FLR40</t>
  </si>
  <si>
    <t>蛍光灯FLR40W  埋込型</t>
  </si>
  <si>
    <t>廊下</t>
  </si>
  <si>
    <t>蛍光灯FL20W  埋込型 非常灯兼用</t>
  </si>
  <si>
    <t>階段</t>
  </si>
  <si>
    <t>ブラケット　防水</t>
  </si>
  <si>
    <t>蛍光灯FLR40W  直付型</t>
  </si>
  <si>
    <t>FDL13</t>
  </si>
  <si>
    <t>埋込ダウンライト Φ150</t>
  </si>
  <si>
    <t>間接トラフ</t>
  </si>
  <si>
    <t>身障者便所</t>
  </si>
  <si>
    <t>物販店</t>
  </si>
  <si>
    <t>ペンダント照明</t>
  </si>
  <si>
    <t>共同汽船</t>
  </si>
  <si>
    <t>FDL27</t>
  </si>
  <si>
    <t>深日海運</t>
  </si>
  <si>
    <t>淡路交通</t>
  </si>
  <si>
    <t>県管理事務所</t>
  </si>
  <si>
    <t>町管理事務所</t>
  </si>
  <si>
    <t>会議室</t>
  </si>
  <si>
    <t>スクエア照明 埋込型</t>
  </si>
  <si>
    <t>吹抜</t>
  </si>
  <si>
    <t>HQI150</t>
  </si>
  <si>
    <t>埋込ダウンライト Φ250</t>
  </si>
  <si>
    <t>空調機器置場</t>
  </si>
  <si>
    <t>電気室</t>
  </si>
  <si>
    <t>蛍光灯FLR40W  笠付トラフ</t>
  </si>
  <si>
    <t>様式4－6　　「しづかホール」</t>
    <rPh sb="0" eb="2">
      <t>ヨウシキ</t>
    </rPh>
    <phoneticPr fontId="20"/>
  </si>
  <si>
    <t>身障者トイレ</t>
  </si>
  <si>
    <t>2.7m</t>
  </si>
  <si>
    <t>蛍光灯FL20W  埋込型 幅300mm</t>
  </si>
  <si>
    <t>FL15</t>
  </si>
  <si>
    <t>ミラー灯</t>
  </si>
  <si>
    <t>トイレ前</t>
  </si>
  <si>
    <t>男子トイレ</t>
  </si>
  <si>
    <t>蛍光灯FL40W  トラフ型</t>
  </si>
  <si>
    <t>蛍光灯FL20W  トラフ型</t>
  </si>
  <si>
    <t>倉庫2</t>
  </si>
  <si>
    <t>蛍光灯FL40W  笠付トラフ型</t>
  </si>
  <si>
    <t>スタッフルーム1</t>
  </si>
  <si>
    <t>蛍光灯HF32W  埋込型 幅220mm</t>
  </si>
  <si>
    <t>受付</t>
  </si>
  <si>
    <t>スタッフルーム2</t>
  </si>
  <si>
    <t>倉庫3</t>
  </si>
  <si>
    <t>倉庫4</t>
  </si>
  <si>
    <t>女子トイレ</t>
  </si>
  <si>
    <t>ロビー</t>
  </si>
  <si>
    <t>2.9m</t>
  </si>
  <si>
    <t>筒形ダウンライトφ150</t>
  </si>
  <si>
    <t>レフ球100W</t>
  </si>
  <si>
    <t>ダクトレールスポット</t>
  </si>
  <si>
    <t>倉庫1</t>
  </si>
  <si>
    <t>湯沸室</t>
  </si>
  <si>
    <t>第1会議室</t>
  </si>
  <si>
    <t>3.0m</t>
  </si>
  <si>
    <t>FMR96</t>
  </si>
  <si>
    <t>埋込ダウンライト Φ900</t>
  </si>
  <si>
    <t>ハイビーム150W</t>
  </si>
  <si>
    <t>埋込ダウンライト Φ175</t>
  </si>
  <si>
    <t>第2会議室</t>
  </si>
  <si>
    <t>FL110</t>
  </si>
  <si>
    <t>蛍光灯FL110W  トラフ型</t>
  </si>
  <si>
    <t>舞台裏通路</t>
  </si>
  <si>
    <t>3.4m</t>
  </si>
  <si>
    <t>蛍光灯FL40W  埋込型 幅300mm</t>
  </si>
  <si>
    <t>調光</t>
  </si>
  <si>
    <t>シリカ電球150W</t>
  </si>
  <si>
    <t>男子トイレ（舞台裏）</t>
    <rPh sb="6" eb="9">
      <t>ブタイウラ</t>
    </rPh>
    <phoneticPr fontId="1"/>
  </si>
  <si>
    <t>2連結</t>
  </si>
  <si>
    <t>蛍光灯FL40W  埋込型 幅190mm 連結</t>
  </si>
  <si>
    <t>女子トイレ（舞台裏）</t>
    <rPh sb="6" eb="9">
      <t>ブタイウラ</t>
    </rPh>
    <phoneticPr fontId="1"/>
  </si>
  <si>
    <t>シャワー室</t>
  </si>
  <si>
    <t>IL60</t>
  </si>
  <si>
    <t>コップ灯</t>
  </si>
  <si>
    <t>倉庫6</t>
  </si>
  <si>
    <t>倉庫5</t>
  </si>
  <si>
    <t>ピアノ庫</t>
  </si>
  <si>
    <t>1～3F</t>
  </si>
  <si>
    <t>2Fバルコニー階段</t>
  </si>
  <si>
    <t>蛍光灯FL20W  トラフ型 非常灯兼用</t>
  </si>
  <si>
    <t>3F</t>
  </si>
  <si>
    <t>キャットウォーク</t>
  </si>
  <si>
    <t>蛍光灯FL40W  笠付トラフ型 非常灯内蔵</t>
  </si>
  <si>
    <t>シーリング室</t>
  </si>
  <si>
    <t>ピンルーム</t>
  </si>
  <si>
    <t>客席入口前室</t>
    <rPh sb="0" eb="2">
      <t>キャクセキ</t>
    </rPh>
    <phoneticPr fontId="1"/>
  </si>
  <si>
    <t>楽屋3</t>
  </si>
  <si>
    <t>楽屋2</t>
  </si>
  <si>
    <t>楽屋1</t>
  </si>
  <si>
    <t>親子室</t>
  </si>
  <si>
    <t>2.1m　調光</t>
    <rPh sb="5" eb="7">
      <t>チョウコウ</t>
    </rPh>
    <phoneticPr fontId="19"/>
  </si>
  <si>
    <t>ミニクリプトン電球100W</t>
  </si>
  <si>
    <t>2.1m</t>
  </si>
  <si>
    <t>調整操作室</t>
  </si>
  <si>
    <t>3.5m</t>
  </si>
  <si>
    <t>2.3m　調光</t>
    <rPh sb="5" eb="7">
      <t>チョウコウ</t>
    </rPh>
    <phoneticPr fontId="19"/>
  </si>
  <si>
    <t>グロー</t>
  </si>
  <si>
    <t>調光盤室</t>
  </si>
  <si>
    <t>蛍光灯FL40W  片反射トラフ型</t>
  </si>
  <si>
    <t>1台作業困難</t>
  </si>
  <si>
    <t>客席入口前通路2（北側）</t>
    <rPh sb="0" eb="2">
      <t>キャクセキ</t>
    </rPh>
    <rPh sb="2" eb="4">
      <t>イリグチ</t>
    </rPh>
    <rPh sb="9" eb="11">
      <t>キタガワ</t>
    </rPh>
    <phoneticPr fontId="1"/>
  </si>
  <si>
    <t>客席入口前通路2（北側）</t>
  </si>
  <si>
    <t>客席入口前室2（北側）</t>
    <rPh sb="0" eb="2">
      <t>キャクセキ</t>
    </rPh>
    <rPh sb="2" eb="4">
      <t>イリグチ</t>
    </rPh>
    <rPh sb="8" eb="10">
      <t>キタガワ</t>
    </rPh>
    <phoneticPr fontId="1"/>
  </si>
  <si>
    <t>客席入口前通路1（南側）</t>
    <rPh sb="0" eb="2">
      <t>キャクセキ</t>
    </rPh>
    <rPh sb="2" eb="4">
      <t>イリグチ</t>
    </rPh>
    <rPh sb="9" eb="11">
      <t>ミナミガワ</t>
    </rPh>
    <phoneticPr fontId="1"/>
  </si>
  <si>
    <t>客席入口前通路1（南側）</t>
  </si>
  <si>
    <t>客席入口前室1（南側）</t>
    <rPh sb="0" eb="2">
      <t>キャクセキ</t>
    </rPh>
    <rPh sb="2" eb="4">
      <t>イリグチ</t>
    </rPh>
    <rPh sb="8" eb="10">
      <t>ミナミガワ</t>
    </rPh>
    <phoneticPr fontId="1"/>
  </si>
  <si>
    <t>客席裏倉庫</t>
  </si>
  <si>
    <t>2.3m</t>
  </si>
  <si>
    <t>蛍光灯FL40W  直付型</t>
  </si>
  <si>
    <t>客席前室（南側）</t>
    <rPh sb="0" eb="2">
      <t>キャクセキ</t>
    </rPh>
    <rPh sb="2" eb="3">
      <t>マエ</t>
    </rPh>
    <rPh sb="5" eb="7">
      <t>ミナミガワ</t>
    </rPh>
    <phoneticPr fontId="1"/>
  </si>
  <si>
    <t>4.5m</t>
  </si>
  <si>
    <t>蛍光灯FL40W  笠付トラフ型 非常灯兼用</t>
  </si>
  <si>
    <t>消火ポンプ室</t>
  </si>
  <si>
    <t>通用口軒下</t>
  </si>
  <si>
    <t>埋込ダウンライト Φ150 防水</t>
  </si>
  <si>
    <t>搬入口軒下</t>
  </si>
  <si>
    <t>FCL30</t>
  </si>
  <si>
    <t>軒下シーリングφ300</t>
  </si>
  <si>
    <t>外部</t>
  </si>
  <si>
    <t>5.0m</t>
  </si>
  <si>
    <t>HF250W</t>
  </si>
  <si>
    <t>ポール灯</t>
  </si>
  <si>
    <t>様式4－6　　「市立志筑小学校」</t>
    <rPh sb="0" eb="2">
      <t>ヨウシキ</t>
    </rPh>
    <rPh sb="8" eb="10">
      <t>シリツ</t>
    </rPh>
    <rPh sb="10" eb="12">
      <t>シヅキ</t>
    </rPh>
    <rPh sb="12" eb="15">
      <t>ショウガッコウ</t>
    </rPh>
    <phoneticPr fontId="20"/>
  </si>
  <si>
    <t>保健室</t>
  </si>
  <si>
    <t>蛍光灯HF32W  直付下面開放型</t>
  </si>
  <si>
    <t>ピロティー</t>
  </si>
  <si>
    <t>FHP23</t>
  </si>
  <si>
    <t>スクエア照明 埋込型 幅350mm</t>
  </si>
  <si>
    <t>玄関・ホール</t>
  </si>
  <si>
    <t>スクエア照明 埋込型 幅600mm</t>
  </si>
  <si>
    <t>相談室</t>
  </si>
  <si>
    <t>昇降口入口</t>
  </si>
  <si>
    <t>防水シーリングφ335</t>
  </si>
  <si>
    <t>渡り廊下</t>
  </si>
  <si>
    <t>防水ブラケット</t>
  </si>
  <si>
    <t>家庭科室（図工室）</t>
  </si>
  <si>
    <t>蛍光灯HF32W  直付型 黒板灯</t>
  </si>
  <si>
    <t>普通教室（1-1）</t>
  </si>
  <si>
    <t>廊下・階段・昇降口</t>
  </si>
  <si>
    <t>普通教室（1-2）</t>
  </si>
  <si>
    <t>普通教室（弱視）</t>
  </si>
  <si>
    <t>通路・昇降口</t>
  </si>
  <si>
    <t>多目的便所</t>
  </si>
  <si>
    <t>ブラケット</t>
  </si>
  <si>
    <t>理科準備室</t>
  </si>
  <si>
    <t>理科室</t>
  </si>
  <si>
    <t>廊下・階段</t>
  </si>
  <si>
    <t>屋外壁</t>
  </si>
  <si>
    <t>図書室</t>
  </si>
  <si>
    <t>職員室</t>
  </si>
  <si>
    <t>化粧室</t>
  </si>
  <si>
    <t>校長室</t>
  </si>
  <si>
    <t>教材室</t>
  </si>
  <si>
    <t>普通教室（2-1）</t>
  </si>
  <si>
    <t>普通教室（2-2）</t>
  </si>
  <si>
    <t>特別支援教室　肢体不自由</t>
  </si>
  <si>
    <t>特別支援教室　自閉症・情緒</t>
  </si>
  <si>
    <t>普通教室（知的）</t>
  </si>
  <si>
    <t>普通教室（3-1）</t>
  </si>
  <si>
    <t>普通教室（3-2）</t>
  </si>
  <si>
    <t>音楽準備室</t>
  </si>
  <si>
    <t>音楽室</t>
  </si>
  <si>
    <t>普通教室（6-1）</t>
  </si>
  <si>
    <t>普通教室（6-2）</t>
  </si>
  <si>
    <t>普通教室（5-1）</t>
  </si>
  <si>
    <t>普通教室（5-2）</t>
  </si>
  <si>
    <t>増築1F</t>
  </si>
  <si>
    <t>蛍光灯HF32W  直付型</t>
  </si>
  <si>
    <t>蛍光灯FL20W  直付型</t>
  </si>
  <si>
    <t>蛍光灯HF32W  直付型 非常灯兼用</t>
  </si>
  <si>
    <t>蛍光灯FL20W  埋込型</t>
  </si>
  <si>
    <t>準備室</t>
  </si>
  <si>
    <t>図画工作室</t>
  </si>
  <si>
    <t>蛍光灯HF32W  埋込型 黒板灯</t>
  </si>
  <si>
    <t>屋外</t>
  </si>
  <si>
    <t>ブラケット　明るさ・人感センサー</t>
  </si>
  <si>
    <t>増築2F</t>
  </si>
  <si>
    <t xml:space="preserve">階段シール必要 </t>
    <rPh sb="5" eb="7">
      <t>ヒツヨウ</t>
    </rPh>
    <phoneticPr fontId="6"/>
  </si>
  <si>
    <t>階段通路誘導灯</t>
  </si>
  <si>
    <t>蛍光灯HF32W  埋込型</t>
  </si>
  <si>
    <t>増築3F</t>
  </si>
  <si>
    <t>物置</t>
  </si>
  <si>
    <t>コンピューター室</t>
  </si>
  <si>
    <t>様式4－6　　「学童保育志筑」</t>
    <rPh sb="0" eb="2">
      <t>ヨウシキ</t>
    </rPh>
    <rPh sb="8" eb="10">
      <t>ガクドウ</t>
    </rPh>
    <rPh sb="10" eb="12">
      <t>ホイク</t>
    </rPh>
    <rPh sb="12" eb="14">
      <t>シヅキ</t>
    </rPh>
    <phoneticPr fontId="20"/>
  </si>
  <si>
    <t>IL40</t>
  </si>
  <si>
    <t>埋込ブラケット</t>
  </si>
  <si>
    <t>HB75</t>
  </si>
  <si>
    <t>特殊シーリング</t>
  </si>
  <si>
    <t>FCL30,40</t>
  </si>
  <si>
    <t>埋込シーリング</t>
  </si>
  <si>
    <t>ポーチ</t>
  </si>
  <si>
    <t>反埋込ダウンライト</t>
  </si>
  <si>
    <t>図書室・研修室</t>
  </si>
  <si>
    <t>調理実習室</t>
  </si>
  <si>
    <t>シャンデリア</t>
  </si>
  <si>
    <t>階段・通路</t>
  </si>
  <si>
    <t>角型埋込ダウンライト</t>
  </si>
  <si>
    <t>キッチン灯 15W</t>
  </si>
  <si>
    <t>資料室</t>
  </si>
  <si>
    <t>蛍光灯FL20W  和風直付型</t>
  </si>
  <si>
    <t>角型和風埋込ダウンライト</t>
  </si>
  <si>
    <t>講習室</t>
  </si>
  <si>
    <t>バルコニー</t>
  </si>
  <si>
    <t>様式4－6　　「津名エコプラザ」</t>
    <rPh sb="0" eb="2">
      <t>ヨウシキ</t>
    </rPh>
    <rPh sb="8" eb="10">
      <t>ツナ</t>
    </rPh>
    <phoneticPr fontId="20"/>
  </si>
  <si>
    <t>事務所</t>
    <rPh sb="0" eb="3">
      <t>ジムショ</t>
    </rPh>
    <phoneticPr fontId="4"/>
  </si>
  <si>
    <t>蛍光灯FL40W  直付下面開放型</t>
  </si>
  <si>
    <t>ポーチ（庇下部）</t>
    <rPh sb="4" eb="5">
      <t>ヒサシ</t>
    </rPh>
    <rPh sb="5" eb="6">
      <t>シタ</t>
    </rPh>
    <rPh sb="6" eb="7">
      <t>ブ</t>
    </rPh>
    <phoneticPr fontId="4"/>
  </si>
  <si>
    <t>蛍光灯FL40W  笠付トラフ型 ステンレス</t>
  </si>
  <si>
    <t>休憩室、脱衣室</t>
    <rPh sb="0" eb="3">
      <t>キュウケイシツ</t>
    </rPh>
    <rPh sb="4" eb="7">
      <t>ダツイシツ</t>
    </rPh>
    <phoneticPr fontId="4"/>
  </si>
  <si>
    <t>便所、廊下</t>
    <rPh sb="0" eb="2">
      <t>ベンジョ</t>
    </rPh>
    <rPh sb="3" eb="5">
      <t>ロウカ</t>
    </rPh>
    <phoneticPr fontId="4"/>
  </si>
  <si>
    <t>外部</t>
    <rPh sb="0" eb="2">
      <t>ガイブ</t>
    </rPh>
    <phoneticPr fontId="4"/>
  </si>
  <si>
    <t>資材置場</t>
    <rPh sb="0" eb="3">
      <t>シザイオ</t>
    </rPh>
    <rPh sb="3" eb="4">
      <t>バ</t>
    </rPh>
    <phoneticPr fontId="4"/>
  </si>
  <si>
    <t>MF250W</t>
  </si>
  <si>
    <t>水銀灯250W 高天井用照明</t>
  </si>
  <si>
    <t>様式4－6　　「埋蔵文化財事務所」</t>
    <rPh sb="0" eb="2">
      <t>ヨウシキ</t>
    </rPh>
    <rPh sb="8" eb="10">
      <t>マイゾウ</t>
    </rPh>
    <rPh sb="10" eb="13">
      <t>ブンカザイ</t>
    </rPh>
    <rPh sb="13" eb="15">
      <t>ジム</t>
    </rPh>
    <rPh sb="15" eb="16">
      <t>ショ</t>
    </rPh>
    <phoneticPr fontId="20"/>
  </si>
  <si>
    <t>遺物保管庫</t>
    <rPh sb="0" eb="5">
      <t>イブツホカンコ</t>
    </rPh>
    <phoneticPr fontId="4"/>
  </si>
  <si>
    <t>シャワー室</t>
    <rPh sb="4" eb="5">
      <t>シツ</t>
    </rPh>
    <phoneticPr fontId="4"/>
  </si>
  <si>
    <t>玄関ポーチ</t>
    <rPh sb="0" eb="2">
      <t>ゲンカン</t>
    </rPh>
    <phoneticPr fontId="4"/>
  </si>
  <si>
    <t>トイレ</t>
  </si>
  <si>
    <t>玄関</t>
    <rPh sb="0" eb="2">
      <t>ゲンカン</t>
    </rPh>
    <phoneticPr fontId="4"/>
  </si>
  <si>
    <t>階段下収納</t>
    <rPh sb="0" eb="3">
      <t>カイダンシタ</t>
    </rPh>
    <rPh sb="3" eb="5">
      <t>シュウノウ</t>
    </rPh>
    <phoneticPr fontId="4"/>
  </si>
  <si>
    <t>作業室</t>
    <rPh sb="0" eb="3">
      <t>サギョウシツ</t>
    </rPh>
    <phoneticPr fontId="4"/>
  </si>
  <si>
    <t>更衣室</t>
    <rPh sb="0" eb="3">
      <t>コウイシツ</t>
    </rPh>
    <phoneticPr fontId="4"/>
  </si>
  <si>
    <t>事務室</t>
    <rPh sb="0" eb="3">
      <t>ジムシツ</t>
    </rPh>
    <phoneticPr fontId="4"/>
  </si>
  <si>
    <t>図面保管室</t>
    <rPh sb="0" eb="5">
      <t>ズメンホカンシツ</t>
    </rPh>
    <phoneticPr fontId="4"/>
  </si>
  <si>
    <t>階段踊場</t>
    <rPh sb="0" eb="2">
      <t>カイダン</t>
    </rPh>
    <rPh sb="2" eb="4">
      <t>オドリバ</t>
    </rPh>
    <phoneticPr fontId="4"/>
  </si>
  <si>
    <t>写場</t>
    <rPh sb="0" eb="2">
      <t>シャジョウ</t>
    </rPh>
    <phoneticPr fontId="4"/>
  </si>
  <si>
    <t>給湯室</t>
    <rPh sb="0" eb="3">
      <t>キュウトウシツ</t>
    </rPh>
    <phoneticPr fontId="4"/>
  </si>
  <si>
    <t>様式4－6　　「津名公民館」</t>
    <rPh sb="0" eb="2">
      <t>ヨウシキ</t>
    </rPh>
    <rPh sb="8" eb="10">
      <t>ツナ</t>
    </rPh>
    <rPh sb="10" eb="13">
      <t>コウミンカン</t>
    </rPh>
    <phoneticPr fontId="20"/>
  </si>
  <si>
    <t>外壁</t>
  </si>
  <si>
    <t>物入</t>
  </si>
  <si>
    <t>ピロティ</t>
  </si>
  <si>
    <t>事務室・子育て学習室</t>
  </si>
  <si>
    <t>蛍光灯FL40W  埋込型</t>
  </si>
  <si>
    <t>FDL18</t>
  </si>
  <si>
    <t>IL75</t>
  </si>
  <si>
    <t>ユニバーサルダウンライト</t>
  </si>
  <si>
    <t>便所</t>
  </si>
  <si>
    <t>ウォールウォッシャー</t>
  </si>
  <si>
    <t>非常灯兼用</t>
  </si>
  <si>
    <t>コップ灯　非常兼用型</t>
  </si>
  <si>
    <t>屋外階段</t>
  </si>
  <si>
    <t>小会議室</t>
  </si>
  <si>
    <t>ジェットライン</t>
  </si>
  <si>
    <t>キッチン灯</t>
  </si>
  <si>
    <t>ベランダ</t>
  </si>
  <si>
    <t>FL10</t>
  </si>
  <si>
    <t>標示灯「使用中」</t>
  </si>
  <si>
    <t>階段灯　表示シール付</t>
  </si>
  <si>
    <t>文化史科保管庫</t>
  </si>
  <si>
    <t>男子便所・化粧室</t>
  </si>
  <si>
    <t>女子便所・化粧室</t>
  </si>
  <si>
    <t>工作室</t>
  </si>
  <si>
    <t>大会議室</t>
  </si>
  <si>
    <t>図書室兼視聴覚室</t>
  </si>
  <si>
    <t>PHF</t>
  </si>
  <si>
    <t>ELV機械室</t>
  </si>
  <si>
    <t>屋上</t>
  </si>
  <si>
    <t>様式4－6　　「市立津名東小学校」</t>
    <rPh sb="0" eb="2">
      <t>ヨウシキ</t>
    </rPh>
    <rPh sb="8" eb="10">
      <t>シリツ</t>
    </rPh>
    <rPh sb="10" eb="12">
      <t>ツナ</t>
    </rPh>
    <rPh sb="12" eb="13">
      <t>ヒガシ</t>
    </rPh>
    <rPh sb="13" eb="16">
      <t>ショウガッコウ</t>
    </rPh>
    <phoneticPr fontId="20"/>
  </si>
  <si>
    <t>ピロティー4</t>
  </si>
  <si>
    <t>車椅子便所</t>
  </si>
  <si>
    <t>FBL15</t>
  </si>
  <si>
    <t>ブラケット　熱線センサー、明るさセンサー付</t>
  </si>
  <si>
    <t>男女便所2</t>
  </si>
  <si>
    <t>普通教室1</t>
  </si>
  <si>
    <t>普通教室2</t>
  </si>
  <si>
    <t>廊下2</t>
  </si>
  <si>
    <t>階段3</t>
  </si>
  <si>
    <t>給食受口</t>
  </si>
  <si>
    <t>階段1</t>
  </si>
  <si>
    <t>昇降口</t>
  </si>
  <si>
    <t>職員男女便所</t>
  </si>
  <si>
    <t>蛍光灯HF16W  直付型</t>
  </si>
  <si>
    <t>ポーチ2</t>
  </si>
  <si>
    <t>埋込防湿ダウンライト</t>
  </si>
  <si>
    <t>ポーチ1</t>
  </si>
  <si>
    <t>FBL25</t>
  </si>
  <si>
    <t>埋込ダウンライト Φ125</t>
  </si>
  <si>
    <t>事務室、教材1</t>
  </si>
  <si>
    <t>更衣室、前室、放送室</t>
  </si>
  <si>
    <t>テラス</t>
  </si>
  <si>
    <t>校務員室</t>
  </si>
  <si>
    <t>廊下1</t>
  </si>
  <si>
    <t>埋込ダウンライト Φ100</t>
  </si>
  <si>
    <t>男女便所1</t>
  </si>
  <si>
    <t>ピロティー1</t>
  </si>
  <si>
    <t>ホール3</t>
  </si>
  <si>
    <t>階段2</t>
  </si>
  <si>
    <t>ピロティー2、渡り廊下</t>
  </si>
  <si>
    <t>男女便所5、洗面所6</t>
  </si>
  <si>
    <t>普通教室3</t>
  </si>
  <si>
    <t>普通教室4</t>
  </si>
  <si>
    <t>家庭科室</t>
  </si>
  <si>
    <t>廊下4</t>
  </si>
  <si>
    <t>渡り廊下4</t>
  </si>
  <si>
    <t>教材2</t>
  </si>
  <si>
    <t>男女便所3</t>
  </si>
  <si>
    <t>図工室</t>
  </si>
  <si>
    <t>普通教室10</t>
  </si>
  <si>
    <t>普通教室9</t>
  </si>
  <si>
    <t>普通教室8</t>
  </si>
  <si>
    <t>普通教室7</t>
  </si>
  <si>
    <t>普通教室6</t>
  </si>
  <si>
    <t>普通教室5</t>
  </si>
  <si>
    <t>廊下3</t>
  </si>
  <si>
    <t>男女便所4</t>
  </si>
  <si>
    <t>渡り廊下3</t>
  </si>
  <si>
    <t>RF</t>
  </si>
  <si>
    <t>HF400W</t>
  </si>
  <si>
    <t>投光器</t>
  </si>
  <si>
    <t>様式4－6　　「生穂認定こども園」</t>
    <rPh sb="0" eb="2">
      <t>ヨウシキ</t>
    </rPh>
    <rPh sb="8" eb="10">
      <t>イクホ</t>
    </rPh>
    <rPh sb="10" eb="12">
      <t>ニンテイ</t>
    </rPh>
    <rPh sb="15" eb="16">
      <t>エン</t>
    </rPh>
    <phoneticPr fontId="20"/>
  </si>
  <si>
    <t>乳児室</t>
    <rPh sb="0" eb="3">
      <t>ニュウジシツ</t>
    </rPh>
    <phoneticPr fontId="4"/>
  </si>
  <si>
    <t>沐浴室</t>
    <rPh sb="0" eb="3">
      <t>モクヨクシツ</t>
    </rPh>
    <phoneticPr fontId="4"/>
  </si>
  <si>
    <t>洗濯室・便所</t>
    <rPh sb="0" eb="3">
      <t>センタクシツ</t>
    </rPh>
    <rPh sb="4" eb="6">
      <t>ベンジョ</t>
    </rPh>
    <phoneticPr fontId="4"/>
  </si>
  <si>
    <t>医務室</t>
    <rPh sb="0" eb="3">
      <t>イムシツ</t>
    </rPh>
    <phoneticPr fontId="4"/>
  </si>
  <si>
    <t>埋込ダウンライト</t>
  </si>
  <si>
    <t>廊下</t>
    <rPh sb="0" eb="2">
      <t>ロウカ</t>
    </rPh>
    <phoneticPr fontId="4"/>
  </si>
  <si>
    <t>便所</t>
    <rPh sb="0" eb="2">
      <t>ベンジョ</t>
    </rPh>
    <phoneticPr fontId="4"/>
  </si>
  <si>
    <t>洗面</t>
    <rPh sb="0" eb="2">
      <t>センメン</t>
    </rPh>
    <phoneticPr fontId="4"/>
  </si>
  <si>
    <t>ロッカー室</t>
    <rPh sb="4" eb="5">
      <t>シツ</t>
    </rPh>
    <phoneticPr fontId="4"/>
  </si>
  <si>
    <t>屋外便所</t>
    <rPh sb="0" eb="2">
      <t>オクガイ</t>
    </rPh>
    <rPh sb="2" eb="4">
      <t>ベンジョ</t>
    </rPh>
    <phoneticPr fontId="4"/>
  </si>
  <si>
    <t>教材室</t>
    <rPh sb="0" eb="3">
      <t>キョウザイシツ</t>
    </rPh>
    <phoneticPr fontId="4"/>
  </si>
  <si>
    <t>保育室</t>
    <rPh sb="0" eb="3">
      <t>ホイクシツ</t>
    </rPh>
    <phoneticPr fontId="4"/>
  </si>
  <si>
    <t>倉庫</t>
    <rPh sb="0" eb="2">
      <t>ソウコ</t>
    </rPh>
    <phoneticPr fontId="4"/>
  </si>
  <si>
    <t>調理室</t>
    <rPh sb="0" eb="3">
      <t>チョウリシツ</t>
    </rPh>
    <phoneticPr fontId="4"/>
  </si>
  <si>
    <t>蛍光灯FL40W  直付型 防水</t>
  </si>
  <si>
    <t>G15</t>
  </si>
  <si>
    <t>殺菌灯</t>
  </si>
  <si>
    <t>-</t>
    <phoneticPr fontId="6"/>
  </si>
  <si>
    <t>器具不明</t>
  </si>
  <si>
    <t>遊戯室</t>
    <rPh sb="0" eb="3">
      <t>ユウギシツ</t>
    </rPh>
    <phoneticPr fontId="4"/>
  </si>
  <si>
    <t>RF200W</t>
  </si>
  <si>
    <t>スポットライト</t>
  </si>
  <si>
    <t>様式4－6　　「学童保育津名東」</t>
    <rPh sb="0" eb="2">
      <t>ヨウシキ</t>
    </rPh>
    <rPh sb="8" eb="10">
      <t>ガクドウ</t>
    </rPh>
    <rPh sb="10" eb="12">
      <t>ホイク</t>
    </rPh>
    <rPh sb="12" eb="14">
      <t>ツナ</t>
    </rPh>
    <rPh sb="14" eb="15">
      <t>ヒガシ</t>
    </rPh>
    <phoneticPr fontId="20"/>
  </si>
  <si>
    <t>多目的トイレ</t>
  </si>
  <si>
    <t>保育室A</t>
  </si>
  <si>
    <t>HF32高出力</t>
  </si>
  <si>
    <t>蛍光灯HF32高出力W  埋込型 幅220mm</t>
  </si>
  <si>
    <t>スタッフ室</t>
  </si>
  <si>
    <t>保育室B</t>
  </si>
  <si>
    <t>様式4－6　　「市立塩田小学校」</t>
    <rPh sb="0" eb="2">
      <t>ヨウシキ</t>
    </rPh>
    <rPh sb="8" eb="10">
      <t>シリツ</t>
    </rPh>
    <rPh sb="10" eb="12">
      <t>シオタ</t>
    </rPh>
    <rPh sb="12" eb="13">
      <t>ショウ</t>
    </rPh>
    <rPh sb="13" eb="15">
      <t>ガッコウ</t>
    </rPh>
    <phoneticPr fontId="20"/>
  </si>
  <si>
    <t>作法室</t>
    <rPh sb="0" eb="3">
      <t>サホウシツ</t>
    </rPh>
    <phoneticPr fontId="4"/>
  </si>
  <si>
    <t>埋込角型ダウンライト</t>
  </si>
  <si>
    <t>階段</t>
    <rPh sb="0" eb="2">
      <t>カイダン</t>
    </rPh>
    <phoneticPr fontId="4"/>
  </si>
  <si>
    <t>直付ダウンライト</t>
  </si>
  <si>
    <t>保健室</t>
    <rPh sb="0" eb="3">
      <t>ホケンシツ</t>
    </rPh>
    <phoneticPr fontId="4"/>
  </si>
  <si>
    <t>ブラケット　PS付</t>
  </si>
  <si>
    <t>校長室</t>
    <rPh sb="0" eb="3">
      <t>コウチョウシツ</t>
    </rPh>
    <phoneticPr fontId="4"/>
  </si>
  <si>
    <t>スクエア照明</t>
  </si>
  <si>
    <t>部屋名不明</t>
    <rPh sb="0" eb="3">
      <t>ヘヤメイ</t>
    </rPh>
    <rPh sb="3" eb="5">
      <t>フメイ</t>
    </rPh>
    <phoneticPr fontId="19"/>
  </si>
  <si>
    <t>昇降口</t>
    <rPh sb="0" eb="3">
      <t>ショウコウグチ</t>
    </rPh>
    <phoneticPr fontId="4"/>
  </si>
  <si>
    <t>湯沸室</t>
    <rPh sb="0" eb="3">
      <t>ユワカシシツ</t>
    </rPh>
    <phoneticPr fontId="4"/>
  </si>
  <si>
    <t>和室</t>
    <rPh sb="0" eb="2">
      <t>ワシツ</t>
    </rPh>
    <phoneticPr fontId="4"/>
  </si>
  <si>
    <t>FCL30,30</t>
  </si>
  <si>
    <t>和風シーリング</t>
  </si>
  <si>
    <t>昼光色</t>
  </si>
  <si>
    <t>浴室</t>
    <rPh sb="0" eb="2">
      <t>ヨクシツ</t>
    </rPh>
    <phoneticPr fontId="4"/>
  </si>
  <si>
    <t>洗面便所</t>
    <rPh sb="0" eb="2">
      <t>センメン</t>
    </rPh>
    <rPh sb="2" eb="4">
      <t>ベンジョ</t>
    </rPh>
    <phoneticPr fontId="4"/>
  </si>
  <si>
    <t>直付ランプ</t>
  </si>
  <si>
    <t>普通教室</t>
    <rPh sb="0" eb="4">
      <t>フツウキョウシツ</t>
    </rPh>
    <phoneticPr fontId="4"/>
  </si>
  <si>
    <t>蛍光灯FL40W  吊下型 黒板灯</t>
  </si>
  <si>
    <t>職員室</t>
    <rPh sb="0" eb="3">
      <t>ショクインシツ</t>
    </rPh>
    <phoneticPr fontId="4"/>
  </si>
  <si>
    <t>放送室</t>
    <rPh sb="0" eb="3">
      <t>ホウソウシツ</t>
    </rPh>
    <phoneticPr fontId="4"/>
  </si>
  <si>
    <t>ポンプ室</t>
    <rPh sb="3" eb="4">
      <t>シツ</t>
    </rPh>
    <phoneticPr fontId="4"/>
  </si>
  <si>
    <t>図書室</t>
    <rPh sb="0" eb="3">
      <t>トショシツ</t>
    </rPh>
    <phoneticPr fontId="4"/>
  </si>
  <si>
    <t>蛍光灯FL40W  直付型 黒板灯</t>
  </si>
  <si>
    <t>特別教室</t>
    <rPh sb="0" eb="4">
      <t>トクベツキョウシツ</t>
    </rPh>
    <phoneticPr fontId="4"/>
  </si>
  <si>
    <t>理科室</t>
    <rPh sb="0" eb="3">
      <t>リカシツ</t>
    </rPh>
    <phoneticPr fontId="4"/>
  </si>
  <si>
    <t>準備室</t>
    <rPh sb="0" eb="3">
      <t>ジュンビシツ</t>
    </rPh>
    <phoneticPr fontId="4"/>
  </si>
  <si>
    <t>音楽室</t>
    <rPh sb="0" eb="3">
      <t>オンガクシツ</t>
    </rPh>
    <phoneticPr fontId="4"/>
  </si>
  <si>
    <t>図工室</t>
    <rPh sb="0" eb="3">
      <t>ズコウシツ</t>
    </rPh>
    <phoneticPr fontId="4"/>
  </si>
  <si>
    <t>水銀灯400W 投光器</t>
  </si>
  <si>
    <t>様式4－6　　「市立中田小学校」</t>
    <rPh sb="0" eb="2">
      <t>ヨウシキ</t>
    </rPh>
    <rPh sb="8" eb="10">
      <t>シリツ</t>
    </rPh>
    <rPh sb="10" eb="12">
      <t>ナカタ</t>
    </rPh>
    <rPh sb="12" eb="15">
      <t>ショウガッコウ</t>
    </rPh>
    <phoneticPr fontId="20"/>
  </si>
  <si>
    <t>蛍光灯FL40W  吊型 黒板灯</t>
  </si>
  <si>
    <t>公仕室、湯沸室</t>
    <rPh sb="0" eb="1">
      <t>コウ</t>
    </rPh>
    <rPh sb="1" eb="2">
      <t>シ</t>
    </rPh>
    <rPh sb="2" eb="3">
      <t>シツ</t>
    </rPh>
    <rPh sb="4" eb="7">
      <t>ユワカシシツ</t>
    </rPh>
    <phoneticPr fontId="4"/>
  </si>
  <si>
    <t>蛍光灯IL40W  直付型</t>
  </si>
  <si>
    <t>コップ灯　防水</t>
  </si>
  <si>
    <t>和風ペンダント</t>
  </si>
  <si>
    <t>コーナー灯</t>
  </si>
  <si>
    <t>HF100W</t>
  </si>
  <si>
    <t>給食受口</t>
    <rPh sb="0" eb="2">
      <t>キュウショク</t>
    </rPh>
    <rPh sb="2" eb="4">
      <t>ウケクチ</t>
    </rPh>
    <phoneticPr fontId="4"/>
  </si>
  <si>
    <t>昇降口、玄関</t>
    <rPh sb="0" eb="3">
      <t>ショウコウグチ</t>
    </rPh>
    <rPh sb="4" eb="6">
      <t>ゲンカン</t>
    </rPh>
    <phoneticPr fontId="4"/>
  </si>
  <si>
    <t>印刷室</t>
    <rPh sb="0" eb="3">
      <t>インサツシツ</t>
    </rPh>
    <phoneticPr fontId="4"/>
  </si>
  <si>
    <t>コーナー灯　PS付</t>
  </si>
  <si>
    <t>階段下</t>
    <rPh sb="0" eb="3">
      <t>カイダンシタ</t>
    </rPh>
    <phoneticPr fontId="4"/>
  </si>
  <si>
    <t xml:space="preserve">ユニバーサルダウンライト </t>
  </si>
  <si>
    <t>1F増築</t>
    <rPh sb="2" eb="4">
      <t>ゾウチク</t>
    </rPh>
    <phoneticPr fontId="4"/>
  </si>
  <si>
    <t>教室</t>
    <rPh sb="0" eb="2">
      <t>キョウシツ</t>
    </rPh>
    <phoneticPr fontId="4"/>
  </si>
  <si>
    <t>教材室、便所</t>
    <rPh sb="0" eb="3">
      <t>キョウザイシツ</t>
    </rPh>
    <rPh sb="4" eb="6">
      <t>ベンジョ</t>
    </rPh>
    <phoneticPr fontId="4"/>
  </si>
  <si>
    <t>配膳室</t>
    <rPh sb="0" eb="3">
      <t>ハイゼンシツ</t>
    </rPh>
    <phoneticPr fontId="4"/>
  </si>
  <si>
    <t>2F増築</t>
    <rPh sb="2" eb="4">
      <t>ゾウチク</t>
    </rPh>
    <phoneticPr fontId="4"/>
  </si>
  <si>
    <t>視聴覚室</t>
    <rPh sb="0" eb="4">
      <t>シチョウカクシツ</t>
    </rPh>
    <phoneticPr fontId="4"/>
  </si>
  <si>
    <t>蛍光灯FL40W  埋込型 黒板灯</t>
  </si>
  <si>
    <t>HF500W</t>
  </si>
  <si>
    <t>水銀灯500W 投光器</t>
  </si>
  <si>
    <t>様式4－6　　「市立大町小学校」</t>
    <rPh sb="0" eb="2">
      <t>ヨウシキ</t>
    </rPh>
    <rPh sb="8" eb="10">
      <t>シリツ</t>
    </rPh>
    <rPh sb="10" eb="12">
      <t>オオマチ</t>
    </rPh>
    <rPh sb="12" eb="15">
      <t>ショウガッコウ</t>
    </rPh>
    <phoneticPr fontId="20"/>
  </si>
  <si>
    <t>家庭室</t>
  </si>
  <si>
    <t>職員用便所</t>
  </si>
  <si>
    <t>和室</t>
  </si>
  <si>
    <t>システム照明</t>
  </si>
  <si>
    <t xml:space="preserve">埋込ダウンライト </t>
  </si>
  <si>
    <t>談話コーナー</t>
  </si>
  <si>
    <t>埋込スクエア</t>
  </si>
  <si>
    <t>生徒用便所</t>
  </si>
  <si>
    <t>配膳室</t>
  </si>
  <si>
    <t>公仕室</t>
  </si>
  <si>
    <t>FCL32,40</t>
  </si>
  <si>
    <t>角型シーリング</t>
  </si>
  <si>
    <t>電球色～昼光色</t>
  </si>
  <si>
    <t>オープン図書</t>
  </si>
  <si>
    <t>角型ダウンライト □300</t>
  </si>
  <si>
    <t>印刷コーナー</t>
  </si>
  <si>
    <t>放送室</t>
  </si>
  <si>
    <t>表示板</t>
  </si>
  <si>
    <t>FPL9</t>
  </si>
  <si>
    <t>視聴覚室</t>
  </si>
  <si>
    <t>蛍光灯FL40W  埋込型 調光</t>
  </si>
  <si>
    <t>ワークスペース</t>
  </si>
  <si>
    <t>普通教室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</si>
</sst>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#,##0_);[Red]\(#,##0\)"/>
    <numFmt numFmtId="178" formatCode="0_);[Red]\(0\)"/>
    <numFmt numFmtId="179" formatCode="&quot;¥&quot;#,##0_);[Red]\(&quot;¥&quot;#,##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rgb="FFFF0000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13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7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37" fontId="5" fillId="0" borderId="13" xfId="1" applyNumberFormat="1" applyFont="1" applyBorder="1">
      <alignment vertical="center"/>
    </xf>
    <xf numFmtId="4" fontId="5" fillId="0" borderId="14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37" fontId="5" fillId="0" borderId="16" xfId="1" applyNumberFormat="1" applyFont="1" applyBorder="1">
      <alignment vertical="center"/>
    </xf>
    <xf numFmtId="4" fontId="5" fillId="0" borderId="17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7" fontId="5" fillId="0" borderId="19" xfId="0" applyNumberFormat="1" applyFont="1" applyBorder="1">
      <alignment vertical="center"/>
    </xf>
    <xf numFmtId="4" fontId="5" fillId="0" borderId="20" xfId="0" applyNumberFormat="1" applyFont="1" applyBorder="1">
      <alignment vertical="center"/>
    </xf>
    <xf numFmtId="0" fontId="10" fillId="0" borderId="0" xfId="0" applyFont="1" applyAlignment="1">
      <alignment horizontal="left" vertical="center" shrinkToFit="1"/>
    </xf>
    <xf numFmtId="38" fontId="10" fillId="0" borderId="0" xfId="1" applyFont="1" applyFill="1" applyAlignment="1">
      <alignment horizontal="center" vertical="center" shrinkToFit="1"/>
    </xf>
    <xf numFmtId="38" fontId="10" fillId="0" borderId="0" xfId="1" applyFont="1" applyFill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right" shrinkToFit="1"/>
    </xf>
    <xf numFmtId="0" fontId="14" fillId="3" borderId="2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38" fontId="10" fillId="4" borderId="23" xfId="1" applyFont="1" applyFill="1" applyBorder="1" applyAlignment="1">
      <alignment horizontal="center" vertical="center" shrinkToFit="1"/>
    </xf>
    <xf numFmtId="0" fontId="10" fillId="5" borderId="24" xfId="0" applyFont="1" applyFill="1" applyBorder="1" applyAlignment="1">
      <alignment horizontal="center" vertical="center" shrinkToFit="1"/>
    </xf>
    <xf numFmtId="0" fontId="16" fillId="6" borderId="25" xfId="0" applyFont="1" applyFill="1" applyBorder="1" applyAlignment="1">
      <alignment horizontal="center" vertical="center" shrinkToFit="1"/>
    </xf>
    <xf numFmtId="0" fontId="16" fillId="6" borderId="26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8" xfId="3" applyFont="1" applyBorder="1" applyAlignment="1">
      <alignment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0" fillId="5" borderId="29" xfId="1" applyFont="1" applyFill="1" applyBorder="1" applyAlignment="1" applyProtection="1">
      <alignment horizontal="right" vertical="center" shrinkToFit="1"/>
      <protection locked="0"/>
    </xf>
    <xf numFmtId="38" fontId="16" fillId="6" borderId="30" xfId="1" applyFont="1" applyFill="1" applyBorder="1" applyAlignment="1" applyProtection="1">
      <alignment horizontal="right" vertical="center" shrinkToFit="1"/>
      <protection locked="0"/>
    </xf>
    <xf numFmtId="38" fontId="16" fillId="6" borderId="28" xfId="1" applyFont="1" applyFill="1" applyBorder="1" applyAlignment="1" applyProtection="1">
      <alignment horizontal="right" vertical="center" shrinkToFit="1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2" xfId="3" applyFont="1" applyBorder="1" applyAlignment="1">
      <alignment vertical="center" shrinkToFit="1"/>
    </xf>
    <xf numFmtId="38" fontId="10" fillId="0" borderId="32" xfId="1" applyFont="1" applyFill="1" applyBorder="1" applyAlignment="1">
      <alignment horizontal="center" vertical="center" shrinkToFit="1"/>
    </xf>
    <xf numFmtId="38" fontId="10" fillId="5" borderId="33" xfId="1" applyFont="1" applyFill="1" applyBorder="1" applyAlignment="1" applyProtection="1">
      <alignment horizontal="right" vertical="center" shrinkToFit="1"/>
      <protection locked="0"/>
    </xf>
    <xf numFmtId="38" fontId="16" fillId="6" borderId="34" xfId="1" applyFont="1" applyFill="1" applyBorder="1" applyAlignment="1" applyProtection="1">
      <alignment horizontal="right" vertical="center" shrinkToFit="1"/>
      <protection locked="0"/>
    </xf>
    <xf numFmtId="38" fontId="16" fillId="6" borderId="32" xfId="1" applyFont="1" applyFill="1" applyBorder="1" applyAlignment="1" applyProtection="1">
      <alignment horizontal="right" vertical="center" shrinkToFit="1"/>
      <protection locked="0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6" xfId="3" applyFont="1" applyBorder="1" applyAlignment="1">
      <alignment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0" fillId="5" borderId="37" xfId="1" applyFont="1" applyFill="1" applyBorder="1" applyAlignment="1" applyProtection="1">
      <alignment horizontal="right" vertical="center" shrinkToFit="1"/>
      <protection locked="0"/>
    </xf>
    <xf numFmtId="38" fontId="16" fillId="6" borderId="38" xfId="1" applyFont="1" applyFill="1" applyBorder="1" applyAlignment="1" applyProtection="1">
      <alignment horizontal="right" vertical="center" shrinkToFit="1"/>
      <protection locked="0"/>
    </xf>
    <xf numFmtId="38" fontId="16" fillId="6" borderId="36" xfId="1" applyFont="1" applyFill="1" applyBorder="1" applyAlignment="1" applyProtection="1">
      <alignment horizontal="right" vertical="center" shrinkToFit="1"/>
      <protection locked="0"/>
    </xf>
    <xf numFmtId="0" fontId="10" fillId="4" borderId="39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38" fontId="17" fillId="5" borderId="41" xfId="1" applyFont="1" applyFill="1" applyBorder="1" applyAlignment="1">
      <alignment horizontal="right" vertical="center"/>
    </xf>
    <xf numFmtId="38" fontId="18" fillId="6" borderId="42" xfId="1" applyFont="1" applyFill="1" applyBorder="1" applyAlignment="1">
      <alignment horizontal="right" vertical="center"/>
    </xf>
    <xf numFmtId="38" fontId="18" fillId="6" borderId="7" xfId="1" applyFont="1" applyFill="1" applyBorder="1" applyAlignment="1">
      <alignment horizontal="right" vertical="center"/>
    </xf>
    <xf numFmtId="0" fontId="12" fillId="7" borderId="0" xfId="0" applyFont="1" applyFill="1" applyAlignment="1">
      <alignment horizontal="center" vertical="center" wrapText="1" shrinkToFit="1"/>
    </xf>
    <xf numFmtId="177" fontId="1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 shrinkToFit="1"/>
    </xf>
    <xf numFmtId="9" fontId="4" fillId="0" borderId="0" xfId="2" applyFont="1" applyFill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1" fillId="5" borderId="0" xfId="0" applyFont="1" applyFill="1" applyAlignment="1">
      <alignment vertical="center" shrinkToFit="1"/>
    </xf>
    <xf numFmtId="17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177" fontId="0" fillId="9" borderId="43" xfId="0" applyNumberFormat="1" applyFill="1" applyBorder="1" applyAlignment="1">
      <alignment horizontal="center" vertical="center"/>
    </xf>
    <xf numFmtId="177" fontId="0" fillId="9" borderId="10" xfId="0" applyNumberFormat="1" applyFill="1" applyBorder="1" applyAlignment="1">
      <alignment horizontal="center" vertical="center"/>
    </xf>
    <xf numFmtId="177" fontId="0" fillId="9" borderId="44" xfId="0" applyNumberFormat="1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179" fontId="22" fillId="0" borderId="10" xfId="0" applyNumberFormat="1" applyFont="1" applyBorder="1" applyAlignment="1">
      <alignment horizontal="center" vertical="center"/>
    </xf>
    <xf numFmtId="179" fontId="22" fillId="0" borderId="44" xfId="0" applyNumberFormat="1" applyFont="1" applyBorder="1" applyAlignment="1">
      <alignment horizontal="center" vertical="center"/>
    </xf>
    <xf numFmtId="179" fontId="24" fillId="4" borderId="16" xfId="4" applyNumberFormat="1" applyFont="1" applyFill="1" applyBorder="1" applyAlignment="1">
      <alignment horizontal="center" vertical="center" shrinkToFit="1"/>
    </xf>
    <xf numFmtId="177" fontId="0" fillId="11" borderId="26" xfId="0" applyNumberFormat="1" applyFill="1" applyBorder="1" applyAlignment="1">
      <alignment horizontal="center" vertical="center" shrinkToFit="1"/>
    </xf>
    <xf numFmtId="177" fontId="0" fillId="9" borderId="26" xfId="0" applyNumberFormat="1" applyFill="1" applyBorder="1" applyAlignment="1">
      <alignment horizontal="center" vertical="center" shrinkToFit="1"/>
    </xf>
    <xf numFmtId="177" fontId="0" fillId="9" borderId="26" xfId="0" applyNumberFormat="1" applyFill="1" applyBorder="1" applyAlignment="1">
      <alignment horizontal="center" vertical="center" wrapText="1" shrinkToFit="1"/>
    </xf>
    <xf numFmtId="177" fontId="0" fillId="0" borderId="45" xfId="0" applyNumberFormat="1" applyBorder="1" applyAlignment="1">
      <alignment horizontal="center" vertical="center" shrinkToFit="1"/>
    </xf>
    <xf numFmtId="0" fontId="25" fillId="10" borderId="26" xfId="4" applyFont="1" applyFill="1" applyBorder="1" applyAlignment="1">
      <alignment horizontal="center" vertical="center" shrinkToFit="1"/>
    </xf>
    <xf numFmtId="0" fontId="25" fillId="10" borderId="26" xfId="4" applyFont="1" applyFill="1" applyBorder="1" applyAlignment="1">
      <alignment horizontal="center" vertical="center" wrapText="1" shrinkToFit="1"/>
    </xf>
    <xf numFmtId="179" fontId="25" fillId="10" borderId="26" xfId="4" applyNumberFormat="1" applyFont="1" applyFill="1" applyBorder="1" applyAlignment="1">
      <alignment horizontal="center" vertical="center" shrinkToFit="1"/>
    </xf>
    <xf numFmtId="179" fontId="25" fillId="0" borderId="46" xfId="4" applyNumberFormat="1" applyFont="1" applyBorder="1" applyAlignment="1">
      <alignment horizontal="center" vertical="center" shrinkToFit="1"/>
    </xf>
    <xf numFmtId="179" fontId="25" fillId="0" borderId="26" xfId="4" applyNumberFormat="1" applyFont="1" applyBorder="1" applyAlignment="1">
      <alignment horizontal="center" vertical="center" wrapText="1" shrinkToFit="1"/>
    </xf>
    <xf numFmtId="179" fontId="25" fillId="0" borderId="26" xfId="4" applyNumberFormat="1" applyFont="1" applyBorder="1" applyAlignment="1">
      <alignment horizontal="center" vertical="center" shrinkToFit="1"/>
    </xf>
    <xf numFmtId="179" fontId="25" fillId="5" borderId="26" xfId="4" applyNumberFormat="1" applyFont="1" applyFill="1" applyBorder="1" applyAlignment="1">
      <alignment horizontal="center" vertical="center" wrapText="1" shrinkToFit="1"/>
    </xf>
    <xf numFmtId="179" fontId="25" fillId="0" borderId="16" xfId="4" applyNumberFormat="1" applyFont="1" applyBorder="1" applyAlignment="1">
      <alignment horizontal="center" vertical="center" shrinkToFit="1"/>
    </xf>
    <xf numFmtId="179" fontId="24" fillId="4" borderId="47" xfId="4" applyNumberFormat="1" applyFont="1" applyFill="1" applyBorder="1" applyAlignment="1">
      <alignment horizontal="center" vertical="center" shrinkToFit="1"/>
    </xf>
    <xf numFmtId="177" fontId="0" fillId="0" borderId="28" xfId="0" applyNumberFormat="1" applyBorder="1" applyAlignment="1">
      <alignment vertical="center" shrinkToFit="1"/>
    </xf>
    <xf numFmtId="177" fontId="26" fillId="0" borderId="32" xfId="0" applyNumberFormat="1" applyFont="1" applyBorder="1" applyAlignment="1">
      <alignment vertical="center" shrinkToFit="1"/>
    </xf>
    <xf numFmtId="177" fontId="26" fillId="0" borderId="28" xfId="0" applyNumberFormat="1" applyFont="1" applyBorder="1" applyAlignment="1">
      <alignment vertical="center" shrinkToFit="1"/>
    </xf>
    <xf numFmtId="0" fontId="26" fillId="0" borderId="28" xfId="0" applyFont="1" applyBorder="1" applyAlignment="1">
      <alignment vertical="center" shrinkToFit="1"/>
    </xf>
    <xf numFmtId="0" fontId="26" fillId="0" borderId="32" xfId="0" applyFont="1" applyBorder="1" applyAlignment="1">
      <alignment vertical="center" shrinkToFit="1"/>
    </xf>
    <xf numFmtId="0" fontId="26" fillId="0" borderId="45" xfId="0" applyFont="1" applyBorder="1">
      <alignment vertical="center"/>
    </xf>
    <xf numFmtId="0" fontId="27" fillId="0" borderId="28" xfId="4" applyFont="1" applyBorder="1" applyAlignment="1">
      <alignment horizontal="center" vertical="center" shrinkToFit="1"/>
    </xf>
    <xf numFmtId="38" fontId="27" fillId="0" borderId="28" xfId="1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179" fontId="27" fillId="5" borderId="28" xfId="1" applyNumberFormat="1" applyFont="1" applyFill="1" applyBorder="1" applyAlignment="1">
      <alignment vertical="center" shrinkToFit="1"/>
    </xf>
    <xf numFmtId="179" fontId="27" fillId="0" borderId="28" xfId="1" applyNumberFormat="1" applyFont="1" applyBorder="1" applyAlignment="1">
      <alignment vertical="center" shrinkToFit="1"/>
    </xf>
    <xf numFmtId="0" fontId="26" fillId="0" borderId="0" xfId="0" applyFont="1">
      <alignment vertical="center"/>
    </xf>
    <xf numFmtId="179" fontId="26" fillId="0" borderId="32" xfId="0" applyNumberFormat="1" applyFont="1" applyBorder="1">
      <alignment vertical="center"/>
    </xf>
    <xf numFmtId="177" fontId="0" fillId="0" borderId="48" xfId="0" applyNumberFormat="1" applyBorder="1" applyAlignment="1">
      <alignment vertical="center" shrinkToFit="1"/>
    </xf>
    <xf numFmtId="177" fontId="26" fillId="0" borderId="48" xfId="0" applyNumberFormat="1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179" fontId="26" fillId="0" borderId="0" xfId="0" applyNumberFormat="1" applyFont="1" applyAlignment="1">
      <alignment vertical="center" shrinkToFit="1"/>
    </xf>
    <xf numFmtId="179" fontId="26" fillId="0" borderId="0" xfId="0" applyNumberFormat="1" applyFont="1">
      <alignment vertical="center"/>
    </xf>
    <xf numFmtId="179" fontId="26" fillId="0" borderId="13" xfId="0" applyNumberFormat="1" applyFont="1" applyBorder="1">
      <alignment vertical="center"/>
    </xf>
    <xf numFmtId="177" fontId="26" fillId="0" borderId="0" xfId="0" applyNumberFormat="1" applyFont="1" applyAlignment="1">
      <alignment vertical="center" shrinkToFit="1"/>
    </xf>
    <xf numFmtId="179" fontId="22" fillId="12" borderId="43" xfId="0" applyNumberFormat="1" applyFont="1" applyFill="1" applyBorder="1" applyAlignment="1">
      <alignment horizontal="center" vertical="center" shrinkToFit="1"/>
    </xf>
    <xf numFmtId="179" fontId="22" fillId="12" borderId="10" xfId="0" applyNumberFormat="1" applyFont="1" applyFill="1" applyBorder="1" applyAlignment="1">
      <alignment horizontal="center" vertical="center" shrinkToFit="1"/>
    </xf>
    <xf numFmtId="179" fontId="22" fillId="12" borderId="44" xfId="0" applyNumberFormat="1" applyFont="1" applyFill="1" applyBorder="1" applyAlignment="1">
      <alignment horizontal="center" vertical="center" shrinkToFit="1"/>
    </xf>
    <xf numFmtId="179" fontId="0" fillId="0" borderId="13" xfId="0" applyNumberFormat="1" applyBorder="1" applyAlignment="1">
      <alignment vertical="center" shrinkToFit="1"/>
    </xf>
    <xf numFmtId="179" fontId="0" fillId="5" borderId="13" xfId="0" applyNumberFormat="1" applyFill="1" applyBorder="1" applyAlignment="1">
      <alignment vertical="center" shrinkToFit="1"/>
    </xf>
    <xf numFmtId="179" fontId="0" fillId="0" borderId="0" xfId="0" applyNumberFormat="1" applyAlignment="1">
      <alignment vertical="center" shrinkToFit="1"/>
    </xf>
  </cellXfs>
  <cellStyles count="5">
    <cellStyle name="パーセント" xfId="2" builtinId="5"/>
    <cellStyle name="桁区切り" xfId="1" builtinId="6"/>
    <cellStyle name="標準" xfId="0" builtinId="0"/>
    <cellStyle name="標準 2" xfId="4"/>
    <cellStyle name="標準 2 2" xfId="3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32\BtoB&#20107;&#26989;&#26412;&#37096;\&#12505;&#12531;&#12480;&#12540;\108.&#65324;&#65317;&#65316;&#22823;&#38442;&#25903;&#24215;\&#9632;2024&#24180;&#38306;&#35199;&#23448;&#20844;&#24193;&#12452;&#12531;&#12501;&#12521;\&#9733;&#26696;&#20214;&#19968;&#35239;\&#20196;&#21644;8&#24180;&#24230;\&#12354;&#12288;&#28129;&#36335;&#24066;%20&#31649;&#36001;&#35506;\&#12304;&#27096;&#24335;4-6&#12305;A&#26045;&#35373;&#326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179;&#30959;&#37096;&#38263;&#20462;&#27491;&#21453;&#26144;&#12305;&#12304;&#27096;&#24335;4-3,4-5,4-6&#12305;B&#26045;&#35373;&#326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-３（A施設群）※自動入力欄"/>
      <sheetName val="様式4-5(A施設群)※自動入力欄"/>
      <sheetName val="【様式4-6】市立一宮小学校"/>
      <sheetName val="【様式4-6】一宮公民館"/>
      <sheetName val="【様式4-6】市立多賀小学校"/>
      <sheetName val="【様式4-6】淡路市地域総合センター"/>
      <sheetName val="【様式4-6】青少年センター"/>
      <sheetName val="【様式4-6】市立岩屋中学校"/>
      <sheetName val="【様式4-6】市立石屋小学校"/>
      <sheetName val="【様式4-6】学童保育石屋"/>
      <sheetName val="【様式4-6】岩屋保健センター"/>
      <sheetName val="【様式4-6】松帆アンカレイジパーク"/>
      <sheetName val="【様式4-6】市立北淡中学校"/>
      <sheetName val="【様式4-6】市立北淡小学校"/>
      <sheetName val="【様式4-6】北淡認定こども園"/>
      <sheetName val="【様式4-6】北淡エコプラザ"/>
      <sheetName val="【様式4-6】北淡診療所"/>
    </sheetNames>
    <sheetDataSet>
      <sheetData sheetId="0">
        <row r="2">
          <cell r="D2">
            <v>4.1899999999999999E-4</v>
          </cell>
        </row>
        <row r="3">
          <cell r="D3">
            <v>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-３(B施設群)※自動入力"/>
      <sheetName val="様式4-5(B施設群 )※自動入力"/>
      <sheetName val="【様式4-6】防災あんしんセンター"/>
      <sheetName val="【様式4-6】津名港ターミナル"/>
      <sheetName val="【様式4-6】しづかホール"/>
      <sheetName val="【様式4-6】市立志筑小学校"/>
      <sheetName val="【様式4-6】学童保育志筑"/>
      <sheetName val="【様式4-6】津名エコプラザ"/>
      <sheetName val="【様式4-6】埋蔵文化財事務所"/>
      <sheetName val="【様式4-6】津名公民館"/>
      <sheetName val="【様式4-6】市立津名東小学校"/>
      <sheetName val="【様式4-6】生穂認定こども園"/>
      <sheetName val="【様式4-6】学童保育津名東"/>
      <sheetName val="【様式4-6】市立塩田小学校"/>
      <sheetName val="【様式4-6】市立中田小学校"/>
      <sheetName val="【様式4-6】市立大町小学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view="pageBreakPreview" zoomScale="60" zoomScaleNormal="70" workbookViewId="0">
      <selection activeCell="E23" sqref="E23"/>
    </sheetView>
  </sheetViews>
  <sheetFormatPr defaultColWidth="9" defaultRowHeight="18.75" x14ac:dyDescent="0.4"/>
  <cols>
    <col min="1" max="1" width="5.5" style="1" customWidth="1"/>
    <col min="2" max="2" width="39.125" style="1" customWidth="1"/>
    <col min="3" max="5" width="20.625" style="1" customWidth="1"/>
    <col min="6" max="16384" width="9" style="1"/>
  </cols>
  <sheetData>
    <row r="1" spans="1:5" ht="19.5" thickBot="1" x14ac:dyDescent="0.45">
      <c r="A1" s="1" t="s">
        <v>0</v>
      </c>
    </row>
    <row r="2" spans="1:5" ht="25.5" customHeight="1" thickBot="1" x14ac:dyDescent="0.45">
      <c r="C2" s="2" t="s">
        <v>1</v>
      </c>
      <c r="D2" s="3">
        <f>'[1]様式4-３（A施設群）※自動入力欄'!D2</f>
        <v>4.1899999999999999E-4</v>
      </c>
    </row>
    <row r="3" spans="1:5" ht="25.5" customHeight="1" thickBot="1" x14ac:dyDescent="0.45">
      <c r="C3" s="2" t="s">
        <v>2</v>
      </c>
      <c r="D3" s="4">
        <f>'[1]様式4-３（A施設群）※自動入力欄'!D3</f>
        <v>29</v>
      </c>
    </row>
    <row r="4" spans="1:5" ht="25.5" customHeight="1" x14ac:dyDescent="0.4">
      <c r="A4" s="5" t="s">
        <v>3</v>
      </c>
      <c r="B4" s="5"/>
      <c r="C4" s="5"/>
      <c r="D4" s="5"/>
      <c r="E4" s="5"/>
    </row>
    <row r="5" spans="1:5" ht="25.5" customHeight="1" thickBot="1" x14ac:dyDescent="0.45">
      <c r="A5" s="5"/>
      <c r="B5" s="5"/>
      <c r="C5" s="5"/>
      <c r="D5" s="5"/>
      <c r="E5" s="5"/>
    </row>
    <row r="6" spans="1:5" ht="71.25" customHeight="1" x14ac:dyDescent="0.4">
      <c r="A6" s="6" t="s">
        <v>4</v>
      </c>
      <c r="B6" s="7" t="s">
        <v>5</v>
      </c>
      <c r="C6" s="8" t="s">
        <v>6</v>
      </c>
      <c r="D6" s="8" t="s">
        <v>7</v>
      </c>
      <c r="E6" s="9" t="s">
        <v>8</v>
      </c>
    </row>
    <row r="7" spans="1:5" ht="21" customHeight="1" x14ac:dyDescent="0.4">
      <c r="A7" s="10"/>
      <c r="B7" s="11"/>
      <c r="C7" s="12"/>
      <c r="D7" s="12"/>
      <c r="E7" s="13" t="str">
        <f>CONCATENATE(TEXT(D2*1000, "0.000"),"kg-Co2/kWh")</f>
        <v>0.419kg-Co2/kWh</v>
      </c>
    </row>
    <row r="8" spans="1:5" ht="21" customHeight="1" x14ac:dyDescent="0.4">
      <c r="A8" s="14" t="s">
        <v>9</v>
      </c>
      <c r="B8" s="15"/>
      <c r="C8" s="15"/>
      <c r="D8" s="15"/>
      <c r="E8" s="16"/>
    </row>
    <row r="9" spans="1:5" ht="25.5" customHeight="1" x14ac:dyDescent="0.4">
      <c r="A9" s="17">
        <v>16</v>
      </c>
      <c r="B9" s="18" t="s">
        <v>10</v>
      </c>
      <c r="C9" s="19">
        <f>D9/29</f>
        <v>97837.632000000056</v>
      </c>
      <c r="D9" s="19">
        <f>'【様式4-6】防災あんしんセンター'!AE111</f>
        <v>2837291.3280000016</v>
      </c>
      <c r="E9" s="20">
        <f t="shared" ref="E9:E22" si="0">ROUND($C9*$D$2,2)</f>
        <v>40.99</v>
      </c>
    </row>
    <row r="10" spans="1:5" ht="25.5" customHeight="1" x14ac:dyDescent="0.4">
      <c r="A10" s="17">
        <v>17</v>
      </c>
      <c r="B10" s="18" t="s">
        <v>11</v>
      </c>
      <c r="C10" s="19">
        <f t="shared" ref="C10:C22" si="1">D10/29</f>
        <v>32949.504000000001</v>
      </c>
      <c r="D10" s="19">
        <f>'【様式4-6】津名港ターミナル'!AE38</f>
        <v>955535.61599999992</v>
      </c>
      <c r="E10" s="20">
        <f t="shared" si="0"/>
        <v>13.81</v>
      </c>
    </row>
    <row r="11" spans="1:5" ht="25.5" customHeight="1" x14ac:dyDescent="0.4">
      <c r="A11" s="17">
        <v>18</v>
      </c>
      <c r="B11" s="18" t="s">
        <v>12</v>
      </c>
      <c r="C11" s="19">
        <f t="shared" si="1"/>
        <v>58169.664000000004</v>
      </c>
      <c r="D11" s="19">
        <f>'【様式4-6】しづかホール'!AE77</f>
        <v>1686920.2560000001</v>
      </c>
      <c r="E11" s="20">
        <f t="shared" si="0"/>
        <v>24.37</v>
      </c>
    </row>
    <row r="12" spans="1:5" ht="25.5" customHeight="1" x14ac:dyDescent="0.4">
      <c r="A12" s="17">
        <v>19</v>
      </c>
      <c r="B12" s="18" t="s">
        <v>13</v>
      </c>
      <c r="C12" s="19">
        <f t="shared" si="1"/>
        <v>60642.432000000059</v>
      </c>
      <c r="D12" s="19">
        <f>'【様式4-6】市立志筑小学校'!AE104</f>
        <v>1758630.5280000018</v>
      </c>
      <c r="E12" s="20">
        <f t="shared" si="0"/>
        <v>25.41</v>
      </c>
    </row>
    <row r="13" spans="1:5" ht="25.5" customHeight="1" x14ac:dyDescent="0.4">
      <c r="A13" s="17">
        <v>20</v>
      </c>
      <c r="B13" s="18" t="s">
        <v>14</v>
      </c>
      <c r="C13" s="19">
        <f t="shared" si="1"/>
        <v>13416.191999999997</v>
      </c>
      <c r="D13" s="19">
        <f>'【様式4-6】学童保育志筑'!AE32</f>
        <v>389069.56799999991</v>
      </c>
      <c r="E13" s="20">
        <f t="shared" si="0"/>
        <v>5.62</v>
      </c>
    </row>
    <row r="14" spans="1:5" ht="25.5" customHeight="1" x14ac:dyDescent="0.4">
      <c r="A14" s="17">
        <v>21</v>
      </c>
      <c r="B14" s="18" t="s">
        <v>15</v>
      </c>
      <c r="C14" s="19">
        <f t="shared" si="1"/>
        <v>17988.48</v>
      </c>
      <c r="D14" s="19">
        <f>'【様式4-6】津名エコプラザ'!AE15</f>
        <v>521665.92</v>
      </c>
      <c r="E14" s="20">
        <f t="shared" si="0"/>
        <v>7.54</v>
      </c>
    </row>
    <row r="15" spans="1:5" ht="25.5" customHeight="1" x14ac:dyDescent="0.4">
      <c r="A15" s="17">
        <v>22</v>
      </c>
      <c r="B15" s="18" t="s">
        <v>16</v>
      </c>
      <c r="C15" s="19">
        <f t="shared" si="1"/>
        <v>7822.655999999999</v>
      </c>
      <c r="D15" s="19">
        <f>'【様式4-6】埋蔵文化財事務所'!AE19</f>
        <v>226857.02399999998</v>
      </c>
      <c r="E15" s="20">
        <f t="shared" si="0"/>
        <v>3.28</v>
      </c>
    </row>
    <row r="16" spans="1:5" ht="25.5" customHeight="1" x14ac:dyDescent="0.4">
      <c r="A16" s="17">
        <v>23</v>
      </c>
      <c r="B16" s="18" t="s">
        <v>17</v>
      </c>
      <c r="C16" s="19">
        <f t="shared" si="1"/>
        <v>42765.40800000001</v>
      </c>
      <c r="D16" s="19">
        <f>'【様式4-6】津名公民館'!AE67</f>
        <v>1240196.8320000004</v>
      </c>
      <c r="E16" s="20">
        <f t="shared" si="0"/>
        <v>17.920000000000002</v>
      </c>
    </row>
    <row r="17" spans="1:5" ht="25.5" customHeight="1" x14ac:dyDescent="0.4">
      <c r="A17" s="17">
        <v>24</v>
      </c>
      <c r="B17" s="18" t="s">
        <v>18</v>
      </c>
      <c r="C17" s="19">
        <f t="shared" si="1"/>
        <v>51816.672000000064</v>
      </c>
      <c r="D17" s="19">
        <f>'【様式4-6】市立津名東小学校'!AE93</f>
        <v>1502683.4880000018</v>
      </c>
      <c r="E17" s="20">
        <f t="shared" si="0"/>
        <v>21.71</v>
      </c>
    </row>
    <row r="18" spans="1:5" ht="25.5" customHeight="1" x14ac:dyDescent="0.4">
      <c r="A18" s="17">
        <v>25</v>
      </c>
      <c r="B18" s="18" t="s">
        <v>19</v>
      </c>
      <c r="C18" s="19">
        <f t="shared" si="1"/>
        <v>13755.744000000001</v>
      </c>
      <c r="D18" s="19">
        <f>'【様式4-6】生穂認定こども園'!AE32</f>
        <v>398916.576</v>
      </c>
      <c r="E18" s="20">
        <f t="shared" si="0"/>
        <v>5.76</v>
      </c>
    </row>
    <row r="19" spans="1:5" ht="25.5" customHeight="1" x14ac:dyDescent="0.4">
      <c r="A19" s="17">
        <v>26</v>
      </c>
      <c r="B19" s="18" t="s">
        <v>20</v>
      </c>
      <c r="C19" s="19">
        <f t="shared" si="1"/>
        <v>4836.6719999999996</v>
      </c>
      <c r="D19" s="19">
        <f>'【様式4-6】学童保育津名東'!AE12</f>
        <v>140263.48799999998</v>
      </c>
      <c r="E19" s="20">
        <f t="shared" si="0"/>
        <v>2.0299999999999998</v>
      </c>
    </row>
    <row r="20" spans="1:5" ht="25.5" customHeight="1" x14ac:dyDescent="0.4">
      <c r="A20" s="17">
        <v>27</v>
      </c>
      <c r="B20" s="18" t="s">
        <v>21</v>
      </c>
      <c r="C20" s="19">
        <f t="shared" si="1"/>
        <v>49222.080000000009</v>
      </c>
      <c r="D20" s="19">
        <f>'【様式4-6】市立塩田小学校'!AE78</f>
        <v>1427440.3200000003</v>
      </c>
      <c r="E20" s="20">
        <f t="shared" si="0"/>
        <v>20.62</v>
      </c>
    </row>
    <row r="21" spans="1:5" ht="25.5" customHeight="1" x14ac:dyDescent="0.4">
      <c r="A21" s="17">
        <v>28</v>
      </c>
      <c r="B21" s="18" t="s">
        <v>22</v>
      </c>
      <c r="C21" s="19">
        <f t="shared" si="1"/>
        <v>41536.800000000003</v>
      </c>
      <c r="D21" s="19">
        <f>'【様式4-6】市立中田小学校'!AE85</f>
        <v>1204567.2000000002</v>
      </c>
      <c r="E21" s="20">
        <f t="shared" si="0"/>
        <v>17.399999999999999</v>
      </c>
    </row>
    <row r="22" spans="1:5" ht="25.5" customHeight="1" thickBot="1" x14ac:dyDescent="0.45">
      <c r="A22" s="21">
        <v>29</v>
      </c>
      <c r="B22" s="22" t="s">
        <v>23</v>
      </c>
      <c r="C22" s="19">
        <f t="shared" si="1"/>
        <v>52293.599999999991</v>
      </c>
      <c r="D22" s="23">
        <f>'【様式4-6】市立大町小学校'!AE85</f>
        <v>1516514.3999999997</v>
      </c>
      <c r="E22" s="24">
        <f t="shared" si="0"/>
        <v>21.91</v>
      </c>
    </row>
    <row r="23" spans="1:5" ht="25.5" customHeight="1" thickTop="1" thickBot="1" x14ac:dyDescent="0.45">
      <c r="A23" s="25" t="s">
        <v>24</v>
      </c>
      <c r="B23" s="26"/>
      <c r="C23" s="27">
        <f>SUM(C9:C22)</f>
        <v>545053.5360000002</v>
      </c>
      <c r="D23" s="27">
        <f>SUM(D9:D22)</f>
        <v>15806552.544000005</v>
      </c>
      <c r="E23" s="28">
        <f>SUM(E9:E22)</f>
        <v>228.37</v>
      </c>
    </row>
    <row r="24" spans="1:5" x14ac:dyDescent="0.4">
      <c r="A24" s="1" t="s">
        <v>25</v>
      </c>
    </row>
  </sheetData>
  <mergeCells count="5">
    <mergeCell ref="A4:E5"/>
    <mergeCell ref="A6:A7"/>
    <mergeCell ref="B6:B7"/>
    <mergeCell ref="A8:E8"/>
    <mergeCell ref="A23:B23"/>
  </mergeCells>
  <phoneticPr fontId="6"/>
  <pageMargins left="0.7" right="0.7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76"/>
  <sheetViews>
    <sheetView showGridLines="0" view="pageBreakPreview" zoomScale="49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440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441</v>
      </c>
      <c r="D4" s="109" t="s">
        <v>90</v>
      </c>
      <c r="E4" s="109" t="s">
        <v>108</v>
      </c>
      <c r="F4" s="109" t="s">
        <v>217</v>
      </c>
      <c r="G4" s="109">
        <v>26</v>
      </c>
      <c r="H4" s="110">
        <v>2</v>
      </c>
      <c r="I4" s="111">
        <v>1</v>
      </c>
      <c r="J4" s="112">
        <v>2</v>
      </c>
      <c r="K4" s="113"/>
      <c r="L4" s="114"/>
      <c r="M4" s="114"/>
      <c r="N4" s="115" t="s">
        <v>93</v>
      </c>
      <c r="O4" s="115">
        <v>1000</v>
      </c>
      <c r="P4" s="115"/>
      <c r="Q4" s="114"/>
      <c r="R4" s="116">
        <v>2</v>
      </c>
      <c r="S4" s="117"/>
      <c r="T4" s="118"/>
      <c r="U4" s="118"/>
      <c r="V4" s="119">
        <f t="shared" ref="V4:V66" si="0">T4*R4</f>
        <v>0</v>
      </c>
      <c r="W4" s="119">
        <f t="shared" ref="W4:W66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3908.7359999999999</v>
      </c>
      <c r="AD4" s="121">
        <f>Q4*R4*Y4*Z4*AA4/1000*$AB$1</f>
        <v>0</v>
      </c>
      <c r="AE4" s="121">
        <f t="shared" ref="AE4:AE66" si="2">AC4-AD4</f>
        <v>3908.7359999999999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442</v>
      </c>
      <c r="D5" s="109" t="s">
        <v>90</v>
      </c>
      <c r="E5" s="109" t="s">
        <v>117</v>
      </c>
      <c r="F5" s="109" t="s">
        <v>250</v>
      </c>
      <c r="G5" s="109">
        <v>42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93</v>
      </c>
      <c r="O5" s="115">
        <v>2500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6" si="3">G5*J5*Y5*Z5*AA5/1000*$AB$1</f>
        <v>3157.056</v>
      </c>
      <c r="AD5" s="121">
        <f t="shared" ref="AD5:AD66" si="4">Q5*R5*Y5*Z5*AA5/1000*$AB$1</f>
        <v>0</v>
      </c>
      <c r="AE5" s="121">
        <f t="shared" si="2"/>
        <v>3157.056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443</v>
      </c>
      <c r="D6" s="109" t="s">
        <v>90</v>
      </c>
      <c r="E6" s="109" t="s">
        <v>117</v>
      </c>
      <c r="F6" s="109" t="s">
        <v>250</v>
      </c>
      <c r="G6" s="109">
        <v>42</v>
      </c>
      <c r="H6" s="110">
        <v>3</v>
      </c>
      <c r="I6" s="111">
        <v>1</v>
      </c>
      <c r="J6" s="112">
        <v>3</v>
      </c>
      <c r="K6" s="113"/>
      <c r="L6" s="114"/>
      <c r="M6" s="114"/>
      <c r="N6" s="115" t="s">
        <v>93</v>
      </c>
      <c r="O6" s="115">
        <v>2500</v>
      </c>
      <c r="P6" s="115"/>
      <c r="Q6" s="114"/>
      <c r="R6" s="116">
        <v>3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9471.1679999999997</v>
      </c>
      <c r="AD6" s="121">
        <f t="shared" si="4"/>
        <v>0</v>
      </c>
      <c r="AE6" s="121">
        <f t="shared" si="2"/>
        <v>9471.1679999999997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443</v>
      </c>
      <c r="D7" s="109" t="s">
        <v>90</v>
      </c>
      <c r="E7" s="109" t="s">
        <v>117</v>
      </c>
      <c r="F7" s="109" t="s">
        <v>250</v>
      </c>
      <c r="G7" s="109">
        <v>42</v>
      </c>
      <c r="H7" s="110">
        <v>8</v>
      </c>
      <c r="I7" s="111">
        <v>1</v>
      </c>
      <c r="J7" s="112">
        <v>8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8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25256.448</v>
      </c>
      <c r="AD7" s="121">
        <f t="shared" si="4"/>
        <v>0</v>
      </c>
      <c r="AE7" s="121">
        <f t="shared" si="2"/>
        <v>25256.448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443</v>
      </c>
      <c r="D8" s="109" t="s">
        <v>90</v>
      </c>
      <c r="E8" s="109" t="s">
        <v>117</v>
      </c>
      <c r="F8" s="109" t="s">
        <v>250</v>
      </c>
      <c r="G8" s="109">
        <v>42</v>
      </c>
      <c r="H8" s="110">
        <v>6</v>
      </c>
      <c r="I8" s="111">
        <v>2</v>
      </c>
      <c r="J8" s="112">
        <v>12</v>
      </c>
      <c r="K8" s="113"/>
      <c r="L8" s="114"/>
      <c r="M8" s="114"/>
      <c r="N8" s="115" t="s">
        <v>93</v>
      </c>
      <c r="O8" s="115">
        <v>2500</v>
      </c>
      <c r="P8" s="115"/>
      <c r="Q8" s="114"/>
      <c r="R8" s="116">
        <v>12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37884.671999999999</v>
      </c>
      <c r="AD8" s="121">
        <f t="shared" si="4"/>
        <v>0</v>
      </c>
      <c r="AE8" s="121">
        <f t="shared" si="2"/>
        <v>37884.671999999999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444</v>
      </c>
      <c r="D9" s="109" t="s">
        <v>90</v>
      </c>
      <c r="E9" s="109" t="s">
        <v>117</v>
      </c>
      <c r="F9" s="109" t="s">
        <v>445</v>
      </c>
      <c r="G9" s="109">
        <v>42</v>
      </c>
      <c r="H9" s="110">
        <v>6</v>
      </c>
      <c r="I9" s="111">
        <v>2</v>
      </c>
      <c r="J9" s="112">
        <v>12</v>
      </c>
      <c r="K9" s="113"/>
      <c r="L9" s="114"/>
      <c r="M9" s="114"/>
      <c r="N9" s="115" t="s">
        <v>93</v>
      </c>
      <c r="O9" s="115">
        <v>2500</v>
      </c>
      <c r="P9" s="115"/>
      <c r="Q9" s="114"/>
      <c r="R9" s="116">
        <v>12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37884.671999999999</v>
      </c>
      <c r="AD9" s="121">
        <f t="shared" si="4"/>
        <v>0</v>
      </c>
      <c r="AE9" s="121">
        <f t="shared" si="2"/>
        <v>37884.671999999999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444</v>
      </c>
      <c r="D10" s="109" t="s">
        <v>90</v>
      </c>
      <c r="E10" s="109" t="s">
        <v>117</v>
      </c>
      <c r="F10" s="109" t="s">
        <v>445</v>
      </c>
      <c r="G10" s="109">
        <v>42</v>
      </c>
      <c r="H10" s="110">
        <v>1</v>
      </c>
      <c r="I10" s="111">
        <v>1</v>
      </c>
      <c r="J10" s="112">
        <v>1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1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3157.056</v>
      </c>
      <c r="AD10" s="121">
        <f t="shared" si="4"/>
        <v>0</v>
      </c>
      <c r="AE10" s="121">
        <f t="shared" si="2"/>
        <v>3157.056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253</v>
      </c>
      <c r="D11" s="109" t="s">
        <v>90</v>
      </c>
      <c r="E11" s="109" t="s">
        <v>226</v>
      </c>
      <c r="F11" s="109" t="s">
        <v>220</v>
      </c>
      <c r="G11" s="109">
        <v>29</v>
      </c>
      <c r="H11" s="110">
        <v>6</v>
      </c>
      <c r="I11" s="111">
        <v>1</v>
      </c>
      <c r="J11" s="112">
        <v>6</v>
      </c>
      <c r="K11" s="113"/>
      <c r="L11" s="114"/>
      <c r="M11" s="114"/>
      <c r="N11" s="115" t="s">
        <v>93</v>
      </c>
      <c r="O11" s="115">
        <v>1100</v>
      </c>
      <c r="P11" s="115"/>
      <c r="Q11" s="114"/>
      <c r="R11" s="116">
        <v>6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13079.232</v>
      </c>
      <c r="AD11" s="121">
        <f t="shared" si="4"/>
        <v>0</v>
      </c>
      <c r="AE11" s="121">
        <f t="shared" si="2"/>
        <v>13079.232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102</v>
      </c>
      <c r="D12" s="109" t="s">
        <v>90</v>
      </c>
      <c r="E12" s="109" t="s">
        <v>446</v>
      </c>
      <c r="F12" s="109" t="s">
        <v>220</v>
      </c>
      <c r="G12" s="109">
        <v>19</v>
      </c>
      <c r="H12" s="110">
        <v>4</v>
      </c>
      <c r="I12" s="111">
        <v>1</v>
      </c>
      <c r="J12" s="112">
        <v>4</v>
      </c>
      <c r="K12" s="113"/>
      <c r="L12" s="114"/>
      <c r="M12" s="114"/>
      <c r="N12" s="115" t="s">
        <v>93</v>
      </c>
      <c r="O12" s="115">
        <v>800</v>
      </c>
      <c r="P12" s="115"/>
      <c r="Q12" s="114"/>
      <c r="R12" s="116">
        <v>4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5712.768</v>
      </c>
      <c r="AD12" s="121">
        <f t="shared" si="4"/>
        <v>0</v>
      </c>
      <c r="AE12" s="121">
        <f t="shared" si="2"/>
        <v>5712.768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330</v>
      </c>
      <c r="D13" s="109" t="s">
        <v>90</v>
      </c>
      <c r="E13" s="109" t="s">
        <v>446</v>
      </c>
      <c r="F13" s="109" t="s">
        <v>220</v>
      </c>
      <c r="G13" s="109">
        <v>19</v>
      </c>
      <c r="H13" s="110">
        <v>2</v>
      </c>
      <c r="I13" s="111">
        <v>1</v>
      </c>
      <c r="J13" s="112">
        <v>2</v>
      </c>
      <c r="K13" s="113"/>
      <c r="L13" s="114"/>
      <c r="M13" s="114"/>
      <c r="N13" s="115" t="s">
        <v>93</v>
      </c>
      <c r="O13" s="115">
        <v>800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2856.384</v>
      </c>
      <c r="AD13" s="121">
        <f t="shared" si="4"/>
        <v>0</v>
      </c>
      <c r="AE13" s="121">
        <f t="shared" si="2"/>
        <v>2856.384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330</v>
      </c>
      <c r="D14" s="109" t="s">
        <v>90</v>
      </c>
      <c r="E14" s="109" t="s">
        <v>117</v>
      </c>
      <c r="F14" s="109" t="s">
        <v>250</v>
      </c>
      <c r="G14" s="109">
        <v>42</v>
      </c>
      <c r="H14" s="110">
        <v>4</v>
      </c>
      <c r="I14" s="111">
        <v>2</v>
      </c>
      <c r="J14" s="112">
        <v>8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8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25256.448</v>
      </c>
      <c r="AD14" s="121">
        <f t="shared" si="4"/>
        <v>0</v>
      </c>
      <c r="AE14" s="121">
        <f t="shared" si="2"/>
        <v>25256.448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258</v>
      </c>
      <c r="D15" s="109" t="s">
        <v>90</v>
      </c>
      <c r="E15" s="109" t="s">
        <v>226</v>
      </c>
      <c r="F15" s="109" t="s">
        <v>220</v>
      </c>
      <c r="G15" s="109">
        <v>29</v>
      </c>
      <c r="H15" s="110">
        <v>14</v>
      </c>
      <c r="I15" s="111">
        <v>1</v>
      </c>
      <c r="J15" s="112">
        <v>14</v>
      </c>
      <c r="K15" s="113"/>
      <c r="L15" s="114"/>
      <c r="M15" s="114"/>
      <c r="N15" s="115" t="s">
        <v>93</v>
      </c>
      <c r="O15" s="115">
        <v>1100</v>
      </c>
      <c r="P15" s="115"/>
      <c r="Q15" s="114"/>
      <c r="R15" s="116">
        <v>14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30518.208000000002</v>
      </c>
      <c r="AD15" s="121">
        <f t="shared" si="4"/>
        <v>0</v>
      </c>
      <c r="AE15" s="121">
        <f t="shared" si="2"/>
        <v>30518.208000000002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258</v>
      </c>
      <c r="D16" s="109" t="s">
        <v>90</v>
      </c>
      <c r="E16" s="109" t="s">
        <v>447</v>
      </c>
      <c r="F16" s="109" t="s">
        <v>448</v>
      </c>
      <c r="G16" s="109">
        <v>75</v>
      </c>
      <c r="H16" s="110">
        <v>10</v>
      </c>
      <c r="I16" s="111">
        <v>1</v>
      </c>
      <c r="J16" s="112">
        <v>10</v>
      </c>
      <c r="K16" s="113"/>
      <c r="L16" s="114"/>
      <c r="M16" s="114"/>
      <c r="N16" s="115" t="s">
        <v>93</v>
      </c>
      <c r="O16" s="115">
        <v>700</v>
      </c>
      <c r="P16" s="115"/>
      <c r="Q16" s="114"/>
      <c r="R16" s="116">
        <v>10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56376</v>
      </c>
      <c r="AD16" s="121">
        <f t="shared" si="4"/>
        <v>0</v>
      </c>
      <c r="AE16" s="121">
        <f t="shared" si="2"/>
        <v>56376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449</v>
      </c>
      <c r="D17" s="109" t="s">
        <v>90</v>
      </c>
      <c r="E17" s="109" t="s">
        <v>446</v>
      </c>
      <c r="F17" s="109" t="s">
        <v>220</v>
      </c>
      <c r="G17" s="109">
        <v>19</v>
      </c>
      <c r="H17" s="110">
        <v>2</v>
      </c>
      <c r="I17" s="111">
        <v>1</v>
      </c>
      <c r="J17" s="112">
        <v>2</v>
      </c>
      <c r="K17" s="113"/>
      <c r="L17" s="114"/>
      <c r="M17" s="114"/>
      <c r="N17" s="115" t="s">
        <v>93</v>
      </c>
      <c r="O17" s="115">
        <v>800</v>
      </c>
      <c r="P17" s="115"/>
      <c r="Q17" s="114"/>
      <c r="R17" s="116">
        <v>2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2856.384</v>
      </c>
      <c r="AD17" s="121">
        <f t="shared" si="4"/>
        <v>0</v>
      </c>
      <c r="AE17" s="121">
        <f t="shared" si="2"/>
        <v>2856.384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449</v>
      </c>
      <c r="D18" s="109" t="s">
        <v>90</v>
      </c>
      <c r="E18" s="109" t="s">
        <v>117</v>
      </c>
      <c r="F18" s="109" t="s">
        <v>450</v>
      </c>
      <c r="G18" s="109">
        <v>42</v>
      </c>
      <c r="H18" s="110">
        <v>1</v>
      </c>
      <c r="I18" s="111">
        <v>1</v>
      </c>
      <c r="J18" s="112">
        <v>1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1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3157.056</v>
      </c>
      <c r="AD18" s="121">
        <f t="shared" si="4"/>
        <v>0</v>
      </c>
      <c r="AE18" s="121">
        <f t="shared" si="2"/>
        <v>3157.056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449</v>
      </c>
      <c r="D19" s="109" t="s">
        <v>90</v>
      </c>
      <c r="E19" s="109" t="s">
        <v>328</v>
      </c>
      <c r="F19" s="109" t="s">
        <v>96</v>
      </c>
      <c r="G19" s="109">
        <v>28</v>
      </c>
      <c r="H19" s="110">
        <v>1</v>
      </c>
      <c r="I19" s="111">
        <v>1</v>
      </c>
      <c r="J19" s="112">
        <v>1</v>
      </c>
      <c r="K19" s="113"/>
      <c r="L19" s="114"/>
      <c r="M19" s="114"/>
      <c r="N19" s="115" t="s">
        <v>93</v>
      </c>
      <c r="O19" s="115">
        <v>1200</v>
      </c>
      <c r="P19" s="115"/>
      <c r="Q19" s="114"/>
      <c r="R19" s="116">
        <v>1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2104.7039999999997</v>
      </c>
      <c r="AD19" s="121">
        <f t="shared" si="4"/>
        <v>0</v>
      </c>
      <c r="AE19" s="121">
        <f t="shared" si="2"/>
        <v>2104.7039999999997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216</v>
      </c>
      <c r="D20" s="109" t="s">
        <v>90</v>
      </c>
      <c r="E20" s="109" t="s">
        <v>117</v>
      </c>
      <c r="F20" s="109" t="s">
        <v>451</v>
      </c>
      <c r="G20" s="109">
        <v>42</v>
      </c>
      <c r="H20" s="110">
        <v>1</v>
      </c>
      <c r="I20" s="111">
        <v>1</v>
      </c>
      <c r="J20" s="112">
        <v>1</v>
      </c>
      <c r="K20" s="113"/>
      <c r="L20" s="114"/>
      <c r="M20" s="114"/>
      <c r="N20" s="115" t="s">
        <v>93</v>
      </c>
      <c r="O20" s="115">
        <v>2500</v>
      </c>
      <c r="P20" s="115"/>
      <c r="Q20" s="114"/>
      <c r="R20" s="116">
        <v>1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3157.056</v>
      </c>
      <c r="AD20" s="121">
        <f t="shared" si="4"/>
        <v>0</v>
      </c>
      <c r="AE20" s="121">
        <f t="shared" si="2"/>
        <v>3157.056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442</v>
      </c>
      <c r="D21" s="109" t="s">
        <v>90</v>
      </c>
      <c r="E21" s="109" t="s">
        <v>396</v>
      </c>
      <c r="F21" s="109" t="s">
        <v>452</v>
      </c>
      <c r="G21" s="109">
        <v>40</v>
      </c>
      <c r="H21" s="110">
        <v>1</v>
      </c>
      <c r="I21" s="111">
        <v>1</v>
      </c>
      <c r="J21" s="112">
        <v>1</v>
      </c>
      <c r="K21" s="113"/>
      <c r="L21" s="114"/>
      <c r="M21" s="114"/>
      <c r="N21" s="115" t="s">
        <v>93</v>
      </c>
      <c r="O21" s="115">
        <v>600</v>
      </c>
      <c r="P21" s="115"/>
      <c r="Q21" s="114"/>
      <c r="R21" s="116">
        <v>1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3006.7200000000003</v>
      </c>
      <c r="AD21" s="121">
        <f t="shared" si="4"/>
        <v>0</v>
      </c>
      <c r="AE21" s="121">
        <f t="shared" si="2"/>
        <v>3006.7200000000003</v>
      </c>
      <c r="AF21"/>
    </row>
    <row r="22" spans="1:32" ht="24.95" customHeight="1" x14ac:dyDescent="0.4">
      <c r="A22" s="108">
        <v>19</v>
      </c>
      <c r="B22" s="109" t="s">
        <v>173</v>
      </c>
      <c r="C22" s="109" t="s">
        <v>453</v>
      </c>
      <c r="D22" s="109" t="s">
        <v>90</v>
      </c>
      <c r="E22" s="109" t="s">
        <v>108</v>
      </c>
      <c r="F22" s="109" t="s">
        <v>217</v>
      </c>
      <c r="G22" s="109">
        <v>26</v>
      </c>
      <c r="H22" s="110">
        <v>1</v>
      </c>
      <c r="I22" s="111">
        <v>1</v>
      </c>
      <c r="J22" s="112">
        <v>1</v>
      </c>
      <c r="K22" s="113"/>
      <c r="L22" s="114"/>
      <c r="M22" s="114"/>
      <c r="N22" s="115" t="s">
        <v>93</v>
      </c>
      <c r="O22" s="115">
        <v>1000</v>
      </c>
      <c r="P22" s="115"/>
      <c r="Q22" s="114"/>
      <c r="R22" s="116">
        <v>1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1954.3679999999999</v>
      </c>
      <c r="AD22" s="121">
        <f t="shared" si="4"/>
        <v>0</v>
      </c>
      <c r="AE22" s="121">
        <f t="shared" si="2"/>
        <v>1954.3679999999999</v>
      </c>
      <c r="AF22"/>
    </row>
    <row r="23" spans="1:32" ht="24.95" customHeight="1" x14ac:dyDescent="0.4">
      <c r="A23" s="108">
        <v>20</v>
      </c>
      <c r="B23" s="109" t="s">
        <v>173</v>
      </c>
      <c r="C23" s="109" t="s">
        <v>454</v>
      </c>
      <c r="D23" s="109" t="s">
        <v>90</v>
      </c>
      <c r="E23" s="109" t="s">
        <v>117</v>
      </c>
      <c r="F23" s="109" t="s">
        <v>445</v>
      </c>
      <c r="G23" s="109">
        <v>42</v>
      </c>
      <c r="H23" s="110">
        <v>8</v>
      </c>
      <c r="I23" s="111">
        <v>2</v>
      </c>
      <c r="J23" s="112">
        <v>16</v>
      </c>
      <c r="K23" s="113"/>
      <c r="L23" s="114"/>
      <c r="M23" s="114"/>
      <c r="N23" s="115" t="s">
        <v>93</v>
      </c>
      <c r="O23" s="115">
        <v>2500</v>
      </c>
      <c r="P23" s="115"/>
      <c r="Q23" s="114"/>
      <c r="R23" s="116">
        <v>16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50512.896000000001</v>
      </c>
      <c r="AD23" s="121">
        <f t="shared" si="4"/>
        <v>0</v>
      </c>
      <c r="AE23" s="121">
        <f t="shared" si="2"/>
        <v>50512.896000000001</v>
      </c>
      <c r="AF23"/>
    </row>
    <row r="24" spans="1:32" ht="24.95" customHeight="1" x14ac:dyDescent="0.4">
      <c r="A24" s="108">
        <v>21</v>
      </c>
      <c r="B24" s="109" t="s">
        <v>173</v>
      </c>
      <c r="C24" s="109" t="s">
        <v>405</v>
      </c>
      <c r="D24" s="109" t="s">
        <v>90</v>
      </c>
      <c r="E24" s="109" t="s">
        <v>117</v>
      </c>
      <c r="F24" s="109" t="s">
        <v>455</v>
      </c>
      <c r="G24" s="109">
        <v>42</v>
      </c>
      <c r="H24" s="110">
        <v>6</v>
      </c>
      <c r="I24" s="111">
        <v>2</v>
      </c>
      <c r="J24" s="112">
        <v>12</v>
      </c>
      <c r="K24" s="113"/>
      <c r="L24" s="114"/>
      <c r="M24" s="114"/>
      <c r="N24" s="115" t="s">
        <v>93</v>
      </c>
      <c r="O24" s="115">
        <v>2500</v>
      </c>
      <c r="P24" s="115"/>
      <c r="Q24" s="114"/>
      <c r="R24" s="116">
        <v>12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37884.671999999999</v>
      </c>
      <c r="AD24" s="121">
        <f t="shared" si="4"/>
        <v>0</v>
      </c>
      <c r="AE24" s="121">
        <f t="shared" si="2"/>
        <v>37884.671999999999</v>
      </c>
      <c r="AF24"/>
    </row>
    <row r="25" spans="1:32" ht="24.95" customHeight="1" x14ac:dyDescent="0.4">
      <c r="A25" s="108">
        <v>22</v>
      </c>
      <c r="B25" s="109" t="s">
        <v>173</v>
      </c>
      <c r="C25" s="109" t="s">
        <v>405</v>
      </c>
      <c r="D25" s="109" t="s">
        <v>90</v>
      </c>
      <c r="E25" s="109" t="s">
        <v>117</v>
      </c>
      <c r="F25" s="109" t="s">
        <v>445</v>
      </c>
      <c r="G25" s="109">
        <v>42</v>
      </c>
      <c r="H25" s="110">
        <v>2</v>
      </c>
      <c r="I25" s="111">
        <v>1</v>
      </c>
      <c r="J25" s="112">
        <v>2</v>
      </c>
      <c r="K25" s="113"/>
      <c r="L25" s="114"/>
      <c r="M25" s="114"/>
      <c r="N25" s="115" t="s">
        <v>93</v>
      </c>
      <c r="O25" s="115">
        <v>2500</v>
      </c>
      <c r="P25" s="115"/>
      <c r="Q25" s="114"/>
      <c r="R25" s="116">
        <v>2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6314.1120000000001</v>
      </c>
      <c r="AD25" s="121">
        <f t="shared" si="4"/>
        <v>0</v>
      </c>
      <c r="AE25" s="121">
        <f t="shared" si="2"/>
        <v>6314.1120000000001</v>
      </c>
      <c r="AF25"/>
    </row>
    <row r="26" spans="1:32" ht="24.95" customHeight="1" x14ac:dyDescent="0.4">
      <c r="A26" s="108">
        <v>23</v>
      </c>
      <c r="B26" s="109" t="s">
        <v>173</v>
      </c>
      <c r="C26" s="109" t="s">
        <v>405</v>
      </c>
      <c r="D26" s="109" t="s">
        <v>90</v>
      </c>
      <c r="E26" s="109" t="s">
        <v>108</v>
      </c>
      <c r="F26" s="109" t="s">
        <v>456</v>
      </c>
      <c r="G26" s="109">
        <v>26</v>
      </c>
      <c r="H26" s="110">
        <v>1</v>
      </c>
      <c r="I26" s="111">
        <v>1</v>
      </c>
      <c r="J26" s="112">
        <v>1</v>
      </c>
      <c r="K26" s="113"/>
      <c r="L26" s="114"/>
      <c r="M26" s="114"/>
      <c r="N26" s="115" t="s">
        <v>93</v>
      </c>
      <c r="O26" s="115">
        <v>1000</v>
      </c>
      <c r="P26" s="115"/>
      <c r="Q26" s="114"/>
      <c r="R26" s="116">
        <v>1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1954.3679999999999</v>
      </c>
      <c r="AD26" s="121">
        <f t="shared" si="4"/>
        <v>0</v>
      </c>
      <c r="AE26" s="121">
        <f t="shared" si="2"/>
        <v>1954.3679999999999</v>
      </c>
      <c r="AF26"/>
    </row>
    <row r="27" spans="1:32" ht="24.95" customHeight="1" x14ac:dyDescent="0.4">
      <c r="A27" s="108">
        <v>24</v>
      </c>
      <c r="B27" s="109" t="s">
        <v>173</v>
      </c>
      <c r="C27" s="109" t="s">
        <v>457</v>
      </c>
      <c r="D27" s="109" t="s">
        <v>90</v>
      </c>
      <c r="E27" s="109" t="s">
        <v>446</v>
      </c>
      <c r="F27" s="109" t="s">
        <v>220</v>
      </c>
      <c r="G27" s="109">
        <v>19</v>
      </c>
      <c r="H27" s="110">
        <v>4</v>
      </c>
      <c r="I27" s="111">
        <v>1</v>
      </c>
      <c r="J27" s="112">
        <v>4</v>
      </c>
      <c r="K27" s="113"/>
      <c r="L27" s="114"/>
      <c r="M27" s="114"/>
      <c r="N27" s="115" t="s">
        <v>93</v>
      </c>
      <c r="O27" s="115">
        <v>800</v>
      </c>
      <c r="P27" s="115"/>
      <c r="Q27" s="114"/>
      <c r="R27" s="116">
        <v>4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5712.768</v>
      </c>
      <c r="AD27" s="121">
        <f t="shared" si="4"/>
        <v>0</v>
      </c>
      <c r="AE27" s="121">
        <f t="shared" si="2"/>
        <v>5712.768</v>
      </c>
      <c r="AF27"/>
    </row>
    <row r="28" spans="1:32" ht="24.95" customHeight="1" x14ac:dyDescent="0.4">
      <c r="A28" s="108">
        <v>25</v>
      </c>
      <c r="B28" s="109" t="s">
        <v>173</v>
      </c>
      <c r="C28" s="109" t="s">
        <v>258</v>
      </c>
      <c r="D28" s="109" t="s">
        <v>90</v>
      </c>
      <c r="E28" s="109" t="s">
        <v>447</v>
      </c>
      <c r="F28" s="109" t="s">
        <v>448</v>
      </c>
      <c r="G28" s="109">
        <v>75</v>
      </c>
      <c r="H28" s="110">
        <v>13</v>
      </c>
      <c r="I28" s="111">
        <v>1</v>
      </c>
      <c r="J28" s="112">
        <v>13</v>
      </c>
      <c r="K28" s="113"/>
      <c r="L28" s="114"/>
      <c r="M28" s="114"/>
      <c r="N28" s="115" t="s">
        <v>93</v>
      </c>
      <c r="O28" s="115">
        <v>700</v>
      </c>
      <c r="P28" s="115"/>
      <c r="Q28" s="114"/>
      <c r="R28" s="116">
        <v>13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73288.799999999988</v>
      </c>
      <c r="AD28" s="121">
        <f t="shared" si="4"/>
        <v>0</v>
      </c>
      <c r="AE28" s="121">
        <f t="shared" si="2"/>
        <v>73288.799999999988</v>
      </c>
      <c r="AF28"/>
    </row>
    <row r="29" spans="1:32" ht="24.95" customHeight="1" x14ac:dyDescent="0.4">
      <c r="A29" s="108">
        <v>26</v>
      </c>
      <c r="B29" s="109" t="s">
        <v>173</v>
      </c>
      <c r="C29" s="109" t="s">
        <v>258</v>
      </c>
      <c r="D29" s="109" t="s">
        <v>90</v>
      </c>
      <c r="E29" s="109" t="s">
        <v>447</v>
      </c>
      <c r="F29" s="109" t="s">
        <v>448</v>
      </c>
      <c r="G29" s="109">
        <v>75</v>
      </c>
      <c r="H29" s="110">
        <v>8</v>
      </c>
      <c r="I29" s="111">
        <v>1</v>
      </c>
      <c r="J29" s="112">
        <v>8</v>
      </c>
      <c r="K29" s="113"/>
      <c r="L29" s="114"/>
      <c r="M29" s="114"/>
      <c r="N29" s="115" t="s">
        <v>93</v>
      </c>
      <c r="O29" s="115">
        <v>700</v>
      </c>
      <c r="P29" s="115"/>
      <c r="Q29" s="114"/>
      <c r="R29" s="116">
        <v>8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45100.800000000003</v>
      </c>
      <c r="AD29" s="121">
        <f t="shared" si="4"/>
        <v>0</v>
      </c>
      <c r="AE29" s="121">
        <f t="shared" si="2"/>
        <v>45100.800000000003</v>
      </c>
      <c r="AF29"/>
    </row>
    <row r="30" spans="1:32" ht="24.95" customHeight="1" x14ac:dyDescent="0.4">
      <c r="A30" s="108">
        <v>27</v>
      </c>
      <c r="B30" s="109" t="s">
        <v>173</v>
      </c>
      <c r="C30" s="109" t="s">
        <v>258</v>
      </c>
      <c r="D30" s="109" t="s">
        <v>90</v>
      </c>
      <c r="E30" s="109" t="s">
        <v>226</v>
      </c>
      <c r="F30" s="109" t="s">
        <v>220</v>
      </c>
      <c r="G30" s="109">
        <v>29</v>
      </c>
      <c r="H30" s="110">
        <v>31</v>
      </c>
      <c r="I30" s="111">
        <v>1</v>
      </c>
      <c r="J30" s="112">
        <v>31</v>
      </c>
      <c r="K30" s="113"/>
      <c r="L30" s="114"/>
      <c r="M30" s="114"/>
      <c r="N30" s="115" t="s">
        <v>93</v>
      </c>
      <c r="O30" s="115">
        <v>1100</v>
      </c>
      <c r="P30" s="115"/>
      <c r="Q30" s="114"/>
      <c r="R30" s="116">
        <v>31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67576.032000000007</v>
      </c>
      <c r="AD30" s="121">
        <f t="shared" si="4"/>
        <v>0</v>
      </c>
      <c r="AE30" s="121">
        <f t="shared" si="2"/>
        <v>67576.032000000007</v>
      </c>
      <c r="AF30"/>
    </row>
    <row r="31" spans="1:32" ht="24.95" customHeight="1" x14ac:dyDescent="0.4">
      <c r="A31" s="108">
        <v>28</v>
      </c>
      <c r="B31" s="109" t="s">
        <v>173</v>
      </c>
      <c r="C31" s="109" t="s">
        <v>258</v>
      </c>
      <c r="D31" s="109" t="s">
        <v>90</v>
      </c>
      <c r="E31" s="109" t="s">
        <v>447</v>
      </c>
      <c r="F31" s="109" t="s">
        <v>448</v>
      </c>
      <c r="G31" s="109">
        <v>75</v>
      </c>
      <c r="H31" s="110">
        <v>11</v>
      </c>
      <c r="I31" s="111">
        <v>1</v>
      </c>
      <c r="J31" s="112">
        <v>11</v>
      </c>
      <c r="K31" s="113"/>
      <c r="L31" s="114"/>
      <c r="M31" s="114"/>
      <c r="N31" s="115" t="s">
        <v>93</v>
      </c>
      <c r="O31" s="115">
        <v>700</v>
      </c>
      <c r="P31" s="115"/>
      <c r="Q31" s="114"/>
      <c r="R31" s="116">
        <v>11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62013.600000000006</v>
      </c>
      <c r="AD31" s="121">
        <f t="shared" si="4"/>
        <v>0</v>
      </c>
      <c r="AE31" s="121">
        <f t="shared" si="2"/>
        <v>62013.600000000006</v>
      </c>
      <c r="AF31"/>
    </row>
    <row r="32" spans="1:32" ht="24.95" customHeight="1" x14ac:dyDescent="0.4">
      <c r="A32" s="108">
        <v>29</v>
      </c>
      <c r="B32" s="109" t="s">
        <v>173</v>
      </c>
      <c r="C32" s="109" t="s">
        <v>258</v>
      </c>
      <c r="D32" s="109" t="s">
        <v>90</v>
      </c>
      <c r="E32" s="109" t="s">
        <v>458</v>
      </c>
      <c r="F32" s="109" t="s">
        <v>459</v>
      </c>
      <c r="G32" s="109">
        <v>10</v>
      </c>
      <c r="H32" s="110">
        <v>1</v>
      </c>
      <c r="I32" s="111">
        <v>1</v>
      </c>
      <c r="J32" s="112">
        <v>1</v>
      </c>
      <c r="K32" s="113"/>
      <c r="L32" s="114"/>
      <c r="M32" s="114"/>
      <c r="N32" s="115" t="s">
        <v>93</v>
      </c>
      <c r="O32" s="115">
        <v>600</v>
      </c>
      <c r="P32" s="115"/>
      <c r="Q32" s="114"/>
      <c r="R32" s="116">
        <v>1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751.68000000000006</v>
      </c>
      <c r="AD32" s="121">
        <f t="shared" si="4"/>
        <v>0</v>
      </c>
      <c r="AE32" s="121">
        <f t="shared" si="2"/>
        <v>751.68000000000006</v>
      </c>
      <c r="AF32"/>
    </row>
    <row r="33" spans="1:32" ht="24.95" customHeight="1" x14ac:dyDescent="0.4">
      <c r="A33" s="108">
        <v>30</v>
      </c>
      <c r="B33" s="109" t="s">
        <v>173</v>
      </c>
      <c r="C33" s="109" t="s">
        <v>216</v>
      </c>
      <c r="D33" s="109" t="s">
        <v>90</v>
      </c>
      <c r="E33" s="109" t="s">
        <v>117</v>
      </c>
      <c r="F33" s="109" t="s">
        <v>460</v>
      </c>
      <c r="G33" s="109">
        <v>42</v>
      </c>
      <c r="H33" s="110">
        <v>1</v>
      </c>
      <c r="I33" s="111">
        <v>1</v>
      </c>
      <c r="J33" s="112">
        <v>1</v>
      </c>
      <c r="K33" s="113"/>
      <c r="L33" s="114"/>
      <c r="M33" s="114"/>
      <c r="N33" s="115" t="s">
        <v>93</v>
      </c>
      <c r="O33" s="115">
        <v>2500</v>
      </c>
      <c r="P33" s="115"/>
      <c r="Q33" s="114"/>
      <c r="R33" s="116">
        <v>1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3157.056</v>
      </c>
      <c r="AD33" s="121">
        <f t="shared" si="4"/>
        <v>0</v>
      </c>
      <c r="AE33" s="121">
        <f t="shared" si="2"/>
        <v>3157.056</v>
      </c>
      <c r="AF33"/>
    </row>
    <row r="34" spans="1:32" ht="24.95" customHeight="1" x14ac:dyDescent="0.4">
      <c r="A34" s="108">
        <v>31</v>
      </c>
      <c r="B34" s="109" t="s">
        <v>173</v>
      </c>
      <c r="C34" s="109" t="s">
        <v>216</v>
      </c>
      <c r="D34" s="109" t="s">
        <v>90</v>
      </c>
      <c r="E34" s="109" t="s">
        <v>117</v>
      </c>
      <c r="F34" s="109" t="s">
        <v>451</v>
      </c>
      <c r="G34" s="109">
        <v>42</v>
      </c>
      <c r="H34" s="110">
        <v>1</v>
      </c>
      <c r="I34" s="111">
        <v>1</v>
      </c>
      <c r="J34" s="112">
        <v>1</v>
      </c>
      <c r="K34" s="113"/>
      <c r="L34" s="114"/>
      <c r="M34" s="114"/>
      <c r="N34" s="115" t="s">
        <v>93</v>
      </c>
      <c r="O34" s="115">
        <v>2500</v>
      </c>
      <c r="P34" s="115"/>
      <c r="Q34" s="114"/>
      <c r="R34" s="116">
        <v>1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3157.056</v>
      </c>
      <c r="AD34" s="121">
        <f t="shared" si="4"/>
        <v>0</v>
      </c>
      <c r="AE34" s="121">
        <f t="shared" si="2"/>
        <v>3157.056</v>
      </c>
      <c r="AF34"/>
    </row>
    <row r="35" spans="1:32" ht="24.95" customHeight="1" x14ac:dyDescent="0.4">
      <c r="A35" s="108">
        <v>32</v>
      </c>
      <c r="B35" s="109" t="s">
        <v>173</v>
      </c>
      <c r="C35" s="109" t="s">
        <v>345</v>
      </c>
      <c r="D35" s="109" t="s">
        <v>90</v>
      </c>
      <c r="E35" s="109" t="s">
        <v>446</v>
      </c>
      <c r="F35" s="109" t="s">
        <v>220</v>
      </c>
      <c r="G35" s="109">
        <v>19</v>
      </c>
      <c r="H35" s="110">
        <v>3</v>
      </c>
      <c r="I35" s="111">
        <v>1</v>
      </c>
      <c r="J35" s="112">
        <v>3</v>
      </c>
      <c r="K35" s="113"/>
      <c r="L35" s="114"/>
      <c r="M35" s="114"/>
      <c r="N35" s="115" t="s">
        <v>93</v>
      </c>
      <c r="O35" s="115">
        <v>800</v>
      </c>
      <c r="P35" s="115"/>
      <c r="Q35" s="114"/>
      <c r="R35" s="116">
        <v>3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4284.576</v>
      </c>
      <c r="AD35" s="121">
        <f t="shared" si="4"/>
        <v>0</v>
      </c>
      <c r="AE35" s="121">
        <f t="shared" si="2"/>
        <v>4284.576</v>
      </c>
      <c r="AF35"/>
    </row>
    <row r="36" spans="1:32" ht="24.95" customHeight="1" x14ac:dyDescent="0.4">
      <c r="A36" s="108">
        <v>33</v>
      </c>
      <c r="B36" s="109" t="s">
        <v>173</v>
      </c>
      <c r="C36" s="109" t="s">
        <v>461</v>
      </c>
      <c r="D36" s="109" t="s">
        <v>90</v>
      </c>
      <c r="E36" s="109" t="s">
        <v>117</v>
      </c>
      <c r="F36" s="109" t="s">
        <v>320</v>
      </c>
      <c r="G36" s="109">
        <v>42</v>
      </c>
      <c r="H36" s="110">
        <v>7</v>
      </c>
      <c r="I36" s="111">
        <v>1</v>
      </c>
      <c r="J36" s="112">
        <v>7</v>
      </c>
      <c r="K36" s="113"/>
      <c r="L36" s="114"/>
      <c r="M36" s="114"/>
      <c r="N36" s="115" t="s">
        <v>93</v>
      </c>
      <c r="O36" s="115">
        <v>2500</v>
      </c>
      <c r="P36" s="115"/>
      <c r="Q36" s="114"/>
      <c r="R36" s="116">
        <v>7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22099.392</v>
      </c>
      <c r="AD36" s="121">
        <f t="shared" si="4"/>
        <v>0</v>
      </c>
      <c r="AE36" s="121">
        <f t="shared" si="2"/>
        <v>22099.392</v>
      </c>
      <c r="AF36"/>
    </row>
    <row r="37" spans="1:32" ht="24.95" customHeight="1" x14ac:dyDescent="0.4">
      <c r="A37" s="108">
        <v>34</v>
      </c>
      <c r="B37" s="109" t="s">
        <v>173</v>
      </c>
      <c r="C37" s="109" t="s">
        <v>264</v>
      </c>
      <c r="D37" s="109" t="s">
        <v>90</v>
      </c>
      <c r="E37" s="109" t="s">
        <v>108</v>
      </c>
      <c r="F37" s="109" t="s">
        <v>380</v>
      </c>
      <c r="G37" s="109">
        <v>26</v>
      </c>
      <c r="H37" s="110">
        <v>1</v>
      </c>
      <c r="I37" s="111">
        <v>2</v>
      </c>
      <c r="J37" s="112">
        <v>2</v>
      </c>
      <c r="K37" s="113"/>
      <c r="L37" s="114"/>
      <c r="M37" s="114"/>
      <c r="N37" s="115" t="s">
        <v>93</v>
      </c>
      <c r="O37" s="115">
        <v>1000</v>
      </c>
      <c r="P37" s="115"/>
      <c r="Q37" s="114"/>
      <c r="R37" s="116">
        <v>2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3908.7359999999999</v>
      </c>
      <c r="AD37" s="121">
        <f t="shared" si="4"/>
        <v>0</v>
      </c>
      <c r="AE37" s="121">
        <f t="shared" si="2"/>
        <v>3908.7359999999999</v>
      </c>
      <c r="AF37"/>
    </row>
    <row r="38" spans="1:32" ht="24.95" customHeight="1" x14ac:dyDescent="0.4">
      <c r="A38" s="108">
        <v>35</v>
      </c>
      <c r="B38" s="109" t="s">
        <v>173</v>
      </c>
      <c r="C38" s="109" t="s">
        <v>222</v>
      </c>
      <c r="D38" s="109" t="s">
        <v>90</v>
      </c>
      <c r="E38" s="109" t="s">
        <v>446</v>
      </c>
      <c r="F38" s="109" t="s">
        <v>220</v>
      </c>
      <c r="G38" s="109">
        <v>19</v>
      </c>
      <c r="H38" s="110">
        <v>1</v>
      </c>
      <c r="I38" s="111">
        <v>1</v>
      </c>
      <c r="J38" s="112">
        <v>1</v>
      </c>
      <c r="K38" s="113"/>
      <c r="L38" s="114"/>
      <c r="M38" s="114"/>
      <c r="N38" s="115" t="s">
        <v>93</v>
      </c>
      <c r="O38" s="115">
        <v>800</v>
      </c>
      <c r="P38" s="115"/>
      <c r="Q38" s="114"/>
      <c r="R38" s="116">
        <v>1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1428.192</v>
      </c>
      <c r="AD38" s="121">
        <f t="shared" si="4"/>
        <v>0</v>
      </c>
      <c r="AE38" s="121">
        <f t="shared" si="2"/>
        <v>1428.192</v>
      </c>
      <c r="AF38"/>
    </row>
    <row r="39" spans="1:32" ht="24.95" customHeight="1" x14ac:dyDescent="0.4">
      <c r="A39" s="108">
        <v>36</v>
      </c>
      <c r="B39" s="109" t="s">
        <v>173</v>
      </c>
      <c r="C39" s="109" t="s">
        <v>462</v>
      </c>
      <c r="D39" s="109" t="s">
        <v>90</v>
      </c>
      <c r="E39" s="109" t="s">
        <v>117</v>
      </c>
      <c r="F39" s="109" t="s">
        <v>247</v>
      </c>
      <c r="G39" s="109">
        <v>42</v>
      </c>
      <c r="H39" s="110">
        <v>1</v>
      </c>
      <c r="I39" s="111">
        <v>1</v>
      </c>
      <c r="J39" s="112">
        <v>1</v>
      </c>
      <c r="K39" s="113"/>
      <c r="L39" s="114"/>
      <c r="M39" s="114"/>
      <c r="N39" s="115" t="s">
        <v>93</v>
      </c>
      <c r="O39" s="115">
        <v>2500</v>
      </c>
      <c r="P39" s="115"/>
      <c r="Q39" s="114"/>
      <c r="R39" s="116">
        <v>1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3157.056</v>
      </c>
      <c r="AD39" s="121">
        <f t="shared" si="4"/>
        <v>0</v>
      </c>
      <c r="AE39" s="121">
        <f t="shared" si="2"/>
        <v>3157.056</v>
      </c>
      <c r="AF39"/>
    </row>
    <row r="40" spans="1:32" ht="24.95" customHeight="1" x14ac:dyDescent="0.4">
      <c r="A40" s="108">
        <v>37</v>
      </c>
      <c r="B40" s="109" t="s">
        <v>173</v>
      </c>
      <c r="C40" s="109" t="s">
        <v>462</v>
      </c>
      <c r="D40" s="109" t="s">
        <v>90</v>
      </c>
      <c r="E40" s="109" t="s">
        <v>446</v>
      </c>
      <c r="F40" s="109" t="s">
        <v>220</v>
      </c>
      <c r="G40" s="109">
        <v>19</v>
      </c>
      <c r="H40" s="109">
        <v>6</v>
      </c>
      <c r="I40" s="111">
        <v>1</v>
      </c>
      <c r="J40" s="112">
        <v>6</v>
      </c>
      <c r="K40" s="113"/>
      <c r="L40" s="114"/>
      <c r="M40" s="114"/>
      <c r="N40" s="115" t="s">
        <v>93</v>
      </c>
      <c r="O40" s="115">
        <v>800</v>
      </c>
      <c r="P40" s="115"/>
      <c r="Q40" s="114"/>
      <c r="R40" s="116">
        <v>6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8569.152</v>
      </c>
      <c r="AD40" s="121">
        <f t="shared" si="4"/>
        <v>0</v>
      </c>
      <c r="AE40" s="121">
        <f t="shared" si="2"/>
        <v>8569.152</v>
      </c>
      <c r="AF40"/>
    </row>
    <row r="41" spans="1:32" ht="24.95" customHeight="1" x14ac:dyDescent="0.4">
      <c r="A41" s="108">
        <v>38</v>
      </c>
      <c r="B41" s="109" t="s">
        <v>173</v>
      </c>
      <c r="C41" s="109" t="s">
        <v>463</v>
      </c>
      <c r="D41" s="109" t="s">
        <v>90</v>
      </c>
      <c r="E41" s="109" t="s">
        <v>117</v>
      </c>
      <c r="F41" s="109" t="s">
        <v>247</v>
      </c>
      <c r="G41" s="109">
        <v>42</v>
      </c>
      <c r="H41" s="109">
        <v>1</v>
      </c>
      <c r="I41" s="111">
        <v>1</v>
      </c>
      <c r="J41" s="112">
        <v>1</v>
      </c>
      <c r="K41" s="113"/>
      <c r="L41" s="114"/>
      <c r="M41" s="114"/>
      <c r="N41" s="115" t="s">
        <v>93</v>
      </c>
      <c r="O41" s="115">
        <v>2500</v>
      </c>
      <c r="P41" s="115"/>
      <c r="Q41" s="114"/>
      <c r="R41" s="116">
        <v>1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3157.056</v>
      </c>
      <c r="AD41" s="121">
        <f t="shared" si="4"/>
        <v>0</v>
      </c>
      <c r="AE41" s="121">
        <f t="shared" si="2"/>
        <v>3157.056</v>
      </c>
      <c r="AF41"/>
    </row>
    <row r="42" spans="1:32" ht="24.95" customHeight="1" x14ac:dyDescent="0.4">
      <c r="A42" s="108">
        <v>39</v>
      </c>
      <c r="B42" s="109" t="s">
        <v>173</v>
      </c>
      <c r="C42" s="109" t="s">
        <v>463</v>
      </c>
      <c r="D42" s="109" t="s">
        <v>90</v>
      </c>
      <c r="E42" s="109" t="s">
        <v>446</v>
      </c>
      <c r="F42" s="109" t="s">
        <v>220</v>
      </c>
      <c r="G42" s="109">
        <v>19</v>
      </c>
      <c r="H42" s="109">
        <v>6</v>
      </c>
      <c r="I42" s="111">
        <v>1</v>
      </c>
      <c r="J42" s="112">
        <v>6</v>
      </c>
      <c r="K42" s="113"/>
      <c r="L42" s="114"/>
      <c r="M42" s="114"/>
      <c r="N42" s="115" t="s">
        <v>93</v>
      </c>
      <c r="O42" s="115">
        <v>800</v>
      </c>
      <c r="P42" s="115"/>
      <c r="Q42" s="114"/>
      <c r="R42" s="116">
        <v>6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8569.152</v>
      </c>
      <c r="AD42" s="121">
        <f t="shared" si="4"/>
        <v>0</v>
      </c>
      <c r="AE42" s="121">
        <f t="shared" si="2"/>
        <v>8569.152</v>
      </c>
      <c r="AF42"/>
    </row>
    <row r="43" spans="1:32" ht="24.95" customHeight="1" x14ac:dyDescent="0.4">
      <c r="A43" s="108">
        <v>40</v>
      </c>
      <c r="B43" s="109" t="s">
        <v>173</v>
      </c>
      <c r="C43" s="109" t="s">
        <v>464</v>
      </c>
      <c r="D43" s="109" t="s">
        <v>90</v>
      </c>
      <c r="E43" s="109" t="s">
        <v>117</v>
      </c>
      <c r="F43" s="109" t="s">
        <v>320</v>
      </c>
      <c r="G43" s="109">
        <v>42</v>
      </c>
      <c r="H43" s="109">
        <v>8</v>
      </c>
      <c r="I43" s="111">
        <v>2</v>
      </c>
      <c r="J43" s="112">
        <v>16</v>
      </c>
      <c r="K43" s="113"/>
      <c r="L43" s="114"/>
      <c r="M43" s="114"/>
      <c r="N43" s="115" t="s">
        <v>93</v>
      </c>
      <c r="O43" s="115">
        <v>2500</v>
      </c>
      <c r="P43" s="115"/>
      <c r="Q43" s="114"/>
      <c r="R43" s="116">
        <v>16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50512.896000000001</v>
      </c>
      <c r="AD43" s="121">
        <f t="shared" si="4"/>
        <v>0</v>
      </c>
      <c r="AE43" s="121">
        <f t="shared" si="2"/>
        <v>50512.896000000001</v>
      </c>
      <c r="AF43"/>
    </row>
    <row r="44" spans="1:32" ht="24.95" customHeight="1" x14ac:dyDescent="0.4">
      <c r="A44" s="108">
        <v>41</v>
      </c>
      <c r="B44" s="109" t="s">
        <v>292</v>
      </c>
      <c r="C44" s="109" t="s">
        <v>453</v>
      </c>
      <c r="D44" s="109" t="s">
        <v>90</v>
      </c>
      <c r="E44" s="109" t="s">
        <v>108</v>
      </c>
      <c r="F44" s="109" t="s">
        <v>217</v>
      </c>
      <c r="G44" s="109">
        <v>26</v>
      </c>
      <c r="H44" s="109">
        <v>1</v>
      </c>
      <c r="I44" s="111">
        <v>1</v>
      </c>
      <c r="J44" s="112">
        <v>1</v>
      </c>
      <c r="K44" s="113"/>
      <c r="L44" s="114"/>
      <c r="M44" s="114"/>
      <c r="N44" s="115" t="s">
        <v>93</v>
      </c>
      <c r="O44" s="115">
        <v>1000</v>
      </c>
      <c r="P44" s="115"/>
      <c r="Q44" s="114"/>
      <c r="R44" s="116">
        <v>1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1954.3679999999999</v>
      </c>
      <c r="AD44" s="121">
        <f t="shared" si="4"/>
        <v>0</v>
      </c>
      <c r="AE44" s="121">
        <f t="shared" si="2"/>
        <v>1954.3679999999999</v>
      </c>
      <c r="AF44"/>
    </row>
    <row r="45" spans="1:32" ht="24.95" customHeight="1" x14ac:dyDescent="0.4">
      <c r="A45" s="108">
        <v>42</v>
      </c>
      <c r="B45" s="109" t="s">
        <v>292</v>
      </c>
      <c r="C45" s="109" t="s">
        <v>465</v>
      </c>
      <c r="D45" s="109" t="s">
        <v>90</v>
      </c>
      <c r="E45" s="109" t="s">
        <v>117</v>
      </c>
      <c r="F45" s="109" t="s">
        <v>445</v>
      </c>
      <c r="G45" s="109">
        <v>42</v>
      </c>
      <c r="H45" s="109">
        <v>16</v>
      </c>
      <c r="I45" s="111">
        <v>2</v>
      </c>
      <c r="J45" s="112">
        <v>32</v>
      </c>
      <c r="K45" s="113"/>
      <c r="L45" s="114"/>
      <c r="M45" s="114"/>
      <c r="N45" s="115" t="s">
        <v>93</v>
      </c>
      <c r="O45" s="115">
        <v>2500</v>
      </c>
      <c r="P45" s="115"/>
      <c r="Q45" s="114"/>
      <c r="R45" s="116">
        <v>32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101025.792</v>
      </c>
      <c r="AD45" s="121">
        <f t="shared" si="4"/>
        <v>0</v>
      </c>
      <c r="AE45" s="121">
        <f t="shared" si="2"/>
        <v>101025.792</v>
      </c>
      <c r="AF45"/>
    </row>
    <row r="46" spans="1:32" ht="24.95" customHeight="1" x14ac:dyDescent="0.4">
      <c r="A46" s="108">
        <v>43</v>
      </c>
      <c r="B46" s="109" t="s">
        <v>292</v>
      </c>
      <c r="C46" s="109" t="s">
        <v>465</v>
      </c>
      <c r="D46" s="109" t="s">
        <v>90</v>
      </c>
      <c r="E46" s="109" t="s">
        <v>226</v>
      </c>
      <c r="F46" s="109" t="s">
        <v>220</v>
      </c>
      <c r="G46" s="109">
        <v>29</v>
      </c>
      <c r="H46" s="109">
        <v>16</v>
      </c>
      <c r="I46" s="111">
        <v>1</v>
      </c>
      <c r="J46" s="112">
        <v>16</v>
      </c>
      <c r="K46" s="113"/>
      <c r="L46" s="114"/>
      <c r="M46" s="114"/>
      <c r="N46" s="115" t="s">
        <v>93</v>
      </c>
      <c r="O46" s="115">
        <v>1100</v>
      </c>
      <c r="P46" s="115"/>
      <c r="Q46" s="114"/>
      <c r="R46" s="116">
        <v>16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34877.952000000005</v>
      </c>
      <c r="AD46" s="121">
        <f t="shared" si="4"/>
        <v>0</v>
      </c>
      <c r="AE46" s="121">
        <f t="shared" si="2"/>
        <v>34877.952000000005</v>
      </c>
      <c r="AF46"/>
    </row>
    <row r="47" spans="1:32" ht="24.95" customHeight="1" x14ac:dyDescent="0.4">
      <c r="A47" s="108">
        <v>44</v>
      </c>
      <c r="B47" s="109" t="s">
        <v>292</v>
      </c>
      <c r="C47" s="109" t="s">
        <v>465</v>
      </c>
      <c r="D47" s="109" t="s">
        <v>90</v>
      </c>
      <c r="E47" s="109" t="s">
        <v>117</v>
      </c>
      <c r="F47" s="109" t="s">
        <v>445</v>
      </c>
      <c r="G47" s="109">
        <v>42</v>
      </c>
      <c r="H47" s="109">
        <v>16</v>
      </c>
      <c r="I47" s="111">
        <v>2</v>
      </c>
      <c r="J47" s="112">
        <v>32</v>
      </c>
      <c r="K47" s="113"/>
      <c r="L47" s="114"/>
      <c r="M47" s="114"/>
      <c r="N47" s="115" t="s">
        <v>93</v>
      </c>
      <c r="O47" s="115">
        <v>2500</v>
      </c>
      <c r="P47" s="115"/>
      <c r="Q47" s="114"/>
      <c r="R47" s="116">
        <v>32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101025.792</v>
      </c>
      <c r="AD47" s="121">
        <f t="shared" si="4"/>
        <v>0</v>
      </c>
      <c r="AE47" s="121">
        <f t="shared" si="2"/>
        <v>101025.792</v>
      </c>
      <c r="AF47"/>
    </row>
    <row r="48" spans="1:32" ht="24.95" customHeight="1" x14ac:dyDescent="0.4">
      <c r="A48" s="108">
        <v>45</v>
      </c>
      <c r="B48" s="109" t="s">
        <v>292</v>
      </c>
      <c r="C48" s="109" t="s">
        <v>465</v>
      </c>
      <c r="D48" s="109" t="s">
        <v>90</v>
      </c>
      <c r="E48" s="109" t="s">
        <v>226</v>
      </c>
      <c r="F48" s="109" t="s">
        <v>220</v>
      </c>
      <c r="G48" s="109">
        <v>29</v>
      </c>
      <c r="H48" s="109">
        <v>16</v>
      </c>
      <c r="I48" s="111">
        <v>1</v>
      </c>
      <c r="J48" s="112">
        <v>16</v>
      </c>
      <c r="K48" s="113"/>
      <c r="L48" s="114"/>
      <c r="M48" s="114"/>
      <c r="N48" s="115" t="s">
        <v>93</v>
      </c>
      <c r="O48" s="115">
        <v>1100</v>
      </c>
      <c r="P48" s="115"/>
      <c r="Q48" s="114"/>
      <c r="R48" s="116">
        <v>16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34877.952000000005</v>
      </c>
      <c r="AD48" s="121">
        <f t="shared" si="4"/>
        <v>0</v>
      </c>
      <c r="AE48" s="121">
        <f t="shared" si="2"/>
        <v>34877.952000000005</v>
      </c>
      <c r="AF48"/>
    </row>
    <row r="49" spans="1:32" ht="24.95" customHeight="1" x14ac:dyDescent="0.4">
      <c r="A49" s="108">
        <v>46</v>
      </c>
      <c r="B49" s="109" t="s">
        <v>292</v>
      </c>
      <c r="C49" s="109" t="s">
        <v>462</v>
      </c>
      <c r="D49" s="109" t="s">
        <v>90</v>
      </c>
      <c r="E49" s="109" t="s">
        <v>446</v>
      </c>
      <c r="F49" s="109" t="s">
        <v>220</v>
      </c>
      <c r="G49" s="109">
        <v>19</v>
      </c>
      <c r="H49" s="109">
        <v>5</v>
      </c>
      <c r="I49" s="111">
        <v>1</v>
      </c>
      <c r="J49" s="112">
        <v>5</v>
      </c>
      <c r="K49" s="113"/>
      <c r="L49" s="114"/>
      <c r="M49" s="114"/>
      <c r="N49" s="115" t="s">
        <v>93</v>
      </c>
      <c r="O49" s="115">
        <v>800</v>
      </c>
      <c r="P49" s="115"/>
      <c r="Q49" s="114"/>
      <c r="R49" s="116">
        <v>5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7140.96</v>
      </c>
      <c r="AD49" s="121">
        <f t="shared" si="4"/>
        <v>0</v>
      </c>
      <c r="AE49" s="121">
        <f t="shared" si="2"/>
        <v>7140.96</v>
      </c>
      <c r="AF49"/>
    </row>
    <row r="50" spans="1:32" ht="24.95" customHeight="1" x14ac:dyDescent="0.4">
      <c r="A50" s="108">
        <v>47</v>
      </c>
      <c r="B50" s="109" t="s">
        <v>292</v>
      </c>
      <c r="C50" s="109" t="s">
        <v>462</v>
      </c>
      <c r="D50" s="109" t="s">
        <v>90</v>
      </c>
      <c r="E50" s="109" t="s">
        <v>117</v>
      </c>
      <c r="F50" s="109" t="s">
        <v>247</v>
      </c>
      <c r="G50" s="109">
        <v>42</v>
      </c>
      <c r="H50" s="109">
        <v>1</v>
      </c>
      <c r="I50" s="111">
        <v>1</v>
      </c>
      <c r="J50" s="112">
        <v>1</v>
      </c>
      <c r="K50" s="113"/>
      <c r="L50" s="114"/>
      <c r="M50" s="114"/>
      <c r="N50" s="115" t="s">
        <v>93</v>
      </c>
      <c r="O50" s="115">
        <v>2500</v>
      </c>
      <c r="P50" s="115"/>
      <c r="Q50" s="114"/>
      <c r="R50" s="116">
        <v>1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3157.056</v>
      </c>
      <c r="AD50" s="121">
        <f t="shared" si="4"/>
        <v>0</v>
      </c>
      <c r="AE50" s="121">
        <f t="shared" si="2"/>
        <v>3157.056</v>
      </c>
      <c r="AF50"/>
    </row>
    <row r="51" spans="1:32" ht="24.95" customHeight="1" x14ac:dyDescent="0.4">
      <c r="A51" s="108">
        <v>48</v>
      </c>
      <c r="B51" s="109" t="s">
        <v>292</v>
      </c>
      <c r="C51" s="109" t="s">
        <v>463</v>
      </c>
      <c r="D51" s="109" t="s">
        <v>90</v>
      </c>
      <c r="E51" s="109" t="s">
        <v>446</v>
      </c>
      <c r="F51" s="109" t="s">
        <v>220</v>
      </c>
      <c r="G51" s="109">
        <v>19</v>
      </c>
      <c r="H51" s="109">
        <v>6</v>
      </c>
      <c r="I51" s="111">
        <v>1</v>
      </c>
      <c r="J51" s="112">
        <v>6</v>
      </c>
      <c r="K51" s="113"/>
      <c r="L51" s="114"/>
      <c r="M51" s="114"/>
      <c r="N51" s="115" t="s">
        <v>93</v>
      </c>
      <c r="O51" s="115">
        <v>800</v>
      </c>
      <c r="P51" s="115"/>
      <c r="Q51" s="114"/>
      <c r="R51" s="116">
        <v>6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8569.152</v>
      </c>
      <c r="AD51" s="121">
        <f t="shared" si="4"/>
        <v>0</v>
      </c>
      <c r="AE51" s="121">
        <f t="shared" si="2"/>
        <v>8569.152</v>
      </c>
      <c r="AF51"/>
    </row>
    <row r="52" spans="1:32" ht="24.95" customHeight="1" x14ac:dyDescent="0.4">
      <c r="A52" s="108">
        <v>49</v>
      </c>
      <c r="B52" s="109" t="s">
        <v>292</v>
      </c>
      <c r="C52" s="109" t="s">
        <v>463</v>
      </c>
      <c r="D52" s="109" t="s">
        <v>90</v>
      </c>
      <c r="E52" s="109" t="s">
        <v>117</v>
      </c>
      <c r="F52" s="109" t="s">
        <v>247</v>
      </c>
      <c r="G52" s="109">
        <v>42</v>
      </c>
      <c r="H52" s="109">
        <v>1</v>
      </c>
      <c r="I52" s="111">
        <v>1</v>
      </c>
      <c r="J52" s="112">
        <v>1</v>
      </c>
      <c r="K52" s="113"/>
      <c r="L52" s="114"/>
      <c r="M52" s="114"/>
      <c r="N52" s="115" t="s">
        <v>93</v>
      </c>
      <c r="O52" s="115">
        <v>2500</v>
      </c>
      <c r="P52" s="115"/>
      <c r="Q52" s="114"/>
      <c r="R52" s="116">
        <v>1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3157.056</v>
      </c>
      <c r="AD52" s="121">
        <f t="shared" si="4"/>
        <v>0</v>
      </c>
      <c r="AE52" s="121">
        <f t="shared" si="2"/>
        <v>3157.056</v>
      </c>
      <c r="AF52"/>
    </row>
    <row r="53" spans="1:32" ht="24.95" customHeight="1" x14ac:dyDescent="0.4">
      <c r="A53" s="108">
        <v>50</v>
      </c>
      <c r="B53" s="109" t="s">
        <v>292</v>
      </c>
      <c r="C53" s="109" t="s">
        <v>222</v>
      </c>
      <c r="D53" s="109" t="s">
        <v>90</v>
      </c>
      <c r="E53" s="109" t="s">
        <v>446</v>
      </c>
      <c r="F53" s="109" t="s">
        <v>220</v>
      </c>
      <c r="G53" s="109">
        <v>19</v>
      </c>
      <c r="H53" s="109">
        <v>1</v>
      </c>
      <c r="I53" s="111">
        <v>1</v>
      </c>
      <c r="J53" s="112">
        <v>1</v>
      </c>
      <c r="K53" s="113"/>
      <c r="L53" s="114"/>
      <c r="M53" s="114"/>
      <c r="N53" s="115" t="s">
        <v>93</v>
      </c>
      <c r="O53" s="115">
        <v>800</v>
      </c>
      <c r="P53" s="115"/>
      <c r="Q53" s="114"/>
      <c r="R53" s="116">
        <v>1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1428.192</v>
      </c>
      <c r="AD53" s="121">
        <f t="shared" si="4"/>
        <v>0</v>
      </c>
      <c r="AE53" s="121">
        <f t="shared" si="2"/>
        <v>1428.192</v>
      </c>
      <c r="AF53"/>
    </row>
    <row r="54" spans="1:32" ht="24.95" customHeight="1" x14ac:dyDescent="0.4">
      <c r="A54" s="108">
        <v>51</v>
      </c>
      <c r="B54" s="109" t="s">
        <v>292</v>
      </c>
      <c r="C54" s="109" t="s">
        <v>264</v>
      </c>
      <c r="D54" s="109" t="s">
        <v>90</v>
      </c>
      <c r="E54" s="109" t="s">
        <v>108</v>
      </c>
      <c r="F54" s="109" t="s">
        <v>380</v>
      </c>
      <c r="G54" s="109">
        <v>26</v>
      </c>
      <c r="H54" s="109">
        <v>1</v>
      </c>
      <c r="I54" s="111">
        <v>2</v>
      </c>
      <c r="J54" s="112">
        <v>2</v>
      </c>
      <c r="K54" s="113"/>
      <c r="L54" s="114"/>
      <c r="M54" s="114"/>
      <c r="N54" s="115" t="s">
        <v>93</v>
      </c>
      <c r="O54" s="115">
        <v>1000</v>
      </c>
      <c r="P54" s="115"/>
      <c r="Q54" s="114"/>
      <c r="R54" s="116">
        <v>2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3908.7359999999999</v>
      </c>
      <c r="AD54" s="121">
        <f t="shared" si="4"/>
        <v>0</v>
      </c>
      <c r="AE54" s="121">
        <f t="shared" si="2"/>
        <v>3908.7359999999999</v>
      </c>
      <c r="AF54"/>
    </row>
    <row r="55" spans="1:32" ht="24.95" customHeight="1" x14ac:dyDescent="0.4">
      <c r="A55" s="108">
        <v>52</v>
      </c>
      <c r="B55" s="109" t="s">
        <v>292</v>
      </c>
      <c r="C55" s="109" t="s">
        <v>466</v>
      </c>
      <c r="D55" s="109" t="s">
        <v>90</v>
      </c>
      <c r="E55" s="109" t="s">
        <v>117</v>
      </c>
      <c r="F55" s="109" t="s">
        <v>445</v>
      </c>
      <c r="G55" s="109">
        <v>42</v>
      </c>
      <c r="H55" s="109">
        <v>8</v>
      </c>
      <c r="I55" s="111">
        <v>2</v>
      </c>
      <c r="J55" s="112">
        <v>16</v>
      </c>
      <c r="K55" s="113"/>
      <c r="L55" s="114"/>
      <c r="M55" s="114"/>
      <c r="N55" s="115" t="s">
        <v>93</v>
      </c>
      <c r="O55" s="115">
        <v>2500</v>
      </c>
      <c r="P55" s="115"/>
      <c r="Q55" s="114"/>
      <c r="R55" s="116">
        <v>16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50512.896000000001</v>
      </c>
      <c r="AD55" s="121">
        <f t="shared" si="4"/>
        <v>0</v>
      </c>
      <c r="AE55" s="121">
        <f t="shared" si="2"/>
        <v>50512.896000000001</v>
      </c>
      <c r="AF55"/>
    </row>
    <row r="56" spans="1:32" ht="24.95" customHeight="1" x14ac:dyDescent="0.4">
      <c r="A56" s="108">
        <v>53</v>
      </c>
      <c r="B56" s="109" t="s">
        <v>292</v>
      </c>
      <c r="C56" s="109" t="s">
        <v>457</v>
      </c>
      <c r="D56" s="109" t="s">
        <v>90</v>
      </c>
      <c r="E56" s="109" t="s">
        <v>446</v>
      </c>
      <c r="F56" s="109" t="s">
        <v>220</v>
      </c>
      <c r="G56" s="109">
        <v>19</v>
      </c>
      <c r="H56" s="109">
        <v>3</v>
      </c>
      <c r="I56" s="111">
        <v>1</v>
      </c>
      <c r="J56" s="112">
        <v>3</v>
      </c>
      <c r="K56" s="113"/>
      <c r="L56" s="114"/>
      <c r="M56" s="114"/>
      <c r="N56" s="115" t="s">
        <v>93</v>
      </c>
      <c r="O56" s="115">
        <v>800</v>
      </c>
      <c r="P56" s="115"/>
      <c r="Q56" s="114"/>
      <c r="R56" s="116">
        <v>3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4284.576</v>
      </c>
      <c r="AD56" s="121">
        <f t="shared" si="4"/>
        <v>0</v>
      </c>
      <c r="AE56" s="121">
        <f t="shared" si="2"/>
        <v>4284.576</v>
      </c>
      <c r="AF56"/>
    </row>
    <row r="57" spans="1:32" ht="24.95" customHeight="1" x14ac:dyDescent="0.4">
      <c r="A57" s="108">
        <v>54</v>
      </c>
      <c r="B57" s="109" t="s">
        <v>292</v>
      </c>
      <c r="C57" s="109" t="s">
        <v>258</v>
      </c>
      <c r="D57" s="109" t="s">
        <v>90</v>
      </c>
      <c r="E57" s="109" t="s">
        <v>458</v>
      </c>
      <c r="F57" s="109" t="s">
        <v>459</v>
      </c>
      <c r="G57" s="109">
        <v>10</v>
      </c>
      <c r="H57" s="109">
        <v>1</v>
      </c>
      <c r="I57" s="111">
        <v>1</v>
      </c>
      <c r="J57" s="112">
        <v>1</v>
      </c>
      <c r="K57" s="113"/>
      <c r="L57" s="114"/>
      <c r="M57" s="114"/>
      <c r="N57" s="115" t="s">
        <v>93</v>
      </c>
      <c r="O57" s="115">
        <v>600</v>
      </c>
      <c r="P57" s="115"/>
      <c r="Q57" s="114"/>
      <c r="R57" s="116">
        <v>1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751.68000000000006</v>
      </c>
      <c r="AD57" s="121">
        <f t="shared" si="4"/>
        <v>0</v>
      </c>
      <c r="AE57" s="121">
        <f t="shared" si="2"/>
        <v>751.68000000000006</v>
      </c>
      <c r="AF57"/>
    </row>
    <row r="58" spans="1:32" ht="24.95" customHeight="1" x14ac:dyDescent="0.4">
      <c r="A58" s="108">
        <v>55</v>
      </c>
      <c r="B58" s="109" t="s">
        <v>292</v>
      </c>
      <c r="C58" s="109" t="s">
        <v>258</v>
      </c>
      <c r="D58" s="109" t="s">
        <v>90</v>
      </c>
      <c r="E58" s="109" t="s">
        <v>226</v>
      </c>
      <c r="F58" s="109" t="s">
        <v>220</v>
      </c>
      <c r="G58" s="109">
        <v>29</v>
      </c>
      <c r="H58" s="109">
        <v>23</v>
      </c>
      <c r="I58" s="111">
        <v>1</v>
      </c>
      <c r="J58" s="112">
        <v>23</v>
      </c>
      <c r="K58" s="113"/>
      <c r="L58" s="114"/>
      <c r="M58" s="114"/>
      <c r="N58" s="115" t="s">
        <v>93</v>
      </c>
      <c r="O58" s="115">
        <v>1100</v>
      </c>
      <c r="P58" s="115"/>
      <c r="Q58" s="114"/>
      <c r="R58" s="116">
        <v>23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50137.056000000004</v>
      </c>
      <c r="AD58" s="121">
        <f t="shared" si="4"/>
        <v>0</v>
      </c>
      <c r="AE58" s="121">
        <f t="shared" si="2"/>
        <v>50137.056000000004</v>
      </c>
      <c r="AF58"/>
    </row>
    <row r="59" spans="1:32" ht="24.95" customHeight="1" x14ac:dyDescent="0.4">
      <c r="A59" s="108">
        <v>56</v>
      </c>
      <c r="B59" s="109" t="s">
        <v>292</v>
      </c>
      <c r="C59" s="109" t="s">
        <v>258</v>
      </c>
      <c r="D59" s="109" t="s">
        <v>90</v>
      </c>
      <c r="E59" s="109" t="s">
        <v>447</v>
      </c>
      <c r="F59" s="109" t="s">
        <v>448</v>
      </c>
      <c r="G59" s="109">
        <v>75</v>
      </c>
      <c r="H59" s="109">
        <v>13</v>
      </c>
      <c r="I59" s="111">
        <v>1</v>
      </c>
      <c r="J59" s="112">
        <v>13</v>
      </c>
      <c r="K59" s="113"/>
      <c r="L59" s="114"/>
      <c r="M59" s="114"/>
      <c r="N59" s="115" t="s">
        <v>93</v>
      </c>
      <c r="O59" s="115">
        <v>700</v>
      </c>
      <c r="P59" s="115"/>
      <c r="Q59" s="114"/>
      <c r="R59" s="116">
        <v>13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73288.799999999988</v>
      </c>
      <c r="AD59" s="121">
        <f t="shared" si="4"/>
        <v>0</v>
      </c>
      <c r="AE59" s="121">
        <f t="shared" si="2"/>
        <v>73288.799999999988</v>
      </c>
      <c r="AF59"/>
    </row>
    <row r="60" spans="1:32" ht="24.95" customHeight="1" x14ac:dyDescent="0.4">
      <c r="A60" s="108">
        <v>57</v>
      </c>
      <c r="B60" s="109" t="s">
        <v>292</v>
      </c>
      <c r="C60" s="109" t="s">
        <v>345</v>
      </c>
      <c r="D60" s="109" t="s">
        <v>90</v>
      </c>
      <c r="E60" s="109" t="s">
        <v>446</v>
      </c>
      <c r="F60" s="109" t="s">
        <v>220</v>
      </c>
      <c r="G60" s="109">
        <v>19</v>
      </c>
      <c r="H60" s="109">
        <v>3</v>
      </c>
      <c r="I60" s="111">
        <v>1</v>
      </c>
      <c r="J60" s="112">
        <v>3</v>
      </c>
      <c r="K60" s="113"/>
      <c r="L60" s="114"/>
      <c r="M60" s="114"/>
      <c r="N60" s="115" t="s">
        <v>93</v>
      </c>
      <c r="O60" s="115">
        <v>800</v>
      </c>
      <c r="P60" s="115"/>
      <c r="Q60" s="114"/>
      <c r="R60" s="116">
        <v>3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4284.576</v>
      </c>
      <c r="AD60" s="121">
        <f t="shared" si="4"/>
        <v>0</v>
      </c>
      <c r="AE60" s="121">
        <f t="shared" si="2"/>
        <v>4284.576</v>
      </c>
      <c r="AF60"/>
    </row>
    <row r="61" spans="1:32" ht="24.95" customHeight="1" x14ac:dyDescent="0.4">
      <c r="A61" s="108">
        <v>58</v>
      </c>
      <c r="B61" s="109" t="s">
        <v>292</v>
      </c>
      <c r="C61" s="109" t="s">
        <v>216</v>
      </c>
      <c r="D61" s="109" t="s">
        <v>90</v>
      </c>
      <c r="E61" s="109" t="s">
        <v>117</v>
      </c>
      <c r="F61" s="109" t="s">
        <v>460</v>
      </c>
      <c r="G61" s="109">
        <v>42</v>
      </c>
      <c r="H61" s="109">
        <v>1</v>
      </c>
      <c r="I61" s="111">
        <v>1</v>
      </c>
      <c r="J61" s="112">
        <v>1</v>
      </c>
      <c r="K61" s="113"/>
      <c r="L61" s="114"/>
      <c r="M61" s="114"/>
      <c r="N61" s="115" t="s">
        <v>93</v>
      </c>
      <c r="O61" s="115">
        <v>2500</v>
      </c>
      <c r="P61" s="115"/>
      <c r="Q61" s="114"/>
      <c r="R61" s="116">
        <v>1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3157.056</v>
      </c>
      <c r="AD61" s="121">
        <f t="shared" si="4"/>
        <v>0</v>
      </c>
      <c r="AE61" s="121">
        <f t="shared" si="2"/>
        <v>3157.056</v>
      </c>
      <c r="AF61"/>
    </row>
    <row r="62" spans="1:32" ht="24.95" customHeight="1" x14ac:dyDescent="0.4">
      <c r="A62" s="108">
        <v>59</v>
      </c>
      <c r="B62" s="109" t="s">
        <v>292</v>
      </c>
      <c r="C62" s="109" t="s">
        <v>216</v>
      </c>
      <c r="D62" s="109" t="s">
        <v>90</v>
      </c>
      <c r="E62" s="109" t="s">
        <v>117</v>
      </c>
      <c r="F62" s="109" t="s">
        <v>451</v>
      </c>
      <c r="G62" s="109">
        <v>42</v>
      </c>
      <c r="H62" s="109">
        <v>1</v>
      </c>
      <c r="I62" s="111">
        <v>1</v>
      </c>
      <c r="J62" s="112">
        <v>1</v>
      </c>
      <c r="K62" s="113"/>
      <c r="L62" s="114"/>
      <c r="M62" s="114"/>
      <c r="N62" s="115" t="s">
        <v>93</v>
      </c>
      <c r="O62" s="115">
        <v>2500</v>
      </c>
      <c r="P62" s="115"/>
      <c r="Q62" s="114"/>
      <c r="R62" s="116">
        <v>1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3157.056</v>
      </c>
      <c r="AD62" s="121">
        <f t="shared" si="4"/>
        <v>0</v>
      </c>
      <c r="AE62" s="121">
        <f t="shared" si="2"/>
        <v>3157.056</v>
      </c>
      <c r="AF62"/>
    </row>
    <row r="63" spans="1:32" ht="24.95" customHeight="1" x14ac:dyDescent="0.4">
      <c r="A63" s="108">
        <v>60</v>
      </c>
      <c r="B63" s="109" t="s">
        <v>467</v>
      </c>
      <c r="C63" s="109" t="s">
        <v>216</v>
      </c>
      <c r="D63" s="109" t="s">
        <v>90</v>
      </c>
      <c r="E63" s="109" t="s">
        <v>117</v>
      </c>
      <c r="F63" s="109" t="s">
        <v>320</v>
      </c>
      <c r="G63" s="109">
        <v>42</v>
      </c>
      <c r="H63" s="109">
        <v>2</v>
      </c>
      <c r="I63" s="111">
        <v>1</v>
      </c>
      <c r="J63" s="112">
        <v>2</v>
      </c>
      <c r="K63" s="113"/>
      <c r="L63" s="114"/>
      <c r="M63" s="114"/>
      <c r="N63" s="115" t="s">
        <v>93</v>
      </c>
      <c r="O63" s="115">
        <v>2500</v>
      </c>
      <c r="P63" s="115"/>
      <c r="Q63" s="114"/>
      <c r="R63" s="116">
        <v>2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6314.1120000000001</v>
      </c>
      <c r="AD63" s="121">
        <f t="shared" si="4"/>
        <v>0</v>
      </c>
      <c r="AE63" s="121">
        <f t="shared" si="2"/>
        <v>6314.1120000000001</v>
      </c>
      <c r="AF63"/>
    </row>
    <row r="64" spans="1:32" ht="24.95" customHeight="1" x14ac:dyDescent="0.4">
      <c r="A64" s="108">
        <v>61</v>
      </c>
      <c r="B64" s="109" t="s">
        <v>467</v>
      </c>
      <c r="C64" s="109" t="s">
        <v>468</v>
      </c>
      <c r="D64" s="109" t="s">
        <v>90</v>
      </c>
      <c r="E64" s="109" t="s">
        <v>117</v>
      </c>
      <c r="F64" s="109" t="s">
        <v>250</v>
      </c>
      <c r="G64" s="109">
        <v>42</v>
      </c>
      <c r="H64" s="109">
        <v>1</v>
      </c>
      <c r="I64" s="111">
        <v>1</v>
      </c>
      <c r="J64" s="112">
        <v>1</v>
      </c>
      <c r="K64" s="113"/>
      <c r="L64" s="114"/>
      <c r="M64" s="114"/>
      <c r="N64" s="115" t="s">
        <v>93</v>
      </c>
      <c r="O64" s="115">
        <v>2500</v>
      </c>
      <c r="P64" s="115"/>
      <c r="Q64" s="114"/>
      <c r="R64" s="116">
        <v>1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3157.056</v>
      </c>
      <c r="AD64" s="121">
        <f t="shared" si="4"/>
        <v>0</v>
      </c>
      <c r="AE64" s="121">
        <f t="shared" si="2"/>
        <v>3157.056</v>
      </c>
      <c r="AF64"/>
    </row>
    <row r="65" spans="1:32" ht="24.95" customHeight="1" x14ac:dyDescent="0.4">
      <c r="A65" s="108">
        <v>62</v>
      </c>
      <c r="B65" s="109" t="s">
        <v>467</v>
      </c>
      <c r="C65" s="109" t="s">
        <v>468</v>
      </c>
      <c r="D65" s="109" t="s">
        <v>90</v>
      </c>
      <c r="E65" s="109" t="s">
        <v>117</v>
      </c>
      <c r="F65" s="109" t="s">
        <v>323</v>
      </c>
      <c r="G65" s="109">
        <v>42</v>
      </c>
      <c r="H65" s="109">
        <v>1</v>
      </c>
      <c r="I65" s="111">
        <v>1</v>
      </c>
      <c r="J65" s="112">
        <v>1</v>
      </c>
      <c r="K65" s="113"/>
      <c r="L65" s="114"/>
      <c r="M65" s="114"/>
      <c r="N65" s="115" t="s">
        <v>93</v>
      </c>
      <c r="O65" s="115">
        <v>2400</v>
      </c>
      <c r="P65" s="115"/>
      <c r="Q65" s="114"/>
      <c r="R65" s="116">
        <v>1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3157.056</v>
      </c>
      <c r="AD65" s="121">
        <f t="shared" si="4"/>
        <v>0</v>
      </c>
      <c r="AE65" s="121">
        <f t="shared" si="2"/>
        <v>3157.056</v>
      </c>
      <c r="AF65"/>
    </row>
    <row r="66" spans="1:32" ht="24.95" customHeight="1" x14ac:dyDescent="0.4">
      <c r="A66" s="108">
        <v>63</v>
      </c>
      <c r="B66" s="109" t="s">
        <v>467</v>
      </c>
      <c r="C66" s="109" t="s">
        <v>469</v>
      </c>
      <c r="D66" s="109" t="s">
        <v>90</v>
      </c>
      <c r="E66" s="109" t="s">
        <v>396</v>
      </c>
      <c r="F66" s="109" t="s">
        <v>452</v>
      </c>
      <c r="G66" s="109">
        <v>40</v>
      </c>
      <c r="H66" s="109">
        <v>1</v>
      </c>
      <c r="I66" s="111">
        <v>1</v>
      </c>
      <c r="J66" s="112">
        <v>1</v>
      </c>
      <c r="K66" s="113"/>
      <c r="L66" s="114"/>
      <c r="M66" s="114"/>
      <c r="N66" s="115" t="s">
        <v>93</v>
      </c>
      <c r="O66" s="115">
        <v>600</v>
      </c>
      <c r="P66" s="115"/>
      <c r="Q66" s="114"/>
      <c r="R66" s="116">
        <v>1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3006.7200000000003</v>
      </c>
      <c r="AD66" s="121">
        <f t="shared" si="4"/>
        <v>0</v>
      </c>
      <c r="AE66" s="121">
        <f t="shared" si="2"/>
        <v>3006.7200000000003</v>
      </c>
      <c r="AF66"/>
    </row>
    <row r="67" spans="1:32" ht="36.75" customHeight="1" x14ac:dyDescent="0.4">
      <c r="A67" s="122"/>
      <c r="B67" s="123"/>
      <c r="C67" s="123"/>
      <c r="D67" s="123"/>
      <c r="E67" s="123"/>
      <c r="L67" s="124"/>
      <c r="S67" s="125"/>
      <c r="T67" s="125"/>
      <c r="U67" s="125"/>
      <c r="V67" s="126"/>
      <c r="W67" s="126"/>
      <c r="X67" s="120"/>
      <c r="AB67" s="120"/>
      <c r="AC67" s="127">
        <f>SUM(AC4:AC66)</f>
        <v>1240196.8320000004</v>
      </c>
      <c r="AD67" s="127">
        <f>SUM(AD4:AD66)</f>
        <v>0</v>
      </c>
      <c r="AE67" s="127">
        <f>SUM(AE4:AE66)</f>
        <v>1240196.8320000004</v>
      </c>
      <c r="AF67"/>
    </row>
    <row r="69" spans="1:32" x14ac:dyDescent="0.4">
      <c r="U69" s="129" t="s">
        <v>205</v>
      </c>
      <c r="V69" s="130"/>
      <c r="W69" s="131"/>
      <c r="X69" s="132">
        <f>SUM(V4:V66)</f>
        <v>0</v>
      </c>
    </row>
    <row r="70" spans="1:32" x14ac:dyDescent="0.4">
      <c r="U70" s="129" t="s">
        <v>206</v>
      </c>
      <c r="V70" s="130"/>
      <c r="W70" s="131"/>
      <c r="X70" s="132">
        <f>SUM(W4:W66)</f>
        <v>0</v>
      </c>
    </row>
    <row r="71" spans="1:32" x14ac:dyDescent="0.4">
      <c r="U71" s="129" t="s">
        <v>39</v>
      </c>
      <c r="V71" s="130"/>
      <c r="W71" s="131"/>
      <c r="X71" s="133"/>
    </row>
    <row r="72" spans="1:32" x14ac:dyDescent="0.4">
      <c r="U72" s="129" t="s">
        <v>40</v>
      </c>
      <c r="V72" s="130"/>
      <c r="W72" s="131"/>
      <c r="X72" s="133"/>
    </row>
    <row r="73" spans="1:32" x14ac:dyDescent="0.4">
      <c r="U73" s="129" t="s">
        <v>41</v>
      </c>
      <c r="V73" s="130"/>
      <c r="W73" s="131"/>
      <c r="X73" s="133"/>
    </row>
    <row r="74" spans="1:32" x14ac:dyDescent="0.4">
      <c r="U74" s="129" t="s">
        <v>207</v>
      </c>
      <c r="V74" s="130"/>
      <c r="W74" s="131"/>
      <c r="X74" s="133"/>
    </row>
    <row r="75" spans="1:32" x14ac:dyDescent="0.4">
      <c r="U75" s="129" t="s">
        <v>208</v>
      </c>
      <c r="V75" s="130"/>
      <c r="W75" s="131"/>
      <c r="X75" s="132">
        <f>SUM(X69:X74)</f>
        <v>0</v>
      </c>
    </row>
    <row r="76" spans="1:32" x14ac:dyDescent="0.4">
      <c r="U76" s="129" t="s">
        <v>209</v>
      </c>
      <c r="V76" s="130"/>
      <c r="W76" s="131"/>
      <c r="X76" s="132">
        <f>X75*1.1</f>
        <v>0</v>
      </c>
    </row>
  </sheetData>
  <autoFilter ref="A3:AF3"/>
  <mergeCells count="13">
    <mergeCell ref="U76:W76"/>
    <mergeCell ref="U70:W70"/>
    <mergeCell ref="U71:W71"/>
    <mergeCell ref="U72:W72"/>
    <mergeCell ref="U73:W73"/>
    <mergeCell ref="U74:W74"/>
    <mergeCell ref="U75:W75"/>
    <mergeCell ref="E2:J2"/>
    <mergeCell ref="L2:R2"/>
    <mergeCell ref="Y2:AA2"/>
    <mergeCell ref="AC2:AD2"/>
    <mergeCell ref="AE2:AE3"/>
    <mergeCell ref="U69:W69"/>
  </mergeCells>
  <phoneticPr fontId="6"/>
  <conditionalFormatting sqref="B4:J66 L4:R66">
    <cfRule type="containsBlanks" dxfId="13" priority="2">
      <formula>LEN(TRIM(B4))=0</formula>
    </cfRule>
  </conditionalFormatting>
  <conditionalFormatting sqref="Y4:AA66">
    <cfRule type="containsBlanks" dxfId="12" priority="1">
      <formula>LEN(TRIM(Y4))=0</formula>
    </cfRule>
  </conditionalFormatting>
  <dataValidations count="1">
    <dataValidation type="list" allowBlank="1" showInputMessage="1" showErrorMessage="1" sqref="L4:L66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02"/>
  <sheetViews>
    <sheetView showGridLines="0" view="pageBreakPreview" zoomScale="47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470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471</v>
      </c>
      <c r="D4" s="109" t="s">
        <v>90</v>
      </c>
      <c r="E4" s="109" t="s">
        <v>91</v>
      </c>
      <c r="F4" s="109" t="s">
        <v>355</v>
      </c>
      <c r="G4" s="109">
        <v>34</v>
      </c>
      <c r="H4" s="110">
        <v>3</v>
      </c>
      <c r="I4" s="111">
        <v>1</v>
      </c>
      <c r="J4" s="112">
        <v>3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3</v>
      </c>
      <c r="S4" s="117"/>
      <c r="T4" s="118"/>
      <c r="U4" s="118"/>
      <c r="V4" s="119">
        <f t="shared" ref="V4:V67" si="0">T4*R4</f>
        <v>0</v>
      </c>
      <c r="W4" s="119">
        <f t="shared" ref="W4:W6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7667.1360000000004</v>
      </c>
      <c r="AD4" s="121">
        <f>Q4*R4*Y4*Z4*AA4/1000*$AB$1</f>
        <v>0</v>
      </c>
      <c r="AE4" s="121">
        <f t="shared" ref="AE4:AE67" si="2">AC4-AD4</f>
        <v>7667.1360000000004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472</v>
      </c>
      <c r="D5" s="109" t="s">
        <v>90</v>
      </c>
      <c r="E5" s="109" t="s">
        <v>473</v>
      </c>
      <c r="F5" s="109" t="s">
        <v>474</v>
      </c>
      <c r="G5" s="109">
        <v>15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93</v>
      </c>
      <c r="O5" s="115">
        <v>400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8" si="3">G5*J5*Y5*Z5*AA5/1000*$AB$1</f>
        <v>1127.52</v>
      </c>
      <c r="AD5" s="121">
        <f t="shared" ref="AD5:AD68" si="4">Q5*R5*Y5*Z5*AA5/1000*$AB$1</f>
        <v>0</v>
      </c>
      <c r="AE5" s="121">
        <f t="shared" si="2"/>
        <v>1127.52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475</v>
      </c>
      <c r="D6" s="109" t="s">
        <v>90</v>
      </c>
      <c r="E6" s="109" t="s">
        <v>91</v>
      </c>
      <c r="F6" s="109" t="s">
        <v>379</v>
      </c>
      <c r="G6" s="109">
        <v>34</v>
      </c>
      <c r="H6" s="110">
        <v>6</v>
      </c>
      <c r="I6" s="111">
        <v>1</v>
      </c>
      <c r="J6" s="112">
        <v>6</v>
      </c>
      <c r="K6" s="113"/>
      <c r="L6" s="114"/>
      <c r="M6" s="114"/>
      <c r="N6" s="115" t="s">
        <v>93</v>
      </c>
      <c r="O6" s="115">
        <v>2500</v>
      </c>
      <c r="P6" s="115"/>
      <c r="Q6" s="114"/>
      <c r="R6" s="116">
        <v>6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15334.272000000001</v>
      </c>
      <c r="AD6" s="121">
        <f t="shared" si="4"/>
        <v>0</v>
      </c>
      <c r="AE6" s="121">
        <f t="shared" si="2"/>
        <v>15334.272000000001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476</v>
      </c>
      <c r="D7" s="109" t="s">
        <v>90</v>
      </c>
      <c r="E7" s="109" t="s">
        <v>91</v>
      </c>
      <c r="F7" s="109" t="s">
        <v>348</v>
      </c>
      <c r="G7" s="109">
        <v>34</v>
      </c>
      <c r="H7" s="110">
        <v>2</v>
      </c>
      <c r="I7" s="111">
        <v>1</v>
      </c>
      <c r="J7" s="112">
        <v>2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2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5111.424</v>
      </c>
      <c r="AD7" s="121">
        <f t="shared" si="4"/>
        <v>0</v>
      </c>
      <c r="AE7" s="121">
        <f t="shared" si="2"/>
        <v>5111.424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476</v>
      </c>
      <c r="D8" s="109" t="s">
        <v>90</v>
      </c>
      <c r="E8" s="109" t="s">
        <v>91</v>
      </c>
      <c r="F8" s="109" t="s">
        <v>379</v>
      </c>
      <c r="G8" s="109">
        <v>34</v>
      </c>
      <c r="H8" s="110">
        <v>6</v>
      </c>
      <c r="I8" s="111">
        <v>2</v>
      </c>
      <c r="J8" s="112">
        <v>12</v>
      </c>
      <c r="K8" s="113"/>
      <c r="L8" s="114"/>
      <c r="M8" s="114"/>
      <c r="N8" s="115" t="s">
        <v>93</v>
      </c>
      <c r="O8" s="115">
        <v>3300</v>
      </c>
      <c r="P8" s="115"/>
      <c r="Q8" s="114"/>
      <c r="R8" s="116">
        <v>12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30668.544000000002</v>
      </c>
      <c r="AD8" s="121">
        <f t="shared" si="4"/>
        <v>0</v>
      </c>
      <c r="AE8" s="121">
        <f t="shared" si="2"/>
        <v>30668.544000000002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477</v>
      </c>
      <c r="D9" s="109" t="s">
        <v>90</v>
      </c>
      <c r="E9" s="109" t="s">
        <v>91</v>
      </c>
      <c r="F9" s="109" t="s">
        <v>348</v>
      </c>
      <c r="G9" s="109">
        <v>34</v>
      </c>
      <c r="H9" s="110">
        <v>2</v>
      </c>
      <c r="I9" s="111">
        <v>1</v>
      </c>
      <c r="J9" s="112">
        <v>2</v>
      </c>
      <c r="K9" s="113"/>
      <c r="L9" s="114"/>
      <c r="M9" s="114"/>
      <c r="N9" s="115" t="s">
        <v>93</v>
      </c>
      <c r="O9" s="115">
        <v>2500</v>
      </c>
      <c r="P9" s="115"/>
      <c r="Q9" s="114"/>
      <c r="R9" s="116">
        <v>2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5111.424</v>
      </c>
      <c r="AD9" s="121">
        <f t="shared" si="4"/>
        <v>0</v>
      </c>
      <c r="AE9" s="121">
        <f t="shared" si="2"/>
        <v>5111.424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477</v>
      </c>
      <c r="D10" s="109" t="s">
        <v>90</v>
      </c>
      <c r="E10" s="109" t="s">
        <v>91</v>
      </c>
      <c r="F10" s="109" t="s">
        <v>379</v>
      </c>
      <c r="G10" s="109">
        <v>34</v>
      </c>
      <c r="H10" s="110">
        <v>6</v>
      </c>
      <c r="I10" s="111">
        <v>2</v>
      </c>
      <c r="J10" s="112">
        <v>12</v>
      </c>
      <c r="K10" s="113"/>
      <c r="L10" s="114"/>
      <c r="M10" s="114"/>
      <c r="N10" s="115" t="s">
        <v>93</v>
      </c>
      <c r="O10" s="115">
        <v>3300</v>
      </c>
      <c r="P10" s="115"/>
      <c r="Q10" s="114"/>
      <c r="R10" s="116">
        <v>12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30668.544000000002</v>
      </c>
      <c r="AD10" s="121">
        <f t="shared" si="4"/>
        <v>0</v>
      </c>
      <c r="AE10" s="121">
        <f t="shared" si="2"/>
        <v>30668.544000000002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214</v>
      </c>
      <c r="D11" s="109" t="s">
        <v>90</v>
      </c>
      <c r="E11" s="109" t="s">
        <v>91</v>
      </c>
      <c r="F11" s="109" t="s">
        <v>379</v>
      </c>
      <c r="G11" s="109">
        <v>34</v>
      </c>
      <c r="H11" s="110">
        <v>5</v>
      </c>
      <c r="I11" s="111">
        <v>1</v>
      </c>
      <c r="J11" s="112">
        <v>5</v>
      </c>
      <c r="K11" s="113"/>
      <c r="L11" s="114"/>
      <c r="M11" s="114"/>
      <c r="N11" s="115" t="s">
        <v>93</v>
      </c>
      <c r="O11" s="115">
        <v>2500</v>
      </c>
      <c r="P11" s="115"/>
      <c r="Q11" s="114"/>
      <c r="R11" s="116">
        <v>5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12778.56</v>
      </c>
      <c r="AD11" s="121">
        <f t="shared" si="4"/>
        <v>0</v>
      </c>
      <c r="AE11" s="121">
        <f t="shared" si="2"/>
        <v>12778.56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394</v>
      </c>
      <c r="D12" s="109" t="s">
        <v>90</v>
      </c>
      <c r="E12" s="109" t="s">
        <v>91</v>
      </c>
      <c r="F12" s="109" t="s">
        <v>391</v>
      </c>
      <c r="G12" s="109">
        <v>34</v>
      </c>
      <c r="H12" s="110">
        <v>15</v>
      </c>
      <c r="I12" s="111">
        <v>2</v>
      </c>
      <c r="J12" s="112">
        <v>30</v>
      </c>
      <c r="K12" s="113"/>
      <c r="L12" s="114"/>
      <c r="M12" s="114"/>
      <c r="N12" s="115" t="s">
        <v>93</v>
      </c>
      <c r="O12" s="115">
        <v>3300</v>
      </c>
      <c r="P12" s="115"/>
      <c r="Q12" s="114"/>
      <c r="R12" s="116">
        <v>30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76671.360000000001</v>
      </c>
      <c r="AD12" s="121">
        <f t="shared" si="4"/>
        <v>0</v>
      </c>
      <c r="AE12" s="121">
        <f t="shared" si="2"/>
        <v>76671.360000000001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394</v>
      </c>
      <c r="D13" s="109" t="s">
        <v>90</v>
      </c>
      <c r="E13" s="109" t="s">
        <v>91</v>
      </c>
      <c r="F13" s="109" t="s">
        <v>385</v>
      </c>
      <c r="G13" s="109">
        <v>34</v>
      </c>
      <c r="H13" s="110">
        <v>2</v>
      </c>
      <c r="I13" s="111">
        <v>1</v>
      </c>
      <c r="J13" s="112">
        <v>2</v>
      </c>
      <c r="K13" s="113"/>
      <c r="L13" s="114"/>
      <c r="M13" s="114"/>
      <c r="N13" s="115" t="s">
        <v>93</v>
      </c>
      <c r="O13" s="115">
        <v>2500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5111.424</v>
      </c>
      <c r="AD13" s="121">
        <f t="shared" si="4"/>
        <v>0</v>
      </c>
      <c r="AE13" s="121">
        <f t="shared" si="2"/>
        <v>5111.424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383</v>
      </c>
      <c r="D14" s="109" t="s">
        <v>90</v>
      </c>
      <c r="E14" s="109" t="s">
        <v>91</v>
      </c>
      <c r="F14" s="109" t="s">
        <v>385</v>
      </c>
      <c r="G14" s="109">
        <v>34</v>
      </c>
      <c r="H14" s="110">
        <v>6</v>
      </c>
      <c r="I14" s="111">
        <v>1</v>
      </c>
      <c r="J14" s="112">
        <v>6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6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15334.272000000001</v>
      </c>
      <c r="AD14" s="121">
        <f t="shared" si="4"/>
        <v>0</v>
      </c>
      <c r="AE14" s="121">
        <f t="shared" si="2"/>
        <v>15334.272000000001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478</v>
      </c>
      <c r="D15" s="109" t="s">
        <v>90</v>
      </c>
      <c r="E15" s="109" t="s">
        <v>91</v>
      </c>
      <c r="F15" s="109" t="s">
        <v>379</v>
      </c>
      <c r="G15" s="109">
        <v>34</v>
      </c>
      <c r="H15" s="110">
        <v>6</v>
      </c>
      <c r="I15" s="111">
        <v>1</v>
      </c>
      <c r="J15" s="112">
        <v>6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6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15334.272000000001</v>
      </c>
      <c r="AD15" s="121">
        <f t="shared" si="4"/>
        <v>0</v>
      </c>
      <c r="AE15" s="121">
        <f t="shared" si="2"/>
        <v>15334.272000000001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255</v>
      </c>
      <c r="D16" s="109" t="s">
        <v>90</v>
      </c>
      <c r="E16" s="109" t="s">
        <v>473</v>
      </c>
      <c r="F16" s="109" t="s">
        <v>285</v>
      </c>
      <c r="G16" s="109">
        <v>15</v>
      </c>
      <c r="H16" s="110">
        <v>1</v>
      </c>
      <c r="I16" s="111">
        <v>1</v>
      </c>
      <c r="J16" s="112">
        <v>1</v>
      </c>
      <c r="K16" s="113"/>
      <c r="L16" s="114"/>
      <c r="M16" s="114"/>
      <c r="N16" s="115" t="s">
        <v>97</v>
      </c>
      <c r="O16" s="115">
        <v>700</v>
      </c>
      <c r="P16" s="115"/>
      <c r="Q16" s="114"/>
      <c r="R16" s="116">
        <v>1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1127.52</v>
      </c>
      <c r="AD16" s="121">
        <f t="shared" si="4"/>
        <v>0</v>
      </c>
      <c r="AE16" s="121">
        <f t="shared" si="2"/>
        <v>1127.52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479</v>
      </c>
      <c r="D17" s="109" t="s">
        <v>90</v>
      </c>
      <c r="E17" s="109" t="s">
        <v>91</v>
      </c>
      <c r="F17" s="109" t="s">
        <v>355</v>
      </c>
      <c r="G17" s="109">
        <v>34</v>
      </c>
      <c r="H17" s="110">
        <v>1</v>
      </c>
      <c r="I17" s="111">
        <v>1</v>
      </c>
      <c r="J17" s="112">
        <v>1</v>
      </c>
      <c r="K17" s="113"/>
      <c r="L17" s="114"/>
      <c r="M17" s="114"/>
      <c r="N17" s="115" t="s">
        <v>93</v>
      </c>
      <c r="O17" s="115">
        <v>2500</v>
      </c>
      <c r="P17" s="115"/>
      <c r="Q17" s="114"/>
      <c r="R17" s="116">
        <v>1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2555.712</v>
      </c>
      <c r="AD17" s="121">
        <f t="shared" si="4"/>
        <v>0</v>
      </c>
      <c r="AE17" s="121">
        <f t="shared" si="2"/>
        <v>2555.712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480</v>
      </c>
      <c r="D18" s="109" t="s">
        <v>90</v>
      </c>
      <c r="E18" s="109" t="s">
        <v>91</v>
      </c>
      <c r="F18" s="109" t="s">
        <v>379</v>
      </c>
      <c r="G18" s="109">
        <v>34</v>
      </c>
      <c r="H18" s="110">
        <v>3</v>
      </c>
      <c r="I18" s="111">
        <v>1</v>
      </c>
      <c r="J18" s="112">
        <v>3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3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7667.1360000000004</v>
      </c>
      <c r="AD18" s="121">
        <f t="shared" si="4"/>
        <v>0</v>
      </c>
      <c r="AE18" s="121">
        <f t="shared" si="2"/>
        <v>7667.1360000000004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345</v>
      </c>
      <c r="D19" s="109" t="s">
        <v>90</v>
      </c>
      <c r="E19" s="109" t="s">
        <v>91</v>
      </c>
      <c r="F19" s="109" t="s">
        <v>355</v>
      </c>
      <c r="G19" s="109">
        <v>34</v>
      </c>
      <c r="H19" s="110">
        <v>4</v>
      </c>
      <c r="I19" s="111">
        <v>1</v>
      </c>
      <c r="J19" s="112">
        <v>4</v>
      </c>
      <c r="K19" s="113"/>
      <c r="L19" s="114"/>
      <c r="M19" s="114"/>
      <c r="N19" s="115" t="s">
        <v>93</v>
      </c>
      <c r="O19" s="115">
        <v>2500</v>
      </c>
      <c r="P19" s="115"/>
      <c r="Q19" s="114"/>
      <c r="R19" s="116">
        <v>4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10222.848</v>
      </c>
      <c r="AD19" s="121">
        <f t="shared" si="4"/>
        <v>0</v>
      </c>
      <c r="AE19" s="121">
        <f t="shared" si="2"/>
        <v>10222.848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481</v>
      </c>
      <c r="D20" s="109" t="s">
        <v>90</v>
      </c>
      <c r="E20" s="109" t="s">
        <v>91</v>
      </c>
      <c r="F20" s="109" t="s">
        <v>355</v>
      </c>
      <c r="G20" s="109">
        <v>34</v>
      </c>
      <c r="H20" s="110">
        <v>1</v>
      </c>
      <c r="I20" s="111">
        <v>1</v>
      </c>
      <c r="J20" s="112">
        <v>1</v>
      </c>
      <c r="K20" s="113"/>
      <c r="L20" s="114"/>
      <c r="M20" s="114"/>
      <c r="N20" s="115" t="s">
        <v>93</v>
      </c>
      <c r="O20" s="115">
        <v>2500</v>
      </c>
      <c r="P20" s="115"/>
      <c r="Q20" s="114"/>
      <c r="R20" s="116">
        <v>1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2555.712</v>
      </c>
      <c r="AD20" s="121">
        <f t="shared" si="4"/>
        <v>0</v>
      </c>
      <c r="AE20" s="121">
        <f t="shared" si="2"/>
        <v>2555.712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481</v>
      </c>
      <c r="D21" s="109" t="s">
        <v>90</v>
      </c>
      <c r="E21" s="109" t="s">
        <v>473</v>
      </c>
      <c r="F21" s="109" t="s">
        <v>285</v>
      </c>
      <c r="G21" s="109">
        <v>15</v>
      </c>
      <c r="H21" s="110">
        <v>1</v>
      </c>
      <c r="I21" s="111">
        <v>1</v>
      </c>
      <c r="J21" s="112">
        <v>1</v>
      </c>
      <c r="K21" s="113"/>
      <c r="L21" s="114"/>
      <c r="M21" s="114"/>
      <c r="N21" s="115" t="s">
        <v>97</v>
      </c>
      <c r="O21" s="115">
        <v>700</v>
      </c>
      <c r="P21" s="115"/>
      <c r="Q21" s="114"/>
      <c r="R21" s="116">
        <v>1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1127.52</v>
      </c>
      <c r="AD21" s="121">
        <f t="shared" si="4"/>
        <v>0</v>
      </c>
      <c r="AE21" s="121">
        <f t="shared" si="2"/>
        <v>1127.52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482</v>
      </c>
      <c r="D22" s="109" t="s">
        <v>90</v>
      </c>
      <c r="E22" s="109" t="s">
        <v>91</v>
      </c>
      <c r="F22" s="109" t="s">
        <v>379</v>
      </c>
      <c r="G22" s="109">
        <v>34</v>
      </c>
      <c r="H22" s="110">
        <v>9</v>
      </c>
      <c r="I22" s="111">
        <v>2</v>
      </c>
      <c r="J22" s="112">
        <v>18</v>
      </c>
      <c r="K22" s="113"/>
      <c r="L22" s="114"/>
      <c r="M22" s="114"/>
      <c r="N22" s="115" t="s">
        <v>93</v>
      </c>
      <c r="O22" s="115">
        <v>2500</v>
      </c>
      <c r="P22" s="115"/>
      <c r="Q22" s="114"/>
      <c r="R22" s="116">
        <v>18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46002.816000000006</v>
      </c>
      <c r="AD22" s="121">
        <f t="shared" si="4"/>
        <v>0</v>
      </c>
      <c r="AE22" s="121">
        <f t="shared" si="2"/>
        <v>46002.816000000006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483</v>
      </c>
      <c r="D23" s="109" t="s">
        <v>90</v>
      </c>
      <c r="E23" s="109" t="s">
        <v>157</v>
      </c>
      <c r="F23" s="109" t="s">
        <v>484</v>
      </c>
      <c r="G23" s="109">
        <v>17</v>
      </c>
      <c r="H23" s="110">
        <v>1</v>
      </c>
      <c r="I23" s="111">
        <v>1</v>
      </c>
      <c r="J23" s="112">
        <v>1</v>
      </c>
      <c r="K23" s="113"/>
      <c r="L23" s="114"/>
      <c r="M23" s="114"/>
      <c r="N23" s="115" t="s">
        <v>93</v>
      </c>
      <c r="O23" s="115">
        <v>1000</v>
      </c>
      <c r="P23" s="115"/>
      <c r="Q23" s="114"/>
      <c r="R23" s="116">
        <v>1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1277.856</v>
      </c>
      <c r="AD23" s="121">
        <f t="shared" si="4"/>
        <v>0</v>
      </c>
      <c r="AE23" s="121">
        <f t="shared" si="2"/>
        <v>1277.856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483</v>
      </c>
      <c r="D24" s="109" t="s">
        <v>90</v>
      </c>
      <c r="E24" s="109" t="s">
        <v>91</v>
      </c>
      <c r="F24" s="109" t="s">
        <v>379</v>
      </c>
      <c r="G24" s="109">
        <v>34</v>
      </c>
      <c r="H24" s="110">
        <v>6</v>
      </c>
      <c r="I24" s="111">
        <v>1</v>
      </c>
      <c r="J24" s="112">
        <v>6</v>
      </c>
      <c r="K24" s="113"/>
      <c r="L24" s="114"/>
      <c r="M24" s="114"/>
      <c r="N24" s="115" t="s">
        <v>93</v>
      </c>
      <c r="O24" s="115">
        <v>2500</v>
      </c>
      <c r="P24" s="115"/>
      <c r="Q24" s="114"/>
      <c r="R24" s="116">
        <v>6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15334.272000000001</v>
      </c>
      <c r="AD24" s="121">
        <f t="shared" si="4"/>
        <v>0</v>
      </c>
      <c r="AE24" s="121">
        <f t="shared" si="2"/>
        <v>15334.272000000001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485</v>
      </c>
      <c r="D25" s="109" t="s">
        <v>90</v>
      </c>
      <c r="E25" s="109" t="s">
        <v>473</v>
      </c>
      <c r="F25" s="109" t="s">
        <v>486</v>
      </c>
      <c r="G25" s="109">
        <v>15</v>
      </c>
      <c r="H25" s="110">
        <v>5</v>
      </c>
      <c r="I25" s="111">
        <v>1</v>
      </c>
      <c r="J25" s="112">
        <v>5</v>
      </c>
      <c r="K25" s="113"/>
      <c r="L25" s="114"/>
      <c r="M25" s="114"/>
      <c r="N25" s="115" t="s">
        <v>97</v>
      </c>
      <c r="O25" s="115">
        <v>700</v>
      </c>
      <c r="P25" s="115"/>
      <c r="Q25" s="114"/>
      <c r="R25" s="116">
        <v>5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5637.6</v>
      </c>
      <c r="AD25" s="121">
        <f t="shared" si="4"/>
        <v>0</v>
      </c>
      <c r="AE25" s="121">
        <f t="shared" si="2"/>
        <v>5637.6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487</v>
      </c>
      <c r="D26" s="109" t="s">
        <v>90</v>
      </c>
      <c r="E26" s="109" t="s">
        <v>91</v>
      </c>
      <c r="F26" s="109" t="s">
        <v>355</v>
      </c>
      <c r="G26" s="109">
        <v>34</v>
      </c>
      <c r="H26" s="110">
        <v>1</v>
      </c>
      <c r="I26" s="111">
        <v>1</v>
      </c>
      <c r="J26" s="112">
        <v>1</v>
      </c>
      <c r="K26" s="113"/>
      <c r="L26" s="114"/>
      <c r="M26" s="114"/>
      <c r="N26" s="115" t="s">
        <v>93</v>
      </c>
      <c r="O26" s="115">
        <v>2500</v>
      </c>
      <c r="P26" s="115"/>
      <c r="Q26" s="114"/>
      <c r="R26" s="116">
        <v>1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2555.712</v>
      </c>
      <c r="AD26" s="121">
        <f t="shared" si="4"/>
        <v>0</v>
      </c>
      <c r="AE26" s="121">
        <f t="shared" si="2"/>
        <v>2555.712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159</v>
      </c>
      <c r="D27" s="109" t="s">
        <v>90</v>
      </c>
      <c r="E27" s="109" t="s">
        <v>488</v>
      </c>
      <c r="F27" s="109" t="s">
        <v>489</v>
      </c>
      <c r="G27" s="109">
        <v>25</v>
      </c>
      <c r="H27" s="110">
        <v>5</v>
      </c>
      <c r="I27" s="111">
        <v>1</v>
      </c>
      <c r="J27" s="112">
        <v>5</v>
      </c>
      <c r="K27" s="113"/>
      <c r="L27" s="114"/>
      <c r="M27" s="114"/>
      <c r="N27" s="115" t="s">
        <v>97</v>
      </c>
      <c r="O27" s="115">
        <v>1500</v>
      </c>
      <c r="P27" s="115"/>
      <c r="Q27" s="114"/>
      <c r="R27" s="116">
        <v>5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9396</v>
      </c>
      <c r="AD27" s="121">
        <f t="shared" si="4"/>
        <v>0</v>
      </c>
      <c r="AE27" s="121">
        <f t="shared" si="2"/>
        <v>9396</v>
      </c>
      <c r="AF27"/>
    </row>
    <row r="28" spans="1:32" ht="24.95" customHeight="1" x14ac:dyDescent="0.4">
      <c r="A28" s="108">
        <v>25</v>
      </c>
      <c r="B28" s="109" t="s">
        <v>88</v>
      </c>
      <c r="C28" s="109" t="s">
        <v>490</v>
      </c>
      <c r="D28" s="109" t="s">
        <v>90</v>
      </c>
      <c r="E28" s="109" t="s">
        <v>157</v>
      </c>
      <c r="F28" s="109" t="s">
        <v>484</v>
      </c>
      <c r="G28" s="109">
        <v>17</v>
      </c>
      <c r="H28" s="110">
        <v>1</v>
      </c>
      <c r="I28" s="111">
        <v>1</v>
      </c>
      <c r="J28" s="112">
        <v>1</v>
      </c>
      <c r="K28" s="113"/>
      <c r="L28" s="114"/>
      <c r="M28" s="114"/>
      <c r="N28" s="115" t="s">
        <v>93</v>
      </c>
      <c r="O28" s="115">
        <v>1000</v>
      </c>
      <c r="P28" s="115"/>
      <c r="Q28" s="114"/>
      <c r="R28" s="116">
        <v>1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1277.856</v>
      </c>
      <c r="AD28" s="121">
        <f t="shared" si="4"/>
        <v>0</v>
      </c>
      <c r="AE28" s="121">
        <f t="shared" si="2"/>
        <v>1277.856</v>
      </c>
      <c r="AF28"/>
    </row>
    <row r="29" spans="1:32" ht="24.95" customHeight="1" x14ac:dyDescent="0.4">
      <c r="A29" s="108">
        <v>26</v>
      </c>
      <c r="B29" s="109" t="s">
        <v>88</v>
      </c>
      <c r="C29" s="109" t="s">
        <v>490</v>
      </c>
      <c r="D29" s="109" t="s">
        <v>90</v>
      </c>
      <c r="E29" s="109" t="s">
        <v>91</v>
      </c>
      <c r="F29" s="109" t="s">
        <v>379</v>
      </c>
      <c r="G29" s="109">
        <v>34</v>
      </c>
      <c r="H29" s="110">
        <v>2</v>
      </c>
      <c r="I29" s="111">
        <v>1</v>
      </c>
      <c r="J29" s="112">
        <v>2</v>
      </c>
      <c r="K29" s="113"/>
      <c r="L29" s="114"/>
      <c r="M29" s="114"/>
      <c r="N29" s="115" t="s">
        <v>93</v>
      </c>
      <c r="O29" s="115">
        <v>2500</v>
      </c>
      <c r="P29" s="115"/>
      <c r="Q29" s="114"/>
      <c r="R29" s="116">
        <v>2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5111.424</v>
      </c>
      <c r="AD29" s="121">
        <f t="shared" si="4"/>
        <v>0</v>
      </c>
      <c r="AE29" s="121">
        <f t="shared" si="2"/>
        <v>5111.424</v>
      </c>
      <c r="AF29"/>
    </row>
    <row r="30" spans="1:32" ht="24.95" customHeight="1" x14ac:dyDescent="0.4">
      <c r="A30" s="108">
        <v>27</v>
      </c>
      <c r="B30" s="109" t="s">
        <v>88</v>
      </c>
      <c r="C30" s="109" t="s">
        <v>490</v>
      </c>
      <c r="D30" s="109" t="s">
        <v>90</v>
      </c>
      <c r="E30" s="109" t="s">
        <v>91</v>
      </c>
      <c r="F30" s="109" t="s">
        <v>336</v>
      </c>
      <c r="G30" s="109">
        <v>34</v>
      </c>
      <c r="H30" s="110">
        <v>2</v>
      </c>
      <c r="I30" s="111">
        <v>2</v>
      </c>
      <c r="J30" s="112">
        <v>4</v>
      </c>
      <c r="K30" s="113"/>
      <c r="L30" s="114"/>
      <c r="M30" s="114"/>
      <c r="N30" s="115" t="s">
        <v>93</v>
      </c>
      <c r="O30" s="115">
        <v>2500</v>
      </c>
      <c r="P30" s="115"/>
      <c r="Q30" s="114"/>
      <c r="R30" s="116">
        <v>4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10222.848</v>
      </c>
      <c r="AD30" s="121">
        <f t="shared" si="4"/>
        <v>0</v>
      </c>
      <c r="AE30" s="121">
        <f t="shared" si="2"/>
        <v>10222.848</v>
      </c>
      <c r="AF30"/>
    </row>
    <row r="31" spans="1:32" ht="24.95" customHeight="1" x14ac:dyDescent="0.4">
      <c r="A31" s="108">
        <v>28</v>
      </c>
      <c r="B31" s="109" t="s">
        <v>88</v>
      </c>
      <c r="C31" s="109" t="s">
        <v>363</v>
      </c>
      <c r="D31" s="109" t="s">
        <v>90</v>
      </c>
      <c r="E31" s="109" t="s">
        <v>108</v>
      </c>
      <c r="F31" s="109" t="s">
        <v>244</v>
      </c>
      <c r="G31" s="109">
        <v>26</v>
      </c>
      <c r="H31" s="110">
        <v>1</v>
      </c>
      <c r="I31" s="111">
        <v>1</v>
      </c>
      <c r="J31" s="112">
        <v>1</v>
      </c>
      <c r="K31" s="113"/>
      <c r="L31" s="114"/>
      <c r="M31" s="114"/>
      <c r="N31" s="115" t="s">
        <v>93</v>
      </c>
      <c r="O31" s="115">
        <v>1000</v>
      </c>
      <c r="P31" s="115"/>
      <c r="Q31" s="114"/>
      <c r="R31" s="116">
        <v>1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1954.3679999999999</v>
      </c>
      <c r="AD31" s="121">
        <f t="shared" si="4"/>
        <v>0</v>
      </c>
      <c r="AE31" s="121">
        <f t="shared" si="2"/>
        <v>1954.3679999999999</v>
      </c>
      <c r="AF31"/>
    </row>
    <row r="32" spans="1:32" ht="24.95" customHeight="1" x14ac:dyDescent="0.4">
      <c r="A32" s="108">
        <v>29</v>
      </c>
      <c r="B32" s="109" t="s">
        <v>88</v>
      </c>
      <c r="C32" s="109" t="s">
        <v>363</v>
      </c>
      <c r="D32" s="109" t="s">
        <v>90</v>
      </c>
      <c r="E32" s="109" t="s">
        <v>91</v>
      </c>
      <c r="F32" s="109" t="s">
        <v>336</v>
      </c>
      <c r="G32" s="109">
        <v>34</v>
      </c>
      <c r="H32" s="110">
        <v>6</v>
      </c>
      <c r="I32" s="111">
        <v>2</v>
      </c>
      <c r="J32" s="112">
        <v>12</v>
      </c>
      <c r="K32" s="113"/>
      <c r="L32" s="114"/>
      <c r="M32" s="114"/>
      <c r="N32" s="115" t="s">
        <v>93</v>
      </c>
      <c r="O32" s="115">
        <v>2500</v>
      </c>
      <c r="P32" s="115"/>
      <c r="Q32" s="114"/>
      <c r="R32" s="116">
        <v>12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30668.544000000002</v>
      </c>
      <c r="AD32" s="121">
        <f t="shared" si="4"/>
        <v>0</v>
      </c>
      <c r="AE32" s="121">
        <f t="shared" si="2"/>
        <v>30668.544000000002</v>
      </c>
      <c r="AF32"/>
    </row>
    <row r="33" spans="1:32" ht="24.95" customHeight="1" x14ac:dyDescent="0.4">
      <c r="A33" s="108">
        <v>30</v>
      </c>
      <c r="B33" s="109" t="s">
        <v>88</v>
      </c>
      <c r="C33" s="109" t="s">
        <v>361</v>
      </c>
      <c r="D33" s="109" t="s">
        <v>90</v>
      </c>
      <c r="E33" s="109" t="s">
        <v>91</v>
      </c>
      <c r="F33" s="109" t="s">
        <v>336</v>
      </c>
      <c r="G33" s="109">
        <v>34</v>
      </c>
      <c r="H33" s="110">
        <v>21</v>
      </c>
      <c r="I33" s="111">
        <v>2</v>
      </c>
      <c r="J33" s="112">
        <v>42</v>
      </c>
      <c r="K33" s="113"/>
      <c r="L33" s="114"/>
      <c r="M33" s="114"/>
      <c r="N33" s="115" t="s">
        <v>93</v>
      </c>
      <c r="O33" s="115">
        <v>3300</v>
      </c>
      <c r="P33" s="115"/>
      <c r="Q33" s="114"/>
      <c r="R33" s="116">
        <v>42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107339.90400000001</v>
      </c>
      <c r="AD33" s="121">
        <f t="shared" si="4"/>
        <v>0</v>
      </c>
      <c r="AE33" s="121">
        <f t="shared" si="2"/>
        <v>107339.90400000001</v>
      </c>
      <c r="AF33"/>
    </row>
    <row r="34" spans="1:32" ht="24.95" customHeight="1" x14ac:dyDescent="0.4">
      <c r="A34" s="108">
        <v>31</v>
      </c>
      <c r="B34" s="109" t="s">
        <v>88</v>
      </c>
      <c r="C34" s="109" t="s">
        <v>491</v>
      </c>
      <c r="D34" s="109" t="s">
        <v>90</v>
      </c>
      <c r="E34" s="109" t="s">
        <v>91</v>
      </c>
      <c r="F34" s="109" t="s">
        <v>379</v>
      </c>
      <c r="G34" s="109">
        <v>34</v>
      </c>
      <c r="H34" s="110">
        <v>5</v>
      </c>
      <c r="I34" s="111">
        <v>1</v>
      </c>
      <c r="J34" s="112">
        <v>5</v>
      </c>
      <c r="K34" s="113"/>
      <c r="L34" s="114"/>
      <c r="M34" s="114"/>
      <c r="N34" s="115" t="s">
        <v>93</v>
      </c>
      <c r="O34" s="115">
        <v>2500</v>
      </c>
      <c r="P34" s="115"/>
      <c r="Q34" s="114"/>
      <c r="R34" s="116">
        <v>5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12778.56</v>
      </c>
      <c r="AD34" s="121">
        <f t="shared" si="4"/>
        <v>0</v>
      </c>
      <c r="AE34" s="121">
        <f t="shared" si="2"/>
        <v>12778.56</v>
      </c>
      <c r="AF34"/>
    </row>
    <row r="35" spans="1:32" ht="24.95" customHeight="1" x14ac:dyDescent="0.4">
      <c r="A35" s="108">
        <v>32</v>
      </c>
      <c r="B35" s="109" t="s">
        <v>88</v>
      </c>
      <c r="C35" s="109" t="s">
        <v>492</v>
      </c>
      <c r="D35" s="109" t="s">
        <v>90</v>
      </c>
      <c r="E35" s="109" t="s">
        <v>91</v>
      </c>
      <c r="F35" s="109" t="s">
        <v>379</v>
      </c>
      <c r="G35" s="109">
        <v>34</v>
      </c>
      <c r="H35" s="110">
        <v>5</v>
      </c>
      <c r="I35" s="111">
        <v>1</v>
      </c>
      <c r="J35" s="112">
        <v>5</v>
      </c>
      <c r="K35" s="113"/>
      <c r="L35" s="114"/>
      <c r="M35" s="114"/>
      <c r="N35" s="115" t="s">
        <v>93</v>
      </c>
      <c r="O35" s="115">
        <v>2500</v>
      </c>
      <c r="P35" s="115"/>
      <c r="Q35" s="114"/>
      <c r="R35" s="116">
        <v>5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12778.56</v>
      </c>
      <c r="AD35" s="121">
        <f t="shared" si="4"/>
        <v>0</v>
      </c>
      <c r="AE35" s="121">
        <f t="shared" si="2"/>
        <v>12778.56</v>
      </c>
      <c r="AF35"/>
    </row>
    <row r="36" spans="1:32" ht="24.95" customHeight="1" x14ac:dyDescent="0.4">
      <c r="A36" s="108">
        <v>33</v>
      </c>
      <c r="B36" s="109" t="s">
        <v>88</v>
      </c>
      <c r="C36" s="109" t="s">
        <v>335</v>
      </c>
      <c r="D36" s="109" t="s">
        <v>90</v>
      </c>
      <c r="E36" s="109" t="s">
        <v>91</v>
      </c>
      <c r="F36" s="109" t="s">
        <v>391</v>
      </c>
      <c r="G36" s="109">
        <v>34</v>
      </c>
      <c r="H36" s="110">
        <v>5</v>
      </c>
      <c r="I36" s="111">
        <v>2</v>
      </c>
      <c r="J36" s="112">
        <v>10</v>
      </c>
      <c r="K36" s="113"/>
      <c r="L36" s="114"/>
      <c r="M36" s="114"/>
      <c r="N36" s="115" t="s">
        <v>93</v>
      </c>
      <c r="O36" s="115">
        <v>2500</v>
      </c>
      <c r="P36" s="115"/>
      <c r="Q36" s="114"/>
      <c r="R36" s="116">
        <v>10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25557.119999999999</v>
      </c>
      <c r="AD36" s="121">
        <f t="shared" si="4"/>
        <v>0</v>
      </c>
      <c r="AE36" s="121">
        <f t="shared" si="2"/>
        <v>25557.119999999999</v>
      </c>
      <c r="AF36"/>
    </row>
    <row r="37" spans="1:32" ht="24.95" customHeight="1" x14ac:dyDescent="0.4">
      <c r="A37" s="108">
        <v>34</v>
      </c>
      <c r="B37" s="109" t="s">
        <v>88</v>
      </c>
      <c r="C37" s="109" t="s">
        <v>493</v>
      </c>
      <c r="D37" s="109" t="s">
        <v>90</v>
      </c>
      <c r="E37" s="109" t="s">
        <v>108</v>
      </c>
      <c r="F37" s="109" t="s">
        <v>244</v>
      </c>
      <c r="G37" s="109">
        <v>26</v>
      </c>
      <c r="H37" s="110">
        <v>1</v>
      </c>
      <c r="I37" s="111">
        <v>1</v>
      </c>
      <c r="J37" s="112">
        <v>1</v>
      </c>
      <c r="K37" s="113"/>
      <c r="L37" s="114"/>
      <c r="M37" s="114"/>
      <c r="N37" s="115" t="s">
        <v>93</v>
      </c>
      <c r="O37" s="115">
        <v>1000</v>
      </c>
      <c r="P37" s="115"/>
      <c r="Q37" s="114"/>
      <c r="R37" s="116">
        <v>1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1954.3679999999999</v>
      </c>
      <c r="AD37" s="121">
        <f t="shared" si="4"/>
        <v>0</v>
      </c>
      <c r="AE37" s="121">
        <f t="shared" si="2"/>
        <v>1954.3679999999999</v>
      </c>
      <c r="AF37"/>
    </row>
    <row r="38" spans="1:32" ht="24.95" customHeight="1" x14ac:dyDescent="0.4">
      <c r="A38" s="108">
        <v>35</v>
      </c>
      <c r="B38" s="109" t="s">
        <v>88</v>
      </c>
      <c r="C38" s="109" t="s">
        <v>493</v>
      </c>
      <c r="D38" s="109" t="s">
        <v>90</v>
      </c>
      <c r="E38" s="109" t="s">
        <v>91</v>
      </c>
      <c r="F38" s="109" t="s">
        <v>379</v>
      </c>
      <c r="G38" s="109">
        <v>34</v>
      </c>
      <c r="H38" s="110">
        <v>1</v>
      </c>
      <c r="I38" s="111">
        <v>1</v>
      </c>
      <c r="J38" s="112">
        <v>1</v>
      </c>
      <c r="K38" s="113"/>
      <c r="L38" s="114"/>
      <c r="M38" s="114"/>
      <c r="N38" s="115" t="s">
        <v>93</v>
      </c>
      <c r="O38" s="115">
        <v>2500</v>
      </c>
      <c r="P38" s="115"/>
      <c r="Q38" s="114"/>
      <c r="R38" s="116">
        <v>1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2555.712</v>
      </c>
      <c r="AD38" s="121">
        <f t="shared" si="4"/>
        <v>0</v>
      </c>
      <c r="AE38" s="121">
        <f t="shared" si="2"/>
        <v>2555.712</v>
      </c>
      <c r="AF38"/>
    </row>
    <row r="39" spans="1:32" ht="24.95" customHeight="1" x14ac:dyDescent="0.4">
      <c r="A39" s="108">
        <v>36</v>
      </c>
      <c r="B39" s="109" t="s">
        <v>88</v>
      </c>
      <c r="C39" s="109" t="s">
        <v>493</v>
      </c>
      <c r="D39" s="109" t="s">
        <v>90</v>
      </c>
      <c r="E39" s="109" t="s">
        <v>91</v>
      </c>
      <c r="F39" s="109" t="s">
        <v>336</v>
      </c>
      <c r="G39" s="109">
        <v>34</v>
      </c>
      <c r="H39" s="110">
        <v>1</v>
      </c>
      <c r="I39" s="111">
        <v>2</v>
      </c>
      <c r="J39" s="112">
        <v>2</v>
      </c>
      <c r="K39" s="113"/>
      <c r="L39" s="114"/>
      <c r="M39" s="114"/>
      <c r="N39" s="115" t="s">
        <v>93</v>
      </c>
      <c r="O39" s="115">
        <v>2500</v>
      </c>
      <c r="P39" s="115"/>
      <c r="Q39" s="114"/>
      <c r="R39" s="116">
        <v>2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5111.424</v>
      </c>
      <c r="AD39" s="121">
        <f t="shared" si="4"/>
        <v>0</v>
      </c>
      <c r="AE39" s="121">
        <f t="shared" si="2"/>
        <v>5111.424</v>
      </c>
      <c r="AF39"/>
    </row>
    <row r="40" spans="1:32" ht="24.95" customHeight="1" x14ac:dyDescent="0.4">
      <c r="A40" s="108">
        <v>37</v>
      </c>
      <c r="B40" s="109" t="s">
        <v>88</v>
      </c>
      <c r="C40" s="109" t="s">
        <v>494</v>
      </c>
      <c r="D40" s="109" t="s">
        <v>90</v>
      </c>
      <c r="E40" s="109" t="s">
        <v>135</v>
      </c>
      <c r="F40" s="109" t="s">
        <v>232</v>
      </c>
      <c r="G40" s="109">
        <v>34</v>
      </c>
      <c r="H40" s="109">
        <v>6</v>
      </c>
      <c r="I40" s="111">
        <v>3</v>
      </c>
      <c r="J40" s="112">
        <v>18</v>
      </c>
      <c r="K40" s="113"/>
      <c r="L40" s="114"/>
      <c r="M40" s="114"/>
      <c r="N40" s="115" t="s">
        <v>93</v>
      </c>
      <c r="O40" s="115">
        <v>1500</v>
      </c>
      <c r="P40" s="115"/>
      <c r="Q40" s="114"/>
      <c r="R40" s="116">
        <v>18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46002.816000000006</v>
      </c>
      <c r="AD40" s="121">
        <f t="shared" si="4"/>
        <v>0</v>
      </c>
      <c r="AE40" s="121">
        <f t="shared" si="2"/>
        <v>46002.816000000006</v>
      </c>
      <c r="AF40"/>
    </row>
    <row r="41" spans="1:32" ht="24.95" customHeight="1" x14ac:dyDescent="0.4">
      <c r="A41" s="108">
        <v>38</v>
      </c>
      <c r="B41" s="109" t="s">
        <v>88</v>
      </c>
      <c r="C41" s="109" t="s">
        <v>494</v>
      </c>
      <c r="D41" s="109" t="s">
        <v>90</v>
      </c>
      <c r="E41" s="109" t="s">
        <v>473</v>
      </c>
      <c r="F41" s="109" t="s">
        <v>495</v>
      </c>
      <c r="G41" s="109">
        <v>15</v>
      </c>
      <c r="H41" s="109">
        <v>1</v>
      </c>
      <c r="I41" s="111">
        <v>1</v>
      </c>
      <c r="J41" s="112">
        <v>1</v>
      </c>
      <c r="K41" s="113"/>
      <c r="L41" s="114"/>
      <c r="M41" s="114"/>
      <c r="N41" s="115" t="s">
        <v>97</v>
      </c>
      <c r="O41" s="115">
        <v>800</v>
      </c>
      <c r="P41" s="115"/>
      <c r="Q41" s="114"/>
      <c r="R41" s="116">
        <v>1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1127.52</v>
      </c>
      <c r="AD41" s="121">
        <f t="shared" si="4"/>
        <v>0</v>
      </c>
      <c r="AE41" s="121">
        <f t="shared" si="2"/>
        <v>1127.52</v>
      </c>
      <c r="AF41"/>
    </row>
    <row r="42" spans="1:32" ht="24.95" customHeight="1" x14ac:dyDescent="0.4">
      <c r="A42" s="108">
        <v>39</v>
      </c>
      <c r="B42" s="109" t="s">
        <v>88</v>
      </c>
      <c r="C42" s="109" t="s">
        <v>496</v>
      </c>
      <c r="D42" s="109" t="s">
        <v>90</v>
      </c>
      <c r="E42" s="109" t="s">
        <v>91</v>
      </c>
      <c r="F42" s="109" t="s">
        <v>379</v>
      </c>
      <c r="G42" s="109">
        <v>34</v>
      </c>
      <c r="H42" s="109">
        <v>5</v>
      </c>
      <c r="I42" s="111">
        <v>1</v>
      </c>
      <c r="J42" s="112">
        <v>5</v>
      </c>
      <c r="K42" s="113"/>
      <c r="L42" s="114"/>
      <c r="M42" s="114"/>
      <c r="N42" s="115" t="s">
        <v>93</v>
      </c>
      <c r="O42" s="115">
        <v>2500</v>
      </c>
      <c r="P42" s="115"/>
      <c r="Q42" s="114"/>
      <c r="R42" s="116">
        <v>5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12778.56</v>
      </c>
      <c r="AD42" s="121">
        <f t="shared" si="4"/>
        <v>0</v>
      </c>
      <c r="AE42" s="121">
        <f t="shared" si="2"/>
        <v>12778.56</v>
      </c>
      <c r="AF42"/>
    </row>
    <row r="43" spans="1:32" ht="24.95" customHeight="1" x14ac:dyDescent="0.4">
      <c r="A43" s="108">
        <v>40</v>
      </c>
      <c r="B43" s="109" t="s">
        <v>88</v>
      </c>
      <c r="C43" s="109" t="s">
        <v>497</v>
      </c>
      <c r="D43" s="109" t="s">
        <v>90</v>
      </c>
      <c r="E43" s="109" t="s">
        <v>91</v>
      </c>
      <c r="F43" s="109" t="s">
        <v>355</v>
      </c>
      <c r="G43" s="109">
        <v>34</v>
      </c>
      <c r="H43" s="109">
        <v>3</v>
      </c>
      <c r="I43" s="111">
        <v>1</v>
      </c>
      <c r="J43" s="112">
        <v>3</v>
      </c>
      <c r="K43" s="113"/>
      <c r="L43" s="114"/>
      <c r="M43" s="114"/>
      <c r="N43" s="115" t="s">
        <v>93</v>
      </c>
      <c r="O43" s="115">
        <v>2500</v>
      </c>
      <c r="P43" s="115"/>
      <c r="Q43" s="114"/>
      <c r="R43" s="116">
        <v>3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7667.1360000000004</v>
      </c>
      <c r="AD43" s="121">
        <f t="shared" si="4"/>
        <v>0</v>
      </c>
      <c r="AE43" s="121">
        <f t="shared" si="2"/>
        <v>7667.1360000000004</v>
      </c>
      <c r="AF43"/>
    </row>
    <row r="44" spans="1:32" ht="24.95" customHeight="1" x14ac:dyDescent="0.4">
      <c r="A44" s="108">
        <v>41</v>
      </c>
      <c r="B44" s="109" t="s">
        <v>88</v>
      </c>
      <c r="C44" s="109" t="s">
        <v>498</v>
      </c>
      <c r="D44" s="109" t="s">
        <v>90</v>
      </c>
      <c r="E44" s="109" t="s">
        <v>91</v>
      </c>
      <c r="F44" s="109" t="s">
        <v>379</v>
      </c>
      <c r="G44" s="109">
        <v>34</v>
      </c>
      <c r="H44" s="109">
        <v>3</v>
      </c>
      <c r="I44" s="111">
        <v>2</v>
      </c>
      <c r="J44" s="112">
        <v>6</v>
      </c>
      <c r="K44" s="113"/>
      <c r="L44" s="114"/>
      <c r="M44" s="114"/>
      <c r="N44" s="115" t="s">
        <v>93</v>
      </c>
      <c r="O44" s="115">
        <v>2500</v>
      </c>
      <c r="P44" s="115"/>
      <c r="Q44" s="114"/>
      <c r="R44" s="116">
        <v>6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15334.272000000001</v>
      </c>
      <c r="AD44" s="121">
        <f t="shared" si="4"/>
        <v>0</v>
      </c>
      <c r="AE44" s="121">
        <f t="shared" si="2"/>
        <v>15334.272000000001</v>
      </c>
      <c r="AF44"/>
    </row>
    <row r="45" spans="1:32" ht="24.95" customHeight="1" x14ac:dyDescent="0.4">
      <c r="A45" s="108">
        <v>42</v>
      </c>
      <c r="B45" s="109" t="s">
        <v>88</v>
      </c>
      <c r="C45" s="109" t="s">
        <v>498</v>
      </c>
      <c r="D45" s="109" t="s">
        <v>90</v>
      </c>
      <c r="E45" s="109" t="s">
        <v>91</v>
      </c>
      <c r="F45" s="109" t="s">
        <v>379</v>
      </c>
      <c r="G45" s="109">
        <v>34</v>
      </c>
      <c r="H45" s="109">
        <v>1</v>
      </c>
      <c r="I45" s="111">
        <v>1</v>
      </c>
      <c r="J45" s="112">
        <v>1</v>
      </c>
      <c r="K45" s="113"/>
      <c r="L45" s="114"/>
      <c r="M45" s="114"/>
      <c r="N45" s="115" t="s">
        <v>93</v>
      </c>
      <c r="O45" s="115">
        <v>2500</v>
      </c>
      <c r="P45" s="115"/>
      <c r="Q45" s="114"/>
      <c r="R45" s="116">
        <v>1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2555.712</v>
      </c>
      <c r="AD45" s="121">
        <f t="shared" si="4"/>
        <v>0</v>
      </c>
      <c r="AE45" s="121">
        <f t="shared" si="2"/>
        <v>2555.712</v>
      </c>
      <c r="AF45"/>
    </row>
    <row r="46" spans="1:32" ht="24.95" customHeight="1" x14ac:dyDescent="0.4">
      <c r="A46" s="108">
        <v>43</v>
      </c>
      <c r="B46" s="109" t="s">
        <v>88</v>
      </c>
      <c r="C46" s="109" t="s">
        <v>255</v>
      </c>
      <c r="D46" s="109" t="s">
        <v>90</v>
      </c>
      <c r="E46" s="109" t="s">
        <v>473</v>
      </c>
      <c r="F46" s="109" t="s">
        <v>285</v>
      </c>
      <c r="G46" s="109">
        <v>15</v>
      </c>
      <c r="H46" s="109">
        <v>1</v>
      </c>
      <c r="I46" s="111">
        <v>1</v>
      </c>
      <c r="J46" s="112">
        <v>1</v>
      </c>
      <c r="K46" s="113"/>
      <c r="L46" s="114"/>
      <c r="M46" s="114"/>
      <c r="N46" s="115" t="s">
        <v>97</v>
      </c>
      <c r="O46" s="115">
        <v>700</v>
      </c>
      <c r="P46" s="115"/>
      <c r="Q46" s="114"/>
      <c r="R46" s="116">
        <v>1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1127.52</v>
      </c>
      <c r="AD46" s="121">
        <f t="shared" si="4"/>
        <v>0</v>
      </c>
      <c r="AE46" s="121">
        <f t="shared" si="2"/>
        <v>1127.52</v>
      </c>
      <c r="AF46"/>
    </row>
    <row r="47" spans="1:32" ht="24.95" customHeight="1" x14ac:dyDescent="0.4">
      <c r="A47" s="108">
        <v>44</v>
      </c>
      <c r="B47" s="109" t="s">
        <v>88</v>
      </c>
      <c r="C47" s="109" t="s">
        <v>499</v>
      </c>
      <c r="D47" s="109" t="s">
        <v>90</v>
      </c>
      <c r="E47" s="109" t="s">
        <v>91</v>
      </c>
      <c r="F47" s="109" t="s">
        <v>355</v>
      </c>
      <c r="G47" s="109">
        <v>34</v>
      </c>
      <c r="H47" s="109">
        <v>1</v>
      </c>
      <c r="I47" s="111">
        <v>1</v>
      </c>
      <c r="J47" s="112">
        <v>1</v>
      </c>
      <c r="K47" s="113"/>
      <c r="L47" s="114"/>
      <c r="M47" s="114"/>
      <c r="N47" s="115" t="s">
        <v>93</v>
      </c>
      <c r="O47" s="115">
        <v>2500</v>
      </c>
      <c r="P47" s="115"/>
      <c r="Q47" s="114"/>
      <c r="R47" s="116">
        <v>1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2555.712</v>
      </c>
      <c r="AD47" s="121">
        <f t="shared" si="4"/>
        <v>0</v>
      </c>
      <c r="AE47" s="121">
        <f t="shared" si="2"/>
        <v>2555.712</v>
      </c>
      <c r="AF47"/>
    </row>
    <row r="48" spans="1:32" ht="24.95" customHeight="1" x14ac:dyDescent="0.4">
      <c r="A48" s="108">
        <v>45</v>
      </c>
      <c r="B48" s="109" t="s">
        <v>88</v>
      </c>
      <c r="C48" s="109" t="s">
        <v>500</v>
      </c>
      <c r="D48" s="109" t="s">
        <v>90</v>
      </c>
      <c r="E48" s="109" t="s">
        <v>91</v>
      </c>
      <c r="F48" s="109" t="s">
        <v>355</v>
      </c>
      <c r="G48" s="109">
        <v>34</v>
      </c>
      <c r="H48" s="109">
        <v>5</v>
      </c>
      <c r="I48" s="111">
        <v>1</v>
      </c>
      <c r="J48" s="112">
        <v>5</v>
      </c>
      <c r="K48" s="113"/>
      <c r="L48" s="114"/>
      <c r="M48" s="114"/>
      <c r="N48" s="115" t="s">
        <v>93</v>
      </c>
      <c r="O48" s="115">
        <v>2500</v>
      </c>
      <c r="P48" s="115"/>
      <c r="Q48" s="114"/>
      <c r="R48" s="116">
        <v>5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12778.56</v>
      </c>
      <c r="AD48" s="121">
        <f t="shared" si="4"/>
        <v>0</v>
      </c>
      <c r="AE48" s="121">
        <f t="shared" si="2"/>
        <v>12778.56</v>
      </c>
      <c r="AF48"/>
    </row>
    <row r="49" spans="1:32" ht="24.95" customHeight="1" x14ac:dyDescent="0.4">
      <c r="A49" s="108">
        <v>46</v>
      </c>
      <c r="B49" s="109" t="s">
        <v>173</v>
      </c>
      <c r="C49" s="109" t="s">
        <v>373</v>
      </c>
      <c r="D49" s="109" t="s">
        <v>90</v>
      </c>
      <c r="E49" s="109" t="s">
        <v>91</v>
      </c>
      <c r="F49" s="109" t="s">
        <v>348</v>
      </c>
      <c r="G49" s="109">
        <v>34</v>
      </c>
      <c r="H49" s="109">
        <v>2</v>
      </c>
      <c r="I49" s="111">
        <v>1</v>
      </c>
      <c r="J49" s="112">
        <v>2</v>
      </c>
      <c r="K49" s="113"/>
      <c r="L49" s="114"/>
      <c r="M49" s="114"/>
      <c r="N49" s="115" t="s">
        <v>93</v>
      </c>
      <c r="O49" s="115">
        <v>2500</v>
      </c>
      <c r="P49" s="115"/>
      <c r="Q49" s="114"/>
      <c r="R49" s="116">
        <v>2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5111.424</v>
      </c>
      <c r="AD49" s="121">
        <f t="shared" si="4"/>
        <v>0</v>
      </c>
      <c r="AE49" s="121">
        <f t="shared" si="2"/>
        <v>5111.424</v>
      </c>
      <c r="AF49"/>
    </row>
    <row r="50" spans="1:32" ht="24.95" customHeight="1" x14ac:dyDescent="0.4">
      <c r="A50" s="108">
        <v>47</v>
      </c>
      <c r="B50" s="109" t="s">
        <v>173</v>
      </c>
      <c r="C50" s="109" t="s">
        <v>373</v>
      </c>
      <c r="D50" s="109" t="s">
        <v>90</v>
      </c>
      <c r="E50" s="109" t="s">
        <v>91</v>
      </c>
      <c r="F50" s="109" t="s">
        <v>379</v>
      </c>
      <c r="G50" s="109">
        <v>34</v>
      </c>
      <c r="H50" s="109">
        <v>9</v>
      </c>
      <c r="I50" s="111">
        <v>2</v>
      </c>
      <c r="J50" s="112">
        <v>18</v>
      </c>
      <c r="K50" s="113"/>
      <c r="L50" s="114"/>
      <c r="M50" s="114"/>
      <c r="N50" s="115" t="s">
        <v>93</v>
      </c>
      <c r="O50" s="115">
        <v>3300</v>
      </c>
      <c r="P50" s="115"/>
      <c r="Q50" s="114"/>
      <c r="R50" s="116">
        <v>18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46002.816000000006</v>
      </c>
      <c r="AD50" s="121">
        <f t="shared" si="4"/>
        <v>0</v>
      </c>
      <c r="AE50" s="121">
        <f t="shared" si="2"/>
        <v>46002.816000000006</v>
      </c>
      <c r="AF50"/>
    </row>
    <row r="51" spans="1:32" ht="24.95" customHeight="1" x14ac:dyDescent="0.4">
      <c r="A51" s="108">
        <v>48</v>
      </c>
      <c r="B51" s="109" t="s">
        <v>173</v>
      </c>
      <c r="C51" s="109" t="s">
        <v>383</v>
      </c>
      <c r="D51" s="109" t="s">
        <v>90</v>
      </c>
      <c r="E51" s="109" t="s">
        <v>91</v>
      </c>
      <c r="F51" s="109" t="s">
        <v>379</v>
      </c>
      <c r="G51" s="109">
        <v>34</v>
      </c>
      <c r="H51" s="109">
        <v>2</v>
      </c>
      <c r="I51" s="111">
        <v>1</v>
      </c>
      <c r="J51" s="112">
        <v>2</v>
      </c>
      <c r="K51" s="113"/>
      <c r="L51" s="114"/>
      <c r="M51" s="114"/>
      <c r="N51" s="115" t="s">
        <v>93</v>
      </c>
      <c r="O51" s="115">
        <v>2500</v>
      </c>
      <c r="P51" s="115"/>
      <c r="Q51" s="114"/>
      <c r="R51" s="116">
        <v>2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5111.424</v>
      </c>
      <c r="AD51" s="121">
        <f t="shared" si="4"/>
        <v>0</v>
      </c>
      <c r="AE51" s="121">
        <f t="shared" si="2"/>
        <v>5111.424</v>
      </c>
      <c r="AF51"/>
    </row>
    <row r="52" spans="1:32" ht="24.95" customHeight="1" x14ac:dyDescent="0.4">
      <c r="A52" s="108">
        <v>49</v>
      </c>
      <c r="B52" s="109" t="s">
        <v>173</v>
      </c>
      <c r="C52" s="109" t="s">
        <v>501</v>
      </c>
      <c r="D52" s="109" t="s">
        <v>90</v>
      </c>
      <c r="E52" s="109" t="s">
        <v>91</v>
      </c>
      <c r="F52" s="109" t="s">
        <v>379</v>
      </c>
      <c r="G52" s="109">
        <v>34</v>
      </c>
      <c r="H52" s="109">
        <v>6</v>
      </c>
      <c r="I52" s="111">
        <v>1</v>
      </c>
      <c r="J52" s="112">
        <v>6</v>
      </c>
      <c r="K52" s="113"/>
      <c r="L52" s="114"/>
      <c r="M52" s="114"/>
      <c r="N52" s="115" t="s">
        <v>93</v>
      </c>
      <c r="O52" s="115">
        <v>2500</v>
      </c>
      <c r="P52" s="115"/>
      <c r="Q52" s="114"/>
      <c r="R52" s="116">
        <v>6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15334.272000000001</v>
      </c>
      <c r="AD52" s="121">
        <f t="shared" si="4"/>
        <v>0</v>
      </c>
      <c r="AE52" s="121">
        <f t="shared" si="2"/>
        <v>15334.272000000001</v>
      </c>
      <c r="AF52"/>
    </row>
    <row r="53" spans="1:32" ht="24.95" customHeight="1" x14ac:dyDescent="0.4">
      <c r="A53" s="108">
        <v>50</v>
      </c>
      <c r="B53" s="109" t="s">
        <v>173</v>
      </c>
      <c r="C53" s="109" t="s">
        <v>502</v>
      </c>
      <c r="D53" s="109" t="s">
        <v>90</v>
      </c>
      <c r="E53" s="109" t="s">
        <v>91</v>
      </c>
      <c r="F53" s="109" t="s">
        <v>348</v>
      </c>
      <c r="G53" s="109">
        <v>34</v>
      </c>
      <c r="H53" s="109">
        <v>2</v>
      </c>
      <c r="I53" s="111">
        <v>1</v>
      </c>
      <c r="J53" s="112">
        <v>2</v>
      </c>
      <c r="K53" s="113"/>
      <c r="L53" s="114"/>
      <c r="M53" s="114"/>
      <c r="N53" s="115" t="s">
        <v>93</v>
      </c>
      <c r="O53" s="115">
        <v>2500</v>
      </c>
      <c r="P53" s="115"/>
      <c r="Q53" s="114"/>
      <c r="R53" s="116">
        <v>2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5111.424</v>
      </c>
      <c r="AD53" s="121">
        <f t="shared" si="4"/>
        <v>0</v>
      </c>
      <c r="AE53" s="121">
        <f t="shared" si="2"/>
        <v>5111.424</v>
      </c>
      <c r="AF53"/>
    </row>
    <row r="54" spans="1:32" ht="24.95" customHeight="1" x14ac:dyDescent="0.4">
      <c r="A54" s="108">
        <v>51</v>
      </c>
      <c r="B54" s="109" t="s">
        <v>173</v>
      </c>
      <c r="C54" s="109" t="s">
        <v>502</v>
      </c>
      <c r="D54" s="109" t="s">
        <v>90</v>
      </c>
      <c r="E54" s="109" t="s">
        <v>91</v>
      </c>
      <c r="F54" s="109" t="s">
        <v>379</v>
      </c>
      <c r="G54" s="109">
        <v>34</v>
      </c>
      <c r="H54" s="109">
        <v>6</v>
      </c>
      <c r="I54" s="111">
        <v>2</v>
      </c>
      <c r="J54" s="112">
        <v>12</v>
      </c>
      <c r="K54" s="113"/>
      <c r="L54" s="114"/>
      <c r="M54" s="114"/>
      <c r="N54" s="115" t="s">
        <v>93</v>
      </c>
      <c r="O54" s="115">
        <v>3300</v>
      </c>
      <c r="P54" s="115"/>
      <c r="Q54" s="114"/>
      <c r="R54" s="116">
        <v>12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30668.544000000002</v>
      </c>
      <c r="AD54" s="121">
        <f t="shared" si="4"/>
        <v>0</v>
      </c>
      <c r="AE54" s="121">
        <f t="shared" si="2"/>
        <v>30668.544000000002</v>
      </c>
      <c r="AF54"/>
    </row>
    <row r="55" spans="1:32" ht="24.95" customHeight="1" x14ac:dyDescent="0.4">
      <c r="A55" s="108">
        <v>52</v>
      </c>
      <c r="B55" s="109" t="s">
        <v>173</v>
      </c>
      <c r="C55" s="109" t="s">
        <v>503</v>
      </c>
      <c r="D55" s="109" t="s">
        <v>90</v>
      </c>
      <c r="E55" s="109" t="s">
        <v>91</v>
      </c>
      <c r="F55" s="109" t="s">
        <v>348</v>
      </c>
      <c r="G55" s="109">
        <v>34</v>
      </c>
      <c r="H55" s="109">
        <v>2</v>
      </c>
      <c r="I55" s="111">
        <v>1</v>
      </c>
      <c r="J55" s="112">
        <v>2</v>
      </c>
      <c r="K55" s="113"/>
      <c r="L55" s="114"/>
      <c r="M55" s="114"/>
      <c r="N55" s="115" t="s">
        <v>93</v>
      </c>
      <c r="O55" s="115">
        <v>2500</v>
      </c>
      <c r="P55" s="115"/>
      <c r="Q55" s="114"/>
      <c r="R55" s="116">
        <v>2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5111.424</v>
      </c>
      <c r="AD55" s="121">
        <f t="shared" si="4"/>
        <v>0</v>
      </c>
      <c r="AE55" s="121">
        <f t="shared" si="2"/>
        <v>5111.424</v>
      </c>
      <c r="AF55"/>
    </row>
    <row r="56" spans="1:32" ht="24.95" customHeight="1" x14ac:dyDescent="0.4">
      <c r="A56" s="108">
        <v>53</v>
      </c>
      <c r="B56" s="109" t="s">
        <v>173</v>
      </c>
      <c r="C56" s="109" t="s">
        <v>503</v>
      </c>
      <c r="D56" s="109" t="s">
        <v>90</v>
      </c>
      <c r="E56" s="109" t="s">
        <v>91</v>
      </c>
      <c r="F56" s="109" t="s">
        <v>379</v>
      </c>
      <c r="G56" s="109">
        <v>34</v>
      </c>
      <c r="H56" s="109">
        <v>6</v>
      </c>
      <c r="I56" s="111">
        <v>2</v>
      </c>
      <c r="J56" s="112">
        <v>12</v>
      </c>
      <c r="K56" s="113"/>
      <c r="L56" s="114"/>
      <c r="M56" s="114"/>
      <c r="N56" s="115" t="s">
        <v>93</v>
      </c>
      <c r="O56" s="115">
        <v>3300</v>
      </c>
      <c r="P56" s="115"/>
      <c r="Q56" s="114"/>
      <c r="R56" s="116">
        <v>12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30668.544000000002</v>
      </c>
      <c r="AD56" s="121">
        <f t="shared" si="4"/>
        <v>0</v>
      </c>
      <c r="AE56" s="121">
        <f t="shared" si="2"/>
        <v>30668.544000000002</v>
      </c>
      <c r="AF56"/>
    </row>
    <row r="57" spans="1:32" ht="24.95" customHeight="1" x14ac:dyDescent="0.4">
      <c r="A57" s="108">
        <v>54</v>
      </c>
      <c r="B57" s="109" t="s">
        <v>173</v>
      </c>
      <c r="C57" s="109" t="s">
        <v>504</v>
      </c>
      <c r="D57" s="109" t="s">
        <v>90</v>
      </c>
      <c r="E57" s="109" t="s">
        <v>91</v>
      </c>
      <c r="F57" s="109" t="s">
        <v>348</v>
      </c>
      <c r="G57" s="109">
        <v>34</v>
      </c>
      <c r="H57" s="109">
        <v>2</v>
      </c>
      <c r="I57" s="111">
        <v>1</v>
      </c>
      <c r="J57" s="112">
        <v>2</v>
      </c>
      <c r="K57" s="113"/>
      <c r="L57" s="114"/>
      <c r="M57" s="114"/>
      <c r="N57" s="115" t="s">
        <v>93</v>
      </c>
      <c r="O57" s="115">
        <v>2500</v>
      </c>
      <c r="P57" s="115"/>
      <c r="Q57" s="114"/>
      <c r="R57" s="116">
        <v>2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5111.424</v>
      </c>
      <c r="AD57" s="121">
        <f t="shared" si="4"/>
        <v>0</v>
      </c>
      <c r="AE57" s="121">
        <f t="shared" si="2"/>
        <v>5111.424</v>
      </c>
      <c r="AF57"/>
    </row>
    <row r="58" spans="1:32" ht="24.95" customHeight="1" x14ac:dyDescent="0.4">
      <c r="A58" s="108">
        <v>55</v>
      </c>
      <c r="B58" s="109" t="s">
        <v>173</v>
      </c>
      <c r="C58" s="109" t="s">
        <v>504</v>
      </c>
      <c r="D58" s="109" t="s">
        <v>90</v>
      </c>
      <c r="E58" s="109" t="s">
        <v>91</v>
      </c>
      <c r="F58" s="109" t="s">
        <v>379</v>
      </c>
      <c r="G58" s="109">
        <v>34</v>
      </c>
      <c r="H58" s="109">
        <v>6</v>
      </c>
      <c r="I58" s="111">
        <v>2</v>
      </c>
      <c r="J58" s="112">
        <v>12</v>
      </c>
      <c r="K58" s="113"/>
      <c r="L58" s="114"/>
      <c r="M58" s="114"/>
      <c r="N58" s="115" t="s">
        <v>93</v>
      </c>
      <c r="O58" s="115">
        <v>3300</v>
      </c>
      <c r="P58" s="115"/>
      <c r="Q58" s="114"/>
      <c r="R58" s="116">
        <v>12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30668.544000000002</v>
      </c>
      <c r="AD58" s="121">
        <f t="shared" si="4"/>
        <v>0</v>
      </c>
      <c r="AE58" s="121">
        <f t="shared" si="2"/>
        <v>30668.544000000002</v>
      </c>
      <c r="AF58"/>
    </row>
    <row r="59" spans="1:32" ht="24.95" customHeight="1" x14ac:dyDescent="0.4">
      <c r="A59" s="108">
        <v>56</v>
      </c>
      <c r="B59" s="109" t="s">
        <v>173</v>
      </c>
      <c r="C59" s="109" t="s">
        <v>231</v>
      </c>
      <c r="D59" s="109" t="s">
        <v>90</v>
      </c>
      <c r="E59" s="109" t="s">
        <v>91</v>
      </c>
      <c r="F59" s="109" t="s">
        <v>348</v>
      </c>
      <c r="G59" s="109">
        <v>34</v>
      </c>
      <c r="H59" s="109">
        <v>2</v>
      </c>
      <c r="I59" s="111">
        <v>1</v>
      </c>
      <c r="J59" s="112">
        <v>2</v>
      </c>
      <c r="K59" s="113"/>
      <c r="L59" s="114"/>
      <c r="M59" s="114"/>
      <c r="N59" s="115" t="s">
        <v>93</v>
      </c>
      <c r="O59" s="115">
        <v>2500</v>
      </c>
      <c r="P59" s="115"/>
      <c r="Q59" s="114"/>
      <c r="R59" s="116">
        <v>2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5111.424</v>
      </c>
      <c r="AD59" s="121">
        <f t="shared" si="4"/>
        <v>0</v>
      </c>
      <c r="AE59" s="121">
        <f t="shared" si="2"/>
        <v>5111.424</v>
      </c>
      <c r="AF59"/>
    </row>
    <row r="60" spans="1:32" ht="24.95" customHeight="1" x14ac:dyDescent="0.4">
      <c r="A60" s="108">
        <v>57</v>
      </c>
      <c r="B60" s="109" t="s">
        <v>173</v>
      </c>
      <c r="C60" s="109" t="s">
        <v>231</v>
      </c>
      <c r="D60" s="109" t="s">
        <v>90</v>
      </c>
      <c r="E60" s="109" t="s">
        <v>91</v>
      </c>
      <c r="F60" s="109" t="s">
        <v>379</v>
      </c>
      <c r="G60" s="109">
        <v>34</v>
      </c>
      <c r="H60" s="109">
        <v>6</v>
      </c>
      <c r="I60" s="111">
        <v>2</v>
      </c>
      <c r="J60" s="112">
        <v>12</v>
      </c>
      <c r="K60" s="113"/>
      <c r="L60" s="114"/>
      <c r="M60" s="114"/>
      <c r="N60" s="115" t="s">
        <v>93</v>
      </c>
      <c r="O60" s="115">
        <v>3300</v>
      </c>
      <c r="P60" s="115"/>
      <c r="Q60" s="114"/>
      <c r="R60" s="116">
        <v>12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30668.544000000002</v>
      </c>
      <c r="AD60" s="121">
        <f t="shared" si="4"/>
        <v>0</v>
      </c>
      <c r="AE60" s="121">
        <f t="shared" si="2"/>
        <v>30668.544000000002</v>
      </c>
      <c r="AF60"/>
    </row>
    <row r="61" spans="1:32" ht="24.95" customHeight="1" x14ac:dyDescent="0.4">
      <c r="A61" s="108">
        <v>58</v>
      </c>
      <c r="B61" s="109" t="s">
        <v>173</v>
      </c>
      <c r="C61" s="109" t="s">
        <v>505</v>
      </c>
      <c r="D61" s="109" t="s">
        <v>90</v>
      </c>
      <c r="E61" s="109" t="s">
        <v>91</v>
      </c>
      <c r="F61" s="109" t="s">
        <v>379</v>
      </c>
      <c r="G61" s="109">
        <v>34</v>
      </c>
      <c r="H61" s="109">
        <v>9</v>
      </c>
      <c r="I61" s="111">
        <v>1</v>
      </c>
      <c r="J61" s="112">
        <v>9</v>
      </c>
      <c r="K61" s="113"/>
      <c r="L61" s="114"/>
      <c r="M61" s="114"/>
      <c r="N61" s="115" t="s">
        <v>93</v>
      </c>
      <c r="O61" s="115">
        <v>2500</v>
      </c>
      <c r="P61" s="115"/>
      <c r="Q61" s="114"/>
      <c r="R61" s="116">
        <v>9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23001.408000000003</v>
      </c>
      <c r="AD61" s="121">
        <f t="shared" si="4"/>
        <v>0</v>
      </c>
      <c r="AE61" s="121">
        <f t="shared" si="2"/>
        <v>23001.408000000003</v>
      </c>
      <c r="AF61"/>
    </row>
    <row r="62" spans="1:32" ht="24.95" customHeight="1" x14ac:dyDescent="0.4">
      <c r="A62" s="108">
        <v>59</v>
      </c>
      <c r="B62" s="109" t="s">
        <v>173</v>
      </c>
      <c r="C62" s="109" t="s">
        <v>479</v>
      </c>
      <c r="D62" s="109" t="s">
        <v>90</v>
      </c>
      <c r="E62" s="109" t="s">
        <v>91</v>
      </c>
      <c r="F62" s="109" t="s">
        <v>379</v>
      </c>
      <c r="G62" s="109">
        <v>34</v>
      </c>
      <c r="H62" s="109">
        <v>1</v>
      </c>
      <c r="I62" s="111">
        <v>1</v>
      </c>
      <c r="J62" s="112">
        <v>1</v>
      </c>
      <c r="K62" s="113"/>
      <c r="L62" s="114"/>
      <c r="M62" s="114"/>
      <c r="N62" s="115" t="s">
        <v>93</v>
      </c>
      <c r="O62" s="115">
        <v>2500</v>
      </c>
      <c r="P62" s="115"/>
      <c r="Q62" s="114"/>
      <c r="R62" s="116">
        <v>1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2555.712</v>
      </c>
      <c r="AD62" s="121">
        <f t="shared" si="4"/>
        <v>0</v>
      </c>
      <c r="AE62" s="121">
        <f t="shared" si="2"/>
        <v>2555.712</v>
      </c>
      <c r="AF62"/>
    </row>
    <row r="63" spans="1:32" ht="24.95" customHeight="1" x14ac:dyDescent="0.4">
      <c r="A63" s="108">
        <v>60</v>
      </c>
      <c r="B63" s="109" t="s">
        <v>173</v>
      </c>
      <c r="C63" s="109" t="s">
        <v>506</v>
      </c>
      <c r="D63" s="109" t="s">
        <v>90</v>
      </c>
      <c r="E63" s="109" t="s">
        <v>91</v>
      </c>
      <c r="F63" s="109" t="s">
        <v>379</v>
      </c>
      <c r="G63" s="109">
        <v>34</v>
      </c>
      <c r="H63" s="109">
        <v>2</v>
      </c>
      <c r="I63" s="111">
        <v>1</v>
      </c>
      <c r="J63" s="112">
        <v>2</v>
      </c>
      <c r="K63" s="113"/>
      <c r="L63" s="114"/>
      <c r="M63" s="114"/>
      <c r="N63" s="115" t="s">
        <v>93</v>
      </c>
      <c r="O63" s="115">
        <v>2500</v>
      </c>
      <c r="P63" s="115"/>
      <c r="Q63" s="114"/>
      <c r="R63" s="116">
        <v>2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5111.424</v>
      </c>
      <c r="AD63" s="121">
        <f t="shared" si="4"/>
        <v>0</v>
      </c>
      <c r="AE63" s="121">
        <f t="shared" si="2"/>
        <v>5111.424</v>
      </c>
      <c r="AF63"/>
    </row>
    <row r="64" spans="1:32" ht="24.95" customHeight="1" x14ac:dyDescent="0.4">
      <c r="A64" s="108">
        <v>61</v>
      </c>
      <c r="B64" s="109" t="s">
        <v>173</v>
      </c>
      <c r="C64" s="109" t="s">
        <v>360</v>
      </c>
      <c r="D64" s="109" t="s">
        <v>90</v>
      </c>
      <c r="E64" s="109" t="s">
        <v>91</v>
      </c>
      <c r="F64" s="109" t="s">
        <v>379</v>
      </c>
      <c r="G64" s="109">
        <v>34</v>
      </c>
      <c r="H64" s="109">
        <v>15</v>
      </c>
      <c r="I64" s="111">
        <v>2</v>
      </c>
      <c r="J64" s="112">
        <v>30</v>
      </c>
      <c r="K64" s="113"/>
      <c r="L64" s="114"/>
      <c r="M64" s="114"/>
      <c r="N64" s="115" t="s">
        <v>93</v>
      </c>
      <c r="O64" s="115">
        <v>3300</v>
      </c>
      <c r="P64" s="115"/>
      <c r="Q64" s="114"/>
      <c r="R64" s="116">
        <v>30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76671.360000000001</v>
      </c>
      <c r="AD64" s="121">
        <f t="shared" si="4"/>
        <v>0</v>
      </c>
      <c r="AE64" s="121">
        <f t="shared" si="2"/>
        <v>76671.360000000001</v>
      </c>
      <c r="AF64"/>
    </row>
    <row r="65" spans="1:32" ht="24.95" customHeight="1" x14ac:dyDescent="0.4">
      <c r="A65" s="108">
        <v>62</v>
      </c>
      <c r="B65" s="109" t="s">
        <v>173</v>
      </c>
      <c r="C65" s="109" t="s">
        <v>360</v>
      </c>
      <c r="D65" s="109" t="s">
        <v>90</v>
      </c>
      <c r="E65" s="109" t="s">
        <v>91</v>
      </c>
      <c r="F65" s="109" t="s">
        <v>379</v>
      </c>
      <c r="G65" s="109">
        <v>34</v>
      </c>
      <c r="H65" s="109">
        <v>2</v>
      </c>
      <c r="I65" s="111">
        <v>1</v>
      </c>
      <c r="J65" s="112">
        <v>2</v>
      </c>
      <c r="K65" s="113"/>
      <c r="L65" s="114"/>
      <c r="M65" s="114"/>
      <c r="N65" s="115" t="s">
        <v>93</v>
      </c>
      <c r="O65" s="115">
        <v>3300</v>
      </c>
      <c r="P65" s="115"/>
      <c r="Q65" s="114"/>
      <c r="R65" s="116">
        <v>2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5111.424</v>
      </c>
      <c r="AD65" s="121">
        <f t="shared" si="4"/>
        <v>0</v>
      </c>
      <c r="AE65" s="121">
        <f t="shared" si="2"/>
        <v>5111.424</v>
      </c>
      <c r="AF65"/>
    </row>
    <row r="66" spans="1:32" ht="24.95" customHeight="1" x14ac:dyDescent="0.4">
      <c r="A66" s="108">
        <v>63</v>
      </c>
      <c r="B66" s="109" t="s">
        <v>173</v>
      </c>
      <c r="C66" s="109" t="s">
        <v>507</v>
      </c>
      <c r="D66" s="109" t="s">
        <v>90</v>
      </c>
      <c r="E66" s="109" t="s">
        <v>91</v>
      </c>
      <c r="F66" s="109" t="s">
        <v>379</v>
      </c>
      <c r="G66" s="109">
        <v>34</v>
      </c>
      <c r="H66" s="109">
        <v>3</v>
      </c>
      <c r="I66" s="111">
        <v>1</v>
      </c>
      <c r="J66" s="112">
        <v>3</v>
      </c>
      <c r="K66" s="113"/>
      <c r="L66" s="114"/>
      <c r="M66" s="114"/>
      <c r="N66" s="115" t="s">
        <v>93</v>
      </c>
      <c r="O66" s="115">
        <v>2500</v>
      </c>
      <c r="P66" s="115"/>
      <c r="Q66" s="114"/>
      <c r="R66" s="116">
        <v>3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7667.1360000000004</v>
      </c>
      <c r="AD66" s="121">
        <f t="shared" si="4"/>
        <v>0</v>
      </c>
      <c r="AE66" s="121">
        <f t="shared" si="2"/>
        <v>7667.1360000000004</v>
      </c>
      <c r="AF66"/>
    </row>
    <row r="67" spans="1:32" ht="24.95" customHeight="1" x14ac:dyDescent="0.4">
      <c r="A67" s="108">
        <v>64</v>
      </c>
      <c r="B67" s="109" t="s">
        <v>173</v>
      </c>
      <c r="C67" s="109" t="s">
        <v>481</v>
      </c>
      <c r="D67" s="109" t="s">
        <v>90</v>
      </c>
      <c r="E67" s="109" t="s">
        <v>91</v>
      </c>
      <c r="F67" s="109" t="s">
        <v>379</v>
      </c>
      <c r="G67" s="109">
        <v>34</v>
      </c>
      <c r="H67" s="109">
        <v>1</v>
      </c>
      <c r="I67" s="111">
        <v>1</v>
      </c>
      <c r="J67" s="112">
        <v>1</v>
      </c>
      <c r="K67" s="113"/>
      <c r="L67" s="114"/>
      <c r="M67" s="114"/>
      <c r="N67" s="115" t="s">
        <v>93</v>
      </c>
      <c r="O67" s="115">
        <v>2500</v>
      </c>
      <c r="P67" s="115"/>
      <c r="Q67" s="114"/>
      <c r="R67" s="116">
        <v>1</v>
      </c>
      <c r="S67" s="117"/>
      <c r="T67" s="118"/>
      <c r="U67" s="118"/>
      <c r="V67" s="119">
        <f t="shared" si="0"/>
        <v>0</v>
      </c>
      <c r="W67" s="119">
        <f t="shared" si="1"/>
        <v>0</v>
      </c>
      <c r="X67" s="120"/>
      <c r="Y67" s="112">
        <v>9</v>
      </c>
      <c r="Z67" s="112">
        <v>24</v>
      </c>
      <c r="AA67" s="112">
        <v>12</v>
      </c>
      <c r="AB67" s="120"/>
      <c r="AC67" s="121">
        <f t="shared" si="3"/>
        <v>2555.712</v>
      </c>
      <c r="AD67" s="121">
        <f t="shared" si="4"/>
        <v>0</v>
      </c>
      <c r="AE67" s="121">
        <f t="shared" si="2"/>
        <v>2555.712</v>
      </c>
      <c r="AF67"/>
    </row>
    <row r="68" spans="1:32" ht="24.95" customHeight="1" x14ac:dyDescent="0.4">
      <c r="A68" s="108">
        <v>65</v>
      </c>
      <c r="B68" s="109" t="s">
        <v>173</v>
      </c>
      <c r="C68" s="109" t="s">
        <v>508</v>
      </c>
      <c r="D68" s="109" t="s">
        <v>90</v>
      </c>
      <c r="E68" s="109" t="s">
        <v>157</v>
      </c>
      <c r="F68" s="109" t="s">
        <v>484</v>
      </c>
      <c r="G68" s="109">
        <v>17</v>
      </c>
      <c r="H68" s="109">
        <v>1</v>
      </c>
      <c r="I68" s="111">
        <v>1</v>
      </c>
      <c r="J68" s="112">
        <v>1</v>
      </c>
      <c r="K68" s="113"/>
      <c r="L68" s="114"/>
      <c r="M68" s="114"/>
      <c r="N68" s="115" t="s">
        <v>93</v>
      </c>
      <c r="O68" s="115">
        <v>1000</v>
      </c>
      <c r="P68" s="115"/>
      <c r="Q68" s="114"/>
      <c r="R68" s="116">
        <v>1</v>
      </c>
      <c r="S68" s="117"/>
      <c r="T68" s="118"/>
      <c r="U68" s="118"/>
      <c r="V68" s="119">
        <f t="shared" ref="V68:V92" si="5">T68*R68</f>
        <v>0</v>
      </c>
      <c r="W68" s="119">
        <f t="shared" ref="W68:W92" si="6">U68*R68</f>
        <v>0</v>
      </c>
      <c r="X68" s="120"/>
      <c r="Y68" s="112">
        <v>9</v>
      </c>
      <c r="Z68" s="112">
        <v>24</v>
      </c>
      <c r="AA68" s="112">
        <v>12</v>
      </c>
      <c r="AB68" s="120"/>
      <c r="AC68" s="121">
        <f t="shared" si="3"/>
        <v>1277.856</v>
      </c>
      <c r="AD68" s="121">
        <f t="shared" si="4"/>
        <v>0</v>
      </c>
      <c r="AE68" s="121">
        <f t="shared" ref="AE68:AE92" si="7">AC68-AD68</f>
        <v>1277.856</v>
      </c>
      <c r="AF68"/>
    </row>
    <row r="69" spans="1:32" ht="24.95" customHeight="1" x14ac:dyDescent="0.4">
      <c r="A69" s="108">
        <v>66</v>
      </c>
      <c r="B69" s="109" t="s">
        <v>173</v>
      </c>
      <c r="C69" s="109" t="s">
        <v>508</v>
      </c>
      <c r="D69" s="109" t="s">
        <v>90</v>
      </c>
      <c r="E69" s="109" t="s">
        <v>91</v>
      </c>
      <c r="F69" s="109" t="s">
        <v>379</v>
      </c>
      <c r="G69" s="109">
        <v>34</v>
      </c>
      <c r="H69" s="109">
        <v>4</v>
      </c>
      <c r="I69" s="111">
        <v>1</v>
      </c>
      <c r="J69" s="112">
        <v>4</v>
      </c>
      <c r="K69" s="113"/>
      <c r="L69" s="114"/>
      <c r="M69" s="114"/>
      <c r="N69" s="115" t="s">
        <v>93</v>
      </c>
      <c r="O69" s="115">
        <v>2500</v>
      </c>
      <c r="P69" s="115"/>
      <c r="Q69" s="114"/>
      <c r="R69" s="116">
        <v>4</v>
      </c>
      <c r="S69" s="117"/>
      <c r="T69" s="118"/>
      <c r="U69" s="118"/>
      <c r="V69" s="119">
        <f t="shared" si="5"/>
        <v>0</v>
      </c>
      <c r="W69" s="119">
        <f t="shared" si="6"/>
        <v>0</v>
      </c>
      <c r="X69" s="120"/>
      <c r="Y69" s="112">
        <v>9</v>
      </c>
      <c r="Z69" s="112">
        <v>24</v>
      </c>
      <c r="AA69" s="112">
        <v>12</v>
      </c>
      <c r="AB69" s="120"/>
      <c r="AC69" s="121">
        <f t="shared" ref="AC69:AC92" si="8">G69*J69*Y69*Z69*AA69/1000*$AB$1</f>
        <v>10222.848</v>
      </c>
      <c r="AD69" s="121">
        <f t="shared" ref="AD69:AD92" si="9">Q69*R69*Y69*Z69*AA69/1000*$AB$1</f>
        <v>0</v>
      </c>
      <c r="AE69" s="121">
        <f t="shared" si="7"/>
        <v>10222.848</v>
      </c>
      <c r="AF69"/>
    </row>
    <row r="70" spans="1:32" ht="24.95" customHeight="1" x14ac:dyDescent="0.4">
      <c r="A70" s="108">
        <v>67</v>
      </c>
      <c r="B70" s="109" t="s">
        <v>173</v>
      </c>
      <c r="C70" s="109" t="s">
        <v>509</v>
      </c>
      <c r="D70" s="109" t="s">
        <v>90</v>
      </c>
      <c r="E70" s="109" t="s">
        <v>91</v>
      </c>
      <c r="F70" s="109" t="s">
        <v>348</v>
      </c>
      <c r="G70" s="109">
        <v>34</v>
      </c>
      <c r="H70" s="109">
        <v>2</v>
      </c>
      <c r="I70" s="111">
        <v>1</v>
      </c>
      <c r="J70" s="112">
        <v>2</v>
      </c>
      <c r="K70" s="113"/>
      <c r="L70" s="114"/>
      <c r="M70" s="114"/>
      <c r="N70" s="115" t="s">
        <v>93</v>
      </c>
      <c r="O70" s="115">
        <v>2500</v>
      </c>
      <c r="P70" s="115"/>
      <c r="Q70" s="114"/>
      <c r="R70" s="116">
        <v>2</v>
      </c>
      <c r="S70" s="117"/>
      <c r="T70" s="118"/>
      <c r="U70" s="118"/>
      <c r="V70" s="119">
        <f t="shared" si="5"/>
        <v>0</v>
      </c>
      <c r="W70" s="119">
        <f t="shared" si="6"/>
        <v>0</v>
      </c>
      <c r="X70" s="120"/>
      <c r="Y70" s="112">
        <v>9</v>
      </c>
      <c r="Z70" s="112">
        <v>24</v>
      </c>
      <c r="AA70" s="112">
        <v>12</v>
      </c>
      <c r="AB70" s="120"/>
      <c r="AC70" s="121">
        <f t="shared" si="8"/>
        <v>5111.424</v>
      </c>
      <c r="AD70" s="121">
        <f t="shared" si="9"/>
        <v>0</v>
      </c>
      <c r="AE70" s="121">
        <f t="shared" si="7"/>
        <v>5111.424</v>
      </c>
      <c r="AF70"/>
    </row>
    <row r="71" spans="1:32" ht="24.95" customHeight="1" x14ac:dyDescent="0.4">
      <c r="A71" s="108">
        <v>68</v>
      </c>
      <c r="B71" s="109" t="s">
        <v>173</v>
      </c>
      <c r="C71" s="109" t="s">
        <v>509</v>
      </c>
      <c r="D71" s="109" t="s">
        <v>90</v>
      </c>
      <c r="E71" s="109" t="s">
        <v>91</v>
      </c>
      <c r="F71" s="109" t="s">
        <v>379</v>
      </c>
      <c r="G71" s="109">
        <v>34</v>
      </c>
      <c r="H71" s="109">
        <v>9</v>
      </c>
      <c r="I71" s="111">
        <v>2</v>
      </c>
      <c r="J71" s="112">
        <v>18</v>
      </c>
      <c r="K71" s="113"/>
      <c r="L71" s="114"/>
      <c r="M71" s="114"/>
      <c r="N71" s="115" t="s">
        <v>93</v>
      </c>
      <c r="O71" s="115">
        <v>3300</v>
      </c>
      <c r="P71" s="115"/>
      <c r="Q71" s="114"/>
      <c r="R71" s="116">
        <v>18</v>
      </c>
      <c r="S71" s="117"/>
      <c r="T71" s="118"/>
      <c r="U71" s="118"/>
      <c r="V71" s="119">
        <f t="shared" si="5"/>
        <v>0</v>
      </c>
      <c r="W71" s="119">
        <f t="shared" si="6"/>
        <v>0</v>
      </c>
      <c r="X71" s="120"/>
      <c r="Y71" s="112">
        <v>9</v>
      </c>
      <c r="Z71" s="112">
        <v>24</v>
      </c>
      <c r="AA71" s="112">
        <v>12</v>
      </c>
      <c r="AB71" s="120"/>
      <c r="AC71" s="121">
        <f t="shared" si="8"/>
        <v>46002.816000000006</v>
      </c>
      <c r="AD71" s="121">
        <f t="shared" si="9"/>
        <v>0</v>
      </c>
      <c r="AE71" s="121">
        <f t="shared" si="7"/>
        <v>46002.816000000006</v>
      </c>
      <c r="AF71"/>
    </row>
    <row r="72" spans="1:32" ht="24.95" customHeight="1" x14ac:dyDescent="0.4">
      <c r="A72" s="108">
        <v>69</v>
      </c>
      <c r="B72" s="109" t="s">
        <v>173</v>
      </c>
      <c r="C72" s="109" t="s">
        <v>510</v>
      </c>
      <c r="D72" s="109" t="s">
        <v>90</v>
      </c>
      <c r="E72" s="109" t="s">
        <v>91</v>
      </c>
      <c r="F72" s="109" t="s">
        <v>348</v>
      </c>
      <c r="G72" s="109">
        <v>34</v>
      </c>
      <c r="H72" s="109">
        <v>2</v>
      </c>
      <c r="I72" s="111">
        <v>1</v>
      </c>
      <c r="J72" s="112">
        <v>2</v>
      </c>
      <c r="K72" s="113"/>
      <c r="L72" s="114"/>
      <c r="M72" s="114"/>
      <c r="N72" s="115" t="s">
        <v>93</v>
      </c>
      <c r="O72" s="115">
        <v>2500</v>
      </c>
      <c r="P72" s="115"/>
      <c r="Q72" s="114"/>
      <c r="R72" s="116">
        <v>2</v>
      </c>
      <c r="S72" s="117"/>
      <c r="T72" s="118"/>
      <c r="U72" s="118"/>
      <c r="V72" s="119">
        <f t="shared" si="5"/>
        <v>0</v>
      </c>
      <c r="W72" s="119">
        <f t="shared" si="6"/>
        <v>0</v>
      </c>
      <c r="X72" s="120"/>
      <c r="Y72" s="112">
        <v>9</v>
      </c>
      <c r="Z72" s="112">
        <v>24</v>
      </c>
      <c r="AA72" s="112">
        <v>12</v>
      </c>
      <c r="AB72" s="120"/>
      <c r="AC72" s="121">
        <f t="shared" si="8"/>
        <v>5111.424</v>
      </c>
      <c r="AD72" s="121">
        <f t="shared" si="9"/>
        <v>0</v>
      </c>
      <c r="AE72" s="121">
        <f t="shared" si="7"/>
        <v>5111.424</v>
      </c>
      <c r="AF72"/>
    </row>
    <row r="73" spans="1:32" ht="24.95" customHeight="1" x14ac:dyDescent="0.4">
      <c r="A73" s="108">
        <v>70</v>
      </c>
      <c r="B73" s="109" t="s">
        <v>173</v>
      </c>
      <c r="C73" s="109" t="s">
        <v>510</v>
      </c>
      <c r="D73" s="109" t="s">
        <v>90</v>
      </c>
      <c r="E73" s="109" t="s">
        <v>91</v>
      </c>
      <c r="F73" s="109" t="s">
        <v>379</v>
      </c>
      <c r="G73" s="109">
        <v>34</v>
      </c>
      <c r="H73" s="109">
        <v>6</v>
      </c>
      <c r="I73" s="111">
        <v>2</v>
      </c>
      <c r="J73" s="112">
        <v>12</v>
      </c>
      <c r="K73" s="113"/>
      <c r="L73" s="114"/>
      <c r="M73" s="114"/>
      <c r="N73" s="115" t="s">
        <v>93</v>
      </c>
      <c r="O73" s="115">
        <v>3300</v>
      </c>
      <c r="P73" s="115"/>
      <c r="Q73" s="114"/>
      <c r="R73" s="116">
        <v>12</v>
      </c>
      <c r="S73" s="117"/>
      <c r="T73" s="118"/>
      <c r="U73" s="118"/>
      <c r="V73" s="119">
        <f t="shared" si="5"/>
        <v>0</v>
      </c>
      <c r="W73" s="119">
        <f t="shared" si="6"/>
        <v>0</v>
      </c>
      <c r="X73" s="120"/>
      <c r="Y73" s="112">
        <v>9</v>
      </c>
      <c r="Z73" s="112">
        <v>24</v>
      </c>
      <c r="AA73" s="112">
        <v>12</v>
      </c>
      <c r="AB73" s="120"/>
      <c r="AC73" s="121">
        <f t="shared" si="8"/>
        <v>30668.544000000002</v>
      </c>
      <c r="AD73" s="121">
        <f t="shared" si="9"/>
        <v>0</v>
      </c>
      <c r="AE73" s="121">
        <f t="shared" si="7"/>
        <v>30668.544000000002</v>
      </c>
      <c r="AF73"/>
    </row>
    <row r="74" spans="1:32" ht="24.95" customHeight="1" x14ac:dyDescent="0.4">
      <c r="A74" s="108">
        <v>71</v>
      </c>
      <c r="B74" s="109" t="s">
        <v>173</v>
      </c>
      <c r="C74" s="109" t="s">
        <v>511</v>
      </c>
      <c r="D74" s="109" t="s">
        <v>90</v>
      </c>
      <c r="E74" s="109" t="s">
        <v>91</v>
      </c>
      <c r="F74" s="109" t="s">
        <v>348</v>
      </c>
      <c r="G74" s="109">
        <v>34</v>
      </c>
      <c r="H74" s="109">
        <v>2</v>
      </c>
      <c r="I74" s="111">
        <v>1</v>
      </c>
      <c r="J74" s="112">
        <v>2</v>
      </c>
      <c r="K74" s="113"/>
      <c r="L74" s="114"/>
      <c r="M74" s="114"/>
      <c r="N74" s="115" t="s">
        <v>93</v>
      </c>
      <c r="O74" s="115">
        <v>2500</v>
      </c>
      <c r="P74" s="115"/>
      <c r="Q74" s="114"/>
      <c r="R74" s="116">
        <v>2</v>
      </c>
      <c r="S74" s="117"/>
      <c r="T74" s="118"/>
      <c r="U74" s="118"/>
      <c r="V74" s="119">
        <f t="shared" si="5"/>
        <v>0</v>
      </c>
      <c r="W74" s="119">
        <f t="shared" si="6"/>
        <v>0</v>
      </c>
      <c r="X74" s="120"/>
      <c r="Y74" s="112">
        <v>9</v>
      </c>
      <c r="Z74" s="112">
        <v>24</v>
      </c>
      <c r="AA74" s="112">
        <v>12</v>
      </c>
      <c r="AB74" s="120"/>
      <c r="AC74" s="121">
        <f t="shared" si="8"/>
        <v>5111.424</v>
      </c>
      <c r="AD74" s="121">
        <f t="shared" si="9"/>
        <v>0</v>
      </c>
      <c r="AE74" s="121">
        <f t="shared" si="7"/>
        <v>5111.424</v>
      </c>
      <c r="AF74"/>
    </row>
    <row r="75" spans="1:32" ht="24.95" customHeight="1" x14ac:dyDescent="0.4">
      <c r="A75" s="108">
        <v>72</v>
      </c>
      <c r="B75" s="109" t="s">
        <v>173</v>
      </c>
      <c r="C75" s="109" t="s">
        <v>511</v>
      </c>
      <c r="D75" s="109" t="s">
        <v>90</v>
      </c>
      <c r="E75" s="109" t="s">
        <v>91</v>
      </c>
      <c r="F75" s="109" t="s">
        <v>379</v>
      </c>
      <c r="G75" s="109">
        <v>34</v>
      </c>
      <c r="H75" s="109">
        <v>6</v>
      </c>
      <c r="I75" s="111">
        <v>2</v>
      </c>
      <c r="J75" s="112">
        <v>12</v>
      </c>
      <c r="K75" s="113"/>
      <c r="L75" s="114"/>
      <c r="M75" s="114"/>
      <c r="N75" s="115" t="s">
        <v>93</v>
      </c>
      <c r="O75" s="115">
        <v>3300</v>
      </c>
      <c r="P75" s="115"/>
      <c r="Q75" s="114"/>
      <c r="R75" s="116">
        <v>12</v>
      </c>
      <c r="S75" s="117"/>
      <c r="T75" s="118"/>
      <c r="U75" s="118"/>
      <c r="V75" s="119">
        <f t="shared" si="5"/>
        <v>0</v>
      </c>
      <c r="W75" s="119">
        <f t="shared" si="6"/>
        <v>0</v>
      </c>
      <c r="X75" s="120"/>
      <c r="Y75" s="112">
        <v>9</v>
      </c>
      <c r="Z75" s="112">
        <v>24</v>
      </c>
      <c r="AA75" s="112">
        <v>12</v>
      </c>
      <c r="AB75" s="120"/>
      <c r="AC75" s="121">
        <f t="shared" si="8"/>
        <v>30668.544000000002</v>
      </c>
      <c r="AD75" s="121">
        <f t="shared" si="9"/>
        <v>0</v>
      </c>
      <c r="AE75" s="121">
        <f t="shared" si="7"/>
        <v>30668.544000000002</v>
      </c>
      <c r="AF75"/>
    </row>
    <row r="76" spans="1:32" ht="24.95" customHeight="1" x14ac:dyDescent="0.4">
      <c r="A76" s="108">
        <v>73</v>
      </c>
      <c r="B76" s="109" t="s">
        <v>173</v>
      </c>
      <c r="C76" s="109" t="s">
        <v>512</v>
      </c>
      <c r="D76" s="109" t="s">
        <v>90</v>
      </c>
      <c r="E76" s="109" t="s">
        <v>91</v>
      </c>
      <c r="F76" s="109" t="s">
        <v>348</v>
      </c>
      <c r="G76" s="109">
        <v>34</v>
      </c>
      <c r="H76" s="109">
        <v>2</v>
      </c>
      <c r="I76" s="111">
        <v>1</v>
      </c>
      <c r="J76" s="112">
        <v>2</v>
      </c>
      <c r="K76" s="113"/>
      <c r="L76" s="114"/>
      <c r="M76" s="114"/>
      <c r="N76" s="115" t="s">
        <v>93</v>
      </c>
      <c r="O76" s="115">
        <v>2500</v>
      </c>
      <c r="P76" s="115"/>
      <c r="Q76" s="114"/>
      <c r="R76" s="116">
        <v>2</v>
      </c>
      <c r="S76" s="117"/>
      <c r="T76" s="118"/>
      <c r="U76" s="118"/>
      <c r="V76" s="119">
        <f t="shared" si="5"/>
        <v>0</v>
      </c>
      <c r="W76" s="119">
        <f t="shared" si="6"/>
        <v>0</v>
      </c>
      <c r="X76" s="120"/>
      <c r="Y76" s="112">
        <v>9</v>
      </c>
      <c r="Z76" s="112">
        <v>24</v>
      </c>
      <c r="AA76" s="112">
        <v>12</v>
      </c>
      <c r="AB76" s="120"/>
      <c r="AC76" s="121">
        <f t="shared" si="8"/>
        <v>5111.424</v>
      </c>
      <c r="AD76" s="121">
        <f t="shared" si="9"/>
        <v>0</v>
      </c>
      <c r="AE76" s="121">
        <f t="shared" si="7"/>
        <v>5111.424</v>
      </c>
      <c r="AF76"/>
    </row>
    <row r="77" spans="1:32" ht="24.95" customHeight="1" x14ac:dyDescent="0.4">
      <c r="A77" s="108">
        <v>74</v>
      </c>
      <c r="B77" s="109" t="s">
        <v>173</v>
      </c>
      <c r="C77" s="109" t="s">
        <v>512</v>
      </c>
      <c r="D77" s="109" t="s">
        <v>90</v>
      </c>
      <c r="E77" s="109" t="s">
        <v>91</v>
      </c>
      <c r="F77" s="109" t="s">
        <v>379</v>
      </c>
      <c r="G77" s="109">
        <v>34</v>
      </c>
      <c r="H77" s="109">
        <v>6</v>
      </c>
      <c r="I77" s="111">
        <v>2</v>
      </c>
      <c r="J77" s="112">
        <v>12</v>
      </c>
      <c r="K77" s="113"/>
      <c r="L77" s="114"/>
      <c r="M77" s="114"/>
      <c r="N77" s="115" t="s">
        <v>93</v>
      </c>
      <c r="O77" s="115">
        <v>3300</v>
      </c>
      <c r="P77" s="115"/>
      <c r="Q77" s="114"/>
      <c r="R77" s="116">
        <v>12</v>
      </c>
      <c r="S77" s="117"/>
      <c r="T77" s="118"/>
      <c r="U77" s="118"/>
      <c r="V77" s="119">
        <f t="shared" si="5"/>
        <v>0</v>
      </c>
      <c r="W77" s="119">
        <f t="shared" si="6"/>
        <v>0</v>
      </c>
      <c r="X77" s="120"/>
      <c r="Y77" s="112">
        <v>9</v>
      </c>
      <c r="Z77" s="112">
        <v>24</v>
      </c>
      <c r="AA77" s="112">
        <v>12</v>
      </c>
      <c r="AB77" s="120"/>
      <c r="AC77" s="121">
        <f t="shared" si="8"/>
        <v>30668.544000000002</v>
      </c>
      <c r="AD77" s="121">
        <f t="shared" si="9"/>
        <v>0</v>
      </c>
      <c r="AE77" s="121">
        <f t="shared" si="7"/>
        <v>30668.544000000002</v>
      </c>
      <c r="AF77"/>
    </row>
    <row r="78" spans="1:32" ht="24.95" customHeight="1" x14ac:dyDescent="0.4">
      <c r="A78" s="108">
        <v>75</v>
      </c>
      <c r="B78" s="109" t="s">
        <v>173</v>
      </c>
      <c r="C78" s="109" t="s">
        <v>513</v>
      </c>
      <c r="D78" s="109" t="s">
        <v>90</v>
      </c>
      <c r="E78" s="109" t="s">
        <v>91</v>
      </c>
      <c r="F78" s="109" t="s">
        <v>348</v>
      </c>
      <c r="G78" s="109">
        <v>34</v>
      </c>
      <c r="H78" s="109">
        <v>2</v>
      </c>
      <c r="I78" s="111">
        <v>1</v>
      </c>
      <c r="J78" s="112">
        <v>2</v>
      </c>
      <c r="K78" s="113"/>
      <c r="L78" s="114"/>
      <c r="M78" s="114"/>
      <c r="N78" s="115" t="s">
        <v>93</v>
      </c>
      <c r="O78" s="115">
        <v>2500</v>
      </c>
      <c r="P78" s="115"/>
      <c r="Q78" s="114"/>
      <c r="R78" s="116">
        <v>2</v>
      </c>
      <c r="S78" s="117"/>
      <c r="T78" s="118"/>
      <c r="U78" s="118"/>
      <c r="V78" s="119">
        <f t="shared" si="5"/>
        <v>0</v>
      </c>
      <c r="W78" s="119">
        <f t="shared" si="6"/>
        <v>0</v>
      </c>
      <c r="X78" s="120"/>
      <c r="Y78" s="112">
        <v>9</v>
      </c>
      <c r="Z78" s="112">
        <v>24</v>
      </c>
      <c r="AA78" s="112">
        <v>12</v>
      </c>
      <c r="AB78" s="120"/>
      <c r="AC78" s="121">
        <f t="shared" si="8"/>
        <v>5111.424</v>
      </c>
      <c r="AD78" s="121">
        <f t="shared" si="9"/>
        <v>0</v>
      </c>
      <c r="AE78" s="121">
        <f t="shared" si="7"/>
        <v>5111.424</v>
      </c>
      <c r="AF78"/>
    </row>
    <row r="79" spans="1:32" ht="24.95" customHeight="1" x14ac:dyDescent="0.4">
      <c r="A79" s="108">
        <v>76</v>
      </c>
      <c r="B79" s="109" t="s">
        <v>173</v>
      </c>
      <c r="C79" s="109" t="s">
        <v>513</v>
      </c>
      <c r="D79" s="109" t="s">
        <v>90</v>
      </c>
      <c r="E79" s="109" t="s">
        <v>91</v>
      </c>
      <c r="F79" s="109" t="s">
        <v>379</v>
      </c>
      <c r="G79" s="109">
        <v>34</v>
      </c>
      <c r="H79" s="109">
        <v>6</v>
      </c>
      <c r="I79" s="111">
        <v>2</v>
      </c>
      <c r="J79" s="112">
        <v>12</v>
      </c>
      <c r="K79" s="113"/>
      <c r="L79" s="114"/>
      <c r="M79" s="114"/>
      <c r="N79" s="115" t="s">
        <v>93</v>
      </c>
      <c r="O79" s="115">
        <v>3300</v>
      </c>
      <c r="P79" s="115"/>
      <c r="Q79" s="114"/>
      <c r="R79" s="116">
        <v>12</v>
      </c>
      <c r="S79" s="117"/>
      <c r="T79" s="118"/>
      <c r="U79" s="118"/>
      <c r="V79" s="119">
        <f t="shared" si="5"/>
        <v>0</v>
      </c>
      <c r="W79" s="119">
        <f t="shared" si="6"/>
        <v>0</v>
      </c>
      <c r="X79" s="120"/>
      <c r="Y79" s="112">
        <v>9</v>
      </c>
      <c r="Z79" s="112">
        <v>24</v>
      </c>
      <c r="AA79" s="112">
        <v>12</v>
      </c>
      <c r="AB79" s="120"/>
      <c r="AC79" s="121">
        <f t="shared" si="8"/>
        <v>30668.544000000002</v>
      </c>
      <c r="AD79" s="121">
        <f t="shared" si="9"/>
        <v>0</v>
      </c>
      <c r="AE79" s="121">
        <f t="shared" si="7"/>
        <v>30668.544000000002</v>
      </c>
      <c r="AF79"/>
    </row>
    <row r="80" spans="1:32" ht="24.95" customHeight="1" x14ac:dyDescent="0.4">
      <c r="A80" s="108">
        <v>77</v>
      </c>
      <c r="B80" s="109" t="s">
        <v>173</v>
      </c>
      <c r="C80" s="109" t="s">
        <v>514</v>
      </c>
      <c r="D80" s="109" t="s">
        <v>90</v>
      </c>
      <c r="E80" s="109" t="s">
        <v>91</v>
      </c>
      <c r="F80" s="109" t="s">
        <v>348</v>
      </c>
      <c r="G80" s="109">
        <v>34</v>
      </c>
      <c r="H80" s="109">
        <v>2</v>
      </c>
      <c r="I80" s="111">
        <v>1</v>
      </c>
      <c r="J80" s="112">
        <v>2</v>
      </c>
      <c r="K80" s="113"/>
      <c r="L80" s="114"/>
      <c r="M80" s="114"/>
      <c r="N80" s="115" t="s">
        <v>93</v>
      </c>
      <c r="O80" s="115">
        <v>2500</v>
      </c>
      <c r="P80" s="115"/>
      <c r="Q80" s="114"/>
      <c r="R80" s="116">
        <v>2</v>
      </c>
      <c r="S80" s="117"/>
      <c r="T80" s="118"/>
      <c r="U80" s="118"/>
      <c r="V80" s="119">
        <f t="shared" si="5"/>
        <v>0</v>
      </c>
      <c r="W80" s="119">
        <f t="shared" si="6"/>
        <v>0</v>
      </c>
      <c r="X80" s="120"/>
      <c r="Y80" s="112">
        <v>9</v>
      </c>
      <c r="Z80" s="112">
        <v>24</v>
      </c>
      <c r="AA80" s="112">
        <v>12</v>
      </c>
      <c r="AB80" s="120"/>
      <c r="AC80" s="121">
        <f t="shared" si="8"/>
        <v>5111.424</v>
      </c>
      <c r="AD80" s="121">
        <f t="shared" si="9"/>
        <v>0</v>
      </c>
      <c r="AE80" s="121">
        <f t="shared" si="7"/>
        <v>5111.424</v>
      </c>
      <c r="AF80"/>
    </row>
    <row r="81" spans="1:32" ht="24.95" customHeight="1" x14ac:dyDescent="0.4">
      <c r="A81" s="108">
        <v>78</v>
      </c>
      <c r="B81" s="109" t="s">
        <v>173</v>
      </c>
      <c r="C81" s="109" t="s">
        <v>514</v>
      </c>
      <c r="D81" s="109" t="s">
        <v>90</v>
      </c>
      <c r="E81" s="109" t="s">
        <v>91</v>
      </c>
      <c r="F81" s="109" t="s">
        <v>379</v>
      </c>
      <c r="G81" s="109">
        <v>34</v>
      </c>
      <c r="H81" s="109">
        <v>6</v>
      </c>
      <c r="I81" s="111">
        <v>2</v>
      </c>
      <c r="J81" s="112">
        <v>12</v>
      </c>
      <c r="K81" s="113"/>
      <c r="L81" s="114"/>
      <c r="M81" s="114"/>
      <c r="N81" s="115" t="s">
        <v>93</v>
      </c>
      <c r="O81" s="115">
        <v>3300</v>
      </c>
      <c r="P81" s="115"/>
      <c r="Q81" s="114"/>
      <c r="R81" s="116">
        <v>12</v>
      </c>
      <c r="S81" s="117"/>
      <c r="T81" s="118"/>
      <c r="U81" s="118"/>
      <c r="V81" s="119">
        <f t="shared" si="5"/>
        <v>0</v>
      </c>
      <c r="W81" s="119">
        <f t="shared" si="6"/>
        <v>0</v>
      </c>
      <c r="X81" s="120"/>
      <c r="Y81" s="112">
        <v>9</v>
      </c>
      <c r="Z81" s="112">
        <v>24</v>
      </c>
      <c r="AA81" s="112">
        <v>12</v>
      </c>
      <c r="AB81" s="120"/>
      <c r="AC81" s="121">
        <f t="shared" si="8"/>
        <v>30668.544000000002</v>
      </c>
      <c r="AD81" s="121">
        <f t="shared" si="9"/>
        <v>0</v>
      </c>
      <c r="AE81" s="121">
        <f t="shared" si="7"/>
        <v>30668.544000000002</v>
      </c>
      <c r="AF81"/>
    </row>
    <row r="82" spans="1:32" ht="24.95" customHeight="1" x14ac:dyDescent="0.4">
      <c r="A82" s="108">
        <v>79</v>
      </c>
      <c r="B82" s="109" t="s">
        <v>173</v>
      </c>
      <c r="C82" s="109" t="s">
        <v>515</v>
      </c>
      <c r="D82" s="109" t="s">
        <v>90</v>
      </c>
      <c r="E82" s="109" t="s">
        <v>91</v>
      </c>
      <c r="F82" s="109" t="s">
        <v>348</v>
      </c>
      <c r="G82" s="109">
        <v>34</v>
      </c>
      <c r="H82" s="109">
        <v>2</v>
      </c>
      <c r="I82" s="111">
        <v>1</v>
      </c>
      <c r="J82" s="112">
        <v>2</v>
      </c>
      <c r="K82" s="113"/>
      <c r="L82" s="114"/>
      <c r="M82" s="114"/>
      <c r="N82" s="115" t="s">
        <v>93</v>
      </c>
      <c r="O82" s="115">
        <v>2500</v>
      </c>
      <c r="P82" s="115"/>
      <c r="Q82" s="114"/>
      <c r="R82" s="116">
        <v>2</v>
      </c>
      <c r="S82" s="117"/>
      <c r="T82" s="118"/>
      <c r="U82" s="118"/>
      <c r="V82" s="119">
        <f t="shared" si="5"/>
        <v>0</v>
      </c>
      <c r="W82" s="119">
        <f t="shared" si="6"/>
        <v>0</v>
      </c>
      <c r="X82" s="120"/>
      <c r="Y82" s="112">
        <v>9</v>
      </c>
      <c r="Z82" s="112">
        <v>24</v>
      </c>
      <c r="AA82" s="112">
        <v>12</v>
      </c>
      <c r="AB82" s="120"/>
      <c r="AC82" s="121">
        <f t="shared" si="8"/>
        <v>5111.424</v>
      </c>
      <c r="AD82" s="121">
        <f t="shared" si="9"/>
        <v>0</v>
      </c>
      <c r="AE82" s="121">
        <f t="shared" si="7"/>
        <v>5111.424</v>
      </c>
      <c r="AF82"/>
    </row>
    <row r="83" spans="1:32" ht="24.95" customHeight="1" x14ac:dyDescent="0.4">
      <c r="A83" s="108">
        <v>80</v>
      </c>
      <c r="B83" s="109" t="s">
        <v>173</v>
      </c>
      <c r="C83" s="109" t="s">
        <v>515</v>
      </c>
      <c r="D83" s="109" t="s">
        <v>90</v>
      </c>
      <c r="E83" s="109" t="s">
        <v>91</v>
      </c>
      <c r="F83" s="109" t="s">
        <v>379</v>
      </c>
      <c r="G83" s="109">
        <v>34</v>
      </c>
      <c r="H83" s="109">
        <v>8</v>
      </c>
      <c r="I83" s="111">
        <v>2</v>
      </c>
      <c r="J83" s="112">
        <v>16</v>
      </c>
      <c r="K83" s="113"/>
      <c r="L83" s="114"/>
      <c r="M83" s="114"/>
      <c r="N83" s="115" t="s">
        <v>93</v>
      </c>
      <c r="O83" s="115">
        <v>3300</v>
      </c>
      <c r="P83" s="115"/>
      <c r="Q83" s="114"/>
      <c r="R83" s="116">
        <v>16</v>
      </c>
      <c r="S83" s="117"/>
      <c r="T83" s="118"/>
      <c r="U83" s="118"/>
      <c r="V83" s="119">
        <f t="shared" si="5"/>
        <v>0</v>
      </c>
      <c r="W83" s="119">
        <f t="shared" si="6"/>
        <v>0</v>
      </c>
      <c r="X83" s="120"/>
      <c r="Y83" s="112">
        <v>9</v>
      </c>
      <c r="Z83" s="112">
        <v>24</v>
      </c>
      <c r="AA83" s="112">
        <v>12</v>
      </c>
      <c r="AB83" s="120"/>
      <c r="AC83" s="121">
        <f t="shared" si="8"/>
        <v>40891.392</v>
      </c>
      <c r="AD83" s="121">
        <f t="shared" si="9"/>
        <v>0</v>
      </c>
      <c r="AE83" s="121">
        <f t="shared" si="7"/>
        <v>40891.392</v>
      </c>
      <c r="AF83"/>
    </row>
    <row r="84" spans="1:32" ht="24.95" customHeight="1" x14ac:dyDescent="0.4">
      <c r="A84" s="108">
        <v>81</v>
      </c>
      <c r="B84" s="109" t="s">
        <v>173</v>
      </c>
      <c r="C84" s="109" t="s">
        <v>516</v>
      </c>
      <c r="D84" s="109" t="s">
        <v>90</v>
      </c>
      <c r="E84" s="109" t="s">
        <v>91</v>
      </c>
      <c r="F84" s="109" t="s">
        <v>379</v>
      </c>
      <c r="G84" s="109">
        <v>34</v>
      </c>
      <c r="H84" s="109">
        <v>7</v>
      </c>
      <c r="I84" s="111">
        <v>1</v>
      </c>
      <c r="J84" s="112">
        <v>7</v>
      </c>
      <c r="K84" s="113"/>
      <c r="L84" s="114"/>
      <c r="M84" s="114"/>
      <c r="N84" s="115" t="s">
        <v>93</v>
      </c>
      <c r="O84" s="115">
        <v>2500</v>
      </c>
      <c r="P84" s="115"/>
      <c r="Q84" s="114"/>
      <c r="R84" s="116">
        <v>7</v>
      </c>
      <c r="S84" s="117"/>
      <c r="T84" s="118"/>
      <c r="U84" s="118"/>
      <c r="V84" s="119">
        <f t="shared" si="5"/>
        <v>0</v>
      </c>
      <c r="W84" s="119">
        <f t="shared" si="6"/>
        <v>0</v>
      </c>
      <c r="X84" s="120"/>
      <c r="Y84" s="112">
        <v>9</v>
      </c>
      <c r="Z84" s="112">
        <v>24</v>
      </c>
      <c r="AA84" s="112">
        <v>12</v>
      </c>
      <c r="AB84" s="120"/>
      <c r="AC84" s="121">
        <f t="shared" si="8"/>
        <v>17889.984</v>
      </c>
      <c r="AD84" s="121">
        <f t="shared" si="9"/>
        <v>0</v>
      </c>
      <c r="AE84" s="121">
        <f t="shared" si="7"/>
        <v>17889.984</v>
      </c>
      <c r="AF84"/>
    </row>
    <row r="85" spans="1:32" ht="24.95" customHeight="1" x14ac:dyDescent="0.4">
      <c r="A85" s="108">
        <v>82</v>
      </c>
      <c r="B85" s="109" t="s">
        <v>173</v>
      </c>
      <c r="C85" s="109" t="s">
        <v>516</v>
      </c>
      <c r="D85" s="109" t="s">
        <v>90</v>
      </c>
      <c r="E85" s="109" t="s">
        <v>473</v>
      </c>
      <c r="F85" s="109" t="s">
        <v>495</v>
      </c>
      <c r="G85" s="109">
        <v>15</v>
      </c>
      <c r="H85" s="109">
        <v>1</v>
      </c>
      <c r="I85" s="111">
        <v>1</v>
      </c>
      <c r="J85" s="112">
        <v>1</v>
      </c>
      <c r="K85" s="113"/>
      <c r="L85" s="114"/>
      <c r="M85" s="114"/>
      <c r="N85" s="115" t="s">
        <v>97</v>
      </c>
      <c r="O85" s="115">
        <v>800</v>
      </c>
      <c r="P85" s="115"/>
      <c r="Q85" s="114"/>
      <c r="R85" s="116">
        <v>1</v>
      </c>
      <c r="S85" s="117"/>
      <c r="T85" s="118"/>
      <c r="U85" s="118"/>
      <c r="V85" s="119">
        <f t="shared" si="5"/>
        <v>0</v>
      </c>
      <c r="W85" s="119">
        <f t="shared" si="6"/>
        <v>0</v>
      </c>
      <c r="X85" s="120"/>
      <c r="Y85" s="112">
        <v>9</v>
      </c>
      <c r="Z85" s="112">
        <v>24</v>
      </c>
      <c r="AA85" s="112">
        <v>12</v>
      </c>
      <c r="AB85" s="120"/>
      <c r="AC85" s="121">
        <f t="shared" si="8"/>
        <v>1127.52</v>
      </c>
      <c r="AD85" s="121">
        <f t="shared" si="9"/>
        <v>0</v>
      </c>
      <c r="AE85" s="121">
        <f t="shared" si="7"/>
        <v>1127.52</v>
      </c>
      <c r="AF85"/>
    </row>
    <row r="86" spans="1:32" ht="24.95" customHeight="1" x14ac:dyDescent="0.4">
      <c r="A86" s="108">
        <v>83</v>
      </c>
      <c r="B86" s="109" t="s">
        <v>173</v>
      </c>
      <c r="C86" s="109" t="s">
        <v>517</v>
      </c>
      <c r="D86" s="109" t="s">
        <v>90</v>
      </c>
      <c r="E86" s="109" t="s">
        <v>91</v>
      </c>
      <c r="F86" s="109" t="s">
        <v>379</v>
      </c>
      <c r="G86" s="109">
        <v>34</v>
      </c>
      <c r="H86" s="109">
        <v>5</v>
      </c>
      <c r="I86" s="111">
        <v>1</v>
      </c>
      <c r="J86" s="112">
        <v>5</v>
      </c>
      <c r="K86" s="113"/>
      <c r="L86" s="114"/>
      <c r="M86" s="114"/>
      <c r="N86" s="115" t="s">
        <v>93</v>
      </c>
      <c r="O86" s="115">
        <v>2500</v>
      </c>
      <c r="P86" s="115"/>
      <c r="Q86" s="114"/>
      <c r="R86" s="116">
        <v>5</v>
      </c>
      <c r="S86" s="117"/>
      <c r="T86" s="118"/>
      <c r="U86" s="118"/>
      <c r="V86" s="119">
        <f t="shared" si="5"/>
        <v>0</v>
      </c>
      <c r="W86" s="119">
        <f t="shared" si="6"/>
        <v>0</v>
      </c>
      <c r="X86" s="120"/>
      <c r="Y86" s="112">
        <v>9</v>
      </c>
      <c r="Z86" s="112">
        <v>24</v>
      </c>
      <c r="AA86" s="112">
        <v>12</v>
      </c>
      <c r="AB86" s="120"/>
      <c r="AC86" s="121">
        <f t="shared" si="8"/>
        <v>12778.56</v>
      </c>
      <c r="AD86" s="121">
        <f t="shared" si="9"/>
        <v>0</v>
      </c>
      <c r="AE86" s="121">
        <f t="shared" si="7"/>
        <v>12778.56</v>
      </c>
      <c r="AF86"/>
    </row>
    <row r="87" spans="1:32" ht="24.95" customHeight="1" x14ac:dyDescent="0.4">
      <c r="A87" s="108">
        <v>84</v>
      </c>
      <c r="B87" s="109" t="s">
        <v>173</v>
      </c>
      <c r="C87" s="109" t="s">
        <v>499</v>
      </c>
      <c r="D87" s="109" t="s">
        <v>90</v>
      </c>
      <c r="E87" s="109" t="s">
        <v>91</v>
      </c>
      <c r="F87" s="109" t="s">
        <v>379</v>
      </c>
      <c r="G87" s="109">
        <v>34</v>
      </c>
      <c r="H87" s="109">
        <v>1</v>
      </c>
      <c r="I87" s="111">
        <v>2</v>
      </c>
      <c r="J87" s="112">
        <v>2</v>
      </c>
      <c r="K87" s="113"/>
      <c r="L87" s="114"/>
      <c r="M87" s="114"/>
      <c r="N87" s="115" t="s">
        <v>93</v>
      </c>
      <c r="O87" s="115">
        <v>2500</v>
      </c>
      <c r="P87" s="115"/>
      <c r="Q87" s="114"/>
      <c r="R87" s="116">
        <v>2</v>
      </c>
      <c r="S87" s="117"/>
      <c r="T87" s="118"/>
      <c r="U87" s="118"/>
      <c r="V87" s="119">
        <f t="shared" si="5"/>
        <v>0</v>
      </c>
      <c r="W87" s="119">
        <f t="shared" si="6"/>
        <v>0</v>
      </c>
      <c r="X87" s="120"/>
      <c r="Y87" s="112">
        <v>9</v>
      </c>
      <c r="Z87" s="112">
        <v>24</v>
      </c>
      <c r="AA87" s="112">
        <v>12</v>
      </c>
      <c r="AB87" s="120"/>
      <c r="AC87" s="121">
        <f t="shared" si="8"/>
        <v>5111.424</v>
      </c>
      <c r="AD87" s="121">
        <f t="shared" si="9"/>
        <v>0</v>
      </c>
      <c r="AE87" s="121">
        <f t="shared" si="7"/>
        <v>5111.424</v>
      </c>
      <c r="AF87"/>
    </row>
    <row r="88" spans="1:32" ht="24.95" customHeight="1" x14ac:dyDescent="0.4">
      <c r="A88" s="108">
        <v>85</v>
      </c>
      <c r="B88" s="109" t="s">
        <v>173</v>
      </c>
      <c r="C88" s="109" t="s">
        <v>357</v>
      </c>
      <c r="D88" s="109" t="s">
        <v>90</v>
      </c>
      <c r="E88" s="109" t="s">
        <v>91</v>
      </c>
      <c r="F88" s="109" t="s">
        <v>348</v>
      </c>
      <c r="G88" s="109">
        <v>34</v>
      </c>
      <c r="H88" s="109">
        <v>2</v>
      </c>
      <c r="I88" s="111">
        <v>1</v>
      </c>
      <c r="J88" s="112">
        <v>2</v>
      </c>
      <c r="K88" s="113"/>
      <c r="L88" s="114"/>
      <c r="M88" s="114"/>
      <c r="N88" s="115" t="s">
        <v>93</v>
      </c>
      <c r="O88" s="115">
        <v>2500</v>
      </c>
      <c r="P88" s="115"/>
      <c r="Q88" s="114"/>
      <c r="R88" s="116">
        <v>2</v>
      </c>
      <c r="S88" s="117"/>
      <c r="T88" s="118"/>
      <c r="U88" s="118"/>
      <c r="V88" s="119">
        <f t="shared" si="5"/>
        <v>0</v>
      </c>
      <c r="W88" s="119">
        <f t="shared" si="6"/>
        <v>0</v>
      </c>
      <c r="X88" s="120"/>
      <c r="Y88" s="112">
        <v>9</v>
      </c>
      <c r="Z88" s="112">
        <v>24</v>
      </c>
      <c r="AA88" s="112">
        <v>12</v>
      </c>
      <c r="AB88" s="120"/>
      <c r="AC88" s="121">
        <f t="shared" si="8"/>
        <v>5111.424</v>
      </c>
      <c r="AD88" s="121">
        <f t="shared" si="9"/>
        <v>0</v>
      </c>
      <c r="AE88" s="121">
        <f t="shared" si="7"/>
        <v>5111.424</v>
      </c>
      <c r="AF88"/>
    </row>
    <row r="89" spans="1:32" ht="24.95" customHeight="1" x14ac:dyDescent="0.4">
      <c r="A89" s="108">
        <v>86</v>
      </c>
      <c r="B89" s="109" t="s">
        <v>173</v>
      </c>
      <c r="C89" s="109" t="s">
        <v>357</v>
      </c>
      <c r="D89" s="109" t="s">
        <v>90</v>
      </c>
      <c r="E89" s="109" t="s">
        <v>91</v>
      </c>
      <c r="F89" s="109" t="s">
        <v>379</v>
      </c>
      <c r="G89" s="109">
        <v>34</v>
      </c>
      <c r="H89" s="109">
        <v>9</v>
      </c>
      <c r="I89" s="111">
        <v>2</v>
      </c>
      <c r="J89" s="112">
        <v>18</v>
      </c>
      <c r="K89" s="113"/>
      <c r="L89" s="114"/>
      <c r="M89" s="114"/>
      <c r="N89" s="115" t="s">
        <v>93</v>
      </c>
      <c r="O89" s="115">
        <v>3300</v>
      </c>
      <c r="P89" s="115"/>
      <c r="Q89" s="114"/>
      <c r="R89" s="116">
        <v>18</v>
      </c>
      <c r="S89" s="117"/>
      <c r="T89" s="118"/>
      <c r="U89" s="118"/>
      <c r="V89" s="119">
        <f t="shared" si="5"/>
        <v>0</v>
      </c>
      <c r="W89" s="119">
        <f t="shared" si="6"/>
        <v>0</v>
      </c>
      <c r="X89" s="120"/>
      <c r="Y89" s="112">
        <v>9</v>
      </c>
      <c r="Z89" s="112">
        <v>24</v>
      </c>
      <c r="AA89" s="112">
        <v>12</v>
      </c>
      <c r="AB89" s="120"/>
      <c r="AC89" s="121">
        <f t="shared" si="8"/>
        <v>46002.816000000006</v>
      </c>
      <c r="AD89" s="121">
        <f t="shared" si="9"/>
        <v>0</v>
      </c>
      <c r="AE89" s="121">
        <f t="shared" si="7"/>
        <v>46002.816000000006</v>
      </c>
      <c r="AF89"/>
    </row>
    <row r="90" spans="1:32" ht="24.95" customHeight="1" x14ac:dyDescent="0.4">
      <c r="A90" s="108">
        <v>87</v>
      </c>
      <c r="B90" s="109" t="s">
        <v>173</v>
      </c>
      <c r="C90" s="109" t="s">
        <v>383</v>
      </c>
      <c r="D90" s="109" t="s">
        <v>90</v>
      </c>
      <c r="E90" s="109" t="s">
        <v>91</v>
      </c>
      <c r="F90" s="109" t="s">
        <v>379</v>
      </c>
      <c r="G90" s="109">
        <v>34</v>
      </c>
      <c r="H90" s="109">
        <v>5</v>
      </c>
      <c r="I90" s="111">
        <v>1</v>
      </c>
      <c r="J90" s="112">
        <v>5</v>
      </c>
      <c r="K90" s="113"/>
      <c r="L90" s="114"/>
      <c r="M90" s="114"/>
      <c r="N90" s="115" t="s">
        <v>93</v>
      </c>
      <c r="O90" s="115">
        <v>2500</v>
      </c>
      <c r="P90" s="115"/>
      <c r="Q90" s="114"/>
      <c r="R90" s="116">
        <v>5</v>
      </c>
      <c r="S90" s="117"/>
      <c r="T90" s="118"/>
      <c r="U90" s="118"/>
      <c r="V90" s="119">
        <f t="shared" si="5"/>
        <v>0</v>
      </c>
      <c r="W90" s="119">
        <f t="shared" si="6"/>
        <v>0</v>
      </c>
      <c r="X90" s="120"/>
      <c r="Y90" s="112">
        <v>9</v>
      </c>
      <c r="Z90" s="112">
        <v>24</v>
      </c>
      <c r="AA90" s="112">
        <v>12</v>
      </c>
      <c r="AB90" s="120"/>
      <c r="AC90" s="121">
        <f t="shared" si="8"/>
        <v>12778.56</v>
      </c>
      <c r="AD90" s="121">
        <f t="shared" si="9"/>
        <v>0</v>
      </c>
      <c r="AE90" s="121">
        <f t="shared" si="7"/>
        <v>12778.56</v>
      </c>
      <c r="AF90"/>
    </row>
    <row r="91" spans="1:32" ht="24.95" customHeight="1" x14ac:dyDescent="0.4">
      <c r="A91" s="108">
        <v>88</v>
      </c>
      <c r="B91" s="109" t="s">
        <v>173</v>
      </c>
      <c r="C91" s="109" t="s">
        <v>518</v>
      </c>
      <c r="D91" s="109" t="s">
        <v>90</v>
      </c>
      <c r="E91" s="109" t="s">
        <v>91</v>
      </c>
      <c r="F91" s="109" t="s">
        <v>379</v>
      </c>
      <c r="G91" s="109">
        <v>34</v>
      </c>
      <c r="H91" s="109">
        <v>2</v>
      </c>
      <c r="I91" s="111">
        <v>1</v>
      </c>
      <c r="J91" s="112">
        <v>2</v>
      </c>
      <c r="K91" s="113"/>
      <c r="L91" s="114"/>
      <c r="M91" s="114"/>
      <c r="N91" s="115" t="s">
        <v>93</v>
      </c>
      <c r="O91" s="115">
        <v>2500</v>
      </c>
      <c r="P91" s="115"/>
      <c r="Q91" s="114"/>
      <c r="R91" s="116">
        <v>2</v>
      </c>
      <c r="S91" s="117"/>
      <c r="T91" s="118"/>
      <c r="U91" s="118"/>
      <c r="V91" s="119">
        <f t="shared" si="5"/>
        <v>0</v>
      </c>
      <c r="W91" s="119">
        <f t="shared" si="6"/>
        <v>0</v>
      </c>
      <c r="X91" s="120"/>
      <c r="Y91" s="112">
        <v>9</v>
      </c>
      <c r="Z91" s="112">
        <v>24</v>
      </c>
      <c r="AA91" s="112">
        <v>12</v>
      </c>
      <c r="AB91" s="120"/>
      <c r="AC91" s="121">
        <f t="shared" si="8"/>
        <v>5111.424</v>
      </c>
      <c r="AD91" s="121">
        <f t="shared" si="9"/>
        <v>0</v>
      </c>
      <c r="AE91" s="121">
        <f t="shared" si="7"/>
        <v>5111.424</v>
      </c>
      <c r="AF91"/>
    </row>
    <row r="92" spans="1:32" ht="24.95" customHeight="1" x14ac:dyDescent="0.4">
      <c r="A92" s="108">
        <v>89</v>
      </c>
      <c r="B92" s="109" t="s">
        <v>519</v>
      </c>
      <c r="C92" s="109" t="s">
        <v>469</v>
      </c>
      <c r="D92" s="109" t="s">
        <v>90</v>
      </c>
      <c r="E92" s="109" t="s">
        <v>520</v>
      </c>
      <c r="F92" s="109" t="s">
        <v>521</v>
      </c>
      <c r="G92" s="109">
        <v>420</v>
      </c>
      <c r="H92" s="109">
        <v>4</v>
      </c>
      <c r="I92" s="111">
        <v>1</v>
      </c>
      <c r="J92" s="112">
        <v>4</v>
      </c>
      <c r="K92" s="113"/>
      <c r="L92" s="114"/>
      <c r="M92" s="114"/>
      <c r="N92" s="115" t="s">
        <v>93</v>
      </c>
      <c r="O92" s="115">
        <v>15000</v>
      </c>
      <c r="P92" s="115"/>
      <c r="Q92" s="114"/>
      <c r="R92" s="116">
        <v>4</v>
      </c>
      <c r="S92" s="117"/>
      <c r="T92" s="118"/>
      <c r="U92" s="118"/>
      <c r="V92" s="119">
        <f t="shared" si="5"/>
        <v>0</v>
      </c>
      <c r="W92" s="119">
        <f t="shared" si="6"/>
        <v>0</v>
      </c>
      <c r="X92" s="120"/>
      <c r="Y92" s="112">
        <v>9</v>
      </c>
      <c r="Z92" s="112">
        <v>24</v>
      </c>
      <c r="AA92" s="112">
        <v>12</v>
      </c>
      <c r="AB92" s="120"/>
      <c r="AC92" s="121">
        <f t="shared" si="8"/>
        <v>126282.24000000001</v>
      </c>
      <c r="AD92" s="121">
        <f t="shared" si="9"/>
        <v>0</v>
      </c>
      <c r="AE92" s="121">
        <f t="shared" si="7"/>
        <v>126282.24000000001</v>
      </c>
      <c r="AF92"/>
    </row>
    <row r="93" spans="1:32" ht="36.75" customHeight="1" x14ac:dyDescent="0.4">
      <c r="A93" s="122"/>
      <c r="B93" s="123"/>
      <c r="C93" s="123"/>
      <c r="D93" s="123"/>
      <c r="E93" s="123"/>
      <c r="L93" s="124"/>
      <c r="S93" s="125"/>
      <c r="T93" s="125"/>
      <c r="U93" s="125"/>
      <c r="V93" s="126"/>
      <c r="W93" s="126"/>
      <c r="X93" s="120"/>
      <c r="AB93" s="120"/>
      <c r="AC93" s="127">
        <f>SUM(AC4:AC92)</f>
        <v>1502683.4880000018</v>
      </c>
      <c r="AD93" s="127">
        <f>SUM(AD4:AD92)</f>
        <v>0</v>
      </c>
      <c r="AE93" s="127">
        <f>SUM(AE4:AE92)</f>
        <v>1502683.4880000018</v>
      </c>
      <c r="AF93"/>
    </row>
    <row r="95" spans="1:32" x14ac:dyDescent="0.4">
      <c r="U95" s="129" t="s">
        <v>205</v>
      </c>
      <c r="V95" s="130"/>
      <c r="W95" s="131"/>
      <c r="X95" s="132">
        <f>SUM(V4:V92)</f>
        <v>0</v>
      </c>
    </row>
    <row r="96" spans="1:32" x14ac:dyDescent="0.4">
      <c r="U96" s="129" t="s">
        <v>206</v>
      </c>
      <c r="V96" s="130"/>
      <c r="W96" s="131"/>
      <c r="X96" s="132">
        <f>SUM(W4:W92)</f>
        <v>0</v>
      </c>
    </row>
    <row r="97" spans="21:24" x14ac:dyDescent="0.4">
      <c r="U97" s="129" t="s">
        <v>39</v>
      </c>
      <c r="V97" s="130"/>
      <c r="W97" s="131"/>
      <c r="X97" s="133"/>
    </row>
    <row r="98" spans="21:24" x14ac:dyDescent="0.4">
      <c r="U98" s="129" t="s">
        <v>40</v>
      </c>
      <c r="V98" s="130"/>
      <c r="W98" s="131"/>
      <c r="X98" s="133"/>
    </row>
    <row r="99" spans="21:24" x14ac:dyDescent="0.4">
      <c r="U99" s="129" t="s">
        <v>41</v>
      </c>
      <c r="V99" s="130"/>
      <c r="W99" s="131"/>
      <c r="X99" s="133"/>
    </row>
    <row r="100" spans="21:24" x14ac:dyDescent="0.4">
      <c r="U100" s="129" t="s">
        <v>207</v>
      </c>
      <c r="V100" s="130"/>
      <c r="W100" s="131"/>
      <c r="X100" s="133"/>
    </row>
    <row r="101" spans="21:24" x14ac:dyDescent="0.4">
      <c r="U101" s="129" t="s">
        <v>208</v>
      </c>
      <c r="V101" s="130"/>
      <c r="W101" s="131"/>
      <c r="X101" s="132">
        <f>SUM(X95:X100)</f>
        <v>0</v>
      </c>
    </row>
    <row r="102" spans="21:24" x14ac:dyDescent="0.4">
      <c r="U102" s="129" t="s">
        <v>209</v>
      </c>
      <c r="V102" s="130"/>
      <c r="W102" s="131"/>
      <c r="X102" s="132">
        <f>X101*1.1</f>
        <v>0</v>
      </c>
    </row>
  </sheetData>
  <autoFilter ref="A3:AF3"/>
  <mergeCells count="13">
    <mergeCell ref="U102:W102"/>
    <mergeCell ref="U96:W96"/>
    <mergeCell ref="U97:W97"/>
    <mergeCell ref="U98:W98"/>
    <mergeCell ref="U99:W99"/>
    <mergeCell ref="U100:W100"/>
    <mergeCell ref="U101:W101"/>
    <mergeCell ref="E2:J2"/>
    <mergeCell ref="L2:R2"/>
    <mergeCell ref="Y2:AA2"/>
    <mergeCell ref="AC2:AD2"/>
    <mergeCell ref="AE2:AE3"/>
    <mergeCell ref="U95:W95"/>
  </mergeCells>
  <phoneticPr fontId="6"/>
  <conditionalFormatting sqref="B4:J92 L4:R92">
    <cfRule type="containsBlanks" dxfId="11" priority="2">
      <formula>LEN(TRIM(B4))=0</formula>
    </cfRule>
  </conditionalFormatting>
  <conditionalFormatting sqref="Y4:AA92">
    <cfRule type="containsBlanks" dxfId="10" priority="1">
      <formula>LEN(TRIM(Y4))=0</formula>
    </cfRule>
  </conditionalFormatting>
  <dataValidations count="1">
    <dataValidation type="list" allowBlank="1" showInputMessage="1" showErrorMessage="1" sqref="L4:L92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1"/>
  <sheetViews>
    <sheetView showGridLines="0" view="pageBreakPreview" zoomScale="30" zoomScaleNormal="100" zoomScaleSheetLayoutView="30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522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523</v>
      </c>
      <c r="D4" s="109" t="s">
        <v>90</v>
      </c>
      <c r="E4" s="109" t="s">
        <v>117</v>
      </c>
      <c r="F4" s="109" t="s">
        <v>320</v>
      </c>
      <c r="G4" s="109">
        <v>42</v>
      </c>
      <c r="H4" s="110">
        <v>6</v>
      </c>
      <c r="I4" s="111">
        <v>1</v>
      </c>
      <c r="J4" s="112">
        <v>6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6</v>
      </c>
      <c r="S4" s="117"/>
      <c r="T4" s="118"/>
      <c r="U4" s="118"/>
      <c r="V4" s="119">
        <f t="shared" ref="V4:V31" si="0">T4*R4</f>
        <v>0</v>
      </c>
      <c r="W4" s="119">
        <f t="shared" ref="W4:W31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18942.335999999999</v>
      </c>
      <c r="AD4" s="121">
        <f>Q4*R4*Y4*Z4*AA4/1000*$AB$1</f>
        <v>0</v>
      </c>
      <c r="AE4" s="121">
        <f t="shared" ref="AE4:AE31" si="2">AC4-AD4</f>
        <v>18942.335999999999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524</v>
      </c>
      <c r="D5" s="109" t="s">
        <v>90</v>
      </c>
      <c r="E5" s="109" t="s">
        <v>284</v>
      </c>
      <c r="F5" s="109" t="s">
        <v>285</v>
      </c>
      <c r="G5" s="109">
        <v>60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97</v>
      </c>
      <c r="O5" s="115">
        <v>800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31" si="3">G5*J5*Y5*Z5*AA5/1000*$AB$1</f>
        <v>4510.08</v>
      </c>
      <c r="AD5" s="121">
        <f t="shared" ref="AD5:AD31" si="4">Q5*R5*Y5*Z5*AA5/1000*$AB$1</f>
        <v>0</v>
      </c>
      <c r="AE5" s="121">
        <f t="shared" si="2"/>
        <v>4510.08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525</v>
      </c>
      <c r="D6" s="109" t="s">
        <v>90</v>
      </c>
      <c r="E6" s="109" t="s">
        <v>117</v>
      </c>
      <c r="F6" s="109" t="s">
        <v>320</v>
      </c>
      <c r="G6" s="109">
        <v>42</v>
      </c>
      <c r="H6" s="110">
        <v>1</v>
      </c>
      <c r="I6" s="111">
        <v>1</v>
      </c>
      <c r="J6" s="112">
        <v>1</v>
      </c>
      <c r="K6" s="113"/>
      <c r="L6" s="114"/>
      <c r="M6" s="114"/>
      <c r="N6" s="115" t="s">
        <v>93</v>
      </c>
      <c r="O6" s="115">
        <v>2500</v>
      </c>
      <c r="P6" s="115"/>
      <c r="Q6" s="114"/>
      <c r="R6" s="116">
        <v>1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3157.056</v>
      </c>
      <c r="AD6" s="121">
        <f t="shared" si="4"/>
        <v>0</v>
      </c>
      <c r="AE6" s="121">
        <f t="shared" si="2"/>
        <v>3157.056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526</v>
      </c>
      <c r="D7" s="109" t="s">
        <v>90</v>
      </c>
      <c r="E7" s="109" t="s">
        <v>108</v>
      </c>
      <c r="F7" s="109" t="s">
        <v>136</v>
      </c>
      <c r="G7" s="109">
        <v>26</v>
      </c>
      <c r="H7" s="110">
        <v>2</v>
      </c>
      <c r="I7" s="111">
        <v>4</v>
      </c>
      <c r="J7" s="112">
        <v>8</v>
      </c>
      <c r="K7" s="113"/>
      <c r="L7" s="114"/>
      <c r="M7" s="114"/>
      <c r="N7" s="115" t="s">
        <v>93</v>
      </c>
      <c r="O7" s="115">
        <v>1000</v>
      </c>
      <c r="P7" s="115"/>
      <c r="Q7" s="114"/>
      <c r="R7" s="116">
        <v>8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15634.944</v>
      </c>
      <c r="AD7" s="121">
        <f t="shared" si="4"/>
        <v>0</v>
      </c>
      <c r="AE7" s="121">
        <f t="shared" si="2"/>
        <v>15634.944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431</v>
      </c>
      <c r="D8" s="109" t="s">
        <v>90</v>
      </c>
      <c r="E8" s="109" t="s">
        <v>108</v>
      </c>
      <c r="F8" s="109" t="s">
        <v>232</v>
      </c>
      <c r="G8" s="109">
        <v>26</v>
      </c>
      <c r="H8" s="110">
        <v>2</v>
      </c>
      <c r="I8" s="111">
        <v>4</v>
      </c>
      <c r="J8" s="112">
        <v>8</v>
      </c>
      <c r="K8" s="113"/>
      <c r="L8" s="114"/>
      <c r="M8" s="114"/>
      <c r="N8" s="115" t="s">
        <v>93</v>
      </c>
      <c r="O8" s="115">
        <v>1000</v>
      </c>
      <c r="P8" s="115"/>
      <c r="Q8" s="114"/>
      <c r="R8" s="116">
        <v>8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15634.944</v>
      </c>
      <c r="AD8" s="121">
        <f t="shared" si="4"/>
        <v>0</v>
      </c>
      <c r="AE8" s="121">
        <f t="shared" si="2"/>
        <v>15634.944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431</v>
      </c>
      <c r="D9" s="109" t="s">
        <v>90</v>
      </c>
      <c r="E9" s="109" t="s">
        <v>284</v>
      </c>
      <c r="F9" s="109" t="s">
        <v>527</v>
      </c>
      <c r="G9" s="109">
        <v>60</v>
      </c>
      <c r="H9" s="110">
        <v>2</v>
      </c>
      <c r="I9" s="111">
        <v>1</v>
      </c>
      <c r="J9" s="112">
        <v>2</v>
      </c>
      <c r="K9" s="113"/>
      <c r="L9" s="114"/>
      <c r="M9" s="114"/>
      <c r="N9" s="115" t="s">
        <v>93</v>
      </c>
      <c r="O9" s="115">
        <v>800</v>
      </c>
      <c r="P9" s="115"/>
      <c r="Q9" s="114"/>
      <c r="R9" s="116">
        <v>2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9020.16</v>
      </c>
      <c r="AD9" s="121">
        <f t="shared" si="4"/>
        <v>0</v>
      </c>
      <c r="AE9" s="121">
        <f t="shared" si="2"/>
        <v>9020.16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528</v>
      </c>
      <c r="D10" s="109" t="s">
        <v>90</v>
      </c>
      <c r="E10" s="109" t="s">
        <v>284</v>
      </c>
      <c r="F10" s="109" t="s">
        <v>527</v>
      </c>
      <c r="G10" s="109">
        <v>60</v>
      </c>
      <c r="H10" s="110">
        <v>2</v>
      </c>
      <c r="I10" s="111">
        <v>1</v>
      </c>
      <c r="J10" s="112">
        <v>2</v>
      </c>
      <c r="K10" s="113"/>
      <c r="L10" s="114"/>
      <c r="M10" s="114"/>
      <c r="N10" s="115" t="s">
        <v>93</v>
      </c>
      <c r="O10" s="115">
        <v>800</v>
      </c>
      <c r="P10" s="115"/>
      <c r="Q10" s="114"/>
      <c r="R10" s="116">
        <v>2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9020.16</v>
      </c>
      <c r="AD10" s="121">
        <f t="shared" si="4"/>
        <v>0</v>
      </c>
      <c r="AE10" s="121">
        <f t="shared" si="2"/>
        <v>9020.16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435</v>
      </c>
      <c r="D11" s="109" t="s">
        <v>90</v>
      </c>
      <c r="E11" s="109" t="s">
        <v>117</v>
      </c>
      <c r="F11" s="109" t="s">
        <v>445</v>
      </c>
      <c r="G11" s="109">
        <v>42</v>
      </c>
      <c r="H11" s="110">
        <v>6</v>
      </c>
      <c r="I11" s="111">
        <v>2</v>
      </c>
      <c r="J11" s="112">
        <v>12</v>
      </c>
      <c r="K11" s="113"/>
      <c r="L11" s="114"/>
      <c r="M11" s="114"/>
      <c r="N11" s="115" t="s">
        <v>93</v>
      </c>
      <c r="O11" s="115">
        <v>2500</v>
      </c>
      <c r="P11" s="115"/>
      <c r="Q11" s="114"/>
      <c r="R11" s="116">
        <v>12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37884.671999999999</v>
      </c>
      <c r="AD11" s="121">
        <f t="shared" si="4"/>
        <v>0</v>
      </c>
      <c r="AE11" s="121">
        <f t="shared" si="2"/>
        <v>37884.671999999999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529</v>
      </c>
      <c r="D12" s="109" t="s">
        <v>90</v>
      </c>
      <c r="E12" s="109" t="s">
        <v>108</v>
      </c>
      <c r="F12" s="109" t="s">
        <v>380</v>
      </c>
      <c r="G12" s="109">
        <v>26</v>
      </c>
      <c r="H12" s="110">
        <v>1</v>
      </c>
      <c r="I12" s="111">
        <v>1</v>
      </c>
      <c r="J12" s="112">
        <v>1</v>
      </c>
      <c r="K12" s="113"/>
      <c r="L12" s="114"/>
      <c r="M12" s="114"/>
      <c r="N12" s="115" t="s">
        <v>93</v>
      </c>
      <c r="O12" s="115">
        <v>1000</v>
      </c>
      <c r="P12" s="115"/>
      <c r="Q12" s="114"/>
      <c r="R12" s="116">
        <v>1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1954.3679999999999</v>
      </c>
      <c r="AD12" s="121">
        <f t="shared" si="4"/>
        <v>0</v>
      </c>
      <c r="AE12" s="121">
        <f t="shared" si="2"/>
        <v>1954.3679999999999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530</v>
      </c>
      <c r="D13" s="109" t="s">
        <v>90</v>
      </c>
      <c r="E13" s="109" t="s">
        <v>458</v>
      </c>
      <c r="F13" s="109" t="s">
        <v>355</v>
      </c>
      <c r="G13" s="109">
        <v>10</v>
      </c>
      <c r="H13" s="110">
        <v>2</v>
      </c>
      <c r="I13" s="111">
        <v>1</v>
      </c>
      <c r="J13" s="112">
        <v>2</v>
      </c>
      <c r="K13" s="113"/>
      <c r="L13" s="114"/>
      <c r="M13" s="114"/>
      <c r="N13" s="115" t="s">
        <v>93</v>
      </c>
      <c r="O13" s="115">
        <v>600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1503.3600000000001</v>
      </c>
      <c r="AD13" s="121">
        <f t="shared" si="4"/>
        <v>0</v>
      </c>
      <c r="AE13" s="121">
        <f t="shared" si="2"/>
        <v>1503.3600000000001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531</v>
      </c>
      <c r="D14" s="109" t="s">
        <v>90</v>
      </c>
      <c r="E14" s="109" t="s">
        <v>108</v>
      </c>
      <c r="F14" s="109" t="s">
        <v>380</v>
      </c>
      <c r="G14" s="109">
        <v>26</v>
      </c>
      <c r="H14" s="110">
        <v>1</v>
      </c>
      <c r="I14" s="111">
        <v>1</v>
      </c>
      <c r="J14" s="112">
        <v>1</v>
      </c>
      <c r="K14" s="113"/>
      <c r="L14" s="114"/>
      <c r="M14" s="114"/>
      <c r="N14" s="115" t="s">
        <v>93</v>
      </c>
      <c r="O14" s="115">
        <v>1000</v>
      </c>
      <c r="P14" s="115"/>
      <c r="Q14" s="114"/>
      <c r="R14" s="116">
        <v>1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1954.3679999999999</v>
      </c>
      <c r="AD14" s="121">
        <f t="shared" si="4"/>
        <v>0</v>
      </c>
      <c r="AE14" s="121">
        <f t="shared" si="2"/>
        <v>1954.3679999999999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532</v>
      </c>
      <c r="D15" s="109" t="s">
        <v>90</v>
      </c>
      <c r="E15" s="109" t="s">
        <v>108</v>
      </c>
      <c r="F15" s="109" t="s">
        <v>380</v>
      </c>
      <c r="G15" s="109">
        <v>26</v>
      </c>
      <c r="H15" s="110">
        <v>1</v>
      </c>
      <c r="I15" s="111">
        <v>1</v>
      </c>
      <c r="J15" s="112">
        <v>1</v>
      </c>
      <c r="K15" s="113"/>
      <c r="L15" s="114"/>
      <c r="M15" s="114"/>
      <c r="N15" s="115" t="s">
        <v>93</v>
      </c>
      <c r="O15" s="115">
        <v>1000</v>
      </c>
      <c r="P15" s="115"/>
      <c r="Q15" s="114"/>
      <c r="R15" s="116">
        <v>1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1954.3679999999999</v>
      </c>
      <c r="AD15" s="121">
        <f t="shared" si="4"/>
        <v>0</v>
      </c>
      <c r="AE15" s="121">
        <f t="shared" si="2"/>
        <v>1954.3679999999999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533</v>
      </c>
      <c r="D16" s="109" t="s">
        <v>90</v>
      </c>
      <c r="E16" s="109" t="s">
        <v>117</v>
      </c>
      <c r="F16" s="109" t="s">
        <v>320</v>
      </c>
      <c r="G16" s="109">
        <v>42</v>
      </c>
      <c r="H16" s="110">
        <v>1</v>
      </c>
      <c r="I16" s="111">
        <v>1</v>
      </c>
      <c r="J16" s="112">
        <v>1</v>
      </c>
      <c r="K16" s="113"/>
      <c r="L16" s="114"/>
      <c r="M16" s="114"/>
      <c r="N16" s="115" t="s">
        <v>93</v>
      </c>
      <c r="O16" s="115">
        <v>2500</v>
      </c>
      <c r="P16" s="115"/>
      <c r="Q16" s="114"/>
      <c r="R16" s="116">
        <v>1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3157.056</v>
      </c>
      <c r="AD16" s="121">
        <f t="shared" si="4"/>
        <v>0</v>
      </c>
      <c r="AE16" s="121">
        <f t="shared" si="2"/>
        <v>3157.056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534</v>
      </c>
      <c r="D17" s="109" t="s">
        <v>90</v>
      </c>
      <c r="E17" s="109" t="s">
        <v>117</v>
      </c>
      <c r="F17" s="109" t="s">
        <v>320</v>
      </c>
      <c r="G17" s="109">
        <v>42</v>
      </c>
      <c r="H17" s="110">
        <v>4</v>
      </c>
      <c r="I17" s="111">
        <v>1</v>
      </c>
      <c r="J17" s="112">
        <v>4</v>
      </c>
      <c r="K17" s="113"/>
      <c r="L17" s="114"/>
      <c r="M17" s="114"/>
      <c r="N17" s="115" t="s">
        <v>93</v>
      </c>
      <c r="O17" s="115">
        <v>2500</v>
      </c>
      <c r="P17" s="115"/>
      <c r="Q17" s="114"/>
      <c r="R17" s="116">
        <v>4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12628.224</v>
      </c>
      <c r="AD17" s="121">
        <f t="shared" si="4"/>
        <v>0</v>
      </c>
      <c r="AE17" s="121">
        <f t="shared" si="2"/>
        <v>12628.224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534</v>
      </c>
      <c r="D18" s="109" t="s">
        <v>90</v>
      </c>
      <c r="E18" s="109" t="s">
        <v>117</v>
      </c>
      <c r="F18" s="109" t="s">
        <v>320</v>
      </c>
      <c r="G18" s="109">
        <v>42</v>
      </c>
      <c r="H18" s="110">
        <v>4</v>
      </c>
      <c r="I18" s="111">
        <v>1</v>
      </c>
      <c r="J18" s="112">
        <v>4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4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12628.224</v>
      </c>
      <c r="AD18" s="121">
        <f t="shared" si="4"/>
        <v>0</v>
      </c>
      <c r="AE18" s="121">
        <f t="shared" si="2"/>
        <v>12628.224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534</v>
      </c>
      <c r="D19" s="109" t="s">
        <v>90</v>
      </c>
      <c r="E19" s="109" t="s">
        <v>117</v>
      </c>
      <c r="F19" s="109" t="s">
        <v>320</v>
      </c>
      <c r="G19" s="109">
        <v>42</v>
      </c>
      <c r="H19" s="110">
        <v>4</v>
      </c>
      <c r="I19" s="111">
        <v>1</v>
      </c>
      <c r="J19" s="112">
        <v>4</v>
      </c>
      <c r="K19" s="113"/>
      <c r="L19" s="114"/>
      <c r="M19" s="114"/>
      <c r="N19" s="115" t="s">
        <v>93</v>
      </c>
      <c r="O19" s="115">
        <v>2500</v>
      </c>
      <c r="P19" s="115"/>
      <c r="Q19" s="114"/>
      <c r="R19" s="116">
        <v>4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12628.224</v>
      </c>
      <c r="AD19" s="121">
        <f t="shared" si="4"/>
        <v>0</v>
      </c>
      <c r="AE19" s="121">
        <f t="shared" si="2"/>
        <v>12628.224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534</v>
      </c>
      <c r="D20" s="109" t="s">
        <v>90</v>
      </c>
      <c r="E20" s="109" t="s">
        <v>117</v>
      </c>
      <c r="F20" s="109" t="s">
        <v>320</v>
      </c>
      <c r="G20" s="109">
        <v>42</v>
      </c>
      <c r="H20" s="110">
        <v>6</v>
      </c>
      <c r="I20" s="111">
        <v>1</v>
      </c>
      <c r="J20" s="112">
        <v>6</v>
      </c>
      <c r="K20" s="113"/>
      <c r="L20" s="114"/>
      <c r="M20" s="114"/>
      <c r="N20" s="115" t="s">
        <v>93</v>
      </c>
      <c r="O20" s="115">
        <v>2500</v>
      </c>
      <c r="P20" s="115"/>
      <c r="Q20" s="114"/>
      <c r="R20" s="116">
        <v>6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18942.335999999999</v>
      </c>
      <c r="AD20" s="121">
        <f t="shared" si="4"/>
        <v>0</v>
      </c>
      <c r="AE20" s="121">
        <f t="shared" si="2"/>
        <v>18942.335999999999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528</v>
      </c>
      <c r="D21" s="109" t="s">
        <v>90</v>
      </c>
      <c r="E21" s="109" t="s">
        <v>284</v>
      </c>
      <c r="F21" s="109" t="s">
        <v>527</v>
      </c>
      <c r="G21" s="109">
        <v>60</v>
      </c>
      <c r="H21" s="110">
        <v>5</v>
      </c>
      <c r="I21" s="111">
        <v>1</v>
      </c>
      <c r="J21" s="112">
        <v>5</v>
      </c>
      <c r="K21" s="113"/>
      <c r="L21" s="114"/>
      <c r="M21" s="114"/>
      <c r="N21" s="115" t="s">
        <v>93</v>
      </c>
      <c r="O21" s="115">
        <v>800</v>
      </c>
      <c r="P21" s="115"/>
      <c r="Q21" s="114"/>
      <c r="R21" s="116">
        <v>5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22550.400000000001</v>
      </c>
      <c r="AD21" s="121">
        <f t="shared" si="4"/>
        <v>0</v>
      </c>
      <c r="AE21" s="121">
        <f t="shared" si="2"/>
        <v>22550.400000000001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535</v>
      </c>
      <c r="D22" s="109" t="s">
        <v>90</v>
      </c>
      <c r="E22" s="109" t="s">
        <v>108</v>
      </c>
      <c r="F22" s="109" t="s">
        <v>380</v>
      </c>
      <c r="G22" s="109">
        <v>26</v>
      </c>
      <c r="H22" s="110">
        <v>2</v>
      </c>
      <c r="I22" s="111">
        <v>1</v>
      </c>
      <c r="J22" s="112">
        <v>2</v>
      </c>
      <c r="K22" s="113"/>
      <c r="L22" s="114"/>
      <c r="M22" s="114"/>
      <c r="N22" s="115" t="s">
        <v>93</v>
      </c>
      <c r="O22" s="115">
        <v>1000</v>
      </c>
      <c r="P22" s="115"/>
      <c r="Q22" s="114"/>
      <c r="R22" s="116">
        <v>2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3908.7359999999999</v>
      </c>
      <c r="AD22" s="121">
        <f t="shared" si="4"/>
        <v>0</v>
      </c>
      <c r="AE22" s="121">
        <f t="shared" si="2"/>
        <v>3908.7359999999999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536</v>
      </c>
      <c r="D23" s="109" t="s">
        <v>90</v>
      </c>
      <c r="E23" s="109" t="s">
        <v>117</v>
      </c>
      <c r="F23" s="109" t="s">
        <v>537</v>
      </c>
      <c r="G23" s="109">
        <v>42</v>
      </c>
      <c r="H23" s="110">
        <v>2</v>
      </c>
      <c r="I23" s="111">
        <v>2</v>
      </c>
      <c r="J23" s="112">
        <v>4</v>
      </c>
      <c r="K23" s="113"/>
      <c r="L23" s="114"/>
      <c r="M23" s="114"/>
      <c r="N23" s="115" t="s">
        <v>93</v>
      </c>
      <c r="O23" s="115">
        <v>2500</v>
      </c>
      <c r="P23" s="115"/>
      <c r="Q23" s="114"/>
      <c r="R23" s="116">
        <v>4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12628.224</v>
      </c>
      <c r="AD23" s="121">
        <f t="shared" si="4"/>
        <v>0</v>
      </c>
      <c r="AE23" s="121">
        <f t="shared" si="2"/>
        <v>12628.224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536</v>
      </c>
      <c r="D24" s="109" t="s">
        <v>90</v>
      </c>
      <c r="E24" s="109" t="s">
        <v>538</v>
      </c>
      <c r="F24" s="109" t="s">
        <v>539</v>
      </c>
      <c r="G24" s="109">
        <v>15</v>
      </c>
      <c r="H24" s="110">
        <v>1</v>
      </c>
      <c r="I24" s="111">
        <v>1</v>
      </c>
      <c r="J24" s="112">
        <v>1</v>
      </c>
      <c r="K24" s="113"/>
      <c r="L24" s="114"/>
      <c r="M24" s="114"/>
      <c r="N24" s="115" t="s">
        <v>90</v>
      </c>
      <c r="O24" s="115" t="s">
        <v>540</v>
      </c>
      <c r="P24" s="115"/>
      <c r="Q24" s="114"/>
      <c r="R24" s="116">
        <v>0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1127.52</v>
      </c>
      <c r="AD24" s="121">
        <f>Q24*R24*Y24*Z24*AA24/1000*$AB$1</f>
        <v>0</v>
      </c>
      <c r="AE24" s="121">
        <f t="shared" si="2"/>
        <v>1127.52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529</v>
      </c>
      <c r="D25" s="109" t="s">
        <v>90</v>
      </c>
      <c r="E25" s="109" t="s">
        <v>117</v>
      </c>
      <c r="F25" s="109" t="s">
        <v>320</v>
      </c>
      <c r="G25" s="109">
        <v>42</v>
      </c>
      <c r="H25" s="110">
        <v>2</v>
      </c>
      <c r="I25" s="111">
        <v>1</v>
      </c>
      <c r="J25" s="112">
        <v>2</v>
      </c>
      <c r="K25" s="113"/>
      <c r="L25" s="114"/>
      <c r="M25" s="114"/>
      <c r="N25" s="115" t="s">
        <v>93</v>
      </c>
      <c r="O25" s="115">
        <v>2500</v>
      </c>
      <c r="P25" s="115"/>
      <c r="Q25" s="114"/>
      <c r="R25" s="116">
        <v>2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6314.1120000000001</v>
      </c>
      <c r="AD25" s="121">
        <f t="shared" si="4"/>
        <v>0</v>
      </c>
      <c r="AE25" s="121">
        <f t="shared" si="2"/>
        <v>6314.1120000000001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529</v>
      </c>
      <c r="D26" s="109" t="s">
        <v>90</v>
      </c>
      <c r="E26" s="109" t="s">
        <v>108</v>
      </c>
      <c r="F26" s="109" t="s">
        <v>541</v>
      </c>
      <c r="G26" s="109">
        <v>0</v>
      </c>
      <c r="H26" s="110">
        <v>2</v>
      </c>
      <c r="I26" s="111">
        <v>1</v>
      </c>
      <c r="J26" s="112">
        <v>2</v>
      </c>
      <c r="K26" s="113"/>
      <c r="L26" s="114"/>
      <c r="M26" s="114"/>
      <c r="N26" s="115" t="s">
        <v>93</v>
      </c>
      <c r="O26" s="115">
        <v>1000</v>
      </c>
      <c r="P26" s="115"/>
      <c r="Q26" s="114"/>
      <c r="R26" s="116">
        <v>2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0</v>
      </c>
      <c r="AD26" s="121">
        <f t="shared" si="4"/>
        <v>0</v>
      </c>
      <c r="AE26" s="121">
        <f t="shared" si="2"/>
        <v>0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542</v>
      </c>
      <c r="D27" s="109" t="s">
        <v>90</v>
      </c>
      <c r="E27" s="109" t="s">
        <v>117</v>
      </c>
      <c r="F27" s="109" t="s">
        <v>445</v>
      </c>
      <c r="G27" s="109">
        <v>42</v>
      </c>
      <c r="H27" s="110">
        <v>8</v>
      </c>
      <c r="I27" s="111">
        <v>3</v>
      </c>
      <c r="J27" s="112">
        <v>24</v>
      </c>
      <c r="K27" s="113"/>
      <c r="L27" s="114"/>
      <c r="M27" s="114"/>
      <c r="N27" s="115" t="s">
        <v>93</v>
      </c>
      <c r="O27" s="115">
        <v>2500</v>
      </c>
      <c r="P27" s="115"/>
      <c r="Q27" s="114"/>
      <c r="R27" s="116">
        <v>24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75769.343999999997</v>
      </c>
      <c r="AD27" s="121">
        <f t="shared" si="4"/>
        <v>0</v>
      </c>
      <c r="AE27" s="121">
        <f t="shared" si="2"/>
        <v>75769.343999999997</v>
      </c>
      <c r="AF27"/>
    </row>
    <row r="28" spans="1:32" ht="24.95" customHeight="1" x14ac:dyDescent="0.4">
      <c r="A28" s="108">
        <v>25</v>
      </c>
      <c r="B28" s="109" t="s">
        <v>88</v>
      </c>
      <c r="C28" s="109" t="s">
        <v>542</v>
      </c>
      <c r="D28" s="109" t="s">
        <v>90</v>
      </c>
      <c r="E28" s="109" t="s">
        <v>117</v>
      </c>
      <c r="F28" s="109" t="s">
        <v>247</v>
      </c>
      <c r="G28" s="109">
        <v>42</v>
      </c>
      <c r="H28" s="110">
        <v>9</v>
      </c>
      <c r="I28" s="111">
        <v>1</v>
      </c>
      <c r="J28" s="112">
        <v>9</v>
      </c>
      <c r="K28" s="113"/>
      <c r="L28" s="114"/>
      <c r="M28" s="114"/>
      <c r="N28" s="115" t="s">
        <v>93</v>
      </c>
      <c r="O28" s="115">
        <v>2500</v>
      </c>
      <c r="P28" s="115"/>
      <c r="Q28" s="114"/>
      <c r="R28" s="116">
        <v>9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28413.503999999997</v>
      </c>
      <c r="AD28" s="121">
        <f t="shared" si="4"/>
        <v>0</v>
      </c>
      <c r="AE28" s="121">
        <f t="shared" si="2"/>
        <v>28413.503999999997</v>
      </c>
      <c r="AF28"/>
    </row>
    <row r="29" spans="1:32" ht="24.95" customHeight="1" x14ac:dyDescent="0.4">
      <c r="A29" s="108">
        <v>26</v>
      </c>
      <c r="B29" s="109" t="s">
        <v>88</v>
      </c>
      <c r="C29" s="109" t="s">
        <v>542</v>
      </c>
      <c r="D29" s="109" t="s">
        <v>90</v>
      </c>
      <c r="E29" s="109" t="s">
        <v>117</v>
      </c>
      <c r="F29" s="109" t="s">
        <v>445</v>
      </c>
      <c r="G29" s="109">
        <v>42</v>
      </c>
      <c r="H29" s="110">
        <v>5</v>
      </c>
      <c r="I29" s="111">
        <v>1</v>
      </c>
      <c r="J29" s="112">
        <v>5</v>
      </c>
      <c r="K29" s="113"/>
      <c r="L29" s="114"/>
      <c r="M29" s="114"/>
      <c r="N29" s="115" t="s">
        <v>93</v>
      </c>
      <c r="O29" s="115">
        <v>2500</v>
      </c>
      <c r="P29" s="115"/>
      <c r="Q29" s="114"/>
      <c r="R29" s="116">
        <v>5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15785.28</v>
      </c>
      <c r="AD29" s="121">
        <f t="shared" si="4"/>
        <v>0</v>
      </c>
      <c r="AE29" s="121">
        <f t="shared" si="2"/>
        <v>15785.28</v>
      </c>
      <c r="AF29"/>
    </row>
    <row r="30" spans="1:32" ht="24.95" customHeight="1" x14ac:dyDescent="0.4">
      <c r="A30" s="108">
        <v>27</v>
      </c>
      <c r="B30" s="109" t="s">
        <v>88</v>
      </c>
      <c r="C30" s="109" t="s">
        <v>542</v>
      </c>
      <c r="D30" s="109" t="s">
        <v>90</v>
      </c>
      <c r="E30" s="109" t="s">
        <v>108</v>
      </c>
      <c r="F30" s="109" t="s">
        <v>380</v>
      </c>
      <c r="G30" s="109">
        <v>26</v>
      </c>
      <c r="H30" s="110">
        <v>2</v>
      </c>
      <c r="I30" s="111">
        <v>1</v>
      </c>
      <c r="J30" s="112">
        <v>2</v>
      </c>
      <c r="K30" s="113"/>
      <c r="L30" s="114"/>
      <c r="M30" s="114"/>
      <c r="N30" s="115" t="s">
        <v>93</v>
      </c>
      <c r="O30" s="115">
        <v>1000</v>
      </c>
      <c r="P30" s="115"/>
      <c r="Q30" s="114"/>
      <c r="R30" s="116">
        <v>2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3908.7359999999999</v>
      </c>
      <c r="AD30" s="121">
        <f t="shared" si="4"/>
        <v>0</v>
      </c>
      <c r="AE30" s="121">
        <f t="shared" si="2"/>
        <v>3908.7359999999999</v>
      </c>
      <c r="AF30"/>
    </row>
    <row r="31" spans="1:32" ht="24.95" customHeight="1" x14ac:dyDescent="0.4">
      <c r="A31" s="108">
        <v>28</v>
      </c>
      <c r="B31" s="109" t="s">
        <v>88</v>
      </c>
      <c r="C31" s="109" t="s">
        <v>422</v>
      </c>
      <c r="D31" s="109" t="s">
        <v>90</v>
      </c>
      <c r="E31" s="109" t="s">
        <v>543</v>
      </c>
      <c r="F31" s="109" t="s">
        <v>544</v>
      </c>
      <c r="G31" s="109">
        <v>210</v>
      </c>
      <c r="H31" s="110">
        <v>3</v>
      </c>
      <c r="I31" s="111">
        <v>1</v>
      </c>
      <c r="J31" s="112">
        <v>3</v>
      </c>
      <c r="K31" s="113"/>
      <c r="L31" s="114"/>
      <c r="M31" s="114"/>
      <c r="N31" s="115" t="s">
        <v>97</v>
      </c>
      <c r="O31" s="115">
        <v>1000</v>
      </c>
      <c r="P31" s="115"/>
      <c r="Q31" s="114"/>
      <c r="R31" s="116">
        <v>3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47355.840000000004</v>
      </c>
      <c r="AD31" s="121">
        <f t="shared" si="4"/>
        <v>0</v>
      </c>
      <c r="AE31" s="121">
        <f t="shared" si="2"/>
        <v>47355.840000000004</v>
      </c>
      <c r="AF31"/>
    </row>
    <row r="32" spans="1:32" ht="36.75" customHeight="1" x14ac:dyDescent="0.4">
      <c r="A32" s="122"/>
      <c r="B32" s="123"/>
      <c r="C32" s="123"/>
      <c r="D32" s="123"/>
      <c r="E32" s="123"/>
      <c r="L32" s="124"/>
      <c r="S32" s="125"/>
      <c r="T32" s="125"/>
      <c r="U32" s="125"/>
      <c r="V32" s="126"/>
      <c r="W32" s="126"/>
      <c r="X32" s="120"/>
      <c r="AB32" s="120"/>
      <c r="AC32" s="127">
        <f>SUM(AC4:AC31)</f>
        <v>398916.576</v>
      </c>
      <c r="AD32" s="127">
        <f>SUM(AD4:AD31)</f>
        <v>0</v>
      </c>
      <c r="AE32" s="127">
        <f>SUM(AE4:AE31)</f>
        <v>398916.576</v>
      </c>
      <c r="AF32"/>
    </row>
    <row r="34" spans="21:24" x14ac:dyDescent="0.4">
      <c r="U34" s="129" t="s">
        <v>205</v>
      </c>
      <c r="V34" s="130"/>
      <c r="W34" s="131"/>
      <c r="X34" s="132">
        <f>SUM(V4:V31)</f>
        <v>0</v>
      </c>
    </row>
    <row r="35" spans="21:24" x14ac:dyDescent="0.4">
      <c r="U35" s="129" t="s">
        <v>206</v>
      </c>
      <c r="V35" s="130"/>
      <c r="W35" s="131"/>
      <c r="X35" s="132">
        <f>SUM(W4:W31)</f>
        <v>0</v>
      </c>
    </row>
    <row r="36" spans="21:24" x14ac:dyDescent="0.4">
      <c r="U36" s="129" t="s">
        <v>39</v>
      </c>
      <c r="V36" s="130"/>
      <c r="W36" s="131"/>
      <c r="X36" s="133"/>
    </row>
    <row r="37" spans="21:24" x14ac:dyDescent="0.4">
      <c r="U37" s="129" t="s">
        <v>40</v>
      </c>
      <c r="V37" s="130"/>
      <c r="W37" s="131"/>
      <c r="X37" s="133"/>
    </row>
    <row r="38" spans="21:24" x14ac:dyDescent="0.4">
      <c r="U38" s="129" t="s">
        <v>41</v>
      </c>
      <c r="V38" s="130"/>
      <c r="W38" s="131"/>
      <c r="X38" s="133"/>
    </row>
    <row r="39" spans="21:24" x14ac:dyDescent="0.4">
      <c r="U39" s="129" t="s">
        <v>207</v>
      </c>
      <c r="V39" s="130"/>
      <c r="W39" s="131"/>
      <c r="X39" s="133"/>
    </row>
    <row r="40" spans="21:24" x14ac:dyDescent="0.4">
      <c r="U40" s="129" t="s">
        <v>208</v>
      </c>
      <c r="V40" s="130"/>
      <c r="W40" s="131"/>
      <c r="X40" s="132">
        <f>SUM(X34:X39)</f>
        <v>0</v>
      </c>
    </row>
    <row r="41" spans="21:24" x14ac:dyDescent="0.4">
      <c r="U41" s="129" t="s">
        <v>209</v>
      </c>
      <c r="V41" s="130"/>
      <c r="W41" s="131"/>
      <c r="X41" s="132">
        <f>X40*1.1</f>
        <v>0</v>
      </c>
    </row>
  </sheetData>
  <autoFilter ref="A3:AF3"/>
  <mergeCells count="13">
    <mergeCell ref="U41:W41"/>
    <mergeCell ref="U35:W35"/>
    <mergeCell ref="U36:W36"/>
    <mergeCell ref="U37:W37"/>
    <mergeCell ref="U38:W38"/>
    <mergeCell ref="U39:W39"/>
    <mergeCell ref="U40:W40"/>
    <mergeCell ref="E2:J2"/>
    <mergeCell ref="L2:R2"/>
    <mergeCell ref="Y2:AA2"/>
    <mergeCell ref="AC2:AD2"/>
    <mergeCell ref="AE2:AE3"/>
    <mergeCell ref="U34:W34"/>
  </mergeCells>
  <phoneticPr fontId="6"/>
  <conditionalFormatting sqref="B4:J31 L4:R31">
    <cfRule type="containsBlanks" dxfId="9" priority="2">
      <formula>LEN(TRIM(B4))=0</formula>
    </cfRule>
  </conditionalFormatting>
  <conditionalFormatting sqref="Y4:AA31">
    <cfRule type="containsBlanks" dxfId="8" priority="1">
      <formula>LEN(TRIM(Y4))=0</formula>
    </cfRule>
  </conditionalFormatting>
  <dataValidations count="1">
    <dataValidation type="list" allowBlank="1" showInputMessage="1" showErrorMessage="1" sqref="L4:L3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1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545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90</v>
      </c>
      <c r="C4" s="109" t="s">
        <v>246</v>
      </c>
      <c r="D4" s="109" t="s">
        <v>90</v>
      </c>
      <c r="E4" s="109" t="s">
        <v>108</v>
      </c>
      <c r="F4" s="109" t="s">
        <v>355</v>
      </c>
      <c r="G4" s="109">
        <v>26</v>
      </c>
      <c r="H4" s="110">
        <v>1</v>
      </c>
      <c r="I4" s="111">
        <v>1</v>
      </c>
      <c r="J4" s="112">
        <v>1</v>
      </c>
      <c r="K4" s="113"/>
      <c r="L4" s="114"/>
      <c r="M4" s="114"/>
      <c r="N4" s="115" t="s">
        <v>93</v>
      </c>
      <c r="O4" s="115">
        <v>1000</v>
      </c>
      <c r="P4" s="115"/>
      <c r="Q4" s="114"/>
      <c r="R4" s="116">
        <v>1</v>
      </c>
      <c r="S4" s="117"/>
      <c r="T4" s="118"/>
      <c r="U4" s="118"/>
      <c r="V4" s="119">
        <f t="shared" ref="V4:V11" si="0">T4*R4</f>
        <v>0</v>
      </c>
      <c r="W4" s="119">
        <f t="shared" ref="W4:W11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1954.3679999999999</v>
      </c>
      <c r="AD4" s="121">
        <f>Q4*R4*Y4*Z4*AA4/1000*$AB$1</f>
        <v>0</v>
      </c>
      <c r="AE4" s="121">
        <f t="shared" ref="AE4:AE11" si="2">AC4-AD4</f>
        <v>1954.3679999999999</v>
      </c>
      <c r="AF4"/>
    </row>
    <row r="5" spans="1:32" ht="24.95" customHeight="1" x14ac:dyDescent="0.4">
      <c r="A5" s="108">
        <v>2</v>
      </c>
      <c r="B5" s="109" t="s">
        <v>90</v>
      </c>
      <c r="C5" s="109" t="s">
        <v>546</v>
      </c>
      <c r="D5" s="109" t="s">
        <v>90</v>
      </c>
      <c r="E5" s="109" t="s">
        <v>108</v>
      </c>
      <c r="F5" s="109" t="s">
        <v>355</v>
      </c>
      <c r="G5" s="109">
        <v>26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93</v>
      </c>
      <c r="O5" s="115">
        <v>1000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11" si="3">G5*J5*Y5*Z5*AA5/1000*$AB$1</f>
        <v>1954.3679999999999</v>
      </c>
      <c r="AD5" s="121">
        <f t="shared" ref="AD5:AD11" si="4">Q5*R5*Y5*Z5*AA5/1000*$AB$1</f>
        <v>0</v>
      </c>
      <c r="AE5" s="121">
        <f t="shared" si="2"/>
        <v>1954.3679999999999</v>
      </c>
      <c r="AF5"/>
    </row>
    <row r="6" spans="1:32" ht="24.95" customHeight="1" x14ac:dyDescent="0.4">
      <c r="A6" s="108">
        <v>3</v>
      </c>
      <c r="B6" s="109" t="s">
        <v>90</v>
      </c>
      <c r="C6" s="109" t="s">
        <v>257</v>
      </c>
      <c r="D6" s="109" t="s">
        <v>90</v>
      </c>
      <c r="E6" s="109" t="s">
        <v>108</v>
      </c>
      <c r="F6" s="109" t="s">
        <v>355</v>
      </c>
      <c r="G6" s="109">
        <v>26</v>
      </c>
      <c r="H6" s="110">
        <v>1</v>
      </c>
      <c r="I6" s="111">
        <v>1</v>
      </c>
      <c r="J6" s="112">
        <v>1</v>
      </c>
      <c r="K6" s="113"/>
      <c r="L6" s="114"/>
      <c r="M6" s="114"/>
      <c r="N6" s="115" t="s">
        <v>93</v>
      </c>
      <c r="O6" s="115">
        <v>1000</v>
      </c>
      <c r="P6" s="115"/>
      <c r="Q6" s="114"/>
      <c r="R6" s="116">
        <v>1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1954.3679999999999</v>
      </c>
      <c r="AD6" s="121">
        <f t="shared" si="4"/>
        <v>0</v>
      </c>
      <c r="AE6" s="121">
        <f t="shared" si="2"/>
        <v>1954.3679999999999</v>
      </c>
      <c r="AF6"/>
    </row>
    <row r="7" spans="1:32" ht="24.95" customHeight="1" x14ac:dyDescent="0.4">
      <c r="A7" s="108">
        <v>4</v>
      </c>
      <c r="B7" s="109" t="s">
        <v>90</v>
      </c>
      <c r="C7" s="109" t="s">
        <v>139</v>
      </c>
      <c r="D7" s="109" t="s">
        <v>90</v>
      </c>
      <c r="E7" s="109" t="s">
        <v>91</v>
      </c>
      <c r="F7" s="109" t="s">
        <v>379</v>
      </c>
      <c r="G7" s="109">
        <v>34</v>
      </c>
      <c r="H7" s="110">
        <v>1</v>
      </c>
      <c r="I7" s="111">
        <v>1</v>
      </c>
      <c r="J7" s="112">
        <v>1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1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2555.712</v>
      </c>
      <c r="AD7" s="121">
        <f t="shared" si="4"/>
        <v>0</v>
      </c>
      <c r="AE7" s="121">
        <f t="shared" si="2"/>
        <v>2555.712</v>
      </c>
      <c r="AF7"/>
    </row>
    <row r="8" spans="1:32" ht="24.95" customHeight="1" x14ac:dyDescent="0.4">
      <c r="A8" s="108">
        <v>5</v>
      </c>
      <c r="B8" s="109" t="s">
        <v>90</v>
      </c>
      <c r="C8" s="109" t="s">
        <v>547</v>
      </c>
      <c r="D8" s="109" t="s">
        <v>90</v>
      </c>
      <c r="E8" s="109" t="s">
        <v>548</v>
      </c>
      <c r="F8" s="109" t="s">
        <v>549</v>
      </c>
      <c r="G8" s="109">
        <v>48</v>
      </c>
      <c r="H8" s="110">
        <v>9</v>
      </c>
      <c r="I8" s="111">
        <v>2</v>
      </c>
      <c r="J8" s="112">
        <v>18</v>
      </c>
      <c r="K8" s="113"/>
      <c r="L8" s="114"/>
      <c r="M8" s="114"/>
      <c r="N8" s="115" t="s">
        <v>93</v>
      </c>
      <c r="O8" s="115">
        <v>3300</v>
      </c>
      <c r="P8" s="115"/>
      <c r="Q8" s="114"/>
      <c r="R8" s="116">
        <v>18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64945.151999999995</v>
      </c>
      <c r="AD8" s="121">
        <f t="shared" si="4"/>
        <v>0</v>
      </c>
      <c r="AE8" s="121">
        <f t="shared" si="2"/>
        <v>64945.151999999995</v>
      </c>
      <c r="AF8"/>
    </row>
    <row r="9" spans="1:32" ht="24.95" customHeight="1" x14ac:dyDescent="0.4">
      <c r="A9" s="108">
        <v>6</v>
      </c>
      <c r="B9" s="109" t="s">
        <v>90</v>
      </c>
      <c r="C9" s="109" t="s">
        <v>550</v>
      </c>
      <c r="D9" s="109" t="s">
        <v>90</v>
      </c>
      <c r="E9" s="109" t="s">
        <v>548</v>
      </c>
      <c r="F9" s="109" t="s">
        <v>549</v>
      </c>
      <c r="G9" s="109">
        <v>48</v>
      </c>
      <c r="H9" s="110">
        <v>3</v>
      </c>
      <c r="I9" s="111">
        <v>2</v>
      </c>
      <c r="J9" s="112">
        <v>6</v>
      </c>
      <c r="K9" s="113"/>
      <c r="L9" s="114"/>
      <c r="M9" s="114"/>
      <c r="N9" s="115" t="s">
        <v>93</v>
      </c>
      <c r="O9" s="115">
        <v>3300</v>
      </c>
      <c r="P9" s="115"/>
      <c r="Q9" s="114"/>
      <c r="R9" s="116">
        <v>6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21648.383999999998</v>
      </c>
      <c r="AD9" s="121">
        <f t="shared" si="4"/>
        <v>0</v>
      </c>
      <c r="AE9" s="121">
        <f t="shared" si="2"/>
        <v>21648.383999999998</v>
      </c>
      <c r="AF9"/>
    </row>
    <row r="10" spans="1:32" ht="24.95" customHeight="1" x14ac:dyDescent="0.4">
      <c r="A10" s="108">
        <v>7</v>
      </c>
      <c r="B10" s="109" t="s">
        <v>90</v>
      </c>
      <c r="C10" s="109" t="s">
        <v>550</v>
      </c>
      <c r="D10" s="109" t="s">
        <v>90</v>
      </c>
      <c r="E10" s="109" t="s">
        <v>108</v>
      </c>
      <c r="F10" s="109" t="s">
        <v>355</v>
      </c>
      <c r="G10" s="109">
        <v>26</v>
      </c>
      <c r="H10" s="110">
        <v>1</v>
      </c>
      <c r="I10" s="111">
        <v>1</v>
      </c>
      <c r="J10" s="112">
        <v>1</v>
      </c>
      <c r="K10" s="113"/>
      <c r="L10" s="114"/>
      <c r="M10" s="114"/>
      <c r="N10" s="115" t="s">
        <v>93</v>
      </c>
      <c r="O10" s="115">
        <v>1000</v>
      </c>
      <c r="P10" s="115"/>
      <c r="Q10" s="114"/>
      <c r="R10" s="116">
        <v>1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1954.3679999999999</v>
      </c>
      <c r="AD10" s="121">
        <f t="shared" si="4"/>
        <v>0</v>
      </c>
      <c r="AE10" s="121">
        <f t="shared" si="2"/>
        <v>1954.3679999999999</v>
      </c>
      <c r="AF10"/>
    </row>
    <row r="11" spans="1:32" ht="24.95" customHeight="1" x14ac:dyDescent="0.4">
      <c r="A11" s="108">
        <v>8</v>
      </c>
      <c r="B11" s="109" t="s">
        <v>90</v>
      </c>
      <c r="C11" s="109" t="s">
        <v>551</v>
      </c>
      <c r="D11" s="109" t="s">
        <v>90</v>
      </c>
      <c r="E11" s="109" t="s">
        <v>548</v>
      </c>
      <c r="F11" s="109" t="s">
        <v>549</v>
      </c>
      <c r="G11" s="109">
        <v>48</v>
      </c>
      <c r="H11" s="110">
        <v>6</v>
      </c>
      <c r="I11" s="111">
        <v>2</v>
      </c>
      <c r="J11" s="112">
        <v>12</v>
      </c>
      <c r="K11" s="113"/>
      <c r="L11" s="114"/>
      <c r="M11" s="114"/>
      <c r="N11" s="115" t="s">
        <v>93</v>
      </c>
      <c r="O11" s="115">
        <v>3300</v>
      </c>
      <c r="P11" s="115"/>
      <c r="Q11" s="114"/>
      <c r="R11" s="116">
        <v>12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43296.767999999996</v>
      </c>
      <c r="AD11" s="121">
        <f t="shared" si="4"/>
        <v>0</v>
      </c>
      <c r="AE11" s="121">
        <f t="shared" si="2"/>
        <v>43296.767999999996</v>
      </c>
      <c r="AF11"/>
    </row>
    <row r="12" spans="1:32" ht="36.75" customHeight="1" x14ac:dyDescent="0.4">
      <c r="A12" s="122"/>
      <c r="B12" s="123"/>
      <c r="C12" s="123"/>
      <c r="D12" s="123"/>
      <c r="E12" s="123"/>
      <c r="L12" s="124"/>
      <c r="S12" s="125"/>
      <c r="T12" s="125"/>
      <c r="U12" s="125"/>
      <c r="V12" s="126"/>
      <c r="W12" s="126"/>
      <c r="X12" s="120"/>
      <c r="AB12" s="120"/>
      <c r="AC12" s="127">
        <f>SUM(AC4:AC11)</f>
        <v>140263.48799999998</v>
      </c>
      <c r="AD12" s="127">
        <f>SUM(AD4:AD11)</f>
        <v>0</v>
      </c>
      <c r="AE12" s="127">
        <f>SUM(AE4:AE11)</f>
        <v>140263.48799999998</v>
      </c>
      <c r="AF12"/>
    </row>
    <row r="14" spans="1:32" x14ac:dyDescent="0.4">
      <c r="U14" s="129" t="s">
        <v>205</v>
      </c>
      <c r="V14" s="130"/>
      <c r="W14" s="131"/>
      <c r="X14" s="132">
        <f>SUM(V4:V11)</f>
        <v>0</v>
      </c>
    </row>
    <row r="15" spans="1:32" x14ac:dyDescent="0.4">
      <c r="U15" s="129" t="s">
        <v>206</v>
      </c>
      <c r="V15" s="130"/>
      <c r="W15" s="131"/>
      <c r="X15" s="132">
        <f>SUM(W4:W11)</f>
        <v>0</v>
      </c>
    </row>
    <row r="16" spans="1:32" x14ac:dyDescent="0.4">
      <c r="U16" s="129" t="s">
        <v>39</v>
      </c>
      <c r="V16" s="130"/>
      <c r="W16" s="131"/>
      <c r="X16" s="133"/>
    </row>
    <row r="17" spans="21:24" x14ac:dyDescent="0.4">
      <c r="U17" s="129" t="s">
        <v>40</v>
      </c>
      <c r="V17" s="130"/>
      <c r="W17" s="131"/>
      <c r="X17" s="133"/>
    </row>
    <row r="18" spans="21:24" x14ac:dyDescent="0.4">
      <c r="U18" s="129" t="s">
        <v>41</v>
      </c>
      <c r="V18" s="130"/>
      <c r="W18" s="131"/>
      <c r="X18" s="133"/>
    </row>
    <row r="19" spans="21:24" x14ac:dyDescent="0.4">
      <c r="U19" s="129" t="s">
        <v>207</v>
      </c>
      <c r="V19" s="130"/>
      <c r="W19" s="131"/>
      <c r="X19" s="133"/>
    </row>
    <row r="20" spans="21:24" x14ac:dyDescent="0.4">
      <c r="U20" s="129" t="s">
        <v>208</v>
      </c>
      <c r="V20" s="130"/>
      <c r="W20" s="131"/>
      <c r="X20" s="132">
        <f>SUM(X14:X19)</f>
        <v>0</v>
      </c>
    </row>
    <row r="21" spans="21:24" x14ac:dyDescent="0.4">
      <c r="U21" s="129" t="s">
        <v>209</v>
      </c>
      <c r="V21" s="130"/>
      <c r="W21" s="131"/>
      <c r="X21" s="132">
        <f>X20*1.1</f>
        <v>0</v>
      </c>
    </row>
  </sheetData>
  <autoFilter ref="A3:AF3"/>
  <mergeCells count="13">
    <mergeCell ref="U21:W21"/>
    <mergeCell ref="U15:W15"/>
    <mergeCell ref="U16:W16"/>
    <mergeCell ref="U17:W17"/>
    <mergeCell ref="U18:W18"/>
    <mergeCell ref="U19:W19"/>
    <mergeCell ref="U20:W20"/>
    <mergeCell ref="E2:J2"/>
    <mergeCell ref="L2:R2"/>
    <mergeCell ref="Y2:AA2"/>
    <mergeCell ref="AC2:AD2"/>
    <mergeCell ref="AE2:AE3"/>
    <mergeCell ref="U14:W14"/>
  </mergeCells>
  <phoneticPr fontId="6"/>
  <conditionalFormatting sqref="B4:J11 L4:R11">
    <cfRule type="containsBlanks" dxfId="7" priority="2">
      <formula>LEN(TRIM(B4))=0</formula>
    </cfRule>
  </conditionalFormatting>
  <conditionalFormatting sqref="Y4:AA11">
    <cfRule type="containsBlanks" dxfId="6" priority="1">
      <formula>LEN(TRIM(Y4))=0</formula>
    </cfRule>
  </conditionalFormatting>
  <dataValidations count="1">
    <dataValidation type="list" allowBlank="1" showInputMessage="1" showErrorMessage="1" sqref="L4:L1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87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552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553</v>
      </c>
      <c r="D4" s="109" t="s">
        <v>90</v>
      </c>
      <c r="E4" s="109" t="s">
        <v>117</v>
      </c>
      <c r="F4" s="109" t="s">
        <v>136</v>
      </c>
      <c r="G4" s="109">
        <v>42</v>
      </c>
      <c r="H4" s="110">
        <v>6</v>
      </c>
      <c r="I4" s="111">
        <v>2</v>
      </c>
      <c r="J4" s="112">
        <v>12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12</v>
      </c>
      <c r="S4" s="117"/>
      <c r="T4" s="118"/>
      <c r="U4" s="118"/>
      <c r="V4" s="119">
        <f t="shared" ref="V4:V67" si="0">T4*R4</f>
        <v>0</v>
      </c>
      <c r="W4" s="119">
        <f t="shared" ref="W4:W6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37884.671999999999</v>
      </c>
      <c r="AD4" s="121">
        <f>Q4*R4*Y4*Z4*AA4/1000*$AB$1</f>
        <v>0</v>
      </c>
      <c r="AE4" s="121">
        <f t="shared" ref="AE4:AE67" si="2">AC4-AD4</f>
        <v>37884.671999999999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553</v>
      </c>
      <c r="D5" s="109" t="s">
        <v>90</v>
      </c>
      <c r="E5" s="109" t="s">
        <v>284</v>
      </c>
      <c r="F5" s="109" t="s">
        <v>554</v>
      </c>
      <c r="G5" s="109">
        <v>60</v>
      </c>
      <c r="H5" s="110">
        <v>4</v>
      </c>
      <c r="I5" s="111">
        <v>1</v>
      </c>
      <c r="J5" s="112">
        <v>4</v>
      </c>
      <c r="K5" s="113"/>
      <c r="L5" s="114"/>
      <c r="M5" s="114"/>
      <c r="N5" s="115" t="s">
        <v>93</v>
      </c>
      <c r="O5" s="115">
        <v>800</v>
      </c>
      <c r="P5" s="115"/>
      <c r="Q5" s="114"/>
      <c r="R5" s="116">
        <v>4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8" si="3">G5*J5*Y5*Z5*AA5/1000*$AB$1</f>
        <v>18040.32</v>
      </c>
      <c r="AD5" s="121">
        <f t="shared" ref="AD5:AD68" si="4">Q5*R5*Y5*Z5*AA5/1000*$AB$1</f>
        <v>0</v>
      </c>
      <c r="AE5" s="121">
        <f t="shared" si="2"/>
        <v>18040.32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529</v>
      </c>
      <c r="D6" s="109" t="s">
        <v>90</v>
      </c>
      <c r="E6" s="109" t="s">
        <v>108</v>
      </c>
      <c r="F6" s="109" t="s">
        <v>380</v>
      </c>
      <c r="G6" s="109">
        <v>26</v>
      </c>
      <c r="H6" s="110">
        <v>4</v>
      </c>
      <c r="I6" s="111">
        <v>1</v>
      </c>
      <c r="J6" s="112">
        <v>4</v>
      </c>
      <c r="K6" s="113"/>
      <c r="L6" s="114"/>
      <c r="M6" s="114"/>
      <c r="N6" s="115" t="s">
        <v>93</v>
      </c>
      <c r="O6" s="115">
        <v>1000</v>
      </c>
      <c r="P6" s="115"/>
      <c r="Q6" s="114"/>
      <c r="R6" s="116">
        <v>4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7817.4719999999998</v>
      </c>
      <c r="AD6" s="121">
        <f t="shared" si="4"/>
        <v>0</v>
      </c>
      <c r="AE6" s="121">
        <f t="shared" si="2"/>
        <v>7817.4719999999998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529</v>
      </c>
      <c r="D7" s="109" t="s">
        <v>90</v>
      </c>
      <c r="E7" s="109" t="s">
        <v>117</v>
      </c>
      <c r="F7" s="109" t="s">
        <v>320</v>
      </c>
      <c r="G7" s="109">
        <v>42</v>
      </c>
      <c r="H7" s="110">
        <v>2</v>
      </c>
      <c r="I7" s="111">
        <v>1</v>
      </c>
      <c r="J7" s="112">
        <v>2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2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6314.1120000000001</v>
      </c>
      <c r="AD7" s="121">
        <f t="shared" si="4"/>
        <v>0</v>
      </c>
      <c r="AE7" s="121">
        <f t="shared" si="2"/>
        <v>6314.1120000000001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529</v>
      </c>
      <c r="D8" s="109" t="s">
        <v>90</v>
      </c>
      <c r="E8" s="109" t="s">
        <v>243</v>
      </c>
      <c r="F8" s="109" t="s">
        <v>456</v>
      </c>
      <c r="G8" s="109">
        <v>15</v>
      </c>
      <c r="H8" s="110">
        <v>3</v>
      </c>
      <c r="I8" s="111">
        <v>1</v>
      </c>
      <c r="J8" s="112">
        <v>3</v>
      </c>
      <c r="K8" s="113"/>
      <c r="L8" s="114"/>
      <c r="M8" s="114"/>
      <c r="N8" s="115" t="s">
        <v>93</v>
      </c>
      <c r="O8" s="115">
        <v>700</v>
      </c>
      <c r="P8" s="115"/>
      <c r="Q8" s="114"/>
      <c r="R8" s="116">
        <v>3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3382.56</v>
      </c>
      <c r="AD8" s="121">
        <f t="shared" si="4"/>
        <v>0</v>
      </c>
      <c r="AE8" s="121">
        <f t="shared" si="2"/>
        <v>3382.56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555</v>
      </c>
      <c r="D9" s="109" t="s">
        <v>90</v>
      </c>
      <c r="E9" s="109" t="s">
        <v>117</v>
      </c>
      <c r="F9" s="109" t="s">
        <v>355</v>
      </c>
      <c r="G9" s="109">
        <v>42</v>
      </c>
      <c r="H9" s="110">
        <v>1</v>
      </c>
      <c r="I9" s="111">
        <v>1</v>
      </c>
      <c r="J9" s="112">
        <v>1</v>
      </c>
      <c r="K9" s="113"/>
      <c r="L9" s="114"/>
      <c r="M9" s="114"/>
      <c r="N9" s="115" t="s">
        <v>93</v>
      </c>
      <c r="O9" s="115">
        <v>2500</v>
      </c>
      <c r="P9" s="115"/>
      <c r="Q9" s="114"/>
      <c r="R9" s="116">
        <v>1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3157.056</v>
      </c>
      <c r="AD9" s="121">
        <f t="shared" si="4"/>
        <v>0</v>
      </c>
      <c r="AE9" s="121">
        <f t="shared" si="2"/>
        <v>3157.056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555</v>
      </c>
      <c r="D10" s="109" t="s">
        <v>90</v>
      </c>
      <c r="E10" s="109" t="s">
        <v>396</v>
      </c>
      <c r="F10" s="109" t="s">
        <v>285</v>
      </c>
      <c r="G10" s="109">
        <v>40</v>
      </c>
      <c r="H10" s="110">
        <v>1</v>
      </c>
      <c r="I10" s="111">
        <v>1</v>
      </c>
      <c r="J10" s="112">
        <v>1</v>
      </c>
      <c r="K10" s="113"/>
      <c r="L10" s="114"/>
      <c r="M10" s="114"/>
      <c r="N10" s="115" t="s">
        <v>97</v>
      </c>
      <c r="O10" s="115">
        <v>400</v>
      </c>
      <c r="P10" s="115"/>
      <c r="Q10" s="114"/>
      <c r="R10" s="116">
        <v>1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3006.7200000000003</v>
      </c>
      <c r="AD10" s="121">
        <f t="shared" si="4"/>
        <v>0</v>
      </c>
      <c r="AE10" s="121">
        <f t="shared" si="2"/>
        <v>3006.7200000000003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555</v>
      </c>
      <c r="D11" s="109" t="s">
        <v>90</v>
      </c>
      <c r="E11" s="109" t="s">
        <v>108</v>
      </c>
      <c r="F11" s="109" t="s">
        <v>380</v>
      </c>
      <c r="G11" s="109">
        <v>26</v>
      </c>
      <c r="H11" s="110">
        <v>1</v>
      </c>
      <c r="I11" s="111">
        <v>1</v>
      </c>
      <c r="J11" s="112">
        <v>1</v>
      </c>
      <c r="K11" s="113"/>
      <c r="L11" s="114"/>
      <c r="M11" s="114"/>
      <c r="N11" s="115" t="s">
        <v>93</v>
      </c>
      <c r="O11" s="115">
        <v>1000</v>
      </c>
      <c r="P11" s="115"/>
      <c r="Q11" s="114"/>
      <c r="R11" s="116">
        <v>1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1954.3679999999999</v>
      </c>
      <c r="AD11" s="121">
        <f t="shared" si="4"/>
        <v>0</v>
      </c>
      <c r="AE11" s="121">
        <f t="shared" si="2"/>
        <v>1954.3679999999999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555</v>
      </c>
      <c r="D12" s="109" t="s">
        <v>90</v>
      </c>
      <c r="E12" s="109" t="s">
        <v>398</v>
      </c>
      <c r="F12" s="109" t="s">
        <v>556</v>
      </c>
      <c r="G12" s="109">
        <v>79</v>
      </c>
      <c r="H12" s="110">
        <v>1</v>
      </c>
      <c r="I12" s="111">
        <v>1</v>
      </c>
      <c r="J12" s="112">
        <v>1</v>
      </c>
      <c r="K12" s="113"/>
      <c r="L12" s="114"/>
      <c r="M12" s="114"/>
      <c r="N12" s="115" t="s">
        <v>93</v>
      </c>
      <c r="O12" s="115">
        <v>700</v>
      </c>
      <c r="P12" s="115"/>
      <c r="Q12" s="114"/>
      <c r="R12" s="116">
        <v>1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5938.2719999999999</v>
      </c>
      <c r="AD12" s="121">
        <f t="shared" si="4"/>
        <v>0</v>
      </c>
      <c r="AE12" s="121">
        <f t="shared" si="2"/>
        <v>5938.2719999999999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557</v>
      </c>
      <c r="D13" s="109" t="s">
        <v>90</v>
      </c>
      <c r="E13" s="109" t="s">
        <v>108</v>
      </c>
      <c r="F13" s="109" t="s">
        <v>380</v>
      </c>
      <c r="G13" s="109">
        <v>26</v>
      </c>
      <c r="H13" s="110">
        <v>1</v>
      </c>
      <c r="I13" s="111">
        <v>2</v>
      </c>
      <c r="J13" s="112">
        <v>2</v>
      </c>
      <c r="K13" s="113"/>
      <c r="L13" s="114"/>
      <c r="M13" s="114"/>
      <c r="N13" s="115" t="s">
        <v>93</v>
      </c>
      <c r="O13" s="115">
        <v>1000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3908.7359999999999</v>
      </c>
      <c r="AD13" s="121">
        <f t="shared" si="4"/>
        <v>0</v>
      </c>
      <c r="AE13" s="121">
        <f t="shared" si="2"/>
        <v>3908.7359999999999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557</v>
      </c>
      <c r="D14" s="109" t="s">
        <v>90</v>
      </c>
      <c r="E14" s="109" t="s">
        <v>117</v>
      </c>
      <c r="F14" s="109" t="s">
        <v>320</v>
      </c>
      <c r="G14" s="109">
        <v>42</v>
      </c>
      <c r="H14" s="110">
        <v>2</v>
      </c>
      <c r="I14" s="111">
        <v>2</v>
      </c>
      <c r="J14" s="112">
        <v>4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4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12628.224</v>
      </c>
      <c r="AD14" s="121">
        <f t="shared" si="4"/>
        <v>0</v>
      </c>
      <c r="AE14" s="121">
        <f t="shared" si="2"/>
        <v>12628.224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557</v>
      </c>
      <c r="D15" s="109" t="s">
        <v>90</v>
      </c>
      <c r="E15" s="109" t="s">
        <v>117</v>
      </c>
      <c r="F15" s="109" t="s">
        <v>558</v>
      </c>
      <c r="G15" s="109">
        <v>42</v>
      </c>
      <c r="H15" s="110">
        <v>1</v>
      </c>
      <c r="I15" s="111">
        <v>1</v>
      </c>
      <c r="J15" s="112">
        <v>1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1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3157.056</v>
      </c>
      <c r="AD15" s="121">
        <f t="shared" si="4"/>
        <v>0</v>
      </c>
      <c r="AE15" s="121">
        <f t="shared" si="2"/>
        <v>3157.056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557</v>
      </c>
      <c r="D16" s="109" t="s">
        <v>90</v>
      </c>
      <c r="E16" s="109" t="s">
        <v>243</v>
      </c>
      <c r="F16" s="109" t="s">
        <v>456</v>
      </c>
      <c r="G16" s="109">
        <v>15</v>
      </c>
      <c r="H16" s="110">
        <v>1</v>
      </c>
      <c r="I16" s="111">
        <v>1</v>
      </c>
      <c r="J16" s="112">
        <v>1</v>
      </c>
      <c r="K16" s="113"/>
      <c r="L16" s="114"/>
      <c r="M16" s="114"/>
      <c r="N16" s="115" t="s">
        <v>93</v>
      </c>
      <c r="O16" s="115">
        <v>700</v>
      </c>
      <c r="P16" s="115"/>
      <c r="Q16" s="114"/>
      <c r="R16" s="116">
        <v>1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1127.52</v>
      </c>
      <c r="AD16" s="121">
        <f t="shared" si="4"/>
        <v>0</v>
      </c>
      <c r="AE16" s="121">
        <f t="shared" si="2"/>
        <v>1127.52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559</v>
      </c>
      <c r="D17" s="109" t="s">
        <v>90</v>
      </c>
      <c r="E17" s="109" t="s">
        <v>117</v>
      </c>
      <c r="F17" s="109" t="s">
        <v>560</v>
      </c>
      <c r="G17" s="109">
        <v>42</v>
      </c>
      <c r="H17" s="110">
        <v>3</v>
      </c>
      <c r="I17" s="111">
        <v>3</v>
      </c>
      <c r="J17" s="112">
        <v>9</v>
      </c>
      <c r="K17" s="113"/>
      <c r="L17" s="114"/>
      <c r="M17" s="114"/>
      <c r="N17" s="115" t="s">
        <v>93</v>
      </c>
      <c r="O17" s="115">
        <v>2500</v>
      </c>
      <c r="P17" s="115"/>
      <c r="Q17" s="114"/>
      <c r="R17" s="116">
        <v>9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28413.503999999997</v>
      </c>
      <c r="AD17" s="121">
        <f t="shared" si="4"/>
        <v>0</v>
      </c>
      <c r="AE17" s="121">
        <f t="shared" si="2"/>
        <v>28413.503999999997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528</v>
      </c>
      <c r="D18" s="109" t="s">
        <v>90</v>
      </c>
      <c r="E18" s="109" t="s">
        <v>398</v>
      </c>
      <c r="F18" s="109" t="s">
        <v>556</v>
      </c>
      <c r="G18" s="109">
        <v>79</v>
      </c>
      <c r="H18" s="110">
        <v>2</v>
      </c>
      <c r="I18" s="111">
        <v>1</v>
      </c>
      <c r="J18" s="112">
        <v>2</v>
      </c>
      <c r="K18" s="113"/>
      <c r="L18" s="114"/>
      <c r="M18" s="114"/>
      <c r="N18" s="115" t="s">
        <v>93</v>
      </c>
      <c r="O18" s="115">
        <v>700</v>
      </c>
      <c r="P18" s="115"/>
      <c r="Q18" s="114"/>
      <c r="R18" s="116">
        <v>2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11876.544</v>
      </c>
      <c r="AD18" s="121">
        <f t="shared" si="4"/>
        <v>0</v>
      </c>
      <c r="AE18" s="121">
        <f t="shared" si="2"/>
        <v>11876.544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528</v>
      </c>
      <c r="D19" s="109" t="s">
        <v>90</v>
      </c>
      <c r="E19" s="109" t="s">
        <v>108</v>
      </c>
      <c r="F19" s="109" t="s">
        <v>380</v>
      </c>
      <c r="G19" s="109">
        <v>26</v>
      </c>
      <c r="H19" s="110">
        <v>5</v>
      </c>
      <c r="I19" s="111">
        <v>1</v>
      </c>
      <c r="J19" s="112">
        <v>5</v>
      </c>
      <c r="K19" s="113"/>
      <c r="L19" s="114"/>
      <c r="M19" s="114"/>
      <c r="N19" s="115" t="s">
        <v>93</v>
      </c>
      <c r="O19" s="115">
        <v>1000</v>
      </c>
      <c r="P19" s="115"/>
      <c r="Q19" s="114"/>
      <c r="R19" s="116">
        <v>5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9771.84</v>
      </c>
      <c r="AD19" s="121">
        <f t="shared" si="4"/>
        <v>0</v>
      </c>
      <c r="AE19" s="121">
        <f t="shared" si="2"/>
        <v>9771.84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555</v>
      </c>
      <c r="D20" s="109" t="s">
        <v>90</v>
      </c>
      <c r="E20" s="109" t="s">
        <v>117</v>
      </c>
      <c r="F20" s="109" t="s">
        <v>355</v>
      </c>
      <c r="G20" s="109">
        <v>42</v>
      </c>
      <c r="H20" s="110">
        <v>1</v>
      </c>
      <c r="I20" s="111">
        <v>1</v>
      </c>
      <c r="J20" s="112">
        <v>1</v>
      </c>
      <c r="K20" s="113"/>
      <c r="L20" s="114"/>
      <c r="M20" s="114"/>
      <c r="N20" s="115" t="s">
        <v>93</v>
      </c>
      <c r="O20" s="115">
        <v>2500</v>
      </c>
      <c r="P20" s="115"/>
      <c r="Q20" s="114"/>
      <c r="R20" s="116">
        <v>1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3157.056</v>
      </c>
      <c r="AD20" s="121">
        <f t="shared" si="4"/>
        <v>0</v>
      </c>
      <c r="AE20" s="121">
        <f t="shared" si="2"/>
        <v>3157.056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555</v>
      </c>
      <c r="D21" s="109" t="s">
        <v>90</v>
      </c>
      <c r="E21" s="109" t="s">
        <v>396</v>
      </c>
      <c r="F21" s="109" t="s">
        <v>285</v>
      </c>
      <c r="G21" s="109">
        <v>40</v>
      </c>
      <c r="H21" s="110">
        <v>1</v>
      </c>
      <c r="I21" s="111">
        <v>1</v>
      </c>
      <c r="J21" s="112">
        <v>1</v>
      </c>
      <c r="K21" s="113"/>
      <c r="L21" s="114"/>
      <c r="M21" s="114"/>
      <c r="N21" s="115" t="s">
        <v>97</v>
      </c>
      <c r="O21" s="115">
        <v>400</v>
      </c>
      <c r="P21" s="115"/>
      <c r="Q21" s="114"/>
      <c r="R21" s="116">
        <v>1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3006.7200000000003</v>
      </c>
      <c r="AD21" s="121">
        <f t="shared" si="4"/>
        <v>0</v>
      </c>
      <c r="AE21" s="121">
        <f t="shared" si="2"/>
        <v>3006.7200000000003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555</v>
      </c>
      <c r="D22" s="109" t="s">
        <v>90</v>
      </c>
      <c r="E22" s="109" t="s">
        <v>108</v>
      </c>
      <c r="F22" s="109" t="s">
        <v>380</v>
      </c>
      <c r="G22" s="109">
        <v>26</v>
      </c>
      <c r="H22" s="110">
        <v>1</v>
      </c>
      <c r="I22" s="111">
        <v>1</v>
      </c>
      <c r="J22" s="112">
        <v>1</v>
      </c>
      <c r="K22" s="113"/>
      <c r="L22" s="114"/>
      <c r="M22" s="114"/>
      <c r="N22" s="115" t="s">
        <v>93</v>
      </c>
      <c r="O22" s="115">
        <v>1000</v>
      </c>
      <c r="P22" s="115"/>
      <c r="Q22" s="114"/>
      <c r="R22" s="116">
        <v>1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1954.3679999999999</v>
      </c>
      <c r="AD22" s="121">
        <f t="shared" si="4"/>
        <v>0</v>
      </c>
      <c r="AE22" s="121">
        <f t="shared" si="2"/>
        <v>1954.3679999999999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402</v>
      </c>
      <c r="D23" s="109" t="s">
        <v>90</v>
      </c>
      <c r="E23" s="109" t="s">
        <v>398</v>
      </c>
      <c r="F23" s="109" t="s">
        <v>556</v>
      </c>
      <c r="G23" s="109">
        <v>79</v>
      </c>
      <c r="H23" s="110">
        <v>2</v>
      </c>
      <c r="I23" s="111">
        <v>1</v>
      </c>
      <c r="J23" s="112">
        <v>2</v>
      </c>
      <c r="K23" s="113"/>
      <c r="L23" s="114"/>
      <c r="M23" s="114"/>
      <c r="N23" s="115" t="s">
        <v>93</v>
      </c>
      <c r="O23" s="115">
        <v>700</v>
      </c>
      <c r="P23" s="115"/>
      <c r="Q23" s="114"/>
      <c r="R23" s="116">
        <v>2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11876.544</v>
      </c>
      <c r="AD23" s="121">
        <f t="shared" si="4"/>
        <v>0</v>
      </c>
      <c r="AE23" s="121">
        <f t="shared" si="2"/>
        <v>11876.544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561</v>
      </c>
      <c r="D24" s="109" t="s">
        <v>90</v>
      </c>
      <c r="E24" s="109" t="s">
        <v>108</v>
      </c>
      <c r="F24" s="109" t="s">
        <v>380</v>
      </c>
      <c r="G24" s="109">
        <v>26</v>
      </c>
      <c r="H24" s="110">
        <v>1</v>
      </c>
      <c r="I24" s="111">
        <v>2</v>
      </c>
      <c r="J24" s="112">
        <v>2</v>
      </c>
      <c r="K24" s="113"/>
      <c r="L24" s="114"/>
      <c r="M24" s="114"/>
      <c r="N24" s="115" t="s">
        <v>93</v>
      </c>
      <c r="O24" s="115">
        <v>1000</v>
      </c>
      <c r="P24" s="115"/>
      <c r="Q24" s="114"/>
      <c r="R24" s="116">
        <v>2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3908.7359999999999</v>
      </c>
      <c r="AD24" s="121">
        <f t="shared" si="4"/>
        <v>0</v>
      </c>
      <c r="AE24" s="121">
        <f t="shared" si="2"/>
        <v>3908.7359999999999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561</v>
      </c>
      <c r="D25" s="109" t="s">
        <v>90</v>
      </c>
      <c r="E25" s="109" t="s">
        <v>117</v>
      </c>
      <c r="F25" s="109" t="s">
        <v>320</v>
      </c>
      <c r="G25" s="109">
        <v>42</v>
      </c>
      <c r="H25" s="110">
        <v>1</v>
      </c>
      <c r="I25" s="111">
        <v>2</v>
      </c>
      <c r="J25" s="112">
        <v>2</v>
      </c>
      <c r="K25" s="113"/>
      <c r="L25" s="114"/>
      <c r="M25" s="114"/>
      <c r="N25" s="115" t="s">
        <v>93</v>
      </c>
      <c r="O25" s="115">
        <v>2500</v>
      </c>
      <c r="P25" s="115"/>
      <c r="Q25" s="114"/>
      <c r="R25" s="116">
        <v>2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6314.1120000000001</v>
      </c>
      <c r="AD25" s="121">
        <f t="shared" si="4"/>
        <v>0</v>
      </c>
      <c r="AE25" s="121">
        <f t="shared" si="2"/>
        <v>6314.1120000000001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562</v>
      </c>
      <c r="D26" s="109" t="s">
        <v>90</v>
      </c>
      <c r="E26" s="109" t="s">
        <v>108</v>
      </c>
      <c r="F26" s="109" t="s">
        <v>560</v>
      </c>
      <c r="G26" s="109">
        <v>26</v>
      </c>
      <c r="H26" s="110">
        <v>6</v>
      </c>
      <c r="I26" s="111">
        <v>5</v>
      </c>
      <c r="J26" s="112">
        <v>30</v>
      </c>
      <c r="K26" s="113"/>
      <c r="L26" s="114"/>
      <c r="M26" s="114"/>
      <c r="N26" s="115" t="s">
        <v>93</v>
      </c>
      <c r="O26" s="115">
        <v>1000</v>
      </c>
      <c r="P26" s="115"/>
      <c r="Q26" s="114"/>
      <c r="R26" s="116">
        <v>30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58631.040000000001</v>
      </c>
      <c r="AD26" s="121">
        <f t="shared" si="4"/>
        <v>0</v>
      </c>
      <c r="AE26" s="121">
        <f t="shared" si="2"/>
        <v>58631.040000000001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402</v>
      </c>
      <c r="D27" s="109" t="s">
        <v>90</v>
      </c>
      <c r="E27" s="109" t="s">
        <v>398</v>
      </c>
      <c r="F27" s="109" t="s">
        <v>527</v>
      </c>
      <c r="G27" s="109">
        <v>79</v>
      </c>
      <c r="H27" s="110">
        <v>5</v>
      </c>
      <c r="I27" s="111">
        <v>1</v>
      </c>
      <c r="J27" s="112">
        <v>5</v>
      </c>
      <c r="K27" s="113"/>
      <c r="L27" s="114"/>
      <c r="M27" s="114"/>
      <c r="N27" s="115" t="s">
        <v>93</v>
      </c>
      <c r="O27" s="115">
        <v>1100</v>
      </c>
      <c r="P27" s="115"/>
      <c r="Q27" s="114"/>
      <c r="R27" s="116">
        <v>5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29691.360000000001</v>
      </c>
      <c r="AD27" s="121">
        <f t="shared" si="4"/>
        <v>0</v>
      </c>
      <c r="AE27" s="121">
        <f t="shared" si="2"/>
        <v>29691.360000000001</v>
      </c>
      <c r="AF27"/>
    </row>
    <row r="28" spans="1:32" ht="24.95" customHeight="1" x14ac:dyDescent="0.4">
      <c r="A28" s="108">
        <v>25</v>
      </c>
      <c r="B28" s="109" t="s">
        <v>88</v>
      </c>
      <c r="C28" s="109" t="s">
        <v>563</v>
      </c>
      <c r="D28" s="109" t="s">
        <v>90</v>
      </c>
      <c r="E28" s="109" t="s">
        <v>117</v>
      </c>
      <c r="F28" s="109" t="s">
        <v>320</v>
      </c>
      <c r="G28" s="109">
        <v>42</v>
      </c>
      <c r="H28" s="110">
        <v>2</v>
      </c>
      <c r="I28" s="111">
        <v>1</v>
      </c>
      <c r="J28" s="112">
        <v>2</v>
      </c>
      <c r="K28" s="113"/>
      <c r="L28" s="114"/>
      <c r="M28" s="114"/>
      <c r="N28" s="115" t="s">
        <v>93</v>
      </c>
      <c r="O28" s="115">
        <v>2500</v>
      </c>
      <c r="P28" s="115"/>
      <c r="Q28" s="114"/>
      <c r="R28" s="116">
        <v>2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6314.1120000000001</v>
      </c>
      <c r="AD28" s="121">
        <f t="shared" si="4"/>
        <v>0</v>
      </c>
      <c r="AE28" s="121">
        <f t="shared" si="2"/>
        <v>6314.1120000000001</v>
      </c>
      <c r="AF28"/>
    </row>
    <row r="29" spans="1:32" ht="24.95" customHeight="1" x14ac:dyDescent="0.4">
      <c r="A29" s="108">
        <v>26</v>
      </c>
      <c r="B29" s="109" t="s">
        <v>88</v>
      </c>
      <c r="C29" s="109" t="s">
        <v>563</v>
      </c>
      <c r="D29" s="109" t="s">
        <v>90</v>
      </c>
      <c r="E29" s="109" t="s">
        <v>243</v>
      </c>
      <c r="F29" s="109" t="s">
        <v>456</v>
      </c>
      <c r="G29" s="109">
        <v>15</v>
      </c>
      <c r="H29" s="110">
        <v>1</v>
      </c>
      <c r="I29" s="111">
        <v>1</v>
      </c>
      <c r="J29" s="112">
        <v>1</v>
      </c>
      <c r="K29" s="113"/>
      <c r="L29" s="114"/>
      <c r="M29" s="114"/>
      <c r="N29" s="115" t="s">
        <v>93</v>
      </c>
      <c r="O29" s="115">
        <v>700</v>
      </c>
      <c r="P29" s="115"/>
      <c r="Q29" s="114"/>
      <c r="R29" s="116">
        <v>1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1127.52</v>
      </c>
      <c r="AD29" s="121">
        <f t="shared" si="4"/>
        <v>0</v>
      </c>
      <c r="AE29" s="121">
        <f t="shared" si="2"/>
        <v>1127.52</v>
      </c>
      <c r="AF29"/>
    </row>
    <row r="30" spans="1:32" ht="24.95" customHeight="1" x14ac:dyDescent="0.4">
      <c r="A30" s="108">
        <v>27</v>
      </c>
      <c r="B30" s="109" t="s">
        <v>88</v>
      </c>
      <c r="C30" s="109" t="s">
        <v>564</v>
      </c>
      <c r="D30" s="109" t="s">
        <v>90</v>
      </c>
      <c r="E30" s="109" t="s">
        <v>565</v>
      </c>
      <c r="F30" s="109" t="s">
        <v>566</v>
      </c>
      <c r="G30" s="109">
        <v>56</v>
      </c>
      <c r="H30" s="110">
        <v>1</v>
      </c>
      <c r="I30" s="111">
        <v>2</v>
      </c>
      <c r="J30" s="112">
        <v>2</v>
      </c>
      <c r="K30" s="113"/>
      <c r="L30" s="114"/>
      <c r="M30" s="114"/>
      <c r="N30" s="115" t="s">
        <v>567</v>
      </c>
      <c r="O30" s="115">
        <v>3300</v>
      </c>
      <c r="P30" s="115"/>
      <c r="Q30" s="114"/>
      <c r="R30" s="116">
        <v>1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8418.8159999999989</v>
      </c>
      <c r="AD30" s="121">
        <f t="shared" si="4"/>
        <v>0</v>
      </c>
      <c r="AE30" s="121">
        <f t="shared" si="2"/>
        <v>8418.8159999999989</v>
      </c>
      <c r="AF30"/>
    </row>
    <row r="31" spans="1:32" ht="24.95" customHeight="1" x14ac:dyDescent="0.4">
      <c r="A31" s="108">
        <v>28</v>
      </c>
      <c r="B31" s="109" t="s">
        <v>88</v>
      </c>
      <c r="C31" s="109" t="s">
        <v>568</v>
      </c>
      <c r="D31" s="109" t="s">
        <v>90</v>
      </c>
      <c r="E31" s="109" t="s">
        <v>396</v>
      </c>
      <c r="F31" s="109" t="s">
        <v>285</v>
      </c>
      <c r="G31" s="109">
        <v>40</v>
      </c>
      <c r="H31" s="110">
        <v>1</v>
      </c>
      <c r="I31" s="111">
        <v>1</v>
      </c>
      <c r="J31" s="112">
        <v>1</v>
      </c>
      <c r="K31" s="113"/>
      <c r="L31" s="114"/>
      <c r="M31" s="114"/>
      <c r="N31" s="115" t="s">
        <v>97</v>
      </c>
      <c r="O31" s="115">
        <v>400</v>
      </c>
      <c r="P31" s="115"/>
      <c r="Q31" s="114"/>
      <c r="R31" s="116">
        <v>1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3006.7200000000003</v>
      </c>
      <c r="AD31" s="121">
        <f t="shared" si="4"/>
        <v>0</v>
      </c>
      <c r="AE31" s="121">
        <f t="shared" si="2"/>
        <v>3006.7200000000003</v>
      </c>
      <c r="AF31"/>
    </row>
    <row r="32" spans="1:32" ht="24.95" customHeight="1" x14ac:dyDescent="0.4">
      <c r="A32" s="108">
        <v>29</v>
      </c>
      <c r="B32" s="109" t="s">
        <v>88</v>
      </c>
      <c r="C32" s="109" t="s">
        <v>569</v>
      </c>
      <c r="D32" s="109" t="s">
        <v>90</v>
      </c>
      <c r="E32" s="109" t="s">
        <v>396</v>
      </c>
      <c r="F32" s="109" t="s">
        <v>570</v>
      </c>
      <c r="G32" s="109">
        <v>40</v>
      </c>
      <c r="H32" s="110">
        <v>2</v>
      </c>
      <c r="I32" s="111">
        <v>1</v>
      </c>
      <c r="J32" s="112">
        <v>2</v>
      </c>
      <c r="K32" s="113"/>
      <c r="L32" s="114"/>
      <c r="M32" s="114"/>
      <c r="N32" s="115" t="s">
        <v>93</v>
      </c>
      <c r="O32" s="115">
        <v>400</v>
      </c>
      <c r="P32" s="115"/>
      <c r="Q32" s="114"/>
      <c r="R32" s="116">
        <v>2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6013.4400000000005</v>
      </c>
      <c r="AD32" s="121">
        <f t="shared" si="4"/>
        <v>0</v>
      </c>
      <c r="AE32" s="121">
        <f t="shared" si="2"/>
        <v>6013.4400000000005</v>
      </c>
      <c r="AF32"/>
    </row>
    <row r="33" spans="1:32" ht="24.95" customHeight="1" x14ac:dyDescent="0.4">
      <c r="A33" s="108">
        <v>30</v>
      </c>
      <c r="B33" s="109" t="s">
        <v>88</v>
      </c>
      <c r="C33" s="109" t="s">
        <v>563</v>
      </c>
      <c r="D33" s="109" t="s">
        <v>90</v>
      </c>
      <c r="E33" s="109" t="s">
        <v>108</v>
      </c>
      <c r="F33" s="109" t="s">
        <v>380</v>
      </c>
      <c r="G33" s="109">
        <v>26</v>
      </c>
      <c r="H33" s="110">
        <v>1</v>
      </c>
      <c r="I33" s="111">
        <v>1</v>
      </c>
      <c r="J33" s="112">
        <v>1</v>
      </c>
      <c r="K33" s="113"/>
      <c r="L33" s="114"/>
      <c r="M33" s="114"/>
      <c r="N33" s="115" t="s">
        <v>93</v>
      </c>
      <c r="O33" s="115">
        <v>1000</v>
      </c>
      <c r="P33" s="115"/>
      <c r="Q33" s="114"/>
      <c r="R33" s="116">
        <v>1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1954.3679999999999</v>
      </c>
      <c r="AD33" s="121">
        <f t="shared" si="4"/>
        <v>0</v>
      </c>
      <c r="AE33" s="121">
        <f t="shared" si="2"/>
        <v>1954.3679999999999</v>
      </c>
      <c r="AF33"/>
    </row>
    <row r="34" spans="1:32" ht="24.95" customHeight="1" x14ac:dyDescent="0.4">
      <c r="A34" s="108">
        <v>31</v>
      </c>
      <c r="B34" s="109" t="s">
        <v>88</v>
      </c>
      <c r="C34" s="109" t="s">
        <v>434</v>
      </c>
      <c r="D34" s="109" t="s">
        <v>90</v>
      </c>
      <c r="E34" s="109" t="s">
        <v>108</v>
      </c>
      <c r="F34" s="109" t="s">
        <v>380</v>
      </c>
      <c r="G34" s="109">
        <v>26</v>
      </c>
      <c r="H34" s="110">
        <v>4</v>
      </c>
      <c r="I34" s="111">
        <v>1</v>
      </c>
      <c r="J34" s="112">
        <v>4</v>
      </c>
      <c r="K34" s="113"/>
      <c r="L34" s="114"/>
      <c r="M34" s="114"/>
      <c r="N34" s="115" t="s">
        <v>93</v>
      </c>
      <c r="O34" s="115">
        <v>1000</v>
      </c>
      <c r="P34" s="115"/>
      <c r="Q34" s="114"/>
      <c r="R34" s="116">
        <v>4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7817.4719999999998</v>
      </c>
      <c r="AD34" s="121">
        <f t="shared" si="4"/>
        <v>0</v>
      </c>
      <c r="AE34" s="121">
        <f t="shared" si="2"/>
        <v>7817.4719999999998</v>
      </c>
      <c r="AF34"/>
    </row>
    <row r="35" spans="1:32" ht="24.95" customHeight="1" x14ac:dyDescent="0.4">
      <c r="A35" s="108">
        <v>32</v>
      </c>
      <c r="B35" s="109" t="s">
        <v>88</v>
      </c>
      <c r="C35" s="109" t="s">
        <v>434</v>
      </c>
      <c r="D35" s="109" t="s">
        <v>90</v>
      </c>
      <c r="E35" s="109" t="s">
        <v>243</v>
      </c>
      <c r="F35" s="109" t="s">
        <v>456</v>
      </c>
      <c r="G35" s="109">
        <v>15</v>
      </c>
      <c r="H35" s="110">
        <v>2</v>
      </c>
      <c r="I35" s="111">
        <v>1</v>
      </c>
      <c r="J35" s="112">
        <v>2</v>
      </c>
      <c r="K35" s="113"/>
      <c r="L35" s="114"/>
      <c r="M35" s="114"/>
      <c r="N35" s="115" t="s">
        <v>93</v>
      </c>
      <c r="O35" s="115">
        <v>700</v>
      </c>
      <c r="P35" s="115"/>
      <c r="Q35" s="114"/>
      <c r="R35" s="116">
        <v>2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2255.04</v>
      </c>
      <c r="AD35" s="121">
        <f t="shared" si="4"/>
        <v>0</v>
      </c>
      <c r="AE35" s="121">
        <f t="shared" si="2"/>
        <v>2255.04</v>
      </c>
      <c r="AF35"/>
    </row>
    <row r="36" spans="1:32" ht="24.95" customHeight="1" x14ac:dyDescent="0.4">
      <c r="A36" s="108">
        <v>33</v>
      </c>
      <c r="B36" s="109" t="s">
        <v>88</v>
      </c>
      <c r="C36" s="109" t="s">
        <v>571</v>
      </c>
      <c r="D36" s="109" t="s">
        <v>90</v>
      </c>
      <c r="E36" s="109" t="s">
        <v>117</v>
      </c>
      <c r="F36" s="109" t="s">
        <v>572</v>
      </c>
      <c r="G36" s="109">
        <v>42</v>
      </c>
      <c r="H36" s="110">
        <v>1</v>
      </c>
      <c r="I36" s="111">
        <v>1</v>
      </c>
      <c r="J36" s="112">
        <v>1</v>
      </c>
      <c r="K36" s="113"/>
      <c r="L36" s="114"/>
      <c r="M36" s="114"/>
      <c r="N36" s="115" t="s">
        <v>93</v>
      </c>
      <c r="O36" s="115">
        <v>2500</v>
      </c>
      <c r="P36" s="115"/>
      <c r="Q36" s="114"/>
      <c r="R36" s="116">
        <v>1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3157.056</v>
      </c>
      <c r="AD36" s="121">
        <f t="shared" si="4"/>
        <v>0</v>
      </c>
      <c r="AE36" s="121">
        <f t="shared" si="2"/>
        <v>3157.056</v>
      </c>
      <c r="AF36"/>
    </row>
    <row r="37" spans="1:32" ht="24.95" customHeight="1" x14ac:dyDescent="0.4">
      <c r="A37" s="108">
        <v>34</v>
      </c>
      <c r="B37" s="109" t="s">
        <v>88</v>
      </c>
      <c r="C37" s="109" t="s">
        <v>571</v>
      </c>
      <c r="D37" s="109" t="s">
        <v>90</v>
      </c>
      <c r="E37" s="109" t="s">
        <v>117</v>
      </c>
      <c r="F37" s="109" t="s">
        <v>320</v>
      </c>
      <c r="G37" s="109">
        <v>42</v>
      </c>
      <c r="H37" s="110">
        <v>6</v>
      </c>
      <c r="I37" s="111">
        <v>2</v>
      </c>
      <c r="J37" s="112">
        <v>12</v>
      </c>
      <c r="K37" s="113"/>
      <c r="L37" s="114"/>
      <c r="M37" s="114"/>
      <c r="N37" s="115" t="s">
        <v>93</v>
      </c>
      <c r="O37" s="115">
        <v>3300</v>
      </c>
      <c r="P37" s="115"/>
      <c r="Q37" s="114"/>
      <c r="R37" s="116">
        <v>12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37884.671999999999</v>
      </c>
      <c r="AD37" s="121">
        <f t="shared" si="4"/>
        <v>0</v>
      </c>
      <c r="AE37" s="121">
        <f t="shared" si="2"/>
        <v>37884.671999999999</v>
      </c>
      <c r="AF37"/>
    </row>
    <row r="38" spans="1:32" ht="24.95" customHeight="1" x14ac:dyDescent="0.4">
      <c r="A38" s="108">
        <v>35</v>
      </c>
      <c r="B38" s="109" t="s">
        <v>88</v>
      </c>
      <c r="C38" s="109" t="s">
        <v>573</v>
      </c>
      <c r="D38" s="109" t="s">
        <v>90</v>
      </c>
      <c r="E38" s="109" t="s">
        <v>117</v>
      </c>
      <c r="F38" s="109" t="s">
        <v>320</v>
      </c>
      <c r="G38" s="109">
        <v>42</v>
      </c>
      <c r="H38" s="110">
        <v>8</v>
      </c>
      <c r="I38" s="111">
        <v>2</v>
      </c>
      <c r="J38" s="112">
        <v>16</v>
      </c>
      <c r="K38" s="113"/>
      <c r="L38" s="114"/>
      <c r="M38" s="114"/>
      <c r="N38" s="115" t="s">
        <v>93</v>
      </c>
      <c r="O38" s="115">
        <v>3300</v>
      </c>
      <c r="P38" s="115"/>
      <c r="Q38" s="114"/>
      <c r="R38" s="116">
        <v>16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50512.896000000001</v>
      </c>
      <c r="AD38" s="121">
        <f t="shared" si="4"/>
        <v>0</v>
      </c>
      <c r="AE38" s="121">
        <f t="shared" si="2"/>
        <v>50512.896000000001</v>
      </c>
      <c r="AF38"/>
    </row>
    <row r="39" spans="1:32" ht="24.95" customHeight="1" x14ac:dyDescent="0.4">
      <c r="A39" s="108">
        <v>36</v>
      </c>
      <c r="B39" s="109" t="s">
        <v>88</v>
      </c>
      <c r="C39" s="109" t="s">
        <v>536</v>
      </c>
      <c r="D39" s="109" t="s">
        <v>90</v>
      </c>
      <c r="E39" s="109" t="s">
        <v>117</v>
      </c>
      <c r="F39" s="109" t="s">
        <v>572</v>
      </c>
      <c r="G39" s="109">
        <v>42</v>
      </c>
      <c r="H39" s="110">
        <v>1</v>
      </c>
      <c r="I39" s="111">
        <v>1</v>
      </c>
      <c r="J39" s="112">
        <v>1</v>
      </c>
      <c r="K39" s="113"/>
      <c r="L39" s="114"/>
      <c r="M39" s="114"/>
      <c r="N39" s="115" t="s">
        <v>93</v>
      </c>
      <c r="O39" s="115">
        <v>2500</v>
      </c>
      <c r="P39" s="115"/>
      <c r="Q39" s="114"/>
      <c r="R39" s="116">
        <v>1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3157.056</v>
      </c>
      <c r="AD39" s="121">
        <f t="shared" si="4"/>
        <v>0</v>
      </c>
      <c r="AE39" s="121">
        <f t="shared" si="2"/>
        <v>3157.056</v>
      </c>
      <c r="AF39"/>
    </row>
    <row r="40" spans="1:32" ht="24.95" customHeight="1" x14ac:dyDescent="0.4">
      <c r="A40" s="108">
        <v>37</v>
      </c>
      <c r="B40" s="109" t="s">
        <v>88</v>
      </c>
      <c r="C40" s="109" t="s">
        <v>536</v>
      </c>
      <c r="D40" s="109" t="s">
        <v>90</v>
      </c>
      <c r="E40" s="109" t="s">
        <v>117</v>
      </c>
      <c r="F40" s="109" t="s">
        <v>320</v>
      </c>
      <c r="G40" s="109">
        <v>42</v>
      </c>
      <c r="H40" s="109">
        <v>6</v>
      </c>
      <c r="I40" s="111">
        <v>2</v>
      </c>
      <c r="J40" s="112">
        <v>12</v>
      </c>
      <c r="K40" s="113"/>
      <c r="L40" s="114"/>
      <c r="M40" s="114"/>
      <c r="N40" s="115" t="s">
        <v>93</v>
      </c>
      <c r="O40" s="115">
        <v>3300</v>
      </c>
      <c r="P40" s="115"/>
      <c r="Q40" s="114"/>
      <c r="R40" s="116">
        <v>12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37884.671999999999</v>
      </c>
      <c r="AD40" s="121">
        <f t="shared" si="4"/>
        <v>0</v>
      </c>
      <c r="AE40" s="121">
        <f t="shared" si="2"/>
        <v>37884.671999999999</v>
      </c>
      <c r="AF40"/>
    </row>
    <row r="41" spans="1:32" ht="24.95" customHeight="1" x14ac:dyDescent="0.4">
      <c r="A41" s="108">
        <v>38</v>
      </c>
      <c r="B41" s="109" t="s">
        <v>88</v>
      </c>
      <c r="C41" s="109" t="s">
        <v>574</v>
      </c>
      <c r="D41" s="109" t="s">
        <v>90</v>
      </c>
      <c r="E41" s="109" t="s">
        <v>117</v>
      </c>
      <c r="F41" s="109" t="s">
        <v>320</v>
      </c>
      <c r="G41" s="109">
        <v>42</v>
      </c>
      <c r="H41" s="109">
        <v>3</v>
      </c>
      <c r="I41" s="111">
        <v>2</v>
      </c>
      <c r="J41" s="112">
        <v>6</v>
      </c>
      <c r="K41" s="113"/>
      <c r="L41" s="114"/>
      <c r="M41" s="114"/>
      <c r="N41" s="115" t="s">
        <v>93</v>
      </c>
      <c r="O41" s="115">
        <v>2500</v>
      </c>
      <c r="P41" s="115"/>
      <c r="Q41" s="114"/>
      <c r="R41" s="116">
        <v>6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18942.335999999999</v>
      </c>
      <c r="AD41" s="121">
        <f t="shared" si="4"/>
        <v>0</v>
      </c>
      <c r="AE41" s="121">
        <f t="shared" si="2"/>
        <v>18942.335999999999</v>
      </c>
      <c r="AF41"/>
    </row>
    <row r="42" spans="1:32" ht="24.95" customHeight="1" x14ac:dyDescent="0.4">
      <c r="A42" s="108">
        <v>39</v>
      </c>
      <c r="B42" s="109" t="s">
        <v>88</v>
      </c>
      <c r="C42" s="109" t="s">
        <v>575</v>
      </c>
      <c r="D42" s="109" t="s">
        <v>90</v>
      </c>
      <c r="E42" s="109" t="s">
        <v>117</v>
      </c>
      <c r="F42" s="109" t="s">
        <v>320</v>
      </c>
      <c r="G42" s="109">
        <v>42</v>
      </c>
      <c r="H42" s="109">
        <v>1</v>
      </c>
      <c r="I42" s="111">
        <v>2</v>
      </c>
      <c r="J42" s="112">
        <v>2</v>
      </c>
      <c r="K42" s="113"/>
      <c r="L42" s="114"/>
      <c r="M42" s="114"/>
      <c r="N42" s="115" t="s">
        <v>93</v>
      </c>
      <c r="O42" s="115">
        <v>2500</v>
      </c>
      <c r="P42" s="115"/>
      <c r="Q42" s="114"/>
      <c r="R42" s="116">
        <v>2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6314.1120000000001</v>
      </c>
      <c r="AD42" s="121">
        <f t="shared" si="4"/>
        <v>0</v>
      </c>
      <c r="AE42" s="121">
        <f t="shared" si="2"/>
        <v>6314.1120000000001</v>
      </c>
      <c r="AF42"/>
    </row>
    <row r="43" spans="1:32" ht="24.95" customHeight="1" x14ac:dyDescent="0.4">
      <c r="A43" s="108">
        <v>40</v>
      </c>
      <c r="B43" s="109" t="s">
        <v>173</v>
      </c>
      <c r="C43" s="109" t="s">
        <v>576</v>
      </c>
      <c r="D43" s="109" t="s">
        <v>90</v>
      </c>
      <c r="E43" s="109" t="s">
        <v>117</v>
      </c>
      <c r="F43" s="109" t="s">
        <v>320</v>
      </c>
      <c r="G43" s="109">
        <v>42</v>
      </c>
      <c r="H43" s="109">
        <v>12</v>
      </c>
      <c r="I43" s="111">
        <v>2</v>
      </c>
      <c r="J43" s="112">
        <v>24</v>
      </c>
      <c r="K43" s="113"/>
      <c r="L43" s="114"/>
      <c r="M43" s="114"/>
      <c r="N43" s="115" t="s">
        <v>93</v>
      </c>
      <c r="O43" s="115">
        <v>3300</v>
      </c>
      <c r="P43" s="115"/>
      <c r="Q43" s="114"/>
      <c r="R43" s="116">
        <v>24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75769.343999999997</v>
      </c>
      <c r="AD43" s="121">
        <f t="shared" si="4"/>
        <v>0</v>
      </c>
      <c r="AE43" s="121">
        <f t="shared" si="2"/>
        <v>75769.343999999997</v>
      </c>
      <c r="AF43"/>
    </row>
    <row r="44" spans="1:32" ht="24.95" customHeight="1" x14ac:dyDescent="0.4">
      <c r="A44" s="108">
        <v>41</v>
      </c>
      <c r="B44" s="109" t="s">
        <v>173</v>
      </c>
      <c r="C44" s="109" t="s">
        <v>576</v>
      </c>
      <c r="D44" s="109" t="s">
        <v>90</v>
      </c>
      <c r="E44" s="109" t="s">
        <v>117</v>
      </c>
      <c r="F44" s="109" t="s">
        <v>577</v>
      </c>
      <c r="G44" s="109">
        <v>42</v>
      </c>
      <c r="H44" s="109">
        <v>1</v>
      </c>
      <c r="I44" s="111">
        <v>1</v>
      </c>
      <c r="J44" s="112">
        <v>1</v>
      </c>
      <c r="K44" s="113"/>
      <c r="L44" s="114"/>
      <c r="M44" s="114"/>
      <c r="N44" s="115" t="s">
        <v>93</v>
      </c>
      <c r="O44" s="115">
        <v>2500</v>
      </c>
      <c r="P44" s="115"/>
      <c r="Q44" s="114"/>
      <c r="R44" s="116">
        <v>1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3157.056</v>
      </c>
      <c r="AD44" s="121">
        <f t="shared" si="4"/>
        <v>0</v>
      </c>
      <c r="AE44" s="121">
        <f t="shared" si="2"/>
        <v>3157.056</v>
      </c>
      <c r="AF44"/>
    </row>
    <row r="45" spans="1:32" ht="24.95" customHeight="1" x14ac:dyDescent="0.4">
      <c r="A45" s="108">
        <v>42</v>
      </c>
      <c r="B45" s="109" t="s">
        <v>173</v>
      </c>
      <c r="C45" s="109" t="s">
        <v>576</v>
      </c>
      <c r="D45" s="109" t="s">
        <v>90</v>
      </c>
      <c r="E45" s="109" t="s">
        <v>243</v>
      </c>
      <c r="F45" s="109" t="s">
        <v>456</v>
      </c>
      <c r="G45" s="109">
        <v>15</v>
      </c>
      <c r="H45" s="109">
        <v>1</v>
      </c>
      <c r="I45" s="111">
        <v>1</v>
      </c>
      <c r="J45" s="112">
        <v>1</v>
      </c>
      <c r="K45" s="113"/>
      <c r="L45" s="114"/>
      <c r="M45" s="114"/>
      <c r="N45" s="115" t="s">
        <v>93</v>
      </c>
      <c r="O45" s="115">
        <v>700</v>
      </c>
      <c r="P45" s="115"/>
      <c r="Q45" s="114"/>
      <c r="R45" s="116">
        <v>1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1127.52</v>
      </c>
      <c r="AD45" s="121">
        <f t="shared" si="4"/>
        <v>0</v>
      </c>
      <c r="AE45" s="121">
        <f t="shared" si="2"/>
        <v>1127.52</v>
      </c>
      <c r="AF45"/>
    </row>
    <row r="46" spans="1:32" ht="24.95" customHeight="1" x14ac:dyDescent="0.4">
      <c r="A46" s="108">
        <v>43</v>
      </c>
      <c r="B46" s="109" t="s">
        <v>173</v>
      </c>
      <c r="C46" s="109" t="s">
        <v>529</v>
      </c>
      <c r="D46" s="109" t="s">
        <v>90</v>
      </c>
      <c r="E46" s="109" t="s">
        <v>117</v>
      </c>
      <c r="F46" s="109" t="s">
        <v>320</v>
      </c>
      <c r="G46" s="109">
        <v>42</v>
      </c>
      <c r="H46" s="109">
        <v>4</v>
      </c>
      <c r="I46" s="111">
        <v>1</v>
      </c>
      <c r="J46" s="112">
        <v>4</v>
      </c>
      <c r="K46" s="113"/>
      <c r="L46" s="114"/>
      <c r="M46" s="114"/>
      <c r="N46" s="115" t="s">
        <v>93</v>
      </c>
      <c r="O46" s="115">
        <v>2500</v>
      </c>
      <c r="P46" s="115"/>
      <c r="Q46" s="114"/>
      <c r="R46" s="116">
        <v>4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12628.224</v>
      </c>
      <c r="AD46" s="121">
        <f t="shared" si="4"/>
        <v>0</v>
      </c>
      <c r="AE46" s="121">
        <f t="shared" si="2"/>
        <v>12628.224</v>
      </c>
      <c r="AF46"/>
    </row>
    <row r="47" spans="1:32" ht="24.95" customHeight="1" x14ac:dyDescent="0.4">
      <c r="A47" s="108">
        <v>44</v>
      </c>
      <c r="B47" s="109" t="s">
        <v>173</v>
      </c>
      <c r="C47" s="109" t="s">
        <v>555</v>
      </c>
      <c r="D47" s="109" t="s">
        <v>90</v>
      </c>
      <c r="E47" s="109" t="s">
        <v>108</v>
      </c>
      <c r="F47" s="109" t="s">
        <v>380</v>
      </c>
      <c r="G47" s="109">
        <v>26</v>
      </c>
      <c r="H47" s="109">
        <v>2</v>
      </c>
      <c r="I47" s="111">
        <v>1</v>
      </c>
      <c r="J47" s="112">
        <v>2</v>
      </c>
      <c r="K47" s="113"/>
      <c r="L47" s="114"/>
      <c r="M47" s="114"/>
      <c r="N47" s="115" t="s">
        <v>93</v>
      </c>
      <c r="O47" s="115">
        <v>1000</v>
      </c>
      <c r="P47" s="115"/>
      <c r="Q47" s="114"/>
      <c r="R47" s="116">
        <v>2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3908.7359999999999</v>
      </c>
      <c r="AD47" s="121">
        <f t="shared" si="4"/>
        <v>0</v>
      </c>
      <c r="AE47" s="121">
        <f t="shared" si="2"/>
        <v>3908.7359999999999</v>
      </c>
      <c r="AF47"/>
    </row>
    <row r="48" spans="1:32" ht="24.95" customHeight="1" x14ac:dyDescent="0.4">
      <c r="A48" s="108">
        <v>45</v>
      </c>
      <c r="B48" s="109" t="s">
        <v>88</v>
      </c>
      <c r="C48" s="109" t="s">
        <v>571</v>
      </c>
      <c r="D48" s="109" t="s">
        <v>90</v>
      </c>
      <c r="E48" s="109" t="s">
        <v>117</v>
      </c>
      <c r="F48" s="109" t="s">
        <v>572</v>
      </c>
      <c r="G48" s="109">
        <v>42</v>
      </c>
      <c r="H48" s="109">
        <v>1</v>
      </c>
      <c r="I48" s="111">
        <v>1</v>
      </c>
      <c r="J48" s="112">
        <v>1</v>
      </c>
      <c r="K48" s="113"/>
      <c r="L48" s="114"/>
      <c r="M48" s="114"/>
      <c r="N48" s="115" t="s">
        <v>93</v>
      </c>
      <c r="O48" s="115">
        <v>2500</v>
      </c>
      <c r="P48" s="115"/>
      <c r="Q48" s="114"/>
      <c r="R48" s="116">
        <v>1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3157.056</v>
      </c>
      <c r="AD48" s="121">
        <f t="shared" si="4"/>
        <v>0</v>
      </c>
      <c r="AE48" s="121">
        <f t="shared" si="2"/>
        <v>3157.056</v>
      </c>
      <c r="AF48"/>
    </row>
    <row r="49" spans="1:32" ht="24.95" customHeight="1" x14ac:dyDescent="0.4">
      <c r="A49" s="108">
        <v>46</v>
      </c>
      <c r="B49" s="109" t="s">
        <v>88</v>
      </c>
      <c r="C49" s="109" t="s">
        <v>571</v>
      </c>
      <c r="D49" s="109" t="s">
        <v>90</v>
      </c>
      <c r="E49" s="109" t="s">
        <v>117</v>
      </c>
      <c r="F49" s="109" t="s">
        <v>320</v>
      </c>
      <c r="G49" s="109">
        <v>42</v>
      </c>
      <c r="H49" s="109">
        <v>6</v>
      </c>
      <c r="I49" s="111">
        <v>2</v>
      </c>
      <c r="J49" s="112">
        <v>12</v>
      </c>
      <c r="K49" s="113"/>
      <c r="L49" s="114"/>
      <c r="M49" s="114"/>
      <c r="N49" s="115" t="s">
        <v>93</v>
      </c>
      <c r="O49" s="115">
        <v>3300</v>
      </c>
      <c r="P49" s="115"/>
      <c r="Q49" s="114"/>
      <c r="R49" s="116">
        <v>12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37884.671999999999</v>
      </c>
      <c r="AD49" s="121">
        <f t="shared" si="4"/>
        <v>0</v>
      </c>
      <c r="AE49" s="121">
        <f t="shared" si="2"/>
        <v>37884.671999999999</v>
      </c>
      <c r="AF49"/>
    </row>
    <row r="50" spans="1:32" ht="24.95" customHeight="1" x14ac:dyDescent="0.4">
      <c r="A50" s="108">
        <v>47</v>
      </c>
      <c r="B50" s="109" t="s">
        <v>88</v>
      </c>
      <c r="C50" s="109" t="s">
        <v>571</v>
      </c>
      <c r="D50" s="109" t="s">
        <v>90</v>
      </c>
      <c r="E50" s="109" t="s">
        <v>117</v>
      </c>
      <c r="F50" s="109" t="s">
        <v>572</v>
      </c>
      <c r="G50" s="109">
        <v>42</v>
      </c>
      <c r="H50" s="109">
        <v>1</v>
      </c>
      <c r="I50" s="111">
        <v>1</v>
      </c>
      <c r="J50" s="112">
        <v>1</v>
      </c>
      <c r="K50" s="113"/>
      <c r="L50" s="114"/>
      <c r="M50" s="114"/>
      <c r="N50" s="115" t="s">
        <v>93</v>
      </c>
      <c r="O50" s="115">
        <v>2500</v>
      </c>
      <c r="P50" s="115"/>
      <c r="Q50" s="114"/>
      <c r="R50" s="116">
        <v>1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3157.056</v>
      </c>
      <c r="AD50" s="121">
        <f t="shared" si="4"/>
        <v>0</v>
      </c>
      <c r="AE50" s="121">
        <f t="shared" si="2"/>
        <v>3157.056</v>
      </c>
      <c r="AF50"/>
    </row>
    <row r="51" spans="1:32" ht="24.95" customHeight="1" x14ac:dyDescent="0.4">
      <c r="A51" s="108">
        <v>48</v>
      </c>
      <c r="B51" s="109" t="s">
        <v>88</v>
      </c>
      <c r="C51" s="109" t="s">
        <v>571</v>
      </c>
      <c r="D51" s="109" t="s">
        <v>90</v>
      </c>
      <c r="E51" s="109" t="s">
        <v>117</v>
      </c>
      <c r="F51" s="109" t="s">
        <v>320</v>
      </c>
      <c r="G51" s="109">
        <v>42</v>
      </c>
      <c r="H51" s="109">
        <v>6</v>
      </c>
      <c r="I51" s="111">
        <v>2</v>
      </c>
      <c r="J51" s="112">
        <v>12</v>
      </c>
      <c r="K51" s="113"/>
      <c r="L51" s="114"/>
      <c r="M51" s="114"/>
      <c r="N51" s="115" t="s">
        <v>93</v>
      </c>
      <c r="O51" s="115">
        <v>3300</v>
      </c>
      <c r="P51" s="115"/>
      <c r="Q51" s="114"/>
      <c r="R51" s="116">
        <v>12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37884.671999999999</v>
      </c>
      <c r="AD51" s="121">
        <f t="shared" si="4"/>
        <v>0</v>
      </c>
      <c r="AE51" s="121">
        <f t="shared" si="2"/>
        <v>37884.671999999999</v>
      </c>
      <c r="AF51"/>
    </row>
    <row r="52" spans="1:32" ht="24.95" customHeight="1" x14ac:dyDescent="0.4">
      <c r="A52" s="108">
        <v>49</v>
      </c>
      <c r="B52" s="109" t="s">
        <v>173</v>
      </c>
      <c r="C52" s="109" t="s">
        <v>578</v>
      </c>
      <c r="D52" s="109" t="s">
        <v>90</v>
      </c>
      <c r="E52" s="109" t="s">
        <v>117</v>
      </c>
      <c r="F52" s="109" t="s">
        <v>572</v>
      </c>
      <c r="G52" s="109">
        <v>42</v>
      </c>
      <c r="H52" s="109">
        <v>1</v>
      </c>
      <c r="I52" s="111">
        <v>1</v>
      </c>
      <c r="J52" s="112">
        <v>1</v>
      </c>
      <c r="K52" s="113"/>
      <c r="L52" s="114"/>
      <c r="M52" s="114"/>
      <c r="N52" s="115" t="s">
        <v>93</v>
      </c>
      <c r="O52" s="115">
        <v>2500</v>
      </c>
      <c r="P52" s="115"/>
      <c r="Q52" s="114"/>
      <c r="R52" s="116">
        <v>1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3157.056</v>
      </c>
      <c r="AD52" s="121">
        <f t="shared" si="4"/>
        <v>0</v>
      </c>
      <c r="AE52" s="121">
        <f t="shared" si="2"/>
        <v>3157.056</v>
      </c>
      <c r="AF52"/>
    </row>
    <row r="53" spans="1:32" ht="24.95" customHeight="1" x14ac:dyDescent="0.4">
      <c r="A53" s="108">
        <v>50</v>
      </c>
      <c r="B53" s="109" t="s">
        <v>173</v>
      </c>
      <c r="C53" s="109" t="s">
        <v>578</v>
      </c>
      <c r="D53" s="109" t="s">
        <v>90</v>
      </c>
      <c r="E53" s="109" t="s">
        <v>117</v>
      </c>
      <c r="F53" s="109" t="s">
        <v>320</v>
      </c>
      <c r="G53" s="109">
        <v>42</v>
      </c>
      <c r="H53" s="109">
        <v>6</v>
      </c>
      <c r="I53" s="111">
        <v>2</v>
      </c>
      <c r="J53" s="112">
        <v>12</v>
      </c>
      <c r="K53" s="113"/>
      <c r="L53" s="114"/>
      <c r="M53" s="114"/>
      <c r="N53" s="115" t="s">
        <v>93</v>
      </c>
      <c r="O53" s="115">
        <v>3300</v>
      </c>
      <c r="P53" s="115"/>
      <c r="Q53" s="114"/>
      <c r="R53" s="116">
        <v>12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37884.671999999999</v>
      </c>
      <c r="AD53" s="121">
        <f t="shared" si="4"/>
        <v>0</v>
      </c>
      <c r="AE53" s="121">
        <f t="shared" si="2"/>
        <v>37884.671999999999</v>
      </c>
      <c r="AF53"/>
    </row>
    <row r="54" spans="1:32" ht="24.95" customHeight="1" x14ac:dyDescent="0.4">
      <c r="A54" s="108">
        <v>51</v>
      </c>
      <c r="B54" s="109" t="s">
        <v>173</v>
      </c>
      <c r="C54" s="109" t="s">
        <v>555</v>
      </c>
      <c r="D54" s="109" t="s">
        <v>90</v>
      </c>
      <c r="E54" s="109" t="s">
        <v>108</v>
      </c>
      <c r="F54" s="109" t="s">
        <v>380</v>
      </c>
      <c r="G54" s="109">
        <v>26</v>
      </c>
      <c r="H54" s="109">
        <v>2</v>
      </c>
      <c r="I54" s="111">
        <v>1</v>
      </c>
      <c r="J54" s="112">
        <v>2</v>
      </c>
      <c r="K54" s="113"/>
      <c r="L54" s="114"/>
      <c r="M54" s="114"/>
      <c r="N54" s="115" t="s">
        <v>93</v>
      </c>
      <c r="O54" s="115">
        <v>1000</v>
      </c>
      <c r="P54" s="115"/>
      <c r="Q54" s="114"/>
      <c r="R54" s="116">
        <v>2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3908.7359999999999</v>
      </c>
      <c r="AD54" s="121">
        <f t="shared" si="4"/>
        <v>0</v>
      </c>
      <c r="AE54" s="121">
        <f t="shared" si="2"/>
        <v>3908.7359999999999</v>
      </c>
      <c r="AF54"/>
    </row>
    <row r="55" spans="1:32" ht="24.95" customHeight="1" x14ac:dyDescent="0.4">
      <c r="A55" s="108">
        <v>52</v>
      </c>
      <c r="B55" s="109" t="s">
        <v>173</v>
      </c>
      <c r="C55" s="109" t="s">
        <v>533</v>
      </c>
      <c r="D55" s="109" t="s">
        <v>90</v>
      </c>
      <c r="E55" s="109" t="s">
        <v>117</v>
      </c>
      <c r="F55" s="109" t="s">
        <v>320</v>
      </c>
      <c r="G55" s="109">
        <v>42</v>
      </c>
      <c r="H55" s="109">
        <v>1</v>
      </c>
      <c r="I55" s="111">
        <v>2</v>
      </c>
      <c r="J55" s="112">
        <v>2</v>
      </c>
      <c r="K55" s="113"/>
      <c r="L55" s="114"/>
      <c r="M55" s="114"/>
      <c r="N55" s="115" t="s">
        <v>93</v>
      </c>
      <c r="O55" s="115">
        <v>2500</v>
      </c>
      <c r="P55" s="115"/>
      <c r="Q55" s="114"/>
      <c r="R55" s="116">
        <v>2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6314.1120000000001</v>
      </c>
      <c r="AD55" s="121">
        <f t="shared" si="4"/>
        <v>0</v>
      </c>
      <c r="AE55" s="121">
        <f t="shared" si="2"/>
        <v>6314.1120000000001</v>
      </c>
      <c r="AF55"/>
    </row>
    <row r="56" spans="1:32" ht="24.95" customHeight="1" x14ac:dyDescent="0.4">
      <c r="A56" s="108">
        <v>53</v>
      </c>
      <c r="B56" s="109" t="s">
        <v>173</v>
      </c>
      <c r="C56" s="109" t="s">
        <v>528</v>
      </c>
      <c r="D56" s="109" t="s">
        <v>90</v>
      </c>
      <c r="E56" s="109" t="s">
        <v>108</v>
      </c>
      <c r="F56" s="109" t="s">
        <v>380</v>
      </c>
      <c r="G56" s="109">
        <v>26</v>
      </c>
      <c r="H56" s="109">
        <v>6</v>
      </c>
      <c r="I56" s="111">
        <v>1</v>
      </c>
      <c r="J56" s="112">
        <v>6</v>
      </c>
      <c r="K56" s="113"/>
      <c r="L56" s="114"/>
      <c r="M56" s="114"/>
      <c r="N56" s="115" t="s">
        <v>93</v>
      </c>
      <c r="O56" s="115">
        <v>1000</v>
      </c>
      <c r="P56" s="115"/>
      <c r="Q56" s="114"/>
      <c r="R56" s="116">
        <v>6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11726.207999999999</v>
      </c>
      <c r="AD56" s="121">
        <f t="shared" si="4"/>
        <v>0</v>
      </c>
      <c r="AE56" s="121">
        <f t="shared" si="2"/>
        <v>11726.207999999999</v>
      </c>
      <c r="AF56"/>
    </row>
    <row r="57" spans="1:32" ht="24.95" customHeight="1" x14ac:dyDescent="0.4">
      <c r="A57" s="108">
        <v>54</v>
      </c>
      <c r="B57" s="109" t="s">
        <v>173</v>
      </c>
      <c r="C57" s="109" t="s">
        <v>579</v>
      </c>
      <c r="D57" s="109" t="s">
        <v>90</v>
      </c>
      <c r="E57" s="109" t="s">
        <v>117</v>
      </c>
      <c r="F57" s="109" t="s">
        <v>577</v>
      </c>
      <c r="G57" s="109">
        <v>42</v>
      </c>
      <c r="H57" s="109">
        <v>1</v>
      </c>
      <c r="I57" s="111">
        <v>1</v>
      </c>
      <c r="J57" s="112">
        <v>1</v>
      </c>
      <c r="K57" s="113"/>
      <c r="L57" s="114"/>
      <c r="M57" s="114"/>
      <c r="N57" s="115" t="s">
        <v>93</v>
      </c>
      <c r="O57" s="115">
        <v>2500</v>
      </c>
      <c r="P57" s="115"/>
      <c r="Q57" s="114"/>
      <c r="R57" s="116">
        <v>1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3157.056</v>
      </c>
      <c r="AD57" s="121">
        <f t="shared" si="4"/>
        <v>0</v>
      </c>
      <c r="AE57" s="121">
        <f t="shared" si="2"/>
        <v>3157.056</v>
      </c>
      <c r="AF57"/>
    </row>
    <row r="58" spans="1:32" ht="24.95" customHeight="1" x14ac:dyDescent="0.4">
      <c r="A58" s="108">
        <v>55</v>
      </c>
      <c r="B58" s="109" t="s">
        <v>173</v>
      </c>
      <c r="C58" s="109" t="s">
        <v>579</v>
      </c>
      <c r="D58" s="109" t="s">
        <v>90</v>
      </c>
      <c r="E58" s="109" t="s">
        <v>117</v>
      </c>
      <c r="F58" s="109" t="s">
        <v>320</v>
      </c>
      <c r="G58" s="109">
        <v>42</v>
      </c>
      <c r="H58" s="109">
        <v>9</v>
      </c>
      <c r="I58" s="111">
        <v>2</v>
      </c>
      <c r="J58" s="112">
        <v>18</v>
      </c>
      <c r="K58" s="113"/>
      <c r="L58" s="114"/>
      <c r="M58" s="114"/>
      <c r="N58" s="115" t="s">
        <v>93</v>
      </c>
      <c r="O58" s="115">
        <v>3300</v>
      </c>
      <c r="P58" s="115"/>
      <c r="Q58" s="114"/>
      <c r="R58" s="116">
        <v>18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56827.007999999994</v>
      </c>
      <c r="AD58" s="121">
        <f t="shared" si="4"/>
        <v>0</v>
      </c>
      <c r="AE58" s="121">
        <f t="shared" si="2"/>
        <v>56827.007999999994</v>
      </c>
      <c r="AF58"/>
    </row>
    <row r="59" spans="1:32" ht="24.95" customHeight="1" x14ac:dyDescent="0.4">
      <c r="A59" s="108">
        <v>56</v>
      </c>
      <c r="B59" s="109" t="s">
        <v>173</v>
      </c>
      <c r="C59" s="109" t="s">
        <v>580</v>
      </c>
      <c r="D59" s="109" t="s">
        <v>90</v>
      </c>
      <c r="E59" s="109" t="s">
        <v>117</v>
      </c>
      <c r="F59" s="109" t="s">
        <v>320</v>
      </c>
      <c r="G59" s="109">
        <v>42</v>
      </c>
      <c r="H59" s="109">
        <v>3</v>
      </c>
      <c r="I59" s="111">
        <v>2</v>
      </c>
      <c r="J59" s="112">
        <v>6</v>
      </c>
      <c r="K59" s="113"/>
      <c r="L59" s="114"/>
      <c r="M59" s="114"/>
      <c r="N59" s="115" t="s">
        <v>93</v>
      </c>
      <c r="O59" s="115">
        <v>3300</v>
      </c>
      <c r="P59" s="115"/>
      <c r="Q59" s="114"/>
      <c r="R59" s="116">
        <v>6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18942.335999999999</v>
      </c>
      <c r="AD59" s="121">
        <f t="shared" si="4"/>
        <v>0</v>
      </c>
      <c r="AE59" s="121">
        <f t="shared" si="2"/>
        <v>18942.335999999999</v>
      </c>
      <c r="AF59"/>
    </row>
    <row r="60" spans="1:32" ht="24.95" customHeight="1" x14ac:dyDescent="0.4">
      <c r="A60" s="108">
        <v>57</v>
      </c>
      <c r="B60" s="109" t="s">
        <v>292</v>
      </c>
      <c r="C60" s="109" t="s">
        <v>581</v>
      </c>
      <c r="D60" s="109" t="s">
        <v>90</v>
      </c>
      <c r="E60" s="109" t="s">
        <v>117</v>
      </c>
      <c r="F60" s="109" t="s">
        <v>445</v>
      </c>
      <c r="G60" s="109">
        <v>42</v>
      </c>
      <c r="H60" s="109">
        <v>9</v>
      </c>
      <c r="I60" s="111">
        <v>2</v>
      </c>
      <c r="J60" s="112">
        <v>18</v>
      </c>
      <c r="K60" s="113"/>
      <c r="L60" s="114"/>
      <c r="M60" s="114"/>
      <c r="N60" s="115" t="s">
        <v>93</v>
      </c>
      <c r="O60" s="115">
        <v>3300</v>
      </c>
      <c r="P60" s="115"/>
      <c r="Q60" s="114"/>
      <c r="R60" s="116">
        <v>18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56827.007999999994</v>
      </c>
      <c r="AD60" s="121">
        <f t="shared" si="4"/>
        <v>0</v>
      </c>
      <c r="AE60" s="121">
        <f t="shared" si="2"/>
        <v>56827.007999999994</v>
      </c>
      <c r="AF60"/>
    </row>
    <row r="61" spans="1:32" ht="24.95" customHeight="1" x14ac:dyDescent="0.4">
      <c r="A61" s="108">
        <v>58</v>
      </c>
      <c r="B61" s="109" t="s">
        <v>292</v>
      </c>
      <c r="C61" s="109" t="s">
        <v>581</v>
      </c>
      <c r="D61" s="109" t="s">
        <v>90</v>
      </c>
      <c r="E61" s="109" t="s">
        <v>117</v>
      </c>
      <c r="F61" s="109" t="s">
        <v>577</v>
      </c>
      <c r="G61" s="109">
        <v>42</v>
      </c>
      <c r="H61" s="109">
        <v>1</v>
      </c>
      <c r="I61" s="111">
        <v>1</v>
      </c>
      <c r="J61" s="112">
        <v>1</v>
      </c>
      <c r="K61" s="113"/>
      <c r="L61" s="114"/>
      <c r="M61" s="114"/>
      <c r="N61" s="115" t="s">
        <v>93</v>
      </c>
      <c r="O61" s="115">
        <v>2500</v>
      </c>
      <c r="P61" s="115"/>
      <c r="Q61" s="114"/>
      <c r="R61" s="116">
        <v>1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3157.056</v>
      </c>
      <c r="AD61" s="121">
        <f t="shared" si="4"/>
        <v>0</v>
      </c>
      <c r="AE61" s="121">
        <f t="shared" si="2"/>
        <v>3157.056</v>
      </c>
      <c r="AF61"/>
    </row>
    <row r="62" spans="1:32" ht="24.95" customHeight="1" x14ac:dyDescent="0.4">
      <c r="A62" s="108">
        <v>59</v>
      </c>
      <c r="B62" s="109" t="s">
        <v>292</v>
      </c>
      <c r="C62" s="109" t="s">
        <v>580</v>
      </c>
      <c r="D62" s="109" t="s">
        <v>90</v>
      </c>
      <c r="E62" s="109" t="s">
        <v>117</v>
      </c>
      <c r="F62" s="109" t="s">
        <v>320</v>
      </c>
      <c r="G62" s="109">
        <v>42</v>
      </c>
      <c r="H62" s="109">
        <v>3</v>
      </c>
      <c r="I62" s="111">
        <v>2</v>
      </c>
      <c r="J62" s="112">
        <v>6</v>
      </c>
      <c r="K62" s="113"/>
      <c r="L62" s="114"/>
      <c r="M62" s="114"/>
      <c r="N62" s="115" t="s">
        <v>93</v>
      </c>
      <c r="O62" s="115">
        <v>2500</v>
      </c>
      <c r="P62" s="115"/>
      <c r="Q62" s="114"/>
      <c r="R62" s="116">
        <v>6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18942.335999999999</v>
      </c>
      <c r="AD62" s="121">
        <f t="shared" si="4"/>
        <v>0</v>
      </c>
      <c r="AE62" s="121">
        <f t="shared" si="2"/>
        <v>18942.335999999999</v>
      </c>
      <c r="AF62"/>
    </row>
    <row r="63" spans="1:32" ht="24.95" customHeight="1" x14ac:dyDescent="0.4">
      <c r="A63" s="108">
        <v>60</v>
      </c>
      <c r="B63" s="109" t="s">
        <v>292</v>
      </c>
      <c r="C63" s="109" t="s">
        <v>529</v>
      </c>
      <c r="D63" s="109" t="s">
        <v>90</v>
      </c>
      <c r="E63" s="109" t="s">
        <v>117</v>
      </c>
      <c r="F63" s="109" t="s">
        <v>320</v>
      </c>
      <c r="G63" s="109">
        <v>42</v>
      </c>
      <c r="H63" s="109">
        <v>4</v>
      </c>
      <c r="I63" s="111">
        <v>1</v>
      </c>
      <c r="J63" s="112">
        <v>4</v>
      </c>
      <c r="K63" s="113"/>
      <c r="L63" s="114"/>
      <c r="M63" s="114"/>
      <c r="N63" s="115" t="s">
        <v>93</v>
      </c>
      <c r="O63" s="115">
        <v>2500</v>
      </c>
      <c r="P63" s="115"/>
      <c r="Q63" s="114"/>
      <c r="R63" s="116">
        <v>4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12628.224</v>
      </c>
      <c r="AD63" s="121">
        <f t="shared" si="4"/>
        <v>0</v>
      </c>
      <c r="AE63" s="121">
        <f t="shared" si="2"/>
        <v>12628.224</v>
      </c>
      <c r="AF63"/>
    </row>
    <row r="64" spans="1:32" ht="24.95" customHeight="1" x14ac:dyDescent="0.4">
      <c r="A64" s="108">
        <v>61</v>
      </c>
      <c r="B64" s="109" t="s">
        <v>292</v>
      </c>
      <c r="C64" s="109" t="s">
        <v>555</v>
      </c>
      <c r="D64" s="109" t="s">
        <v>90</v>
      </c>
      <c r="E64" s="109" t="s">
        <v>108</v>
      </c>
      <c r="F64" s="109" t="s">
        <v>380</v>
      </c>
      <c r="G64" s="109">
        <v>26</v>
      </c>
      <c r="H64" s="109">
        <v>2</v>
      </c>
      <c r="I64" s="111">
        <v>1</v>
      </c>
      <c r="J64" s="112">
        <v>2</v>
      </c>
      <c r="K64" s="113"/>
      <c r="L64" s="114"/>
      <c r="M64" s="114"/>
      <c r="N64" s="115" t="s">
        <v>93</v>
      </c>
      <c r="O64" s="115">
        <v>1000</v>
      </c>
      <c r="P64" s="115"/>
      <c r="Q64" s="114"/>
      <c r="R64" s="116">
        <v>2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3908.7359999999999</v>
      </c>
      <c r="AD64" s="121">
        <f t="shared" si="4"/>
        <v>0</v>
      </c>
      <c r="AE64" s="121">
        <f t="shared" si="2"/>
        <v>3908.7359999999999</v>
      </c>
      <c r="AF64"/>
    </row>
    <row r="65" spans="1:32" ht="24.95" customHeight="1" x14ac:dyDescent="0.4">
      <c r="A65" s="108">
        <v>62</v>
      </c>
      <c r="B65" s="109" t="s">
        <v>88</v>
      </c>
      <c r="C65" s="109" t="s">
        <v>571</v>
      </c>
      <c r="D65" s="109" t="s">
        <v>90</v>
      </c>
      <c r="E65" s="109" t="s">
        <v>117</v>
      </c>
      <c r="F65" s="109" t="s">
        <v>572</v>
      </c>
      <c r="G65" s="109">
        <v>42</v>
      </c>
      <c r="H65" s="109">
        <v>1</v>
      </c>
      <c r="I65" s="111">
        <v>1</v>
      </c>
      <c r="J65" s="112">
        <v>1</v>
      </c>
      <c r="K65" s="113"/>
      <c r="L65" s="114"/>
      <c r="M65" s="114"/>
      <c r="N65" s="115" t="s">
        <v>93</v>
      </c>
      <c r="O65" s="115">
        <v>2500</v>
      </c>
      <c r="P65" s="115"/>
      <c r="Q65" s="114"/>
      <c r="R65" s="116">
        <v>1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3157.056</v>
      </c>
      <c r="AD65" s="121">
        <f t="shared" si="4"/>
        <v>0</v>
      </c>
      <c r="AE65" s="121">
        <f t="shared" si="2"/>
        <v>3157.056</v>
      </c>
      <c r="AF65"/>
    </row>
    <row r="66" spans="1:32" ht="24.95" customHeight="1" x14ac:dyDescent="0.4">
      <c r="A66" s="108">
        <v>63</v>
      </c>
      <c r="B66" s="109" t="s">
        <v>88</v>
      </c>
      <c r="C66" s="109" t="s">
        <v>571</v>
      </c>
      <c r="D66" s="109" t="s">
        <v>90</v>
      </c>
      <c r="E66" s="109" t="s">
        <v>117</v>
      </c>
      <c r="F66" s="109" t="s">
        <v>320</v>
      </c>
      <c r="G66" s="109">
        <v>42</v>
      </c>
      <c r="H66" s="109">
        <v>6</v>
      </c>
      <c r="I66" s="111">
        <v>2</v>
      </c>
      <c r="J66" s="112">
        <v>12</v>
      </c>
      <c r="K66" s="113"/>
      <c r="L66" s="114"/>
      <c r="M66" s="114"/>
      <c r="N66" s="115" t="s">
        <v>93</v>
      </c>
      <c r="O66" s="115">
        <v>3300</v>
      </c>
      <c r="P66" s="115"/>
      <c r="Q66" s="114"/>
      <c r="R66" s="116">
        <v>12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37884.671999999999</v>
      </c>
      <c r="AD66" s="121">
        <f t="shared" si="4"/>
        <v>0</v>
      </c>
      <c r="AE66" s="121">
        <f t="shared" si="2"/>
        <v>37884.671999999999</v>
      </c>
      <c r="AF66"/>
    </row>
    <row r="67" spans="1:32" ht="24.95" customHeight="1" x14ac:dyDescent="0.4">
      <c r="A67" s="108">
        <v>64</v>
      </c>
      <c r="B67" s="109" t="s">
        <v>173</v>
      </c>
      <c r="C67" s="109" t="s">
        <v>571</v>
      </c>
      <c r="D67" s="109" t="s">
        <v>90</v>
      </c>
      <c r="E67" s="109" t="s">
        <v>117</v>
      </c>
      <c r="F67" s="109" t="s">
        <v>572</v>
      </c>
      <c r="G67" s="109">
        <v>42</v>
      </c>
      <c r="H67" s="109">
        <v>1</v>
      </c>
      <c r="I67" s="111">
        <v>1</v>
      </c>
      <c r="J67" s="112">
        <v>1</v>
      </c>
      <c r="K67" s="113"/>
      <c r="L67" s="114"/>
      <c r="M67" s="114"/>
      <c r="N67" s="115" t="s">
        <v>93</v>
      </c>
      <c r="O67" s="115">
        <v>2500</v>
      </c>
      <c r="P67" s="115"/>
      <c r="Q67" s="114"/>
      <c r="R67" s="116">
        <v>1</v>
      </c>
      <c r="S67" s="117"/>
      <c r="T67" s="118"/>
      <c r="U67" s="118"/>
      <c r="V67" s="119">
        <f t="shared" si="0"/>
        <v>0</v>
      </c>
      <c r="W67" s="119">
        <f t="shared" si="1"/>
        <v>0</v>
      </c>
      <c r="X67" s="120"/>
      <c r="Y67" s="112">
        <v>9</v>
      </c>
      <c r="Z67" s="112">
        <v>24</v>
      </c>
      <c r="AA67" s="112">
        <v>12</v>
      </c>
      <c r="AB67" s="120"/>
      <c r="AC67" s="121">
        <f t="shared" si="3"/>
        <v>3157.056</v>
      </c>
      <c r="AD67" s="121">
        <f t="shared" si="4"/>
        <v>0</v>
      </c>
      <c r="AE67" s="121">
        <f t="shared" si="2"/>
        <v>3157.056</v>
      </c>
      <c r="AF67"/>
    </row>
    <row r="68" spans="1:32" ht="24.95" customHeight="1" x14ac:dyDescent="0.4">
      <c r="A68" s="108">
        <v>65</v>
      </c>
      <c r="B68" s="109" t="s">
        <v>173</v>
      </c>
      <c r="C68" s="109" t="s">
        <v>571</v>
      </c>
      <c r="D68" s="109" t="s">
        <v>90</v>
      </c>
      <c r="E68" s="109" t="s">
        <v>117</v>
      </c>
      <c r="F68" s="109" t="s">
        <v>320</v>
      </c>
      <c r="G68" s="109">
        <v>42</v>
      </c>
      <c r="H68" s="109">
        <v>6</v>
      </c>
      <c r="I68" s="111">
        <v>2</v>
      </c>
      <c r="J68" s="112">
        <v>12</v>
      </c>
      <c r="K68" s="113"/>
      <c r="L68" s="114"/>
      <c r="M68" s="114"/>
      <c r="N68" s="115" t="s">
        <v>93</v>
      </c>
      <c r="O68" s="115">
        <v>3300</v>
      </c>
      <c r="P68" s="115"/>
      <c r="Q68" s="114"/>
      <c r="R68" s="116">
        <v>12</v>
      </c>
      <c r="S68" s="117"/>
      <c r="T68" s="118"/>
      <c r="U68" s="118"/>
      <c r="V68" s="119">
        <f t="shared" ref="V68:V77" si="5">T68*R68</f>
        <v>0</v>
      </c>
      <c r="W68" s="119">
        <f t="shared" ref="W68:W77" si="6">U68*R68</f>
        <v>0</v>
      </c>
      <c r="X68" s="120"/>
      <c r="Y68" s="112">
        <v>9</v>
      </c>
      <c r="Z68" s="112">
        <v>24</v>
      </c>
      <c r="AA68" s="112">
        <v>12</v>
      </c>
      <c r="AB68" s="120"/>
      <c r="AC68" s="121">
        <f t="shared" si="3"/>
        <v>37884.671999999999</v>
      </c>
      <c r="AD68" s="121">
        <f t="shared" si="4"/>
        <v>0</v>
      </c>
      <c r="AE68" s="121">
        <f t="shared" ref="AE68:AE77" si="7">AC68-AD68</f>
        <v>37884.671999999999</v>
      </c>
      <c r="AF68"/>
    </row>
    <row r="69" spans="1:32" ht="24.95" customHeight="1" x14ac:dyDescent="0.4">
      <c r="A69" s="108">
        <v>66</v>
      </c>
      <c r="B69" s="109" t="s">
        <v>173</v>
      </c>
      <c r="C69" s="109" t="s">
        <v>571</v>
      </c>
      <c r="D69" s="109" t="s">
        <v>90</v>
      </c>
      <c r="E69" s="109" t="s">
        <v>117</v>
      </c>
      <c r="F69" s="109" t="s">
        <v>572</v>
      </c>
      <c r="G69" s="109">
        <v>42</v>
      </c>
      <c r="H69" s="109">
        <v>1</v>
      </c>
      <c r="I69" s="111">
        <v>1</v>
      </c>
      <c r="J69" s="112">
        <v>1</v>
      </c>
      <c r="K69" s="113"/>
      <c r="L69" s="114"/>
      <c r="M69" s="114"/>
      <c r="N69" s="115" t="s">
        <v>93</v>
      </c>
      <c r="O69" s="115">
        <v>2500</v>
      </c>
      <c r="P69" s="115"/>
      <c r="Q69" s="114"/>
      <c r="R69" s="116">
        <v>1</v>
      </c>
      <c r="S69" s="117"/>
      <c r="T69" s="118"/>
      <c r="U69" s="118"/>
      <c r="V69" s="119">
        <f t="shared" si="5"/>
        <v>0</v>
      </c>
      <c r="W69" s="119">
        <f t="shared" si="6"/>
        <v>0</v>
      </c>
      <c r="X69" s="120"/>
      <c r="Y69" s="112">
        <v>9</v>
      </c>
      <c r="Z69" s="112">
        <v>24</v>
      </c>
      <c r="AA69" s="112">
        <v>12</v>
      </c>
      <c r="AB69" s="120"/>
      <c r="AC69" s="121">
        <f t="shared" ref="AC69:AC77" si="8">G69*J69*Y69*Z69*AA69/1000*$AB$1</f>
        <v>3157.056</v>
      </c>
      <c r="AD69" s="121">
        <f t="shared" ref="AD69:AD77" si="9">Q69*R69*Y69*Z69*AA69/1000*$AB$1</f>
        <v>0</v>
      </c>
      <c r="AE69" s="121">
        <f t="shared" si="7"/>
        <v>3157.056</v>
      </c>
      <c r="AF69"/>
    </row>
    <row r="70" spans="1:32" ht="24.95" customHeight="1" x14ac:dyDescent="0.4">
      <c r="A70" s="108">
        <v>67</v>
      </c>
      <c r="B70" s="109" t="s">
        <v>173</v>
      </c>
      <c r="C70" s="109" t="s">
        <v>571</v>
      </c>
      <c r="D70" s="109" t="s">
        <v>90</v>
      </c>
      <c r="E70" s="109" t="s">
        <v>117</v>
      </c>
      <c r="F70" s="109" t="s">
        <v>320</v>
      </c>
      <c r="G70" s="109">
        <v>42</v>
      </c>
      <c r="H70" s="109">
        <v>6</v>
      </c>
      <c r="I70" s="111">
        <v>2</v>
      </c>
      <c r="J70" s="112">
        <v>12</v>
      </c>
      <c r="K70" s="113"/>
      <c r="L70" s="114"/>
      <c r="M70" s="114"/>
      <c r="N70" s="115" t="s">
        <v>93</v>
      </c>
      <c r="O70" s="115">
        <v>3300</v>
      </c>
      <c r="P70" s="115"/>
      <c r="Q70" s="114"/>
      <c r="R70" s="116">
        <v>12</v>
      </c>
      <c r="S70" s="117"/>
      <c r="T70" s="118"/>
      <c r="U70" s="118"/>
      <c r="V70" s="119">
        <f t="shared" si="5"/>
        <v>0</v>
      </c>
      <c r="W70" s="119">
        <f t="shared" si="6"/>
        <v>0</v>
      </c>
      <c r="X70" s="120"/>
      <c r="Y70" s="112">
        <v>9</v>
      </c>
      <c r="Z70" s="112">
        <v>24</v>
      </c>
      <c r="AA70" s="112">
        <v>12</v>
      </c>
      <c r="AB70" s="120"/>
      <c r="AC70" s="121">
        <f t="shared" si="8"/>
        <v>37884.671999999999</v>
      </c>
      <c r="AD70" s="121">
        <f t="shared" si="9"/>
        <v>0</v>
      </c>
      <c r="AE70" s="121">
        <f t="shared" si="7"/>
        <v>37884.671999999999</v>
      </c>
      <c r="AF70"/>
    </row>
    <row r="71" spans="1:32" ht="24.95" customHeight="1" x14ac:dyDescent="0.4">
      <c r="A71" s="108">
        <v>68</v>
      </c>
      <c r="B71" s="109" t="s">
        <v>292</v>
      </c>
      <c r="C71" s="109" t="s">
        <v>555</v>
      </c>
      <c r="D71" s="109" t="s">
        <v>90</v>
      </c>
      <c r="E71" s="109" t="s">
        <v>108</v>
      </c>
      <c r="F71" s="109" t="s">
        <v>380</v>
      </c>
      <c r="G71" s="109">
        <v>26</v>
      </c>
      <c r="H71" s="109">
        <v>2</v>
      </c>
      <c r="I71" s="111">
        <v>1</v>
      </c>
      <c r="J71" s="112">
        <v>2</v>
      </c>
      <c r="K71" s="113"/>
      <c r="L71" s="114"/>
      <c r="M71" s="114"/>
      <c r="N71" s="115" t="s">
        <v>93</v>
      </c>
      <c r="O71" s="115">
        <v>1000</v>
      </c>
      <c r="P71" s="115"/>
      <c r="Q71" s="114"/>
      <c r="R71" s="116">
        <v>2</v>
      </c>
      <c r="S71" s="117"/>
      <c r="T71" s="118"/>
      <c r="U71" s="118"/>
      <c r="V71" s="119">
        <f t="shared" si="5"/>
        <v>0</v>
      </c>
      <c r="W71" s="119">
        <f t="shared" si="6"/>
        <v>0</v>
      </c>
      <c r="X71" s="120"/>
      <c r="Y71" s="112">
        <v>9</v>
      </c>
      <c r="Z71" s="112">
        <v>24</v>
      </c>
      <c r="AA71" s="112">
        <v>12</v>
      </c>
      <c r="AB71" s="120"/>
      <c r="AC71" s="121">
        <f t="shared" si="8"/>
        <v>3908.7359999999999</v>
      </c>
      <c r="AD71" s="121">
        <f t="shared" si="9"/>
        <v>0</v>
      </c>
      <c r="AE71" s="121">
        <f t="shared" si="7"/>
        <v>3908.7359999999999</v>
      </c>
      <c r="AF71"/>
    </row>
    <row r="72" spans="1:32" ht="24.95" customHeight="1" x14ac:dyDescent="0.4">
      <c r="A72" s="108">
        <v>69</v>
      </c>
      <c r="B72" s="109" t="s">
        <v>292</v>
      </c>
      <c r="C72" s="109" t="s">
        <v>533</v>
      </c>
      <c r="D72" s="109" t="s">
        <v>90</v>
      </c>
      <c r="E72" s="109" t="s">
        <v>117</v>
      </c>
      <c r="F72" s="109" t="s">
        <v>320</v>
      </c>
      <c r="G72" s="109">
        <v>42</v>
      </c>
      <c r="H72" s="109">
        <v>1</v>
      </c>
      <c r="I72" s="111">
        <v>2</v>
      </c>
      <c r="J72" s="112">
        <v>2</v>
      </c>
      <c r="K72" s="113"/>
      <c r="L72" s="114"/>
      <c r="M72" s="114"/>
      <c r="N72" s="115" t="s">
        <v>93</v>
      </c>
      <c r="O72" s="115">
        <v>2500</v>
      </c>
      <c r="P72" s="115"/>
      <c r="Q72" s="114"/>
      <c r="R72" s="116">
        <v>2</v>
      </c>
      <c r="S72" s="117"/>
      <c r="T72" s="118"/>
      <c r="U72" s="118"/>
      <c r="V72" s="119">
        <f t="shared" si="5"/>
        <v>0</v>
      </c>
      <c r="W72" s="119">
        <f t="shared" si="6"/>
        <v>0</v>
      </c>
      <c r="X72" s="120"/>
      <c r="Y72" s="112">
        <v>9</v>
      </c>
      <c r="Z72" s="112">
        <v>24</v>
      </c>
      <c r="AA72" s="112">
        <v>12</v>
      </c>
      <c r="AB72" s="120"/>
      <c r="AC72" s="121">
        <f t="shared" si="8"/>
        <v>6314.1120000000001</v>
      </c>
      <c r="AD72" s="121">
        <f t="shared" si="9"/>
        <v>0</v>
      </c>
      <c r="AE72" s="121">
        <f t="shared" si="7"/>
        <v>6314.1120000000001</v>
      </c>
      <c r="AF72"/>
    </row>
    <row r="73" spans="1:32" ht="24.95" customHeight="1" x14ac:dyDescent="0.4">
      <c r="A73" s="108">
        <v>70</v>
      </c>
      <c r="B73" s="109" t="s">
        <v>292</v>
      </c>
      <c r="C73" s="109" t="s">
        <v>528</v>
      </c>
      <c r="D73" s="109" t="s">
        <v>90</v>
      </c>
      <c r="E73" s="109" t="s">
        <v>108</v>
      </c>
      <c r="F73" s="109" t="s">
        <v>380</v>
      </c>
      <c r="G73" s="109">
        <v>26</v>
      </c>
      <c r="H73" s="109">
        <v>6</v>
      </c>
      <c r="I73" s="111">
        <v>1</v>
      </c>
      <c r="J73" s="112">
        <v>6</v>
      </c>
      <c r="K73" s="113"/>
      <c r="L73" s="114"/>
      <c r="M73" s="114"/>
      <c r="N73" s="115" t="s">
        <v>93</v>
      </c>
      <c r="O73" s="115">
        <v>1000</v>
      </c>
      <c r="P73" s="115"/>
      <c r="Q73" s="114"/>
      <c r="R73" s="116">
        <v>6</v>
      </c>
      <c r="S73" s="117"/>
      <c r="T73" s="118"/>
      <c r="U73" s="118"/>
      <c r="V73" s="119">
        <f t="shared" si="5"/>
        <v>0</v>
      </c>
      <c r="W73" s="119">
        <f t="shared" si="6"/>
        <v>0</v>
      </c>
      <c r="X73" s="120"/>
      <c r="Y73" s="112">
        <v>9</v>
      </c>
      <c r="Z73" s="112">
        <v>24</v>
      </c>
      <c r="AA73" s="112">
        <v>12</v>
      </c>
      <c r="AB73" s="120"/>
      <c r="AC73" s="121">
        <f t="shared" si="8"/>
        <v>11726.207999999999</v>
      </c>
      <c r="AD73" s="121">
        <f t="shared" si="9"/>
        <v>0</v>
      </c>
      <c r="AE73" s="121">
        <f t="shared" si="7"/>
        <v>11726.207999999999</v>
      </c>
      <c r="AF73"/>
    </row>
    <row r="74" spans="1:32" ht="24.95" customHeight="1" x14ac:dyDescent="0.4">
      <c r="A74" s="108">
        <v>71</v>
      </c>
      <c r="B74" s="109" t="s">
        <v>292</v>
      </c>
      <c r="C74" s="109" t="s">
        <v>582</v>
      </c>
      <c r="D74" s="109" t="s">
        <v>90</v>
      </c>
      <c r="E74" s="109" t="s">
        <v>117</v>
      </c>
      <c r="F74" s="109" t="s">
        <v>320</v>
      </c>
      <c r="G74" s="109">
        <v>42</v>
      </c>
      <c r="H74" s="109">
        <v>9</v>
      </c>
      <c r="I74" s="111">
        <v>2</v>
      </c>
      <c r="J74" s="112">
        <v>18</v>
      </c>
      <c r="K74" s="113"/>
      <c r="L74" s="114"/>
      <c r="M74" s="114"/>
      <c r="N74" s="115" t="s">
        <v>93</v>
      </c>
      <c r="O74" s="115">
        <v>3300</v>
      </c>
      <c r="P74" s="115"/>
      <c r="Q74" s="114"/>
      <c r="R74" s="116">
        <v>18</v>
      </c>
      <c r="S74" s="117"/>
      <c r="T74" s="118"/>
      <c r="U74" s="118"/>
      <c r="V74" s="119">
        <f t="shared" si="5"/>
        <v>0</v>
      </c>
      <c r="W74" s="119">
        <f t="shared" si="6"/>
        <v>0</v>
      </c>
      <c r="X74" s="120"/>
      <c r="Y74" s="112">
        <v>9</v>
      </c>
      <c r="Z74" s="112">
        <v>24</v>
      </c>
      <c r="AA74" s="112">
        <v>12</v>
      </c>
      <c r="AB74" s="120"/>
      <c r="AC74" s="121">
        <f t="shared" si="8"/>
        <v>56827.007999999994</v>
      </c>
      <c r="AD74" s="121">
        <f t="shared" si="9"/>
        <v>0</v>
      </c>
      <c r="AE74" s="121">
        <f t="shared" si="7"/>
        <v>56827.007999999994</v>
      </c>
      <c r="AF74"/>
    </row>
    <row r="75" spans="1:32" ht="24.95" customHeight="1" x14ac:dyDescent="0.4">
      <c r="A75" s="108">
        <v>72</v>
      </c>
      <c r="B75" s="109" t="s">
        <v>292</v>
      </c>
      <c r="C75" s="109" t="s">
        <v>582</v>
      </c>
      <c r="D75" s="109" t="s">
        <v>90</v>
      </c>
      <c r="E75" s="109" t="s">
        <v>117</v>
      </c>
      <c r="F75" s="109" t="s">
        <v>577</v>
      </c>
      <c r="G75" s="109">
        <v>42</v>
      </c>
      <c r="H75" s="109">
        <v>1</v>
      </c>
      <c r="I75" s="111">
        <v>1</v>
      </c>
      <c r="J75" s="112">
        <v>1</v>
      </c>
      <c r="K75" s="113"/>
      <c r="L75" s="114"/>
      <c r="M75" s="114"/>
      <c r="N75" s="115" t="s">
        <v>93</v>
      </c>
      <c r="O75" s="115">
        <v>2500</v>
      </c>
      <c r="P75" s="115"/>
      <c r="Q75" s="114"/>
      <c r="R75" s="116">
        <v>1</v>
      </c>
      <c r="S75" s="117"/>
      <c r="T75" s="118"/>
      <c r="U75" s="118"/>
      <c r="V75" s="119">
        <f t="shared" si="5"/>
        <v>0</v>
      </c>
      <c r="W75" s="119">
        <f t="shared" si="6"/>
        <v>0</v>
      </c>
      <c r="X75" s="120"/>
      <c r="Y75" s="112">
        <v>9</v>
      </c>
      <c r="Z75" s="112">
        <v>24</v>
      </c>
      <c r="AA75" s="112">
        <v>12</v>
      </c>
      <c r="AB75" s="120"/>
      <c r="AC75" s="121">
        <f t="shared" si="8"/>
        <v>3157.056</v>
      </c>
      <c r="AD75" s="121">
        <f t="shared" si="9"/>
        <v>0</v>
      </c>
      <c r="AE75" s="121">
        <f t="shared" si="7"/>
        <v>3157.056</v>
      </c>
      <c r="AF75"/>
    </row>
    <row r="76" spans="1:32" ht="24.95" customHeight="1" x14ac:dyDescent="0.4">
      <c r="A76" s="108">
        <v>73</v>
      </c>
      <c r="B76" s="109" t="s">
        <v>292</v>
      </c>
      <c r="C76" s="109" t="s">
        <v>580</v>
      </c>
      <c r="D76" s="109" t="s">
        <v>90</v>
      </c>
      <c r="E76" s="109" t="s">
        <v>117</v>
      </c>
      <c r="F76" s="109" t="s">
        <v>320</v>
      </c>
      <c r="G76" s="109">
        <v>42</v>
      </c>
      <c r="H76" s="109">
        <v>3</v>
      </c>
      <c r="I76" s="111">
        <v>2</v>
      </c>
      <c r="J76" s="112">
        <v>6</v>
      </c>
      <c r="K76" s="113"/>
      <c r="L76" s="114"/>
      <c r="M76" s="114"/>
      <c r="N76" s="115" t="s">
        <v>93</v>
      </c>
      <c r="O76" s="115">
        <v>2500</v>
      </c>
      <c r="P76" s="115"/>
      <c r="Q76" s="114"/>
      <c r="R76" s="116">
        <v>6</v>
      </c>
      <c r="S76" s="117"/>
      <c r="T76" s="118"/>
      <c r="U76" s="118"/>
      <c r="V76" s="119">
        <f t="shared" si="5"/>
        <v>0</v>
      </c>
      <c r="W76" s="119">
        <f t="shared" si="6"/>
        <v>0</v>
      </c>
      <c r="X76" s="120"/>
      <c r="Y76" s="112">
        <v>9</v>
      </c>
      <c r="Z76" s="112">
        <v>24</v>
      </c>
      <c r="AA76" s="112">
        <v>12</v>
      </c>
      <c r="AB76" s="120"/>
      <c r="AC76" s="121">
        <f t="shared" si="8"/>
        <v>18942.335999999999</v>
      </c>
      <c r="AD76" s="121">
        <f t="shared" si="9"/>
        <v>0</v>
      </c>
      <c r="AE76" s="121">
        <f t="shared" si="7"/>
        <v>18942.335999999999</v>
      </c>
      <c r="AF76"/>
    </row>
    <row r="77" spans="1:32" ht="24.95" customHeight="1" x14ac:dyDescent="0.4">
      <c r="A77" s="108">
        <v>74</v>
      </c>
      <c r="B77" s="109" t="s">
        <v>292</v>
      </c>
      <c r="C77" s="109" t="s">
        <v>422</v>
      </c>
      <c r="D77" s="109" t="s">
        <v>90</v>
      </c>
      <c r="E77" s="109" t="s">
        <v>520</v>
      </c>
      <c r="F77" s="109" t="s">
        <v>583</v>
      </c>
      <c r="G77" s="109">
        <v>420</v>
      </c>
      <c r="H77" s="109">
        <v>10</v>
      </c>
      <c r="I77" s="111">
        <v>1</v>
      </c>
      <c r="J77" s="112">
        <v>10</v>
      </c>
      <c r="K77" s="113"/>
      <c r="L77" s="114"/>
      <c r="M77" s="114"/>
      <c r="N77" s="115" t="s">
        <v>93</v>
      </c>
      <c r="O77" s="115">
        <v>15000</v>
      </c>
      <c r="P77" s="115"/>
      <c r="Q77" s="114"/>
      <c r="R77" s="116">
        <v>10</v>
      </c>
      <c r="S77" s="117"/>
      <c r="T77" s="118"/>
      <c r="U77" s="118"/>
      <c r="V77" s="119">
        <f t="shared" si="5"/>
        <v>0</v>
      </c>
      <c r="W77" s="119">
        <f t="shared" si="6"/>
        <v>0</v>
      </c>
      <c r="X77" s="120"/>
      <c r="Y77" s="112">
        <v>9</v>
      </c>
      <c r="Z77" s="112">
        <v>24</v>
      </c>
      <c r="AA77" s="112">
        <v>12</v>
      </c>
      <c r="AB77" s="120"/>
      <c r="AC77" s="121">
        <f t="shared" si="8"/>
        <v>315705.59999999998</v>
      </c>
      <c r="AD77" s="121">
        <f t="shared" si="9"/>
        <v>0</v>
      </c>
      <c r="AE77" s="121">
        <f t="shared" si="7"/>
        <v>315705.59999999998</v>
      </c>
      <c r="AF77"/>
    </row>
    <row r="78" spans="1:32" ht="36.75" customHeight="1" x14ac:dyDescent="0.4">
      <c r="A78" s="122"/>
      <c r="B78" s="123"/>
      <c r="C78" s="123"/>
      <c r="D78" s="123"/>
      <c r="E78" s="123"/>
      <c r="L78" s="124"/>
      <c r="S78" s="125"/>
      <c r="T78" s="125"/>
      <c r="U78" s="125"/>
      <c r="V78" s="126"/>
      <c r="W78" s="126"/>
      <c r="X78" s="120"/>
      <c r="AB78" s="120"/>
      <c r="AC78" s="127">
        <f>SUM(AC4:AC77)</f>
        <v>1427440.3200000003</v>
      </c>
      <c r="AD78" s="127">
        <f>SUM(AD4:AD77)</f>
        <v>0</v>
      </c>
      <c r="AE78" s="127">
        <f>SUM(AE4:AE77)</f>
        <v>1427440.3200000003</v>
      </c>
      <c r="AF78"/>
    </row>
    <row r="80" spans="1:32" x14ac:dyDescent="0.4">
      <c r="U80" s="129" t="s">
        <v>205</v>
      </c>
      <c r="V80" s="130"/>
      <c r="W80" s="131"/>
      <c r="X80" s="132">
        <f>SUM(V4:V77)</f>
        <v>0</v>
      </c>
    </row>
    <row r="81" spans="21:24" x14ac:dyDescent="0.4">
      <c r="U81" s="129" t="s">
        <v>206</v>
      </c>
      <c r="V81" s="130"/>
      <c r="W81" s="131"/>
      <c r="X81" s="132">
        <f>SUM(W4:W77)</f>
        <v>0</v>
      </c>
    </row>
    <row r="82" spans="21:24" x14ac:dyDescent="0.4">
      <c r="U82" s="129" t="s">
        <v>39</v>
      </c>
      <c r="V82" s="130"/>
      <c r="W82" s="131"/>
      <c r="X82" s="133"/>
    </row>
    <row r="83" spans="21:24" x14ac:dyDescent="0.4">
      <c r="U83" s="129" t="s">
        <v>40</v>
      </c>
      <c r="V83" s="130"/>
      <c r="W83" s="131"/>
      <c r="X83" s="133"/>
    </row>
    <row r="84" spans="21:24" x14ac:dyDescent="0.4">
      <c r="U84" s="129" t="s">
        <v>41</v>
      </c>
      <c r="V84" s="130"/>
      <c r="W84" s="131"/>
      <c r="X84" s="133"/>
    </row>
    <row r="85" spans="21:24" x14ac:dyDescent="0.4">
      <c r="U85" s="129" t="s">
        <v>207</v>
      </c>
      <c r="V85" s="130"/>
      <c r="W85" s="131"/>
      <c r="X85" s="133"/>
    </row>
    <row r="86" spans="21:24" x14ac:dyDescent="0.4">
      <c r="U86" s="129" t="s">
        <v>208</v>
      </c>
      <c r="V86" s="130"/>
      <c r="W86" s="131"/>
      <c r="X86" s="132">
        <f>SUM(X80:X85)</f>
        <v>0</v>
      </c>
    </row>
    <row r="87" spans="21:24" x14ac:dyDescent="0.4">
      <c r="U87" s="129" t="s">
        <v>209</v>
      </c>
      <c r="V87" s="130"/>
      <c r="W87" s="131"/>
      <c r="X87" s="132">
        <f>X86*1.1</f>
        <v>0</v>
      </c>
    </row>
  </sheetData>
  <autoFilter ref="A3:AF3"/>
  <mergeCells count="13">
    <mergeCell ref="U87:W87"/>
    <mergeCell ref="U81:W81"/>
    <mergeCell ref="U82:W82"/>
    <mergeCell ref="U83:W83"/>
    <mergeCell ref="U84:W84"/>
    <mergeCell ref="U85:W85"/>
    <mergeCell ref="U86:W86"/>
    <mergeCell ref="E2:J2"/>
    <mergeCell ref="L2:R2"/>
    <mergeCell ref="Y2:AA2"/>
    <mergeCell ref="AC2:AD2"/>
    <mergeCell ref="AE2:AE3"/>
    <mergeCell ref="U80:W80"/>
  </mergeCells>
  <phoneticPr fontId="6"/>
  <conditionalFormatting sqref="B4:J77 L4:R77">
    <cfRule type="containsBlanks" dxfId="5" priority="2">
      <formula>LEN(TRIM(B4))=0</formula>
    </cfRule>
  </conditionalFormatting>
  <conditionalFormatting sqref="Y4:AA77">
    <cfRule type="containsBlanks" dxfId="4" priority="1">
      <formula>LEN(TRIM(Y4))=0</formula>
    </cfRule>
  </conditionalFormatting>
  <dataValidations count="1">
    <dataValidation type="list" allowBlank="1" showInputMessage="1" showErrorMessage="1" sqref="L4:L7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94"/>
  <sheetViews>
    <sheetView showGridLines="0" view="pageBreakPreview" zoomScale="47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584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571</v>
      </c>
      <c r="D4" s="109" t="s">
        <v>90</v>
      </c>
      <c r="E4" s="109" t="s">
        <v>117</v>
      </c>
      <c r="F4" s="109" t="s">
        <v>585</v>
      </c>
      <c r="G4" s="109">
        <v>42</v>
      </c>
      <c r="H4" s="110">
        <v>1</v>
      </c>
      <c r="I4" s="111">
        <v>1</v>
      </c>
      <c r="J4" s="112">
        <v>1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1</v>
      </c>
      <c r="S4" s="117"/>
      <c r="T4" s="118"/>
      <c r="U4" s="118"/>
      <c r="V4" s="119">
        <f t="shared" ref="V4:V67" si="0">T4*R4</f>
        <v>0</v>
      </c>
      <c r="W4" s="119">
        <f t="shared" ref="W4:W6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3157.056</v>
      </c>
      <c r="AD4" s="121">
        <f>Q4*R4*Y4*Z4*AA4/1000*$AB$1</f>
        <v>0</v>
      </c>
      <c r="AE4" s="121">
        <f t="shared" ref="AE4:AE67" si="2">AC4-AD4</f>
        <v>3157.056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571</v>
      </c>
      <c r="D5" s="109" t="s">
        <v>90</v>
      </c>
      <c r="E5" s="109" t="s">
        <v>117</v>
      </c>
      <c r="F5" s="109" t="s">
        <v>320</v>
      </c>
      <c r="G5" s="109">
        <v>42</v>
      </c>
      <c r="H5" s="110">
        <v>6</v>
      </c>
      <c r="I5" s="111">
        <v>2</v>
      </c>
      <c r="J5" s="112">
        <v>12</v>
      </c>
      <c r="K5" s="113"/>
      <c r="L5" s="114"/>
      <c r="M5" s="114"/>
      <c r="N5" s="115" t="s">
        <v>93</v>
      </c>
      <c r="O5" s="115">
        <v>3300</v>
      </c>
      <c r="P5" s="115"/>
      <c r="Q5" s="114"/>
      <c r="R5" s="116">
        <v>12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8" si="3">G5*J5*Y5*Z5*AA5/1000*$AB$1</f>
        <v>37884.671999999999</v>
      </c>
      <c r="AD5" s="121">
        <f t="shared" ref="AD5:AD68" si="4">Q5*R5*Y5*Z5*AA5/1000*$AB$1</f>
        <v>0</v>
      </c>
      <c r="AE5" s="121">
        <f t="shared" si="2"/>
        <v>37884.671999999999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586</v>
      </c>
      <c r="D6" s="109" t="s">
        <v>90</v>
      </c>
      <c r="E6" s="109" t="s">
        <v>396</v>
      </c>
      <c r="F6" s="109" t="s">
        <v>587</v>
      </c>
      <c r="G6" s="109">
        <v>40</v>
      </c>
      <c r="H6" s="110">
        <v>1</v>
      </c>
      <c r="I6" s="111">
        <v>1</v>
      </c>
      <c r="J6" s="112">
        <v>1</v>
      </c>
      <c r="K6" s="113"/>
      <c r="L6" s="114"/>
      <c r="M6" s="114"/>
      <c r="N6" s="115" t="s">
        <v>93</v>
      </c>
      <c r="O6" s="115">
        <v>400</v>
      </c>
      <c r="P6" s="115"/>
      <c r="Q6" s="114"/>
      <c r="R6" s="116">
        <v>1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3006.7200000000003</v>
      </c>
      <c r="AD6" s="121">
        <f t="shared" si="4"/>
        <v>0</v>
      </c>
      <c r="AE6" s="121">
        <f t="shared" si="2"/>
        <v>3006.7200000000003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586</v>
      </c>
      <c r="D7" s="109" t="s">
        <v>90</v>
      </c>
      <c r="E7" s="109" t="s">
        <v>396</v>
      </c>
      <c r="F7" s="109" t="s">
        <v>588</v>
      </c>
      <c r="G7" s="109">
        <v>40</v>
      </c>
      <c r="H7" s="110">
        <v>1</v>
      </c>
      <c r="I7" s="111">
        <v>1</v>
      </c>
      <c r="J7" s="112">
        <v>1</v>
      </c>
      <c r="K7" s="113"/>
      <c r="L7" s="114"/>
      <c r="M7" s="114"/>
      <c r="N7" s="115" t="s">
        <v>97</v>
      </c>
      <c r="O7" s="115">
        <v>400</v>
      </c>
      <c r="P7" s="115"/>
      <c r="Q7" s="114"/>
      <c r="R7" s="116">
        <v>1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3006.7200000000003</v>
      </c>
      <c r="AD7" s="121">
        <f t="shared" si="4"/>
        <v>0</v>
      </c>
      <c r="AE7" s="121">
        <f t="shared" si="2"/>
        <v>3006.7200000000003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586</v>
      </c>
      <c r="D8" s="109" t="s">
        <v>90</v>
      </c>
      <c r="E8" s="109" t="s">
        <v>117</v>
      </c>
      <c r="F8" s="109" t="s">
        <v>320</v>
      </c>
      <c r="G8" s="109">
        <v>42</v>
      </c>
      <c r="H8" s="110">
        <v>1</v>
      </c>
      <c r="I8" s="111">
        <v>1</v>
      </c>
      <c r="J8" s="112">
        <v>1</v>
      </c>
      <c r="K8" s="113"/>
      <c r="L8" s="114"/>
      <c r="M8" s="114"/>
      <c r="N8" s="115" t="s">
        <v>93</v>
      </c>
      <c r="O8" s="115">
        <v>2500</v>
      </c>
      <c r="P8" s="115"/>
      <c r="Q8" s="114"/>
      <c r="R8" s="116">
        <v>1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3157.056</v>
      </c>
      <c r="AD8" s="121">
        <f t="shared" si="4"/>
        <v>0</v>
      </c>
      <c r="AE8" s="121">
        <f t="shared" si="2"/>
        <v>3157.056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586</v>
      </c>
      <c r="D9" s="109" t="s">
        <v>90</v>
      </c>
      <c r="E9" s="109" t="s">
        <v>243</v>
      </c>
      <c r="F9" s="109" t="s">
        <v>355</v>
      </c>
      <c r="G9" s="109">
        <v>15</v>
      </c>
      <c r="H9" s="110">
        <v>1</v>
      </c>
      <c r="I9" s="111">
        <v>1</v>
      </c>
      <c r="J9" s="112">
        <v>1</v>
      </c>
      <c r="K9" s="113"/>
      <c r="L9" s="114"/>
      <c r="M9" s="114"/>
      <c r="N9" s="115" t="s">
        <v>93</v>
      </c>
      <c r="O9" s="115">
        <v>700</v>
      </c>
      <c r="P9" s="115"/>
      <c r="Q9" s="114"/>
      <c r="R9" s="116">
        <v>1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1127.52</v>
      </c>
      <c r="AD9" s="121">
        <f t="shared" si="4"/>
        <v>0</v>
      </c>
      <c r="AE9" s="121">
        <f t="shared" si="2"/>
        <v>1127.52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586</v>
      </c>
      <c r="D10" s="109" t="s">
        <v>90</v>
      </c>
      <c r="E10" s="109" t="s">
        <v>565</v>
      </c>
      <c r="F10" s="109" t="s">
        <v>589</v>
      </c>
      <c r="G10" s="109">
        <v>56</v>
      </c>
      <c r="H10" s="110">
        <v>1</v>
      </c>
      <c r="I10" s="111">
        <v>1</v>
      </c>
      <c r="J10" s="112">
        <v>1</v>
      </c>
      <c r="K10" s="113"/>
      <c r="L10" s="114"/>
      <c r="M10" s="114"/>
      <c r="N10" s="115" t="s">
        <v>567</v>
      </c>
      <c r="O10" s="115">
        <v>3300</v>
      </c>
      <c r="P10" s="115"/>
      <c r="Q10" s="114"/>
      <c r="R10" s="116">
        <v>1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4209.4079999999994</v>
      </c>
      <c r="AD10" s="121">
        <f t="shared" si="4"/>
        <v>0</v>
      </c>
      <c r="AE10" s="121">
        <f t="shared" si="2"/>
        <v>4209.4079999999994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529</v>
      </c>
      <c r="D11" s="109" t="s">
        <v>90</v>
      </c>
      <c r="E11" s="109" t="s">
        <v>108</v>
      </c>
      <c r="F11" s="109" t="s">
        <v>380</v>
      </c>
      <c r="G11" s="109">
        <v>26</v>
      </c>
      <c r="H11" s="110">
        <v>3</v>
      </c>
      <c r="I11" s="111">
        <v>1</v>
      </c>
      <c r="J11" s="112">
        <v>3</v>
      </c>
      <c r="K11" s="113"/>
      <c r="L11" s="114"/>
      <c r="M11" s="114"/>
      <c r="N11" s="115" t="s">
        <v>93</v>
      </c>
      <c r="O11" s="115">
        <v>1000</v>
      </c>
      <c r="P11" s="115"/>
      <c r="Q11" s="114"/>
      <c r="R11" s="116">
        <v>3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5863.1039999999994</v>
      </c>
      <c r="AD11" s="121">
        <f t="shared" si="4"/>
        <v>0</v>
      </c>
      <c r="AE11" s="121">
        <f t="shared" si="2"/>
        <v>5863.1039999999994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529</v>
      </c>
      <c r="D12" s="109" t="s">
        <v>90</v>
      </c>
      <c r="E12" s="109" t="s">
        <v>117</v>
      </c>
      <c r="F12" s="109" t="s">
        <v>320</v>
      </c>
      <c r="G12" s="109">
        <v>42</v>
      </c>
      <c r="H12" s="110">
        <v>1</v>
      </c>
      <c r="I12" s="111">
        <v>1</v>
      </c>
      <c r="J12" s="112">
        <v>1</v>
      </c>
      <c r="K12" s="113"/>
      <c r="L12" s="114"/>
      <c r="M12" s="114"/>
      <c r="N12" s="115" t="s">
        <v>93</v>
      </c>
      <c r="O12" s="115">
        <v>2500</v>
      </c>
      <c r="P12" s="115"/>
      <c r="Q12" s="114"/>
      <c r="R12" s="116">
        <v>1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3157.056</v>
      </c>
      <c r="AD12" s="121">
        <f t="shared" si="4"/>
        <v>0</v>
      </c>
      <c r="AE12" s="121">
        <f t="shared" si="2"/>
        <v>3157.056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529</v>
      </c>
      <c r="D13" s="109" t="s">
        <v>90</v>
      </c>
      <c r="E13" s="109" t="s">
        <v>243</v>
      </c>
      <c r="F13" s="109" t="s">
        <v>355</v>
      </c>
      <c r="G13" s="109">
        <v>15</v>
      </c>
      <c r="H13" s="110">
        <v>2</v>
      </c>
      <c r="I13" s="111">
        <v>1</v>
      </c>
      <c r="J13" s="112">
        <v>2</v>
      </c>
      <c r="K13" s="113"/>
      <c r="L13" s="114"/>
      <c r="M13" s="114"/>
      <c r="N13" s="115" t="s">
        <v>93</v>
      </c>
      <c r="O13" s="115">
        <v>700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2255.04</v>
      </c>
      <c r="AD13" s="121">
        <f t="shared" si="4"/>
        <v>0</v>
      </c>
      <c r="AE13" s="121">
        <f t="shared" si="2"/>
        <v>2255.04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555</v>
      </c>
      <c r="D14" s="109" t="s">
        <v>90</v>
      </c>
      <c r="E14" s="109" t="s">
        <v>396</v>
      </c>
      <c r="F14" s="109" t="s">
        <v>285</v>
      </c>
      <c r="G14" s="109">
        <v>40</v>
      </c>
      <c r="H14" s="110">
        <v>1</v>
      </c>
      <c r="I14" s="111">
        <v>1</v>
      </c>
      <c r="J14" s="112">
        <v>1</v>
      </c>
      <c r="K14" s="113"/>
      <c r="L14" s="114"/>
      <c r="M14" s="114"/>
      <c r="N14" s="115" t="s">
        <v>97</v>
      </c>
      <c r="O14" s="115">
        <v>400</v>
      </c>
      <c r="P14" s="115"/>
      <c r="Q14" s="114"/>
      <c r="R14" s="116">
        <v>1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3006.7200000000003</v>
      </c>
      <c r="AD14" s="121">
        <f t="shared" si="4"/>
        <v>0</v>
      </c>
      <c r="AE14" s="121">
        <f t="shared" si="2"/>
        <v>3006.7200000000003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555</v>
      </c>
      <c r="D15" s="109" t="s">
        <v>90</v>
      </c>
      <c r="E15" s="109" t="s">
        <v>117</v>
      </c>
      <c r="F15" s="109" t="s">
        <v>590</v>
      </c>
      <c r="G15" s="109">
        <v>42</v>
      </c>
      <c r="H15" s="110">
        <v>1</v>
      </c>
      <c r="I15" s="111">
        <v>1</v>
      </c>
      <c r="J15" s="112">
        <v>1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1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3157.056</v>
      </c>
      <c r="AD15" s="121">
        <f t="shared" si="4"/>
        <v>0</v>
      </c>
      <c r="AE15" s="121">
        <f t="shared" si="2"/>
        <v>3157.056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555</v>
      </c>
      <c r="D16" s="109" t="s">
        <v>90</v>
      </c>
      <c r="E16" s="109" t="s">
        <v>108</v>
      </c>
      <c r="F16" s="109" t="s">
        <v>380</v>
      </c>
      <c r="G16" s="109">
        <v>26</v>
      </c>
      <c r="H16" s="110">
        <v>1</v>
      </c>
      <c r="I16" s="111">
        <v>1</v>
      </c>
      <c r="J16" s="112">
        <v>1</v>
      </c>
      <c r="K16" s="113"/>
      <c r="L16" s="114"/>
      <c r="M16" s="114"/>
      <c r="N16" s="115" t="s">
        <v>93</v>
      </c>
      <c r="O16" s="115">
        <v>1000</v>
      </c>
      <c r="P16" s="115"/>
      <c r="Q16" s="114"/>
      <c r="R16" s="116">
        <v>1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1954.3679999999999</v>
      </c>
      <c r="AD16" s="121">
        <f t="shared" si="4"/>
        <v>0</v>
      </c>
      <c r="AE16" s="121">
        <f t="shared" si="2"/>
        <v>1954.3679999999999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555</v>
      </c>
      <c r="D17" s="109" t="s">
        <v>90</v>
      </c>
      <c r="E17" s="109" t="s">
        <v>591</v>
      </c>
      <c r="F17" s="109" t="s">
        <v>556</v>
      </c>
      <c r="G17" s="109">
        <v>105</v>
      </c>
      <c r="H17" s="110">
        <v>1</v>
      </c>
      <c r="I17" s="111">
        <v>1</v>
      </c>
      <c r="J17" s="112">
        <v>1</v>
      </c>
      <c r="K17" s="113"/>
      <c r="L17" s="114"/>
      <c r="M17" s="114"/>
      <c r="N17" s="115" t="s">
        <v>93</v>
      </c>
      <c r="O17" s="115">
        <v>1200</v>
      </c>
      <c r="P17" s="115"/>
      <c r="Q17" s="114"/>
      <c r="R17" s="116">
        <v>1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7892.64</v>
      </c>
      <c r="AD17" s="121">
        <f t="shared" si="4"/>
        <v>0</v>
      </c>
      <c r="AE17" s="121">
        <f t="shared" si="2"/>
        <v>7892.64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431</v>
      </c>
      <c r="D18" s="109" t="s">
        <v>90</v>
      </c>
      <c r="E18" s="109" t="s">
        <v>108</v>
      </c>
      <c r="F18" s="109" t="s">
        <v>232</v>
      </c>
      <c r="G18" s="109">
        <v>26</v>
      </c>
      <c r="H18" s="110">
        <v>2</v>
      </c>
      <c r="I18" s="111">
        <v>5</v>
      </c>
      <c r="J18" s="112">
        <v>10</v>
      </c>
      <c r="K18" s="113"/>
      <c r="L18" s="114"/>
      <c r="M18" s="114"/>
      <c r="N18" s="115" t="s">
        <v>93</v>
      </c>
      <c r="O18" s="115">
        <v>1000</v>
      </c>
      <c r="P18" s="115"/>
      <c r="Q18" s="114"/>
      <c r="R18" s="116">
        <v>10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19543.68</v>
      </c>
      <c r="AD18" s="121">
        <f t="shared" si="4"/>
        <v>0</v>
      </c>
      <c r="AE18" s="121">
        <f t="shared" si="2"/>
        <v>19543.68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431</v>
      </c>
      <c r="D19" s="109" t="s">
        <v>90</v>
      </c>
      <c r="E19" s="109" t="s">
        <v>591</v>
      </c>
      <c r="F19" s="109" t="s">
        <v>556</v>
      </c>
      <c r="G19" s="109">
        <v>105</v>
      </c>
      <c r="H19" s="110">
        <v>2</v>
      </c>
      <c r="I19" s="111">
        <v>1</v>
      </c>
      <c r="J19" s="112">
        <v>2</v>
      </c>
      <c r="K19" s="113"/>
      <c r="L19" s="114"/>
      <c r="M19" s="114"/>
      <c r="N19" s="115" t="s">
        <v>93</v>
      </c>
      <c r="O19" s="115">
        <v>1200</v>
      </c>
      <c r="P19" s="115"/>
      <c r="Q19" s="114"/>
      <c r="R19" s="116">
        <v>2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15785.28</v>
      </c>
      <c r="AD19" s="121">
        <f t="shared" si="4"/>
        <v>0</v>
      </c>
      <c r="AE19" s="121">
        <f t="shared" si="2"/>
        <v>15785.28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559</v>
      </c>
      <c r="D20" s="109" t="s">
        <v>90</v>
      </c>
      <c r="E20" s="109" t="s">
        <v>117</v>
      </c>
      <c r="F20" s="109" t="s">
        <v>445</v>
      </c>
      <c r="G20" s="109">
        <v>42</v>
      </c>
      <c r="H20" s="110">
        <v>4</v>
      </c>
      <c r="I20" s="111">
        <v>2</v>
      </c>
      <c r="J20" s="112">
        <v>8</v>
      </c>
      <c r="K20" s="113"/>
      <c r="L20" s="114"/>
      <c r="M20" s="114"/>
      <c r="N20" s="115" t="s">
        <v>93</v>
      </c>
      <c r="O20" s="115">
        <v>2500</v>
      </c>
      <c r="P20" s="115"/>
      <c r="Q20" s="114"/>
      <c r="R20" s="116">
        <v>8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25256.448</v>
      </c>
      <c r="AD20" s="121">
        <f t="shared" si="4"/>
        <v>0</v>
      </c>
      <c r="AE20" s="121">
        <f t="shared" si="2"/>
        <v>25256.448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592</v>
      </c>
      <c r="D21" s="109" t="s">
        <v>90</v>
      </c>
      <c r="E21" s="109" t="s">
        <v>396</v>
      </c>
      <c r="F21" s="109" t="s">
        <v>588</v>
      </c>
      <c r="G21" s="109">
        <v>40</v>
      </c>
      <c r="H21" s="110">
        <v>1</v>
      </c>
      <c r="I21" s="111">
        <v>1</v>
      </c>
      <c r="J21" s="112">
        <v>1</v>
      </c>
      <c r="K21" s="113"/>
      <c r="L21" s="114"/>
      <c r="M21" s="114"/>
      <c r="N21" s="115" t="s">
        <v>97</v>
      </c>
      <c r="O21" s="115">
        <v>400</v>
      </c>
      <c r="P21" s="115"/>
      <c r="Q21" s="114"/>
      <c r="R21" s="116">
        <v>1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3006.7200000000003</v>
      </c>
      <c r="AD21" s="121">
        <f t="shared" si="4"/>
        <v>0</v>
      </c>
      <c r="AE21" s="121">
        <f t="shared" si="2"/>
        <v>3006.7200000000003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592</v>
      </c>
      <c r="D22" s="109" t="s">
        <v>90</v>
      </c>
      <c r="E22" s="109" t="s">
        <v>117</v>
      </c>
      <c r="F22" s="109" t="s">
        <v>320</v>
      </c>
      <c r="G22" s="109">
        <v>42</v>
      </c>
      <c r="H22" s="110">
        <v>1</v>
      </c>
      <c r="I22" s="111">
        <v>2</v>
      </c>
      <c r="J22" s="112">
        <v>2</v>
      </c>
      <c r="K22" s="113"/>
      <c r="L22" s="114"/>
      <c r="M22" s="114"/>
      <c r="N22" s="115" t="s">
        <v>93</v>
      </c>
      <c r="O22" s="115">
        <v>2500</v>
      </c>
      <c r="P22" s="115"/>
      <c r="Q22" s="114"/>
      <c r="R22" s="116">
        <v>2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6314.1120000000001</v>
      </c>
      <c r="AD22" s="121">
        <f t="shared" si="4"/>
        <v>0</v>
      </c>
      <c r="AE22" s="121">
        <f t="shared" si="2"/>
        <v>6314.1120000000001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593</v>
      </c>
      <c r="D23" s="109" t="s">
        <v>90</v>
      </c>
      <c r="E23" s="109" t="s">
        <v>108</v>
      </c>
      <c r="F23" s="109" t="s">
        <v>232</v>
      </c>
      <c r="G23" s="109">
        <v>26</v>
      </c>
      <c r="H23" s="110">
        <v>2</v>
      </c>
      <c r="I23" s="111">
        <v>5</v>
      </c>
      <c r="J23" s="112">
        <v>10</v>
      </c>
      <c r="K23" s="113"/>
      <c r="L23" s="114"/>
      <c r="M23" s="114"/>
      <c r="N23" s="115" t="s">
        <v>93</v>
      </c>
      <c r="O23" s="115">
        <v>1000</v>
      </c>
      <c r="P23" s="115"/>
      <c r="Q23" s="114"/>
      <c r="R23" s="116">
        <v>10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19543.68</v>
      </c>
      <c r="AD23" s="121">
        <f t="shared" si="4"/>
        <v>0</v>
      </c>
      <c r="AE23" s="121">
        <f t="shared" si="2"/>
        <v>19543.68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593</v>
      </c>
      <c r="D24" s="109" t="s">
        <v>90</v>
      </c>
      <c r="E24" s="109" t="s">
        <v>591</v>
      </c>
      <c r="F24" s="109" t="s">
        <v>556</v>
      </c>
      <c r="G24" s="109">
        <v>105</v>
      </c>
      <c r="H24" s="110">
        <v>3</v>
      </c>
      <c r="I24" s="111">
        <v>1</v>
      </c>
      <c r="J24" s="112">
        <v>3</v>
      </c>
      <c r="K24" s="113"/>
      <c r="L24" s="114"/>
      <c r="M24" s="114"/>
      <c r="N24" s="115" t="s">
        <v>93</v>
      </c>
      <c r="O24" s="115">
        <v>1200</v>
      </c>
      <c r="P24" s="115"/>
      <c r="Q24" s="114"/>
      <c r="R24" s="116">
        <v>3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23677.920000000002</v>
      </c>
      <c r="AD24" s="121">
        <f t="shared" si="4"/>
        <v>0</v>
      </c>
      <c r="AE24" s="121">
        <f t="shared" si="2"/>
        <v>23677.920000000002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528</v>
      </c>
      <c r="D25" s="109" t="s">
        <v>90</v>
      </c>
      <c r="E25" s="109" t="s">
        <v>108</v>
      </c>
      <c r="F25" s="109" t="s">
        <v>380</v>
      </c>
      <c r="G25" s="109">
        <v>26</v>
      </c>
      <c r="H25" s="110">
        <v>7</v>
      </c>
      <c r="I25" s="111">
        <v>1</v>
      </c>
      <c r="J25" s="112">
        <v>7</v>
      </c>
      <c r="K25" s="113"/>
      <c r="L25" s="114"/>
      <c r="M25" s="114"/>
      <c r="N25" s="115" t="s">
        <v>93</v>
      </c>
      <c r="O25" s="115">
        <v>1000</v>
      </c>
      <c r="P25" s="115"/>
      <c r="Q25" s="114"/>
      <c r="R25" s="116">
        <v>7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13680.576000000001</v>
      </c>
      <c r="AD25" s="121">
        <f t="shared" si="4"/>
        <v>0</v>
      </c>
      <c r="AE25" s="121">
        <f t="shared" si="2"/>
        <v>13680.576000000001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528</v>
      </c>
      <c r="D26" s="109" t="s">
        <v>90</v>
      </c>
      <c r="E26" s="109" t="s">
        <v>396</v>
      </c>
      <c r="F26" s="109" t="s">
        <v>588</v>
      </c>
      <c r="G26" s="109">
        <v>40</v>
      </c>
      <c r="H26" s="110">
        <v>1</v>
      </c>
      <c r="I26" s="111">
        <v>1</v>
      </c>
      <c r="J26" s="112">
        <v>1</v>
      </c>
      <c r="K26" s="113"/>
      <c r="L26" s="114"/>
      <c r="M26" s="114"/>
      <c r="N26" s="115" t="s">
        <v>97</v>
      </c>
      <c r="O26" s="115">
        <v>400</v>
      </c>
      <c r="P26" s="115"/>
      <c r="Q26" s="114"/>
      <c r="R26" s="116">
        <v>1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3006.7200000000003</v>
      </c>
      <c r="AD26" s="121">
        <f t="shared" si="4"/>
        <v>0</v>
      </c>
      <c r="AE26" s="121">
        <f t="shared" si="2"/>
        <v>3006.7200000000003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573</v>
      </c>
      <c r="D27" s="109" t="s">
        <v>90</v>
      </c>
      <c r="E27" s="109" t="s">
        <v>117</v>
      </c>
      <c r="F27" s="109" t="s">
        <v>320</v>
      </c>
      <c r="G27" s="109">
        <v>42</v>
      </c>
      <c r="H27" s="110">
        <v>8</v>
      </c>
      <c r="I27" s="111">
        <v>2</v>
      </c>
      <c r="J27" s="112">
        <v>16</v>
      </c>
      <c r="K27" s="113"/>
      <c r="L27" s="114"/>
      <c r="M27" s="114"/>
      <c r="N27" s="115" t="s">
        <v>93</v>
      </c>
      <c r="O27" s="115">
        <v>3300</v>
      </c>
      <c r="P27" s="115"/>
      <c r="Q27" s="114"/>
      <c r="R27" s="116">
        <v>16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50512.896000000001</v>
      </c>
      <c r="AD27" s="121">
        <f t="shared" si="4"/>
        <v>0</v>
      </c>
      <c r="AE27" s="121">
        <f t="shared" si="2"/>
        <v>50512.896000000001</v>
      </c>
      <c r="AF27"/>
    </row>
    <row r="28" spans="1:32" ht="24.95" customHeight="1" x14ac:dyDescent="0.4">
      <c r="A28" s="108">
        <v>25</v>
      </c>
      <c r="B28" s="109" t="s">
        <v>88</v>
      </c>
      <c r="C28" s="109" t="s">
        <v>594</v>
      </c>
      <c r="D28" s="109" t="s">
        <v>90</v>
      </c>
      <c r="E28" s="109" t="s">
        <v>117</v>
      </c>
      <c r="F28" s="109" t="s">
        <v>320</v>
      </c>
      <c r="G28" s="109">
        <v>42</v>
      </c>
      <c r="H28" s="110">
        <v>1</v>
      </c>
      <c r="I28" s="111">
        <v>2</v>
      </c>
      <c r="J28" s="112">
        <v>2</v>
      </c>
      <c r="K28" s="113"/>
      <c r="L28" s="114"/>
      <c r="M28" s="114"/>
      <c r="N28" s="115" t="s">
        <v>93</v>
      </c>
      <c r="O28" s="115">
        <v>2500</v>
      </c>
      <c r="P28" s="115"/>
      <c r="Q28" s="114"/>
      <c r="R28" s="116">
        <v>2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6314.1120000000001</v>
      </c>
      <c r="AD28" s="121">
        <f t="shared" si="4"/>
        <v>0</v>
      </c>
      <c r="AE28" s="121">
        <f t="shared" si="2"/>
        <v>6314.1120000000001</v>
      </c>
      <c r="AF28"/>
    </row>
    <row r="29" spans="1:32" ht="24.95" customHeight="1" x14ac:dyDescent="0.4">
      <c r="A29" s="108">
        <v>26</v>
      </c>
      <c r="B29" s="109" t="s">
        <v>88</v>
      </c>
      <c r="C29" s="109" t="s">
        <v>594</v>
      </c>
      <c r="D29" s="109" t="s">
        <v>90</v>
      </c>
      <c r="E29" s="109" t="s">
        <v>243</v>
      </c>
      <c r="F29" s="109" t="s">
        <v>355</v>
      </c>
      <c r="G29" s="109">
        <v>15</v>
      </c>
      <c r="H29" s="110">
        <v>1</v>
      </c>
      <c r="I29" s="111">
        <v>1</v>
      </c>
      <c r="J29" s="112">
        <v>1</v>
      </c>
      <c r="K29" s="113"/>
      <c r="L29" s="114"/>
      <c r="M29" s="114"/>
      <c r="N29" s="115" t="s">
        <v>93</v>
      </c>
      <c r="O29" s="115">
        <v>700</v>
      </c>
      <c r="P29" s="115"/>
      <c r="Q29" s="114"/>
      <c r="R29" s="116">
        <v>1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1127.52</v>
      </c>
      <c r="AD29" s="121">
        <f t="shared" si="4"/>
        <v>0</v>
      </c>
      <c r="AE29" s="121">
        <f t="shared" si="2"/>
        <v>1127.52</v>
      </c>
      <c r="AF29"/>
    </row>
    <row r="30" spans="1:32" ht="24.95" customHeight="1" x14ac:dyDescent="0.4">
      <c r="A30" s="108">
        <v>27</v>
      </c>
      <c r="B30" s="109" t="s">
        <v>88</v>
      </c>
      <c r="C30" s="109" t="s">
        <v>574</v>
      </c>
      <c r="D30" s="109" t="s">
        <v>90</v>
      </c>
      <c r="E30" s="109" t="s">
        <v>117</v>
      </c>
      <c r="F30" s="109" t="s">
        <v>320</v>
      </c>
      <c r="G30" s="109">
        <v>42</v>
      </c>
      <c r="H30" s="110">
        <v>2</v>
      </c>
      <c r="I30" s="111">
        <v>2</v>
      </c>
      <c r="J30" s="112">
        <v>4</v>
      </c>
      <c r="K30" s="113"/>
      <c r="L30" s="114"/>
      <c r="M30" s="114"/>
      <c r="N30" s="115" t="s">
        <v>93</v>
      </c>
      <c r="O30" s="115">
        <v>2500</v>
      </c>
      <c r="P30" s="115"/>
      <c r="Q30" s="114"/>
      <c r="R30" s="116">
        <v>4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12628.224</v>
      </c>
      <c r="AD30" s="121">
        <f t="shared" si="4"/>
        <v>0</v>
      </c>
      <c r="AE30" s="121">
        <f t="shared" si="2"/>
        <v>12628.224</v>
      </c>
      <c r="AF30"/>
    </row>
    <row r="31" spans="1:32" ht="24.95" customHeight="1" x14ac:dyDescent="0.4">
      <c r="A31" s="108">
        <v>28</v>
      </c>
      <c r="B31" s="109" t="s">
        <v>88</v>
      </c>
      <c r="C31" s="109" t="s">
        <v>557</v>
      </c>
      <c r="D31" s="109" t="s">
        <v>90</v>
      </c>
      <c r="E31" s="109" t="s">
        <v>117</v>
      </c>
      <c r="F31" s="109" t="s">
        <v>320</v>
      </c>
      <c r="G31" s="109">
        <v>42</v>
      </c>
      <c r="H31" s="110">
        <v>2</v>
      </c>
      <c r="I31" s="111">
        <v>2</v>
      </c>
      <c r="J31" s="112">
        <v>4</v>
      </c>
      <c r="K31" s="113"/>
      <c r="L31" s="114"/>
      <c r="M31" s="114"/>
      <c r="N31" s="115" t="s">
        <v>93</v>
      </c>
      <c r="O31" s="115">
        <v>2500</v>
      </c>
      <c r="P31" s="115"/>
      <c r="Q31" s="114"/>
      <c r="R31" s="116">
        <v>4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12628.224</v>
      </c>
      <c r="AD31" s="121">
        <f t="shared" si="4"/>
        <v>0</v>
      </c>
      <c r="AE31" s="121">
        <f t="shared" si="2"/>
        <v>12628.224</v>
      </c>
      <c r="AF31"/>
    </row>
    <row r="32" spans="1:32" ht="24.95" customHeight="1" x14ac:dyDescent="0.4">
      <c r="A32" s="108">
        <v>29</v>
      </c>
      <c r="B32" s="109" t="s">
        <v>88</v>
      </c>
      <c r="C32" s="109" t="s">
        <v>557</v>
      </c>
      <c r="D32" s="109" t="s">
        <v>90</v>
      </c>
      <c r="E32" s="109" t="s">
        <v>117</v>
      </c>
      <c r="F32" s="109" t="s">
        <v>595</v>
      </c>
      <c r="G32" s="109">
        <v>42</v>
      </c>
      <c r="H32" s="110">
        <v>1</v>
      </c>
      <c r="I32" s="111">
        <v>1</v>
      </c>
      <c r="J32" s="112">
        <v>1</v>
      </c>
      <c r="K32" s="113"/>
      <c r="L32" s="114"/>
      <c r="M32" s="114"/>
      <c r="N32" s="115" t="s">
        <v>93</v>
      </c>
      <c r="O32" s="115">
        <v>2500</v>
      </c>
      <c r="P32" s="115"/>
      <c r="Q32" s="114"/>
      <c r="R32" s="116">
        <v>1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3157.056</v>
      </c>
      <c r="AD32" s="121">
        <f t="shared" si="4"/>
        <v>0</v>
      </c>
      <c r="AE32" s="121">
        <f t="shared" si="2"/>
        <v>3157.056</v>
      </c>
      <c r="AF32"/>
    </row>
    <row r="33" spans="1:32" ht="24.95" customHeight="1" x14ac:dyDescent="0.4">
      <c r="A33" s="108">
        <v>30</v>
      </c>
      <c r="B33" s="109" t="s">
        <v>88</v>
      </c>
      <c r="C33" s="109" t="s">
        <v>557</v>
      </c>
      <c r="D33" s="109" t="s">
        <v>90</v>
      </c>
      <c r="E33" s="109" t="s">
        <v>243</v>
      </c>
      <c r="F33" s="109" t="s">
        <v>355</v>
      </c>
      <c r="G33" s="109">
        <v>15</v>
      </c>
      <c r="H33" s="110">
        <v>1</v>
      </c>
      <c r="I33" s="111">
        <v>1</v>
      </c>
      <c r="J33" s="112">
        <v>1</v>
      </c>
      <c r="K33" s="113"/>
      <c r="L33" s="114"/>
      <c r="M33" s="114"/>
      <c r="N33" s="115" t="s">
        <v>93</v>
      </c>
      <c r="O33" s="115">
        <v>700</v>
      </c>
      <c r="P33" s="115"/>
      <c r="Q33" s="114"/>
      <c r="R33" s="116">
        <v>1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1127.52</v>
      </c>
      <c r="AD33" s="121">
        <f t="shared" si="4"/>
        <v>0</v>
      </c>
      <c r="AE33" s="121">
        <f t="shared" si="2"/>
        <v>1127.52</v>
      </c>
      <c r="AF33"/>
    </row>
    <row r="34" spans="1:32" ht="24.95" customHeight="1" x14ac:dyDescent="0.4">
      <c r="A34" s="108">
        <v>31</v>
      </c>
      <c r="B34" s="109" t="s">
        <v>88</v>
      </c>
      <c r="C34" s="109" t="s">
        <v>555</v>
      </c>
      <c r="D34" s="109" t="s">
        <v>90</v>
      </c>
      <c r="E34" s="109" t="s">
        <v>108</v>
      </c>
      <c r="F34" s="109" t="s">
        <v>380</v>
      </c>
      <c r="G34" s="109">
        <v>26</v>
      </c>
      <c r="H34" s="110">
        <v>1</v>
      </c>
      <c r="I34" s="111">
        <v>1</v>
      </c>
      <c r="J34" s="112">
        <v>1</v>
      </c>
      <c r="K34" s="113"/>
      <c r="L34" s="114"/>
      <c r="M34" s="114"/>
      <c r="N34" s="115" t="s">
        <v>93</v>
      </c>
      <c r="O34" s="115">
        <v>1000</v>
      </c>
      <c r="P34" s="115"/>
      <c r="Q34" s="114"/>
      <c r="R34" s="116">
        <v>1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1954.3679999999999</v>
      </c>
      <c r="AD34" s="121">
        <f t="shared" si="4"/>
        <v>0</v>
      </c>
      <c r="AE34" s="121">
        <f t="shared" si="2"/>
        <v>1954.3679999999999</v>
      </c>
      <c r="AF34"/>
    </row>
    <row r="35" spans="1:32" ht="24.95" customHeight="1" x14ac:dyDescent="0.4">
      <c r="A35" s="108">
        <v>32</v>
      </c>
      <c r="B35" s="109" t="s">
        <v>88</v>
      </c>
      <c r="C35" s="109" t="s">
        <v>555</v>
      </c>
      <c r="D35" s="109" t="s">
        <v>90</v>
      </c>
      <c r="E35" s="109" t="s">
        <v>396</v>
      </c>
      <c r="F35" s="109" t="s">
        <v>285</v>
      </c>
      <c r="G35" s="109">
        <v>40</v>
      </c>
      <c r="H35" s="110">
        <v>1</v>
      </c>
      <c r="I35" s="111">
        <v>1</v>
      </c>
      <c r="J35" s="112">
        <v>1</v>
      </c>
      <c r="K35" s="113"/>
      <c r="L35" s="114"/>
      <c r="M35" s="114"/>
      <c r="N35" s="115" t="s">
        <v>97</v>
      </c>
      <c r="O35" s="115">
        <v>400</v>
      </c>
      <c r="P35" s="115"/>
      <c r="Q35" s="114"/>
      <c r="R35" s="116">
        <v>1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3006.7200000000003</v>
      </c>
      <c r="AD35" s="121">
        <f t="shared" si="4"/>
        <v>0</v>
      </c>
      <c r="AE35" s="121">
        <f t="shared" si="2"/>
        <v>3006.7200000000003</v>
      </c>
      <c r="AF35"/>
    </row>
    <row r="36" spans="1:32" ht="24.95" customHeight="1" x14ac:dyDescent="0.4">
      <c r="A36" s="108">
        <v>33</v>
      </c>
      <c r="B36" s="109" t="s">
        <v>88</v>
      </c>
      <c r="C36" s="109" t="s">
        <v>596</v>
      </c>
      <c r="D36" s="109" t="s">
        <v>90</v>
      </c>
      <c r="E36" s="109" t="s">
        <v>117</v>
      </c>
      <c r="F36" s="109" t="s">
        <v>590</v>
      </c>
      <c r="G36" s="109">
        <v>42</v>
      </c>
      <c r="H36" s="110">
        <v>1</v>
      </c>
      <c r="I36" s="111">
        <v>1</v>
      </c>
      <c r="J36" s="112">
        <v>1</v>
      </c>
      <c r="K36" s="113"/>
      <c r="L36" s="114"/>
      <c r="M36" s="114"/>
      <c r="N36" s="115" t="s">
        <v>93</v>
      </c>
      <c r="O36" s="115">
        <v>2500</v>
      </c>
      <c r="P36" s="115"/>
      <c r="Q36" s="114"/>
      <c r="R36" s="116">
        <v>1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3157.056</v>
      </c>
      <c r="AD36" s="121">
        <f t="shared" si="4"/>
        <v>0</v>
      </c>
      <c r="AE36" s="121">
        <f t="shared" si="2"/>
        <v>3157.056</v>
      </c>
      <c r="AF36"/>
    </row>
    <row r="37" spans="1:32" ht="24.95" customHeight="1" x14ac:dyDescent="0.4">
      <c r="A37" s="108">
        <v>34</v>
      </c>
      <c r="B37" s="109" t="s">
        <v>88</v>
      </c>
      <c r="C37" s="109" t="s">
        <v>596</v>
      </c>
      <c r="D37" s="109" t="s">
        <v>90</v>
      </c>
      <c r="E37" s="109" t="s">
        <v>396</v>
      </c>
      <c r="F37" s="109" t="s">
        <v>588</v>
      </c>
      <c r="G37" s="109">
        <v>40</v>
      </c>
      <c r="H37" s="110">
        <v>1</v>
      </c>
      <c r="I37" s="111">
        <v>1</v>
      </c>
      <c r="J37" s="112">
        <v>1</v>
      </c>
      <c r="K37" s="113"/>
      <c r="L37" s="114"/>
      <c r="M37" s="114"/>
      <c r="N37" s="115" t="s">
        <v>97</v>
      </c>
      <c r="O37" s="115">
        <v>400</v>
      </c>
      <c r="P37" s="115"/>
      <c r="Q37" s="114"/>
      <c r="R37" s="116">
        <v>1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3006.7200000000003</v>
      </c>
      <c r="AD37" s="121">
        <f t="shared" si="4"/>
        <v>0</v>
      </c>
      <c r="AE37" s="121">
        <f t="shared" si="2"/>
        <v>3006.7200000000003</v>
      </c>
      <c r="AF37"/>
    </row>
    <row r="38" spans="1:32" ht="24.95" customHeight="1" x14ac:dyDescent="0.4">
      <c r="A38" s="108">
        <v>35</v>
      </c>
      <c r="B38" s="109" t="s">
        <v>88</v>
      </c>
      <c r="C38" s="109" t="s">
        <v>536</v>
      </c>
      <c r="D38" s="109" t="s">
        <v>90</v>
      </c>
      <c r="E38" s="109" t="s">
        <v>117</v>
      </c>
      <c r="F38" s="109" t="s">
        <v>320</v>
      </c>
      <c r="G38" s="109">
        <v>42</v>
      </c>
      <c r="H38" s="110">
        <v>4</v>
      </c>
      <c r="I38" s="111">
        <v>2</v>
      </c>
      <c r="J38" s="112">
        <v>8</v>
      </c>
      <c r="K38" s="113"/>
      <c r="L38" s="114"/>
      <c r="M38" s="114"/>
      <c r="N38" s="115" t="s">
        <v>93</v>
      </c>
      <c r="O38" s="115">
        <v>2500</v>
      </c>
      <c r="P38" s="115"/>
      <c r="Q38" s="114"/>
      <c r="R38" s="116">
        <v>8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25256.448</v>
      </c>
      <c r="AD38" s="121">
        <f t="shared" si="4"/>
        <v>0</v>
      </c>
      <c r="AE38" s="121">
        <f t="shared" si="2"/>
        <v>25256.448</v>
      </c>
      <c r="AF38"/>
    </row>
    <row r="39" spans="1:32" ht="24.95" customHeight="1" x14ac:dyDescent="0.4">
      <c r="A39" s="108">
        <v>36</v>
      </c>
      <c r="B39" s="109" t="s">
        <v>88</v>
      </c>
      <c r="C39" s="109" t="s">
        <v>536</v>
      </c>
      <c r="D39" s="109" t="s">
        <v>90</v>
      </c>
      <c r="E39" s="109" t="s">
        <v>117</v>
      </c>
      <c r="F39" s="109" t="s">
        <v>585</v>
      </c>
      <c r="G39" s="109">
        <v>42</v>
      </c>
      <c r="H39" s="110">
        <v>1</v>
      </c>
      <c r="I39" s="111">
        <v>1</v>
      </c>
      <c r="J39" s="112">
        <v>1</v>
      </c>
      <c r="K39" s="113"/>
      <c r="L39" s="114"/>
      <c r="M39" s="114"/>
      <c r="N39" s="115" t="s">
        <v>93</v>
      </c>
      <c r="O39" s="115">
        <v>2500</v>
      </c>
      <c r="P39" s="115"/>
      <c r="Q39" s="114"/>
      <c r="R39" s="116">
        <v>1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3157.056</v>
      </c>
      <c r="AD39" s="121">
        <f t="shared" si="4"/>
        <v>0</v>
      </c>
      <c r="AE39" s="121">
        <f t="shared" si="2"/>
        <v>3157.056</v>
      </c>
      <c r="AF39"/>
    </row>
    <row r="40" spans="1:32" ht="24.95" customHeight="1" x14ac:dyDescent="0.4">
      <c r="A40" s="108">
        <v>37</v>
      </c>
      <c r="B40" s="109" t="s">
        <v>88</v>
      </c>
      <c r="C40" s="109" t="s">
        <v>553</v>
      </c>
      <c r="D40" s="109" t="s">
        <v>90</v>
      </c>
      <c r="E40" s="109" t="s">
        <v>117</v>
      </c>
      <c r="F40" s="109" t="s">
        <v>355</v>
      </c>
      <c r="G40" s="109">
        <v>42</v>
      </c>
      <c r="H40" s="109">
        <v>2</v>
      </c>
      <c r="I40" s="111">
        <v>1</v>
      </c>
      <c r="J40" s="112">
        <v>2</v>
      </c>
      <c r="K40" s="113"/>
      <c r="L40" s="114"/>
      <c r="M40" s="114"/>
      <c r="N40" s="115" t="s">
        <v>93</v>
      </c>
      <c r="O40" s="115">
        <v>2500</v>
      </c>
      <c r="P40" s="115"/>
      <c r="Q40" s="114"/>
      <c r="R40" s="116">
        <v>2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6314.1120000000001</v>
      </c>
      <c r="AD40" s="121">
        <f t="shared" si="4"/>
        <v>0</v>
      </c>
      <c r="AE40" s="121">
        <f t="shared" si="2"/>
        <v>6314.1120000000001</v>
      </c>
      <c r="AF40"/>
    </row>
    <row r="41" spans="1:32" ht="24.95" customHeight="1" x14ac:dyDescent="0.4">
      <c r="A41" s="108">
        <v>38</v>
      </c>
      <c r="B41" s="109" t="s">
        <v>88</v>
      </c>
      <c r="C41" s="109" t="s">
        <v>553</v>
      </c>
      <c r="D41" s="109" t="s">
        <v>90</v>
      </c>
      <c r="E41" s="109" t="s">
        <v>117</v>
      </c>
      <c r="F41" s="109" t="s">
        <v>355</v>
      </c>
      <c r="G41" s="109">
        <v>42</v>
      </c>
      <c r="H41" s="109">
        <v>6</v>
      </c>
      <c r="I41" s="111">
        <v>2</v>
      </c>
      <c r="J41" s="112">
        <v>12</v>
      </c>
      <c r="K41" s="113"/>
      <c r="L41" s="114"/>
      <c r="M41" s="114"/>
      <c r="N41" s="115" t="s">
        <v>93</v>
      </c>
      <c r="O41" s="115">
        <v>2500</v>
      </c>
      <c r="P41" s="115"/>
      <c r="Q41" s="114"/>
      <c r="R41" s="116">
        <v>12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37884.671999999999</v>
      </c>
      <c r="AD41" s="121">
        <f t="shared" si="4"/>
        <v>0</v>
      </c>
      <c r="AE41" s="121">
        <f t="shared" si="2"/>
        <v>37884.671999999999</v>
      </c>
      <c r="AF41"/>
    </row>
    <row r="42" spans="1:32" ht="24.95" customHeight="1" x14ac:dyDescent="0.4">
      <c r="A42" s="108">
        <v>39</v>
      </c>
      <c r="B42" s="109" t="s">
        <v>88</v>
      </c>
      <c r="C42" s="109" t="s">
        <v>553</v>
      </c>
      <c r="D42" s="109" t="s">
        <v>90</v>
      </c>
      <c r="E42" s="109" t="s">
        <v>284</v>
      </c>
      <c r="F42" s="109" t="s">
        <v>597</v>
      </c>
      <c r="G42" s="109">
        <v>60</v>
      </c>
      <c r="H42" s="109">
        <v>1</v>
      </c>
      <c r="I42" s="111">
        <v>1</v>
      </c>
      <c r="J42" s="112">
        <v>1</v>
      </c>
      <c r="K42" s="113"/>
      <c r="L42" s="114"/>
      <c r="M42" s="114"/>
      <c r="N42" s="115" t="s">
        <v>93</v>
      </c>
      <c r="O42" s="115">
        <v>800</v>
      </c>
      <c r="P42" s="115"/>
      <c r="Q42" s="114"/>
      <c r="R42" s="116">
        <v>1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4510.08</v>
      </c>
      <c r="AD42" s="121">
        <f t="shared" si="4"/>
        <v>0</v>
      </c>
      <c r="AE42" s="121">
        <f t="shared" si="2"/>
        <v>4510.08</v>
      </c>
      <c r="AF42"/>
    </row>
    <row r="43" spans="1:32" ht="24.95" customHeight="1" x14ac:dyDescent="0.4">
      <c r="A43" s="108">
        <v>40</v>
      </c>
      <c r="B43" s="109" t="s">
        <v>88</v>
      </c>
      <c r="C43" s="109" t="s">
        <v>422</v>
      </c>
      <c r="D43" s="109" t="s">
        <v>90</v>
      </c>
      <c r="E43" s="109" t="s">
        <v>396</v>
      </c>
      <c r="F43" s="109" t="s">
        <v>588</v>
      </c>
      <c r="G43" s="109">
        <v>40</v>
      </c>
      <c r="H43" s="109">
        <v>2</v>
      </c>
      <c r="I43" s="111">
        <v>1</v>
      </c>
      <c r="J43" s="112">
        <v>2</v>
      </c>
      <c r="K43" s="113"/>
      <c r="L43" s="114"/>
      <c r="M43" s="114"/>
      <c r="N43" s="115" t="s">
        <v>97</v>
      </c>
      <c r="O43" s="115">
        <v>400</v>
      </c>
      <c r="P43" s="115"/>
      <c r="Q43" s="114"/>
      <c r="R43" s="116">
        <v>2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6013.4400000000005</v>
      </c>
      <c r="AD43" s="121">
        <f t="shared" si="4"/>
        <v>0</v>
      </c>
      <c r="AE43" s="121">
        <f t="shared" si="2"/>
        <v>6013.4400000000005</v>
      </c>
      <c r="AF43"/>
    </row>
    <row r="44" spans="1:32" ht="24.95" customHeight="1" x14ac:dyDescent="0.4">
      <c r="A44" s="108">
        <v>41</v>
      </c>
      <c r="B44" s="109" t="s">
        <v>598</v>
      </c>
      <c r="C44" s="109" t="s">
        <v>599</v>
      </c>
      <c r="D44" s="109" t="s">
        <v>90</v>
      </c>
      <c r="E44" s="109" t="s">
        <v>117</v>
      </c>
      <c r="F44" s="109" t="s">
        <v>320</v>
      </c>
      <c r="G44" s="109">
        <v>42</v>
      </c>
      <c r="H44" s="109">
        <v>6</v>
      </c>
      <c r="I44" s="111">
        <v>2</v>
      </c>
      <c r="J44" s="112">
        <v>12</v>
      </c>
      <c r="K44" s="113"/>
      <c r="L44" s="114"/>
      <c r="M44" s="114"/>
      <c r="N44" s="115" t="s">
        <v>93</v>
      </c>
      <c r="O44" s="115">
        <v>3300</v>
      </c>
      <c r="P44" s="115"/>
      <c r="Q44" s="114"/>
      <c r="R44" s="116">
        <v>12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37884.671999999999</v>
      </c>
      <c r="AD44" s="121">
        <f t="shared" si="4"/>
        <v>0</v>
      </c>
      <c r="AE44" s="121">
        <f t="shared" si="2"/>
        <v>37884.671999999999</v>
      </c>
      <c r="AF44"/>
    </row>
    <row r="45" spans="1:32" ht="24.95" customHeight="1" x14ac:dyDescent="0.4">
      <c r="A45" s="108">
        <v>42</v>
      </c>
      <c r="B45" s="109" t="s">
        <v>598</v>
      </c>
      <c r="C45" s="109" t="s">
        <v>599</v>
      </c>
      <c r="D45" s="109" t="s">
        <v>90</v>
      </c>
      <c r="E45" s="109" t="s">
        <v>117</v>
      </c>
      <c r="F45" s="109" t="s">
        <v>585</v>
      </c>
      <c r="G45" s="109">
        <v>42</v>
      </c>
      <c r="H45" s="109">
        <v>1</v>
      </c>
      <c r="I45" s="111">
        <v>1</v>
      </c>
      <c r="J45" s="112">
        <v>1</v>
      </c>
      <c r="K45" s="113"/>
      <c r="L45" s="114"/>
      <c r="M45" s="114"/>
      <c r="N45" s="115" t="s">
        <v>93</v>
      </c>
      <c r="O45" s="115">
        <v>2500</v>
      </c>
      <c r="P45" s="115"/>
      <c r="Q45" s="114"/>
      <c r="R45" s="116">
        <v>1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3157.056</v>
      </c>
      <c r="AD45" s="121">
        <f t="shared" si="4"/>
        <v>0</v>
      </c>
      <c r="AE45" s="121">
        <f t="shared" si="2"/>
        <v>3157.056</v>
      </c>
      <c r="AF45"/>
    </row>
    <row r="46" spans="1:32" ht="24.95" customHeight="1" x14ac:dyDescent="0.4">
      <c r="A46" s="108">
        <v>43</v>
      </c>
      <c r="B46" s="109" t="s">
        <v>598</v>
      </c>
      <c r="C46" s="109" t="s">
        <v>528</v>
      </c>
      <c r="D46" s="109" t="s">
        <v>90</v>
      </c>
      <c r="E46" s="109" t="s">
        <v>108</v>
      </c>
      <c r="F46" s="109" t="s">
        <v>380</v>
      </c>
      <c r="G46" s="109">
        <v>26</v>
      </c>
      <c r="H46" s="109">
        <v>1</v>
      </c>
      <c r="I46" s="111">
        <v>1</v>
      </c>
      <c r="J46" s="112">
        <v>1</v>
      </c>
      <c r="K46" s="113"/>
      <c r="L46" s="114"/>
      <c r="M46" s="114"/>
      <c r="N46" s="115" t="s">
        <v>93</v>
      </c>
      <c r="O46" s="115">
        <v>1000</v>
      </c>
      <c r="P46" s="115"/>
      <c r="Q46" s="114"/>
      <c r="R46" s="116">
        <v>1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1954.3679999999999</v>
      </c>
      <c r="AD46" s="121">
        <f t="shared" si="4"/>
        <v>0</v>
      </c>
      <c r="AE46" s="121">
        <f t="shared" si="2"/>
        <v>1954.3679999999999</v>
      </c>
      <c r="AF46"/>
    </row>
    <row r="47" spans="1:32" ht="24.95" customHeight="1" x14ac:dyDescent="0.4">
      <c r="A47" s="108">
        <v>44</v>
      </c>
      <c r="B47" s="109" t="s">
        <v>598</v>
      </c>
      <c r="C47" s="109" t="s">
        <v>422</v>
      </c>
      <c r="D47" s="109" t="s">
        <v>90</v>
      </c>
      <c r="E47" s="109" t="s">
        <v>108</v>
      </c>
      <c r="F47" s="109" t="s">
        <v>217</v>
      </c>
      <c r="G47" s="109">
        <v>26</v>
      </c>
      <c r="H47" s="109">
        <v>1</v>
      </c>
      <c r="I47" s="111">
        <v>1</v>
      </c>
      <c r="J47" s="112">
        <v>1</v>
      </c>
      <c r="K47" s="113"/>
      <c r="L47" s="114"/>
      <c r="M47" s="114"/>
      <c r="N47" s="115" t="s">
        <v>93</v>
      </c>
      <c r="O47" s="115">
        <v>1000</v>
      </c>
      <c r="P47" s="115"/>
      <c r="Q47" s="114"/>
      <c r="R47" s="116">
        <v>1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1954.3679999999999</v>
      </c>
      <c r="AD47" s="121">
        <f t="shared" si="4"/>
        <v>0</v>
      </c>
      <c r="AE47" s="121">
        <f t="shared" si="2"/>
        <v>1954.3679999999999</v>
      </c>
      <c r="AF47"/>
    </row>
    <row r="48" spans="1:32" ht="24.95" customHeight="1" x14ac:dyDescent="0.4">
      <c r="A48" s="108">
        <v>45</v>
      </c>
      <c r="B48" s="109" t="s">
        <v>173</v>
      </c>
      <c r="C48" s="109" t="s">
        <v>571</v>
      </c>
      <c r="D48" s="109" t="s">
        <v>90</v>
      </c>
      <c r="E48" s="109" t="s">
        <v>117</v>
      </c>
      <c r="F48" s="109" t="s">
        <v>320</v>
      </c>
      <c r="G48" s="109">
        <v>42</v>
      </c>
      <c r="H48" s="109">
        <v>6</v>
      </c>
      <c r="I48" s="111">
        <v>2</v>
      </c>
      <c r="J48" s="112">
        <v>12</v>
      </c>
      <c r="K48" s="113"/>
      <c r="L48" s="114"/>
      <c r="M48" s="114"/>
      <c r="N48" s="115" t="s">
        <v>93</v>
      </c>
      <c r="O48" s="115">
        <v>3300</v>
      </c>
      <c r="P48" s="115"/>
      <c r="Q48" s="114"/>
      <c r="R48" s="116">
        <v>12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37884.671999999999</v>
      </c>
      <c r="AD48" s="121">
        <f t="shared" si="4"/>
        <v>0</v>
      </c>
      <c r="AE48" s="121">
        <f t="shared" si="2"/>
        <v>37884.671999999999</v>
      </c>
      <c r="AF48"/>
    </row>
    <row r="49" spans="1:32" ht="24.95" customHeight="1" x14ac:dyDescent="0.4">
      <c r="A49" s="108">
        <v>46</v>
      </c>
      <c r="B49" s="109" t="s">
        <v>173</v>
      </c>
      <c r="C49" s="109" t="s">
        <v>571</v>
      </c>
      <c r="D49" s="109" t="s">
        <v>90</v>
      </c>
      <c r="E49" s="109" t="s">
        <v>117</v>
      </c>
      <c r="F49" s="109" t="s">
        <v>585</v>
      </c>
      <c r="G49" s="109">
        <v>42</v>
      </c>
      <c r="H49" s="109">
        <v>1</v>
      </c>
      <c r="I49" s="111">
        <v>1</v>
      </c>
      <c r="J49" s="112">
        <v>1</v>
      </c>
      <c r="K49" s="113"/>
      <c r="L49" s="114"/>
      <c r="M49" s="114"/>
      <c r="N49" s="115" t="s">
        <v>93</v>
      </c>
      <c r="O49" s="115">
        <v>2500</v>
      </c>
      <c r="P49" s="115"/>
      <c r="Q49" s="114"/>
      <c r="R49" s="116">
        <v>1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3157.056</v>
      </c>
      <c r="AD49" s="121">
        <f t="shared" si="4"/>
        <v>0</v>
      </c>
      <c r="AE49" s="121">
        <f t="shared" si="2"/>
        <v>3157.056</v>
      </c>
      <c r="AF49"/>
    </row>
    <row r="50" spans="1:32" ht="24.95" customHeight="1" x14ac:dyDescent="0.4">
      <c r="A50" s="108">
        <v>47</v>
      </c>
      <c r="B50" s="109" t="s">
        <v>173</v>
      </c>
      <c r="C50" s="109" t="s">
        <v>600</v>
      </c>
      <c r="D50" s="109" t="s">
        <v>90</v>
      </c>
      <c r="E50" s="109" t="s">
        <v>117</v>
      </c>
      <c r="F50" s="109" t="s">
        <v>320</v>
      </c>
      <c r="G50" s="109">
        <v>42</v>
      </c>
      <c r="H50" s="109">
        <v>6</v>
      </c>
      <c r="I50" s="111">
        <v>1</v>
      </c>
      <c r="J50" s="112">
        <v>6</v>
      </c>
      <c r="K50" s="113"/>
      <c r="L50" s="114"/>
      <c r="M50" s="114"/>
      <c r="N50" s="115" t="s">
        <v>93</v>
      </c>
      <c r="O50" s="115">
        <v>2500</v>
      </c>
      <c r="P50" s="115"/>
      <c r="Q50" s="114"/>
      <c r="R50" s="116">
        <v>6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18942.335999999999</v>
      </c>
      <c r="AD50" s="121">
        <f t="shared" si="4"/>
        <v>0</v>
      </c>
      <c r="AE50" s="121">
        <f t="shared" si="2"/>
        <v>18942.335999999999</v>
      </c>
      <c r="AF50"/>
    </row>
    <row r="51" spans="1:32" ht="24.95" customHeight="1" x14ac:dyDescent="0.4">
      <c r="A51" s="108">
        <v>48</v>
      </c>
      <c r="B51" s="109" t="s">
        <v>173</v>
      </c>
      <c r="C51" s="109" t="s">
        <v>555</v>
      </c>
      <c r="D51" s="109" t="s">
        <v>90</v>
      </c>
      <c r="E51" s="109" t="s">
        <v>108</v>
      </c>
      <c r="F51" s="109" t="s">
        <v>380</v>
      </c>
      <c r="G51" s="109">
        <v>26</v>
      </c>
      <c r="H51" s="109">
        <v>2</v>
      </c>
      <c r="I51" s="111">
        <v>1</v>
      </c>
      <c r="J51" s="112">
        <v>2</v>
      </c>
      <c r="K51" s="113"/>
      <c r="L51" s="114"/>
      <c r="M51" s="114"/>
      <c r="N51" s="115" t="s">
        <v>93</v>
      </c>
      <c r="O51" s="115">
        <v>1000</v>
      </c>
      <c r="P51" s="115"/>
      <c r="Q51" s="114"/>
      <c r="R51" s="116">
        <v>2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3908.7359999999999</v>
      </c>
      <c r="AD51" s="121">
        <f t="shared" si="4"/>
        <v>0</v>
      </c>
      <c r="AE51" s="121">
        <f t="shared" si="2"/>
        <v>3908.7359999999999</v>
      </c>
      <c r="AF51"/>
    </row>
    <row r="52" spans="1:32" ht="24.95" customHeight="1" x14ac:dyDescent="0.4">
      <c r="A52" s="108">
        <v>49</v>
      </c>
      <c r="B52" s="109" t="s">
        <v>173</v>
      </c>
      <c r="C52" s="109" t="s">
        <v>571</v>
      </c>
      <c r="D52" s="109" t="s">
        <v>90</v>
      </c>
      <c r="E52" s="109" t="s">
        <v>117</v>
      </c>
      <c r="F52" s="109" t="s">
        <v>320</v>
      </c>
      <c r="G52" s="109">
        <v>42</v>
      </c>
      <c r="H52" s="109">
        <v>6</v>
      </c>
      <c r="I52" s="111">
        <v>2</v>
      </c>
      <c r="J52" s="112">
        <v>12</v>
      </c>
      <c r="K52" s="113"/>
      <c r="L52" s="114"/>
      <c r="M52" s="114"/>
      <c r="N52" s="115" t="s">
        <v>93</v>
      </c>
      <c r="O52" s="115">
        <v>3300</v>
      </c>
      <c r="P52" s="115"/>
      <c r="Q52" s="114"/>
      <c r="R52" s="116">
        <v>12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37884.671999999999</v>
      </c>
      <c r="AD52" s="121">
        <f t="shared" si="4"/>
        <v>0</v>
      </c>
      <c r="AE52" s="121">
        <f t="shared" si="2"/>
        <v>37884.671999999999</v>
      </c>
      <c r="AF52"/>
    </row>
    <row r="53" spans="1:32" ht="24.95" customHeight="1" x14ac:dyDescent="0.4">
      <c r="A53" s="108">
        <v>50</v>
      </c>
      <c r="B53" s="109" t="s">
        <v>173</v>
      </c>
      <c r="C53" s="109" t="s">
        <v>571</v>
      </c>
      <c r="D53" s="109" t="s">
        <v>90</v>
      </c>
      <c r="E53" s="109" t="s">
        <v>117</v>
      </c>
      <c r="F53" s="109" t="s">
        <v>585</v>
      </c>
      <c r="G53" s="109">
        <v>42</v>
      </c>
      <c r="H53" s="109">
        <v>1</v>
      </c>
      <c r="I53" s="111">
        <v>1</v>
      </c>
      <c r="J53" s="112">
        <v>1</v>
      </c>
      <c r="K53" s="113"/>
      <c r="L53" s="114"/>
      <c r="M53" s="114"/>
      <c r="N53" s="115" t="s">
        <v>93</v>
      </c>
      <c r="O53" s="115">
        <v>2500</v>
      </c>
      <c r="P53" s="115"/>
      <c r="Q53" s="114"/>
      <c r="R53" s="116">
        <v>1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3157.056</v>
      </c>
      <c r="AD53" s="121">
        <f t="shared" si="4"/>
        <v>0</v>
      </c>
      <c r="AE53" s="121">
        <f t="shared" si="2"/>
        <v>3157.056</v>
      </c>
      <c r="AF53"/>
    </row>
    <row r="54" spans="1:32" ht="24.95" customHeight="1" x14ac:dyDescent="0.4">
      <c r="A54" s="108">
        <v>51</v>
      </c>
      <c r="B54" s="109" t="s">
        <v>173</v>
      </c>
      <c r="C54" s="109" t="s">
        <v>571</v>
      </c>
      <c r="D54" s="109" t="s">
        <v>90</v>
      </c>
      <c r="E54" s="109" t="s">
        <v>117</v>
      </c>
      <c r="F54" s="109" t="s">
        <v>320</v>
      </c>
      <c r="G54" s="109">
        <v>42</v>
      </c>
      <c r="H54" s="109">
        <v>6</v>
      </c>
      <c r="I54" s="111">
        <v>2</v>
      </c>
      <c r="J54" s="112">
        <v>12</v>
      </c>
      <c r="K54" s="113"/>
      <c r="L54" s="114"/>
      <c r="M54" s="114"/>
      <c r="N54" s="115" t="s">
        <v>93</v>
      </c>
      <c r="O54" s="115">
        <v>3300</v>
      </c>
      <c r="P54" s="115"/>
      <c r="Q54" s="114"/>
      <c r="R54" s="116">
        <v>12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37884.671999999999</v>
      </c>
      <c r="AD54" s="121">
        <f t="shared" si="4"/>
        <v>0</v>
      </c>
      <c r="AE54" s="121">
        <f t="shared" si="2"/>
        <v>37884.671999999999</v>
      </c>
      <c r="AF54"/>
    </row>
    <row r="55" spans="1:32" ht="24.95" customHeight="1" x14ac:dyDescent="0.4">
      <c r="A55" s="108">
        <v>52</v>
      </c>
      <c r="B55" s="109" t="s">
        <v>173</v>
      </c>
      <c r="C55" s="109" t="s">
        <v>571</v>
      </c>
      <c r="D55" s="109" t="s">
        <v>90</v>
      </c>
      <c r="E55" s="109" t="s">
        <v>117</v>
      </c>
      <c r="F55" s="109" t="s">
        <v>585</v>
      </c>
      <c r="G55" s="109">
        <v>42</v>
      </c>
      <c r="H55" s="109">
        <v>1</v>
      </c>
      <c r="I55" s="111">
        <v>1</v>
      </c>
      <c r="J55" s="112">
        <v>1</v>
      </c>
      <c r="K55" s="113"/>
      <c r="L55" s="114"/>
      <c r="M55" s="114"/>
      <c r="N55" s="115" t="s">
        <v>93</v>
      </c>
      <c r="O55" s="115">
        <v>2500</v>
      </c>
      <c r="P55" s="115"/>
      <c r="Q55" s="114"/>
      <c r="R55" s="116">
        <v>1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3157.056</v>
      </c>
      <c r="AD55" s="121">
        <f t="shared" si="4"/>
        <v>0</v>
      </c>
      <c r="AE55" s="121">
        <f t="shared" si="2"/>
        <v>3157.056</v>
      </c>
      <c r="AF55"/>
    </row>
    <row r="56" spans="1:32" ht="24.95" customHeight="1" x14ac:dyDescent="0.4">
      <c r="A56" s="108">
        <v>53</v>
      </c>
      <c r="B56" s="109" t="s">
        <v>173</v>
      </c>
      <c r="C56" s="109" t="s">
        <v>571</v>
      </c>
      <c r="D56" s="109" t="s">
        <v>90</v>
      </c>
      <c r="E56" s="109" t="s">
        <v>117</v>
      </c>
      <c r="F56" s="109" t="s">
        <v>320</v>
      </c>
      <c r="G56" s="109">
        <v>42</v>
      </c>
      <c r="H56" s="109">
        <v>6</v>
      </c>
      <c r="I56" s="111">
        <v>2</v>
      </c>
      <c r="J56" s="112">
        <v>12</v>
      </c>
      <c r="K56" s="113"/>
      <c r="L56" s="114"/>
      <c r="M56" s="114"/>
      <c r="N56" s="115" t="s">
        <v>93</v>
      </c>
      <c r="O56" s="115">
        <v>3300</v>
      </c>
      <c r="P56" s="115"/>
      <c r="Q56" s="114"/>
      <c r="R56" s="116">
        <v>12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37884.671999999999</v>
      </c>
      <c r="AD56" s="121">
        <f t="shared" si="4"/>
        <v>0</v>
      </c>
      <c r="AE56" s="121">
        <f t="shared" si="2"/>
        <v>37884.671999999999</v>
      </c>
      <c r="AF56"/>
    </row>
    <row r="57" spans="1:32" ht="24.95" customHeight="1" x14ac:dyDescent="0.4">
      <c r="A57" s="108">
        <v>54</v>
      </c>
      <c r="B57" s="109" t="s">
        <v>173</v>
      </c>
      <c r="C57" s="109" t="s">
        <v>571</v>
      </c>
      <c r="D57" s="109" t="s">
        <v>90</v>
      </c>
      <c r="E57" s="109" t="s">
        <v>117</v>
      </c>
      <c r="F57" s="109" t="s">
        <v>585</v>
      </c>
      <c r="G57" s="109">
        <v>42</v>
      </c>
      <c r="H57" s="109">
        <v>1</v>
      </c>
      <c r="I57" s="111">
        <v>1</v>
      </c>
      <c r="J57" s="112">
        <v>1</v>
      </c>
      <c r="K57" s="113"/>
      <c r="L57" s="114"/>
      <c r="M57" s="114"/>
      <c r="N57" s="115" t="s">
        <v>93</v>
      </c>
      <c r="O57" s="115">
        <v>2500</v>
      </c>
      <c r="P57" s="115"/>
      <c r="Q57" s="114"/>
      <c r="R57" s="116">
        <v>1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3157.056</v>
      </c>
      <c r="AD57" s="121">
        <f t="shared" si="4"/>
        <v>0</v>
      </c>
      <c r="AE57" s="121">
        <f t="shared" si="2"/>
        <v>3157.056</v>
      </c>
      <c r="AF57"/>
    </row>
    <row r="58" spans="1:32" ht="24.95" customHeight="1" x14ac:dyDescent="0.4">
      <c r="A58" s="108">
        <v>55</v>
      </c>
      <c r="B58" s="109" t="s">
        <v>173</v>
      </c>
      <c r="C58" s="109" t="s">
        <v>555</v>
      </c>
      <c r="D58" s="109" t="s">
        <v>90</v>
      </c>
      <c r="E58" s="109" t="s">
        <v>108</v>
      </c>
      <c r="F58" s="109" t="s">
        <v>380</v>
      </c>
      <c r="G58" s="109">
        <v>26</v>
      </c>
      <c r="H58" s="109">
        <v>2</v>
      </c>
      <c r="I58" s="111">
        <v>1</v>
      </c>
      <c r="J58" s="112">
        <v>2</v>
      </c>
      <c r="K58" s="113"/>
      <c r="L58" s="114"/>
      <c r="M58" s="114"/>
      <c r="N58" s="115" t="s">
        <v>93</v>
      </c>
      <c r="O58" s="115">
        <v>1000</v>
      </c>
      <c r="P58" s="115"/>
      <c r="Q58" s="114"/>
      <c r="R58" s="116">
        <v>2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3908.7359999999999</v>
      </c>
      <c r="AD58" s="121">
        <f t="shared" si="4"/>
        <v>0</v>
      </c>
      <c r="AE58" s="121">
        <f t="shared" si="2"/>
        <v>3908.7359999999999</v>
      </c>
      <c r="AF58"/>
    </row>
    <row r="59" spans="1:32" ht="24.95" customHeight="1" x14ac:dyDescent="0.4">
      <c r="A59" s="108">
        <v>56</v>
      </c>
      <c r="B59" s="109" t="s">
        <v>173</v>
      </c>
      <c r="C59" s="109" t="s">
        <v>580</v>
      </c>
      <c r="D59" s="109" t="s">
        <v>90</v>
      </c>
      <c r="E59" s="109" t="s">
        <v>117</v>
      </c>
      <c r="F59" s="109" t="s">
        <v>320</v>
      </c>
      <c r="G59" s="109">
        <v>42</v>
      </c>
      <c r="H59" s="109">
        <v>2</v>
      </c>
      <c r="I59" s="111">
        <v>2</v>
      </c>
      <c r="J59" s="112">
        <v>4</v>
      </c>
      <c r="K59" s="113"/>
      <c r="L59" s="114"/>
      <c r="M59" s="114"/>
      <c r="N59" s="115" t="s">
        <v>93</v>
      </c>
      <c r="O59" s="115">
        <v>2500</v>
      </c>
      <c r="P59" s="115"/>
      <c r="Q59" s="114"/>
      <c r="R59" s="116">
        <v>4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12628.224</v>
      </c>
      <c r="AD59" s="121">
        <f t="shared" si="4"/>
        <v>0</v>
      </c>
      <c r="AE59" s="121">
        <f t="shared" si="2"/>
        <v>12628.224</v>
      </c>
      <c r="AF59"/>
    </row>
    <row r="60" spans="1:32" ht="24.95" customHeight="1" x14ac:dyDescent="0.4">
      <c r="A60" s="108">
        <v>57</v>
      </c>
      <c r="B60" s="109" t="s">
        <v>173</v>
      </c>
      <c r="C60" s="109" t="s">
        <v>579</v>
      </c>
      <c r="D60" s="109" t="s">
        <v>90</v>
      </c>
      <c r="E60" s="109" t="s">
        <v>117</v>
      </c>
      <c r="F60" s="109" t="s">
        <v>320</v>
      </c>
      <c r="G60" s="109">
        <v>42</v>
      </c>
      <c r="H60" s="109">
        <v>11</v>
      </c>
      <c r="I60" s="111">
        <v>2</v>
      </c>
      <c r="J60" s="112">
        <v>22</v>
      </c>
      <c r="K60" s="113"/>
      <c r="L60" s="114"/>
      <c r="M60" s="114"/>
      <c r="N60" s="115" t="s">
        <v>93</v>
      </c>
      <c r="O60" s="115">
        <v>3300</v>
      </c>
      <c r="P60" s="115"/>
      <c r="Q60" s="114"/>
      <c r="R60" s="116">
        <v>22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69455.231999999989</v>
      </c>
      <c r="AD60" s="121">
        <f t="shared" si="4"/>
        <v>0</v>
      </c>
      <c r="AE60" s="121">
        <f t="shared" si="2"/>
        <v>69455.231999999989</v>
      </c>
      <c r="AF60"/>
    </row>
    <row r="61" spans="1:32" ht="24.95" customHeight="1" x14ac:dyDescent="0.4">
      <c r="A61" s="108">
        <v>58</v>
      </c>
      <c r="B61" s="109" t="s">
        <v>173</v>
      </c>
      <c r="C61" s="109" t="s">
        <v>579</v>
      </c>
      <c r="D61" s="109" t="s">
        <v>90</v>
      </c>
      <c r="E61" s="109" t="s">
        <v>117</v>
      </c>
      <c r="F61" s="109" t="s">
        <v>585</v>
      </c>
      <c r="G61" s="109">
        <v>42</v>
      </c>
      <c r="H61" s="109">
        <v>1</v>
      </c>
      <c r="I61" s="111">
        <v>1</v>
      </c>
      <c r="J61" s="112">
        <v>1</v>
      </c>
      <c r="K61" s="113"/>
      <c r="L61" s="114"/>
      <c r="M61" s="114"/>
      <c r="N61" s="115" t="s">
        <v>93</v>
      </c>
      <c r="O61" s="115">
        <v>2500</v>
      </c>
      <c r="P61" s="115"/>
      <c r="Q61" s="114"/>
      <c r="R61" s="116">
        <v>1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3157.056</v>
      </c>
      <c r="AD61" s="121">
        <f t="shared" si="4"/>
        <v>0</v>
      </c>
      <c r="AE61" s="121">
        <f t="shared" si="2"/>
        <v>3157.056</v>
      </c>
      <c r="AF61"/>
    </row>
    <row r="62" spans="1:32" ht="24.95" customHeight="1" x14ac:dyDescent="0.4">
      <c r="A62" s="108">
        <v>59</v>
      </c>
      <c r="B62" s="109" t="s">
        <v>173</v>
      </c>
      <c r="C62" s="109" t="s">
        <v>528</v>
      </c>
      <c r="D62" s="109" t="s">
        <v>90</v>
      </c>
      <c r="E62" s="109" t="s">
        <v>108</v>
      </c>
      <c r="F62" s="109" t="s">
        <v>380</v>
      </c>
      <c r="G62" s="109">
        <v>26</v>
      </c>
      <c r="H62" s="109">
        <v>6</v>
      </c>
      <c r="I62" s="111">
        <v>1</v>
      </c>
      <c r="J62" s="112">
        <v>6</v>
      </c>
      <c r="K62" s="113"/>
      <c r="L62" s="114"/>
      <c r="M62" s="114"/>
      <c r="N62" s="115" t="s">
        <v>93</v>
      </c>
      <c r="O62" s="115">
        <v>1000</v>
      </c>
      <c r="P62" s="115"/>
      <c r="Q62" s="114"/>
      <c r="R62" s="116">
        <v>6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11726.207999999999</v>
      </c>
      <c r="AD62" s="121">
        <f t="shared" si="4"/>
        <v>0</v>
      </c>
      <c r="AE62" s="121">
        <f t="shared" si="2"/>
        <v>11726.207999999999</v>
      </c>
      <c r="AF62"/>
    </row>
    <row r="63" spans="1:32" ht="24.95" customHeight="1" x14ac:dyDescent="0.4">
      <c r="A63" s="108">
        <v>60</v>
      </c>
      <c r="B63" s="109" t="s">
        <v>173</v>
      </c>
      <c r="C63" s="109" t="s">
        <v>528</v>
      </c>
      <c r="D63" s="109" t="s">
        <v>90</v>
      </c>
      <c r="E63" s="109" t="s">
        <v>117</v>
      </c>
      <c r="F63" s="109" t="s">
        <v>320</v>
      </c>
      <c r="G63" s="109">
        <v>42</v>
      </c>
      <c r="H63" s="109">
        <v>2</v>
      </c>
      <c r="I63" s="111">
        <v>2</v>
      </c>
      <c r="J63" s="112">
        <v>4</v>
      </c>
      <c r="K63" s="113"/>
      <c r="L63" s="114"/>
      <c r="M63" s="114"/>
      <c r="N63" s="115" t="s">
        <v>93</v>
      </c>
      <c r="O63" s="115">
        <v>2500</v>
      </c>
      <c r="P63" s="115"/>
      <c r="Q63" s="114"/>
      <c r="R63" s="116">
        <v>4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12628.224</v>
      </c>
      <c r="AD63" s="121">
        <f t="shared" si="4"/>
        <v>0</v>
      </c>
      <c r="AE63" s="121">
        <f t="shared" si="2"/>
        <v>12628.224</v>
      </c>
      <c r="AF63"/>
    </row>
    <row r="64" spans="1:32" ht="24.95" customHeight="1" x14ac:dyDescent="0.4">
      <c r="A64" s="108">
        <v>61</v>
      </c>
      <c r="B64" s="109" t="s">
        <v>173</v>
      </c>
      <c r="C64" s="109" t="s">
        <v>601</v>
      </c>
      <c r="D64" s="109" t="s">
        <v>90</v>
      </c>
      <c r="E64" s="109" t="s">
        <v>117</v>
      </c>
      <c r="F64" s="109" t="s">
        <v>320</v>
      </c>
      <c r="G64" s="109">
        <v>42</v>
      </c>
      <c r="H64" s="109">
        <v>1</v>
      </c>
      <c r="I64" s="111">
        <v>2</v>
      </c>
      <c r="J64" s="112">
        <v>2</v>
      </c>
      <c r="K64" s="113"/>
      <c r="L64" s="114"/>
      <c r="M64" s="114"/>
      <c r="N64" s="115" t="s">
        <v>93</v>
      </c>
      <c r="O64" s="115">
        <v>2500</v>
      </c>
      <c r="P64" s="115"/>
      <c r="Q64" s="114"/>
      <c r="R64" s="116">
        <v>2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6314.1120000000001</v>
      </c>
      <c r="AD64" s="121">
        <f t="shared" si="4"/>
        <v>0</v>
      </c>
      <c r="AE64" s="121">
        <f t="shared" si="2"/>
        <v>6314.1120000000001</v>
      </c>
      <c r="AF64"/>
    </row>
    <row r="65" spans="1:32" ht="24.95" customHeight="1" x14ac:dyDescent="0.4">
      <c r="A65" s="108">
        <v>62</v>
      </c>
      <c r="B65" s="109" t="s">
        <v>602</v>
      </c>
      <c r="C65" s="109" t="s">
        <v>582</v>
      </c>
      <c r="D65" s="109" t="s">
        <v>90</v>
      </c>
      <c r="E65" s="109" t="s">
        <v>117</v>
      </c>
      <c r="F65" s="109" t="s">
        <v>320</v>
      </c>
      <c r="G65" s="109">
        <v>42</v>
      </c>
      <c r="H65" s="109">
        <v>8</v>
      </c>
      <c r="I65" s="111">
        <v>2</v>
      </c>
      <c r="J65" s="112">
        <v>16</v>
      </c>
      <c r="K65" s="113"/>
      <c r="L65" s="114"/>
      <c r="M65" s="114"/>
      <c r="N65" s="115" t="s">
        <v>93</v>
      </c>
      <c r="O65" s="115">
        <v>3300</v>
      </c>
      <c r="P65" s="115"/>
      <c r="Q65" s="114"/>
      <c r="R65" s="116">
        <v>16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50512.896000000001</v>
      </c>
      <c r="AD65" s="121">
        <f t="shared" si="4"/>
        <v>0</v>
      </c>
      <c r="AE65" s="121">
        <f t="shared" si="2"/>
        <v>50512.896000000001</v>
      </c>
      <c r="AF65"/>
    </row>
    <row r="66" spans="1:32" ht="24.95" customHeight="1" x14ac:dyDescent="0.4">
      <c r="A66" s="108">
        <v>63</v>
      </c>
      <c r="B66" s="109" t="s">
        <v>602</v>
      </c>
      <c r="C66" s="109" t="s">
        <v>582</v>
      </c>
      <c r="D66" s="109" t="s">
        <v>90</v>
      </c>
      <c r="E66" s="109" t="s">
        <v>117</v>
      </c>
      <c r="F66" s="109" t="s">
        <v>585</v>
      </c>
      <c r="G66" s="109">
        <v>42</v>
      </c>
      <c r="H66" s="109">
        <v>1</v>
      </c>
      <c r="I66" s="111">
        <v>1</v>
      </c>
      <c r="J66" s="112">
        <v>1</v>
      </c>
      <c r="K66" s="113"/>
      <c r="L66" s="114"/>
      <c r="M66" s="114"/>
      <c r="N66" s="115" t="s">
        <v>93</v>
      </c>
      <c r="O66" s="115">
        <v>2500</v>
      </c>
      <c r="P66" s="115"/>
      <c r="Q66" s="114"/>
      <c r="R66" s="116">
        <v>1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3157.056</v>
      </c>
      <c r="AD66" s="121">
        <f t="shared" si="4"/>
        <v>0</v>
      </c>
      <c r="AE66" s="121">
        <f t="shared" si="2"/>
        <v>3157.056</v>
      </c>
      <c r="AF66"/>
    </row>
    <row r="67" spans="1:32" ht="24.95" customHeight="1" x14ac:dyDescent="0.4">
      <c r="A67" s="108">
        <v>64</v>
      </c>
      <c r="B67" s="109" t="s">
        <v>292</v>
      </c>
      <c r="C67" s="109" t="s">
        <v>603</v>
      </c>
      <c r="D67" s="109" t="s">
        <v>90</v>
      </c>
      <c r="E67" s="109" t="s">
        <v>117</v>
      </c>
      <c r="F67" s="109" t="s">
        <v>320</v>
      </c>
      <c r="G67" s="109">
        <v>42</v>
      </c>
      <c r="H67" s="109">
        <v>10</v>
      </c>
      <c r="I67" s="111">
        <v>2</v>
      </c>
      <c r="J67" s="112">
        <v>20</v>
      </c>
      <c r="K67" s="113"/>
      <c r="L67" s="114"/>
      <c r="M67" s="114"/>
      <c r="N67" s="115" t="s">
        <v>93</v>
      </c>
      <c r="O67" s="115">
        <v>3300</v>
      </c>
      <c r="P67" s="115"/>
      <c r="Q67" s="114"/>
      <c r="R67" s="116">
        <v>20</v>
      </c>
      <c r="S67" s="117"/>
      <c r="T67" s="118"/>
      <c r="U67" s="118"/>
      <c r="V67" s="119">
        <f t="shared" si="0"/>
        <v>0</v>
      </c>
      <c r="W67" s="119">
        <f t="shared" si="1"/>
        <v>0</v>
      </c>
      <c r="X67" s="120"/>
      <c r="Y67" s="112">
        <v>9</v>
      </c>
      <c r="Z67" s="112">
        <v>24</v>
      </c>
      <c r="AA67" s="112">
        <v>12</v>
      </c>
      <c r="AB67" s="120"/>
      <c r="AC67" s="121">
        <f t="shared" si="3"/>
        <v>63141.120000000003</v>
      </c>
      <c r="AD67" s="121">
        <f t="shared" si="4"/>
        <v>0</v>
      </c>
      <c r="AE67" s="121">
        <f t="shared" si="2"/>
        <v>63141.120000000003</v>
      </c>
      <c r="AF67"/>
    </row>
    <row r="68" spans="1:32" ht="24.95" customHeight="1" x14ac:dyDescent="0.4">
      <c r="A68" s="108">
        <v>65</v>
      </c>
      <c r="B68" s="109" t="s">
        <v>292</v>
      </c>
      <c r="C68" s="109" t="s">
        <v>603</v>
      </c>
      <c r="D68" s="109" t="s">
        <v>90</v>
      </c>
      <c r="E68" s="109" t="s">
        <v>117</v>
      </c>
      <c r="F68" s="109" t="s">
        <v>585</v>
      </c>
      <c r="G68" s="109">
        <v>42</v>
      </c>
      <c r="H68" s="109">
        <v>1</v>
      </c>
      <c r="I68" s="111">
        <v>1</v>
      </c>
      <c r="J68" s="112">
        <v>1</v>
      </c>
      <c r="K68" s="113"/>
      <c r="L68" s="114"/>
      <c r="M68" s="114"/>
      <c r="N68" s="115" t="s">
        <v>93</v>
      </c>
      <c r="O68" s="115">
        <v>2500</v>
      </c>
      <c r="P68" s="115"/>
      <c r="Q68" s="114"/>
      <c r="R68" s="116">
        <v>1</v>
      </c>
      <c r="S68" s="117"/>
      <c r="T68" s="118"/>
      <c r="U68" s="118"/>
      <c r="V68" s="119">
        <f t="shared" ref="V68:V84" si="5">T68*R68</f>
        <v>0</v>
      </c>
      <c r="W68" s="119">
        <f t="shared" ref="W68:W84" si="6">U68*R68</f>
        <v>0</v>
      </c>
      <c r="X68" s="120"/>
      <c r="Y68" s="112">
        <v>9</v>
      </c>
      <c r="Z68" s="112">
        <v>24</v>
      </c>
      <c r="AA68" s="112">
        <v>12</v>
      </c>
      <c r="AB68" s="120"/>
      <c r="AC68" s="121">
        <f t="shared" si="3"/>
        <v>3157.056</v>
      </c>
      <c r="AD68" s="121">
        <f t="shared" si="4"/>
        <v>0</v>
      </c>
      <c r="AE68" s="121">
        <f t="shared" ref="AE68:AE84" si="7">AC68-AD68</f>
        <v>3157.056</v>
      </c>
      <c r="AF68"/>
    </row>
    <row r="69" spans="1:32" ht="24.95" customHeight="1" x14ac:dyDescent="0.4">
      <c r="A69" s="108">
        <v>66</v>
      </c>
      <c r="B69" s="109" t="s">
        <v>292</v>
      </c>
      <c r="C69" s="109" t="s">
        <v>580</v>
      </c>
      <c r="D69" s="109" t="s">
        <v>90</v>
      </c>
      <c r="E69" s="109" t="s">
        <v>117</v>
      </c>
      <c r="F69" s="109" t="s">
        <v>320</v>
      </c>
      <c r="G69" s="109">
        <v>42</v>
      </c>
      <c r="H69" s="109">
        <v>2</v>
      </c>
      <c r="I69" s="111">
        <v>2</v>
      </c>
      <c r="J69" s="112">
        <v>4</v>
      </c>
      <c r="K69" s="113"/>
      <c r="L69" s="114"/>
      <c r="M69" s="114"/>
      <c r="N69" s="115" t="s">
        <v>93</v>
      </c>
      <c r="O69" s="115">
        <v>2500</v>
      </c>
      <c r="P69" s="115"/>
      <c r="Q69" s="114"/>
      <c r="R69" s="116">
        <v>4</v>
      </c>
      <c r="S69" s="117"/>
      <c r="T69" s="118"/>
      <c r="U69" s="118"/>
      <c r="V69" s="119">
        <f t="shared" si="5"/>
        <v>0</v>
      </c>
      <c r="W69" s="119">
        <f t="shared" si="6"/>
        <v>0</v>
      </c>
      <c r="X69" s="120"/>
      <c r="Y69" s="112">
        <v>9</v>
      </c>
      <c r="Z69" s="112">
        <v>24</v>
      </c>
      <c r="AA69" s="112">
        <v>12</v>
      </c>
      <c r="AB69" s="120"/>
      <c r="AC69" s="121">
        <f t="shared" ref="AC69:AC84" si="8">G69*J69*Y69*Z69*AA69/1000*$AB$1</f>
        <v>12628.224</v>
      </c>
      <c r="AD69" s="121">
        <f t="shared" ref="AD69:AD84" si="9">Q69*R69*Y69*Z69*AA69/1000*$AB$1</f>
        <v>0</v>
      </c>
      <c r="AE69" s="121">
        <f t="shared" si="7"/>
        <v>12628.224</v>
      </c>
      <c r="AF69"/>
    </row>
    <row r="70" spans="1:32" ht="24.95" customHeight="1" x14ac:dyDescent="0.4">
      <c r="A70" s="108">
        <v>67</v>
      </c>
      <c r="B70" s="109" t="s">
        <v>292</v>
      </c>
      <c r="C70" s="109" t="s">
        <v>529</v>
      </c>
      <c r="D70" s="109" t="s">
        <v>90</v>
      </c>
      <c r="E70" s="109" t="s">
        <v>117</v>
      </c>
      <c r="F70" s="109" t="s">
        <v>320</v>
      </c>
      <c r="G70" s="109">
        <v>42</v>
      </c>
      <c r="H70" s="109">
        <v>4</v>
      </c>
      <c r="I70" s="111">
        <v>1</v>
      </c>
      <c r="J70" s="112">
        <v>4</v>
      </c>
      <c r="K70" s="113"/>
      <c r="L70" s="114"/>
      <c r="M70" s="114"/>
      <c r="N70" s="115" t="s">
        <v>93</v>
      </c>
      <c r="O70" s="115">
        <v>2500</v>
      </c>
      <c r="P70" s="115"/>
      <c r="Q70" s="114"/>
      <c r="R70" s="116">
        <v>4</v>
      </c>
      <c r="S70" s="117"/>
      <c r="T70" s="118"/>
      <c r="U70" s="118"/>
      <c r="V70" s="119">
        <f t="shared" si="5"/>
        <v>0</v>
      </c>
      <c r="W70" s="119">
        <f t="shared" si="6"/>
        <v>0</v>
      </c>
      <c r="X70" s="120"/>
      <c r="Y70" s="112">
        <v>9</v>
      </c>
      <c r="Z70" s="112">
        <v>24</v>
      </c>
      <c r="AA70" s="112">
        <v>12</v>
      </c>
      <c r="AB70" s="120"/>
      <c r="AC70" s="121">
        <f t="shared" si="8"/>
        <v>12628.224</v>
      </c>
      <c r="AD70" s="121">
        <f t="shared" si="9"/>
        <v>0</v>
      </c>
      <c r="AE70" s="121">
        <f t="shared" si="7"/>
        <v>12628.224</v>
      </c>
      <c r="AF70"/>
    </row>
    <row r="71" spans="1:32" ht="24.95" customHeight="1" x14ac:dyDescent="0.4">
      <c r="A71" s="108">
        <v>68</v>
      </c>
      <c r="B71" s="109" t="s">
        <v>292</v>
      </c>
      <c r="C71" s="109" t="s">
        <v>555</v>
      </c>
      <c r="D71" s="109" t="s">
        <v>90</v>
      </c>
      <c r="E71" s="109" t="s">
        <v>108</v>
      </c>
      <c r="F71" s="109" t="s">
        <v>380</v>
      </c>
      <c r="G71" s="109">
        <v>26</v>
      </c>
      <c r="H71" s="109">
        <v>2</v>
      </c>
      <c r="I71" s="111">
        <v>1</v>
      </c>
      <c r="J71" s="112">
        <v>2</v>
      </c>
      <c r="K71" s="113"/>
      <c r="L71" s="114"/>
      <c r="M71" s="114"/>
      <c r="N71" s="115" t="s">
        <v>93</v>
      </c>
      <c r="O71" s="115">
        <v>1000</v>
      </c>
      <c r="P71" s="115"/>
      <c r="Q71" s="114"/>
      <c r="R71" s="116">
        <v>2</v>
      </c>
      <c r="S71" s="117"/>
      <c r="T71" s="118"/>
      <c r="U71" s="118"/>
      <c r="V71" s="119">
        <f t="shared" si="5"/>
        <v>0</v>
      </c>
      <c r="W71" s="119">
        <f t="shared" si="6"/>
        <v>0</v>
      </c>
      <c r="X71" s="120"/>
      <c r="Y71" s="112">
        <v>9</v>
      </c>
      <c r="Z71" s="112">
        <v>24</v>
      </c>
      <c r="AA71" s="112">
        <v>12</v>
      </c>
      <c r="AB71" s="120"/>
      <c r="AC71" s="121">
        <f t="shared" si="8"/>
        <v>3908.7359999999999</v>
      </c>
      <c r="AD71" s="121">
        <f t="shared" si="9"/>
        <v>0</v>
      </c>
      <c r="AE71" s="121">
        <f t="shared" si="7"/>
        <v>3908.7359999999999</v>
      </c>
      <c r="AF71"/>
    </row>
    <row r="72" spans="1:32" ht="24.95" customHeight="1" x14ac:dyDescent="0.4">
      <c r="A72" s="108">
        <v>69</v>
      </c>
      <c r="B72" s="109" t="s">
        <v>292</v>
      </c>
      <c r="C72" s="109" t="s">
        <v>601</v>
      </c>
      <c r="D72" s="109" t="s">
        <v>90</v>
      </c>
      <c r="E72" s="109" t="s">
        <v>117</v>
      </c>
      <c r="F72" s="109" t="s">
        <v>320</v>
      </c>
      <c r="G72" s="109">
        <v>42</v>
      </c>
      <c r="H72" s="109">
        <v>1</v>
      </c>
      <c r="I72" s="111">
        <v>2</v>
      </c>
      <c r="J72" s="112">
        <v>2</v>
      </c>
      <c r="K72" s="113"/>
      <c r="L72" s="114"/>
      <c r="M72" s="114"/>
      <c r="N72" s="115" t="s">
        <v>93</v>
      </c>
      <c r="O72" s="115">
        <v>2500</v>
      </c>
      <c r="P72" s="115"/>
      <c r="Q72" s="114"/>
      <c r="R72" s="116">
        <v>2</v>
      </c>
      <c r="S72" s="117"/>
      <c r="T72" s="118"/>
      <c r="U72" s="118"/>
      <c r="V72" s="119">
        <f t="shared" si="5"/>
        <v>0</v>
      </c>
      <c r="W72" s="119">
        <f t="shared" si="6"/>
        <v>0</v>
      </c>
      <c r="X72" s="120"/>
      <c r="Y72" s="112">
        <v>9</v>
      </c>
      <c r="Z72" s="112">
        <v>24</v>
      </c>
      <c r="AA72" s="112">
        <v>12</v>
      </c>
      <c r="AB72" s="120"/>
      <c r="AC72" s="121">
        <f t="shared" si="8"/>
        <v>6314.1120000000001</v>
      </c>
      <c r="AD72" s="121">
        <f t="shared" si="9"/>
        <v>0</v>
      </c>
      <c r="AE72" s="121">
        <f t="shared" si="7"/>
        <v>6314.1120000000001</v>
      </c>
      <c r="AF72"/>
    </row>
    <row r="73" spans="1:32" ht="24.95" customHeight="1" x14ac:dyDescent="0.4">
      <c r="A73" s="108">
        <v>70</v>
      </c>
      <c r="B73" s="109" t="s">
        <v>173</v>
      </c>
      <c r="C73" s="109" t="s">
        <v>571</v>
      </c>
      <c r="D73" s="109" t="s">
        <v>90</v>
      </c>
      <c r="E73" s="109" t="s">
        <v>117</v>
      </c>
      <c r="F73" s="109" t="s">
        <v>320</v>
      </c>
      <c r="G73" s="109">
        <v>42</v>
      </c>
      <c r="H73" s="109">
        <v>6</v>
      </c>
      <c r="I73" s="111">
        <v>2</v>
      </c>
      <c r="J73" s="112">
        <v>12</v>
      </c>
      <c r="K73" s="113"/>
      <c r="L73" s="114"/>
      <c r="M73" s="114"/>
      <c r="N73" s="115" t="s">
        <v>93</v>
      </c>
      <c r="O73" s="115">
        <v>3300</v>
      </c>
      <c r="P73" s="115"/>
      <c r="Q73" s="114"/>
      <c r="R73" s="116">
        <v>12</v>
      </c>
      <c r="S73" s="117"/>
      <c r="T73" s="118"/>
      <c r="U73" s="118"/>
      <c r="V73" s="119">
        <f t="shared" si="5"/>
        <v>0</v>
      </c>
      <c r="W73" s="119">
        <f t="shared" si="6"/>
        <v>0</v>
      </c>
      <c r="X73" s="120"/>
      <c r="Y73" s="112">
        <v>9</v>
      </c>
      <c r="Z73" s="112">
        <v>24</v>
      </c>
      <c r="AA73" s="112">
        <v>12</v>
      </c>
      <c r="AB73" s="120"/>
      <c r="AC73" s="121">
        <f t="shared" si="8"/>
        <v>37884.671999999999</v>
      </c>
      <c r="AD73" s="121">
        <f t="shared" si="9"/>
        <v>0</v>
      </c>
      <c r="AE73" s="121">
        <f t="shared" si="7"/>
        <v>37884.671999999999</v>
      </c>
      <c r="AF73"/>
    </row>
    <row r="74" spans="1:32" ht="24.95" customHeight="1" x14ac:dyDescent="0.4">
      <c r="A74" s="108">
        <v>71</v>
      </c>
      <c r="B74" s="109" t="s">
        <v>173</v>
      </c>
      <c r="C74" s="109" t="s">
        <v>571</v>
      </c>
      <c r="D74" s="109" t="s">
        <v>90</v>
      </c>
      <c r="E74" s="109" t="s">
        <v>117</v>
      </c>
      <c r="F74" s="109" t="s">
        <v>585</v>
      </c>
      <c r="G74" s="109">
        <v>42</v>
      </c>
      <c r="H74" s="109">
        <v>1</v>
      </c>
      <c r="I74" s="111">
        <v>1</v>
      </c>
      <c r="J74" s="112">
        <v>1</v>
      </c>
      <c r="K74" s="113"/>
      <c r="L74" s="114"/>
      <c r="M74" s="114"/>
      <c r="N74" s="115" t="s">
        <v>93</v>
      </c>
      <c r="O74" s="115">
        <v>2500</v>
      </c>
      <c r="P74" s="115"/>
      <c r="Q74" s="114"/>
      <c r="R74" s="116">
        <v>1</v>
      </c>
      <c r="S74" s="117"/>
      <c r="T74" s="118"/>
      <c r="U74" s="118"/>
      <c r="V74" s="119">
        <f t="shared" si="5"/>
        <v>0</v>
      </c>
      <c r="W74" s="119">
        <f t="shared" si="6"/>
        <v>0</v>
      </c>
      <c r="X74" s="120"/>
      <c r="Y74" s="112">
        <v>9</v>
      </c>
      <c r="Z74" s="112">
        <v>24</v>
      </c>
      <c r="AA74" s="112">
        <v>12</v>
      </c>
      <c r="AB74" s="120"/>
      <c r="AC74" s="121">
        <f t="shared" si="8"/>
        <v>3157.056</v>
      </c>
      <c r="AD74" s="121">
        <f t="shared" si="9"/>
        <v>0</v>
      </c>
      <c r="AE74" s="121">
        <f t="shared" si="7"/>
        <v>3157.056</v>
      </c>
      <c r="AF74"/>
    </row>
    <row r="75" spans="1:32" ht="24.95" customHeight="1" x14ac:dyDescent="0.4">
      <c r="A75" s="108">
        <v>72</v>
      </c>
      <c r="B75" s="109" t="s">
        <v>173</v>
      </c>
      <c r="C75" s="109" t="s">
        <v>571</v>
      </c>
      <c r="D75" s="109" t="s">
        <v>90</v>
      </c>
      <c r="E75" s="109" t="s">
        <v>117</v>
      </c>
      <c r="F75" s="109" t="s">
        <v>320</v>
      </c>
      <c r="G75" s="109">
        <v>42</v>
      </c>
      <c r="H75" s="109">
        <v>6</v>
      </c>
      <c r="I75" s="111">
        <v>2</v>
      </c>
      <c r="J75" s="112">
        <v>12</v>
      </c>
      <c r="K75" s="113"/>
      <c r="L75" s="114"/>
      <c r="M75" s="114"/>
      <c r="N75" s="115" t="s">
        <v>93</v>
      </c>
      <c r="O75" s="115">
        <v>3300</v>
      </c>
      <c r="P75" s="115"/>
      <c r="Q75" s="114"/>
      <c r="R75" s="116">
        <v>12</v>
      </c>
      <c r="S75" s="117"/>
      <c r="T75" s="118"/>
      <c r="U75" s="118"/>
      <c r="V75" s="119">
        <f t="shared" si="5"/>
        <v>0</v>
      </c>
      <c r="W75" s="119">
        <f t="shared" si="6"/>
        <v>0</v>
      </c>
      <c r="X75" s="120"/>
      <c r="Y75" s="112">
        <v>9</v>
      </c>
      <c r="Z75" s="112">
        <v>24</v>
      </c>
      <c r="AA75" s="112">
        <v>12</v>
      </c>
      <c r="AB75" s="120"/>
      <c r="AC75" s="121">
        <f t="shared" si="8"/>
        <v>37884.671999999999</v>
      </c>
      <c r="AD75" s="121">
        <f t="shared" si="9"/>
        <v>0</v>
      </c>
      <c r="AE75" s="121">
        <f t="shared" si="7"/>
        <v>37884.671999999999</v>
      </c>
      <c r="AF75"/>
    </row>
    <row r="76" spans="1:32" ht="24.95" customHeight="1" x14ac:dyDescent="0.4">
      <c r="A76" s="108">
        <v>73</v>
      </c>
      <c r="B76" s="109" t="s">
        <v>173</v>
      </c>
      <c r="C76" s="109" t="s">
        <v>571</v>
      </c>
      <c r="D76" s="109" t="s">
        <v>90</v>
      </c>
      <c r="E76" s="109" t="s">
        <v>117</v>
      </c>
      <c r="F76" s="109" t="s">
        <v>585</v>
      </c>
      <c r="G76" s="109">
        <v>42</v>
      </c>
      <c r="H76" s="109">
        <v>1</v>
      </c>
      <c r="I76" s="111">
        <v>1</v>
      </c>
      <c r="J76" s="112">
        <v>1</v>
      </c>
      <c r="K76" s="113"/>
      <c r="L76" s="114"/>
      <c r="M76" s="114"/>
      <c r="N76" s="115" t="s">
        <v>93</v>
      </c>
      <c r="O76" s="115">
        <v>2500</v>
      </c>
      <c r="P76" s="115"/>
      <c r="Q76" s="114"/>
      <c r="R76" s="116">
        <v>1</v>
      </c>
      <c r="S76" s="117"/>
      <c r="T76" s="118"/>
      <c r="U76" s="118"/>
      <c r="V76" s="119">
        <f t="shared" si="5"/>
        <v>0</v>
      </c>
      <c r="W76" s="119">
        <f t="shared" si="6"/>
        <v>0</v>
      </c>
      <c r="X76" s="120"/>
      <c r="Y76" s="112">
        <v>9</v>
      </c>
      <c r="Z76" s="112">
        <v>24</v>
      </c>
      <c r="AA76" s="112">
        <v>12</v>
      </c>
      <c r="AB76" s="120"/>
      <c r="AC76" s="121">
        <f t="shared" si="8"/>
        <v>3157.056</v>
      </c>
      <c r="AD76" s="121">
        <f t="shared" si="9"/>
        <v>0</v>
      </c>
      <c r="AE76" s="121">
        <f t="shared" si="7"/>
        <v>3157.056</v>
      </c>
      <c r="AF76"/>
    </row>
    <row r="77" spans="1:32" ht="24.95" customHeight="1" x14ac:dyDescent="0.4">
      <c r="A77" s="108">
        <v>74</v>
      </c>
      <c r="B77" s="109" t="s">
        <v>292</v>
      </c>
      <c r="C77" s="109" t="s">
        <v>576</v>
      </c>
      <c r="D77" s="109" t="s">
        <v>90</v>
      </c>
      <c r="E77" s="109" t="s">
        <v>117</v>
      </c>
      <c r="F77" s="109" t="s">
        <v>320</v>
      </c>
      <c r="G77" s="109">
        <v>42</v>
      </c>
      <c r="H77" s="109">
        <v>6</v>
      </c>
      <c r="I77" s="111">
        <v>2</v>
      </c>
      <c r="J77" s="112">
        <v>12</v>
      </c>
      <c r="K77" s="113"/>
      <c r="L77" s="114"/>
      <c r="M77" s="114"/>
      <c r="N77" s="115" t="s">
        <v>93</v>
      </c>
      <c r="O77" s="115">
        <v>3300</v>
      </c>
      <c r="P77" s="115"/>
      <c r="Q77" s="114"/>
      <c r="R77" s="116">
        <v>12</v>
      </c>
      <c r="S77" s="117"/>
      <c r="T77" s="118"/>
      <c r="U77" s="118"/>
      <c r="V77" s="119">
        <f t="shared" si="5"/>
        <v>0</v>
      </c>
      <c r="W77" s="119">
        <f t="shared" si="6"/>
        <v>0</v>
      </c>
      <c r="X77" s="120"/>
      <c r="Y77" s="112">
        <v>9</v>
      </c>
      <c r="Z77" s="112">
        <v>24</v>
      </c>
      <c r="AA77" s="112">
        <v>12</v>
      </c>
      <c r="AB77" s="120"/>
      <c r="AC77" s="121">
        <f t="shared" si="8"/>
        <v>37884.671999999999</v>
      </c>
      <c r="AD77" s="121">
        <f t="shared" si="9"/>
        <v>0</v>
      </c>
      <c r="AE77" s="121">
        <f t="shared" si="7"/>
        <v>37884.671999999999</v>
      </c>
      <c r="AF77"/>
    </row>
    <row r="78" spans="1:32" ht="24.95" customHeight="1" x14ac:dyDescent="0.4">
      <c r="A78" s="108">
        <v>75</v>
      </c>
      <c r="B78" s="109" t="s">
        <v>292</v>
      </c>
      <c r="C78" s="109" t="s">
        <v>576</v>
      </c>
      <c r="D78" s="109" t="s">
        <v>90</v>
      </c>
      <c r="E78" s="109" t="s">
        <v>117</v>
      </c>
      <c r="F78" s="109" t="s">
        <v>585</v>
      </c>
      <c r="G78" s="109">
        <v>42</v>
      </c>
      <c r="H78" s="109">
        <v>1</v>
      </c>
      <c r="I78" s="111">
        <v>1</v>
      </c>
      <c r="J78" s="112">
        <v>1</v>
      </c>
      <c r="K78" s="113"/>
      <c r="L78" s="114"/>
      <c r="M78" s="114"/>
      <c r="N78" s="115" t="s">
        <v>93</v>
      </c>
      <c r="O78" s="115">
        <v>2500</v>
      </c>
      <c r="P78" s="115"/>
      <c r="Q78" s="114"/>
      <c r="R78" s="116">
        <v>1</v>
      </c>
      <c r="S78" s="117"/>
      <c r="T78" s="118"/>
      <c r="U78" s="118"/>
      <c r="V78" s="119">
        <f t="shared" si="5"/>
        <v>0</v>
      </c>
      <c r="W78" s="119">
        <f t="shared" si="6"/>
        <v>0</v>
      </c>
      <c r="X78" s="120"/>
      <c r="Y78" s="112">
        <v>9</v>
      </c>
      <c r="Z78" s="112">
        <v>24</v>
      </c>
      <c r="AA78" s="112">
        <v>12</v>
      </c>
      <c r="AB78" s="120"/>
      <c r="AC78" s="121">
        <f t="shared" si="8"/>
        <v>3157.056</v>
      </c>
      <c r="AD78" s="121">
        <f t="shared" si="9"/>
        <v>0</v>
      </c>
      <c r="AE78" s="121">
        <f t="shared" si="7"/>
        <v>3157.056</v>
      </c>
      <c r="AF78"/>
    </row>
    <row r="79" spans="1:32" ht="24.95" customHeight="1" x14ac:dyDescent="0.4">
      <c r="A79" s="108">
        <v>76</v>
      </c>
      <c r="B79" s="109" t="s">
        <v>292</v>
      </c>
      <c r="C79" s="109" t="s">
        <v>555</v>
      </c>
      <c r="D79" s="109" t="s">
        <v>90</v>
      </c>
      <c r="E79" s="109" t="s">
        <v>108</v>
      </c>
      <c r="F79" s="109" t="s">
        <v>380</v>
      </c>
      <c r="G79" s="109">
        <v>26</v>
      </c>
      <c r="H79" s="109">
        <v>2</v>
      </c>
      <c r="I79" s="111">
        <v>1</v>
      </c>
      <c r="J79" s="112">
        <v>2</v>
      </c>
      <c r="K79" s="113"/>
      <c r="L79" s="114"/>
      <c r="M79" s="114"/>
      <c r="N79" s="115" t="s">
        <v>93</v>
      </c>
      <c r="O79" s="115">
        <v>1000</v>
      </c>
      <c r="P79" s="115"/>
      <c r="Q79" s="114"/>
      <c r="R79" s="116">
        <v>2</v>
      </c>
      <c r="S79" s="117"/>
      <c r="T79" s="118"/>
      <c r="U79" s="118"/>
      <c r="V79" s="119">
        <f t="shared" si="5"/>
        <v>0</v>
      </c>
      <c r="W79" s="119">
        <f t="shared" si="6"/>
        <v>0</v>
      </c>
      <c r="X79" s="120"/>
      <c r="Y79" s="112">
        <v>9</v>
      </c>
      <c r="Z79" s="112">
        <v>24</v>
      </c>
      <c r="AA79" s="112">
        <v>12</v>
      </c>
      <c r="AB79" s="120"/>
      <c r="AC79" s="121">
        <f t="shared" si="8"/>
        <v>3908.7359999999999</v>
      </c>
      <c r="AD79" s="121">
        <f t="shared" si="9"/>
        <v>0</v>
      </c>
      <c r="AE79" s="121">
        <f t="shared" si="7"/>
        <v>3908.7359999999999</v>
      </c>
      <c r="AF79"/>
    </row>
    <row r="80" spans="1:32" ht="24.95" customHeight="1" x14ac:dyDescent="0.4">
      <c r="A80" s="108">
        <v>77</v>
      </c>
      <c r="B80" s="109" t="s">
        <v>292</v>
      </c>
      <c r="C80" s="109" t="s">
        <v>580</v>
      </c>
      <c r="D80" s="109" t="s">
        <v>90</v>
      </c>
      <c r="E80" s="109" t="s">
        <v>117</v>
      </c>
      <c r="F80" s="109" t="s">
        <v>320</v>
      </c>
      <c r="G80" s="109">
        <v>42</v>
      </c>
      <c r="H80" s="109">
        <v>2</v>
      </c>
      <c r="I80" s="111">
        <v>2</v>
      </c>
      <c r="J80" s="112">
        <v>4</v>
      </c>
      <c r="K80" s="113"/>
      <c r="L80" s="114"/>
      <c r="M80" s="114"/>
      <c r="N80" s="115" t="s">
        <v>93</v>
      </c>
      <c r="O80" s="115">
        <v>2500</v>
      </c>
      <c r="P80" s="115"/>
      <c r="Q80" s="114"/>
      <c r="R80" s="116">
        <v>4</v>
      </c>
      <c r="S80" s="117"/>
      <c r="T80" s="118"/>
      <c r="U80" s="118"/>
      <c r="V80" s="119">
        <f t="shared" si="5"/>
        <v>0</v>
      </c>
      <c r="W80" s="119">
        <f t="shared" si="6"/>
        <v>0</v>
      </c>
      <c r="X80" s="120"/>
      <c r="Y80" s="112">
        <v>9</v>
      </c>
      <c r="Z80" s="112">
        <v>24</v>
      </c>
      <c r="AA80" s="112">
        <v>12</v>
      </c>
      <c r="AB80" s="120"/>
      <c r="AC80" s="121">
        <f t="shared" si="8"/>
        <v>12628.224</v>
      </c>
      <c r="AD80" s="121">
        <f t="shared" si="9"/>
        <v>0</v>
      </c>
      <c r="AE80" s="121">
        <f t="shared" si="7"/>
        <v>12628.224</v>
      </c>
      <c r="AF80"/>
    </row>
    <row r="81" spans="1:32" ht="24.95" customHeight="1" x14ac:dyDescent="0.4">
      <c r="A81" s="108">
        <v>78</v>
      </c>
      <c r="B81" s="109" t="s">
        <v>292</v>
      </c>
      <c r="C81" s="109" t="s">
        <v>581</v>
      </c>
      <c r="D81" s="109" t="s">
        <v>90</v>
      </c>
      <c r="E81" s="109" t="s">
        <v>117</v>
      </c>
      <c r="F81" s="109" t="s">
        <v>445</v>
      </c>
      <c r="G81" s="109">
        <v>42</v>
      </c>
      <c r="H81" s="109">
        <v>11</v>
      </c>
      <c r="I81" s="111">
        <v>2</v>
      </c>
      <c r="J81" s="112">
        <v>22</v>
      </c>
      <c r="K81" s="113"/>
      <c r="L81" s="114"/>
      <c r="M81" s="114"/>
      <c r="N81" s="115" t="s">
        <v>93</v>
      </c>
      <c r="O81" s="115">
        <v>3300</v>
      </c>
      <c r="P81" s="115"/>
      <c r="Q81" s="114"/>
      <c r="R81" s="116">
        <v>22</v>
      </c>
      <c r="S81" s="117"/>
      <c r="T81" s="118"/>
      <c r="U81" s="118"/>
      <c r="V81" s="119">
        <f t="shared" si="5"/>
        <v>0</v>
      </c>
      <c r="W81" s="119">
        <f t="shared" si="6"/>
        <v>0</v>
      </c>
      <c r="X81" s="120"/>
      <c r="Y81" s="112">
        <v>9</v>
      </c>
      <c r="Z81" s="112">
        <v>24</v>
      </c>
      <c r="AA81" s="112">
        <v>12</v>
      </c>
      <c r="AB81" s="120"/>
      <c r="AC81" s="121">
        <f t="shared" si="8"/>
        <v>69455.231999999989</v>
      </c>
      <c r="AD81" s="121">
        <f t="shared" si="9"/>
        <v>0</v>
      </c>
      <c r="AE81" s="121">
        <f t="shared" si="7"/>
        <v>69455.231999999989</v>
      </c>
      <c r="AF81"/>
    </row>
    <row r="82" spans="1:32" ht="24.95" customHeight="1" x14ac:dyDescent="0.4">
      <c r="A82" s="108">
        <v>79</v>
      </c>
      <c r="B82" s="109" t="s">
        <v>292</v>
      </c>
      <c r="C82" s="109" t="s">
        <v>581</v>
      </c>
      <c r="D82" s="109" t="s">
        <v>90</v>
      </c>
      <c r="E82" s="109" t="s">
        <v>117</v>
      </c>
      <c r="F82" s="109" t="s">
        <v>604</v>
      </c>
      <c r="G82" s="109">
        <v>42</v>
      </c>
      <c r="H82" s="109">
        <v>1</v>
      </c>
      <c r="I82" s="111">
        <v>1</v>
      </c>
      <c r="J82" s="112">
        <v>1</v>
      </c>
      <c r="K82" s="113"/>
      <c r="L82" s="114"/>
      <c r="M82" s="114"/>
      <c r="N82" s="115" t="s">
        <v>93</v>
      </c>
      <c r="O82" s="115">
        <v>2500</v>
      </c>
      <c r="P82" s="115"/>
      <c r="Q82" s="114"/>
      <c r="R82" s="116">
        <v>1</v>
      </c>
      <c r="S82" s="117"/>
      <c r="T82" s="118"/>
      <c r="U82" s="118"/>
      <c r="V82" s="119">
        <f t="shared" si="5"/>
        <v>0</v>
      </c>
      <c r="W82" s="119">
        <f t="shared" si="6"/>
        <v>0</v>
      </c>
      <c r="X82" s="120"/>
      <c r="Y82" s="112">
        <v>9</v>
      </c>
      <c r="Z82" s="112">
        <v>24</v>
      </c>
      <c r="AA82" s="112">
        <v>12</v>
      </c>
      <c r="AB82" s="120"/>
      <c r="AC82" s="121">
        <f t="shared" si="8"/>
        <v>3157.056</v>
      </c>
      <c r="AD82" s="121">
        <f t="shared" si="9"/>
        <v>0</v>
      </c>
      <c r="AE82" s="121">
        <f t="shared" si="7"/>
        <v>3157.056</v>
      </c>
      <c r="AF82"/>
    </row>
    <row r="83" spans="1:32" ht="24.95" customHeight="1" x14ac:dyDescent="0.4">
      <c r="A83" s="108">
        <v>80</v>
      </c>
      <c r="B83" s="109" t="s">
        <v>292</v>
      </c>
      <c r="C83" s="109" t="s">
        <v>528</v>
      </c>
      <c r="D83" s="109" t="s">
        <v>90</v>
      </c>
      <c r="E83" s="109" t="s">
        <v>108</v>
      </c>
      <c r="F83" s="109" t="s">
        <v>380</v>
      </c>
      <c r="G83" s="109">
        <v>26</v>
      </c>
      <c r="H83" s="109">
        <v>6</v>
      </c>
      <c r="I83" s="111">
        <v>1</v>
      </c>
      <c r="J83" s="112">
        <v>6</v>
      </c>
      <c r="K83" s="113"/>
      <c r="L83" s="114"/>
      <c r="M83" s="114"/>
      <c r="N83" s="115" t="s">
        <v>93</v>
      </c>
      <c r="O83" s="115">
        <v>1000</v>
      </c>
      <c r="P83" s="115"/>
      <c r="Q83" s="114"/>
      <c r="R83" s="116">
        <v>6</v>
      </c>
      <c r="S83" s="117"/>
      <c r="T83" s="118"/>
      <c r="U83" s="118"/>
      <c r="V83" s="119">
        <f t="shared" si="5"/>
        <v>0</v>
      </c>
      <c r="W83" s="119">
        <f t="shared" si="6"/>
        <v>0</v>
      </c>
      <c r="X83" s="120"/>
      <c r="Y83" s="112">
        <v>9</v>
      </c>
      <c r="Z83" s="112">
        <v>24</v>
      </c>
      <c r="AA83" s="112">
        <v>12</v>
      </c>
      <c r="AB83" s="120"/>
      <c r="AC83" s="121">
        <f t="shared" si="8"/>
        <v>11726.207999999999</v>
      </c>
      <c r="AD83" s="121">
        <f t="shared" si="9"/>
        <v>0</v>
      </c>
      <c r="AE83" s="121">
        <f t="shared" si="7"/>
        <v>11726.207999999999</v>
      </c>
      <c r="AF83"/>
    </row>
    <row r="84" spans="1:32" ht="24.95" customHeight="1" x14ac:dyDescent="0.4">
      <c r="A84" s="108">
        <v>81</v>
      </c>
      <c r="B84" s="109" t="s">
        <v>292</v>
      </c>
      <c r="C84" s="109" t="s">
        <v>422</v>
      </c>
      <c r="D84" s="109" t="s">
        <v>90</v>
      </c>
      <c r="E84" s="109" t="s">
        <v>605</v>
      </c>
      <c r="F84" s="109" t="s">
        <v>606</v>
      </c>
      <c r="G84" s="109">
        <v>525</v>
      </c>
      <c r="H84" s="109">
        <v>2</v>
      </c>
      <c r="I84" s="111">
        <v>1</v>
      </c>
      <c r="J84" s="112">
        <v>2</v>
      </c>
      <c r="K84" s="113"/>
      <c r="L84" s="114"/>
      <c r="M84" s="114"/>
      <c r="N84" s="115" t="s">
        <v>93</v>
      </c>
      <c r="O84" s="115">
        <v>10000</v>
      </c>
      <c r="P84" s="115"/>
      <c r="Q84" s="114"/>
      <c r="R84" s="116">
        <v>2</v>
      </c>
      <c r="S84" s="117"/>
      <c r="T84" s="118"/>
      <c r="U84" s="118"/>
      <c r="V84" s="119">
        <f t="shared" si="5"/>
        <v>0</v>
      </c>
      <c r="W84" s="119">
        <f t="shared" si="6"/>
        <v>0</v>
      </c>
      <c r="X84" s="120"/>
      <c r="Y84" s="112">
        <v>9</v>
      </c>
      <c r="Z84" s="112">
        <v>24</v>
      </c>
      <c r="AA84" s="112">
        <v>12</v>
      </c>
      <c r="AB84" s="120"/>
      <c r="AC84" s="121">
        <f t="shared" si="8"/>
        <v>78926.399999999994</v>
      </c>
      <c r="AD84" s="121">
        <f t="shared" si="9"/>
        <v>0</v>
      </c>
      <c r="AE84" s="121">
        <f t="shared" si="7"/>
        <v>78926.399999999994</v>
      </c>
      <c r="AF84"/>
    </row>
    <row r="85" spans="1:32" ht="36.75" customHeight="1" x14ac:dyDescent="0.4">
      <c r="A85" s="122"/>
      <c r="B85" s="123"/>
      <c r="C85" s="123"/>
      <c r="D85" s="123"/>
      <c r="E85" s="123"/>
      <c r="L85" s="124"/>
      <c r="S85" s="125"/>
      <c r="T85" s="125"/>
      <c r="U85" s="125"/>
      <c r="V85" s="126"/>
      <c r="W85" s="126"/>
      <c r="X85" s="120"/>
      <c r="AB85" s="120"/>
      <c r="AC85" s="127">
        <f>SUM(AC4:AC84)</f>
        <v>1204567.2000000002</v>
      </c>
      <c r="AD85" s="127">
        <f>SUM(AD4:AD84)</f>
        <v>0</v>
      </c>
      <c r="AE85" s="127">
        <f>SUM(AE4:AE84)</f>
        <v>1204567.2000000002</v>
      </c>
      <c r="AF85"/>
    </row>
    <row r="87" spans="1:32" x14ac:dyDescent="0.4">
      <c r="U87" s="129" t="s">
        <v>205</v>
      </c>
      <c r="V87" s="130"/>
      <c r="W87" s="131"/>
      <c r="X87" s="132">
        <f>SUM(V4:V84)</f>
        <v>0</v>
      </c>
    </row>
    <row r="88" spans="1:32" x14ac:dyDescent="0.4">
      <c r="U88" s="129" t="s">
        <v>206</v>
      </c>
      <c r="V88" s="130"/>
      <c r="W88" s="131"/>
      <c r="X88" s="132">
        <f>SUM(W4:W84)</f>
        <v>0</v>
      </c>
    </row>
    <row r="89" spans="1:32" x14ac:dyDescent="0.4">
      <c r="U89" s="129" t="s">
        <v>39</v>
      </c>
      <c r="V89" s="130"/>
      <c r="W89" s="131"/>
      <c r="X89" s="133"/>
    </row>
    <row r="90" spans="1:32" x14ac:dyDescent="0.4">
      <c r="U90" s="129" t="s">
        <v>40</v>
      </c>
      <c r="V90" s="130"/>
      <c r="W90" s="131"/>
      <c r="X90" s="133"/>
    </row>
    <row r="91" spans="1:32" x14ac:dyDescent="0.4">
      <c r="U91" s="129" t="s">
        <v>41</v>
      </c>
      <c r="V91" s="130"/>
      <c r="W91" s="131"/>
      <c r="X91" s="133"/>
    </row>
    <row r="92" spans="1:32" x14ac:dyDescent="0.4">
      <c r="U92" s="129" t="s">
        <v>207</v>
      </c>
      <c r="V92" s="130"/>
      <c r="W92" s="131"/>
      <c r="X92" s="133"/>
    </row>
    <row r="93" spans="1:32" x14ac:dyDescent="0.4">
      <c r="U93" s="129" t="s">
        <v>208</v>
      </c>
      <c r="V93" s="130"/>
      <c r="W93" s="131"/>
      <c r="X93" s="132">
        <f>SUM(X87:X92)</f>
        <v>0</v>
      </c>
    </row>
    <row r="94" spans="1:32" x14ac:dyDescent="0.4">
      <c r="U94" s="129" t="s">
        <v>209</v>
      </c>
      <c r="V94" s="130"/>
      <c r="W94" s="131"/>
      <c r="X94" s="132">
        <f>X93*1.1</f>
        <v>0</v>
      </c>
    </row>
  </sheetData>
  <autoFilter ref="A3:AF3"/>
  <mergeCells count="13">
    <mergeCell ref="U94:W94"/>
    <mergeCell ref="U88:W88"/>
    <mergeCell ref="U89:W89"/>
    <mergeCell ref="U90:W90"/>
    <mergeCell ref="U91:W91"/>
    <mergeCell ref="U92:W92"/>
    <mergeCell ref="U93:W93"/>
    <mergeCell ref="E2:J2"/>
    <mergeCell ref="L2:R2"/>
    <mergeCell ref="Y2:AA2"/>
    <mergeCell ref="AC2:AD2"/>
    <mergeCell ref="AE2:AE3"/>
    <mergeCell ref="U87:W87"/>
  </mergeCells>
  <phoneticPr fontId="6"/>
  <conditionalFormatting sqref="B4:J84 L4:R84">
    <cfRule type="containsBlanks" dxfId="3" priority="2">
      <formula>LEN(TRIM(B4))=0</formula>
    </cfRule>
  </conditionalFormatting>
  <conditionalFormatting sqref="Y4:AA84">
    <cfRule type="containsBlanks" dxfId="2" priority="1">
      <formula>LEN(TRIM(Y4))=0</formula>
    </cfRule>
  </conditionalFormatting>
  <dataValidations count="1">
    <dataValidation type="list" allowBlank="1" showInputMessage="1" showErrorMessage="1" sqref="L4:L84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94"/>
  <sheetViews>
    <sheetView showGridLines="0" view="pageBreakPreview" zoomScale="37" zoomScaleNormal="100" zoomScaleSheetLayoutView="67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607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443</v>
      </c>
      <c r="D4" s="109" t="s">
        <v>90</v>
      </c>
      <c r="E4" s="109" t="s">
        <v>219</v>
      </c>
      <c r="F4" s="109" t="s">
        <v>326</v>
      </c>
      <c r="G4" s="109">
        <v>14</v>
      </c>
      <c r="H4" s="110">
        <v>2</v>
      </c>
      <c r="I4" s="111">
        <v>1</v>
      </c>
      <c r="J4" s="112">
        <v>2</v>
      </c>
      <c r="K4" s="113"/>
      <c r="L4" s="114"/>
      <c r="M4" s="114"/>
      <c r="N4" s="115" t="s">
        <v>97</v>
      </c>
      <c r="O4" s="115">
        <v>800</v>
      </c>
      <c r="P4" s="115"/>
      <c r="Q4" s="114"/>
      <c r="R4" s="116">
        <v>2</v>
      </c>
      <c r="S4" s="117"/>
      <c r="T4" s="118"/>
      <c r="U4" s="118"/>
      <c r="V4" s="119">
        <f t="shared" ref="V4:V67" si="0">T4*R4</f>
        <v>0</v>
      </c>
      <c r="W4" s="119">
        <f t="shared" ref="W4:W6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2104.7039999999997</v>
      </c>
      <c r="AD4" s="121">
        <f>Q4*R4*Y4*Z4*AA4/1000*$AB$1</f>
        <v>0</v>
      </c>
      <c r="AE4" s="121">
        <f t="shared" ref="AE4:AE67" si="2">AC4-AD4</f>
        <v>2104.7039999999997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383</v>
      </c>
      <c r="D5" s="109" t="s">
        <v>90</v>
      </c>
      <c r="E5" s="109" t="s">
        <v>117</v>
      </c>
      <c r="F5" s="109" t="s">
        <v>320</v>
      </c>
      <c r="G5" s="109">
        <v>42</v>
      </c>
      <c r="H5" s="110">
        <v>2</v>
      </c>
      <c r="I5" s="111">
        <v>1</v>
      </c>
      <c r="J5" s="112">
        <v>2</v>
      </c>
      <c r="K5" s="113"/>
      <c r="L5" s="114"/>
      <c r="M5" s="114"/>
      <c r="N5" s="115" t="s">
        <v>93</v>
      </c>
      <c r="O5" s="115">
        <v>2500</v>
      </c>
      <c r="P5" s="115"/>
      <c r="Q5" s="114"/>
      <c r="R5" s="116">
        <v>2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8" si="3">G5*J5*Y5*Z5*AA5/1000*$AB$1</f>
        <v>6314.1120000000001</v>
      </c>
      <c r="AD5" s="121">
        <f t="shared" ref="AD5:AD68" si="4">Q5*R5*Y5*Z5*AA5/1000*$AB$1</f>
        <v>0</v>
      </c>
      <c r="AE5" s="121">
        <f t="shared" si="2"/>
        <v>6314.1120000000001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608</v>
      </c>
      <c r="D6" s="109" t="s">
        <v>90</v>
      </c>
      <c r="E6" s="109" t="s">
        <v>117</v>
      </c>
      <c r="F6" s="109" t="s">
        <v>320</v>
      </c>
      <c r="G6" s="109">
        <v>42</v>
      </c>
      <c r="H6" s="110">
        <v>6</v>
      </c>
      <c r="I6" s="111">
        <v>2</v>
      </c>
      <c r="J6" s="112">
        <v>12</v>
      </c>
      <c r="K6" s="113"/>
      <c r="L6" s="114"/>
      <c r="M6" s="114"/>
      <c r="N6" s="115" t="s">
        <v>93</v>
      </c>
      <c r="O6" s="115">
        <v>3300</v>
      </c>
      <c r="P6" s="115"/>
      <c r="Q6" s="114"/>
      <c r="R6" s="116">
        <v>12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37884.671999999999</v>
      </c>
      <c r="AD6" s="121">
        <f t="shared" si="4"/>
        <v>0</v>
      </c>
      <c r="AE6" s="121">
        <f t="shared" si="2"/>
        <v>37884.671999999999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608</v>
      </c>
      <c r="D7" s="109" t="s">
        <v>90</v>
      </c>
      <c r="E7" s="109" t="s">
        <v>117</v>
      </c>
      <c r="F7" s="109" t="s">
        <v>604</v>
      </c>
      <c r="G7" s="109">
        <v>42</v>
      </c>
      <c r="H7" s="110">
        <v>2</v>
      </c>
      <c r="I7" s="111">
        <v>1</v>
      </c>
      <c r="J7" s="112">
        <v>2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2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6314.1120000000001</v>
      </c>
      <c r="AD7" s="121">
        <f t="shared" si="4"/>
        <v>0</v>
      </c>
      <c r="AE7" s="121">
        <f t="shared" si="2"/>
        <v>6314.1120000000001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609</v>
      </c>
      <c r="D8" s="109" t="s">
        <v>90</v>
      </c>
      <c r="E8" s="109" t="s">
        <v>117</v>
      </c>
      <c r="F8" s="109" t="s">
        <v>445</v>
      </c>
      <c r="G8" s="109">
        <v>42</v>
      </c>
      <c r="H8" s="110">
        <v>2</v>
      </c>
      <c r="I8" s="111">
        <v>1</v>
      </c>
      <c r="J8" s="112">
        <v>2</v>
      </c>
      <c r="K8" s="113"/>
      <c r="L8" s="114"/>
      <c r="M8" s="114"/>
      <c r="N8" s="115" t="s">
        <v>93</v>
      </c>
      <c r="O8" s="115">
        <v>2500</v>
      </c>
      <c r="P8" s="115"/>
      <c r="Q8" s="114"/>
      <c r="R8" s="116">
        <v>2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6314.1120000000001</v>
      </c>
      <c r="AD8" s="121">
        <f t="shared" si="4"/>
        <v>0</v>
      </c>
      <c r="AE8" s="121">
        <f t="shared" si="2"/>
        <v>6314.1120000000001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609</v>
      </c>
      <c r="D9" s="109" t="s">
        <v>90</v>
      </c>
      <c r="E9" s="109" t="s">
        <v>108</v>
      </c>
      <c r="F9" s="109" t="s">
        <v>355</v>
      </c>
      <c r="G9" s="109">
        <v>26</v>
      </c>
      <c r="H9" s="110">
        <v>2</v>
      </c>
      <c r="I9" s="111">
        <v>1</v>
      </c>
      <c r="J9" s="112">
        <v>2</v>
      </c>
      <c r="K9" s="113"/>
      <c r="L9" s="114"/>
      <c r="M9" s="114"/>
      <c r="N9" s="115" t="s">
        <v>93</v>
      </c>
      <c r="O9" s="115">
        <v>1000</v>
      </c>
      <c r="P9" s="115"/>
      <c r="Q9" s="114"/>
      <c r="R9" s="116">
        <v>2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3908.7359999999999</v>
      </c>
      <c r="AD9" s="121">
        <f t="shared" si="4"/>
        <v>0</v>
      </c>
      <c r="AE9" s="121">
        <f t="shared" si="2"/>
        <v>3908.7359999999999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610</v>
      </c>
      <c r="D10" s="109" t="s">
        <v>90</v>
      </c>
      <c r="E10" s="109" t="s">
        <v>117</v>
      </c>
      <c r="F10" s="109" t="s">
        <v>611</v>
      </c>
      <c r="G10" s="109">
        <v>42</v>
      </c>
      <c r="H10" s="110">
        <v>6</v>
      </c>
      <c r="I10" s="111">
        <v>2</v>
      </c>
      <c r="J10" s="112">
        <v>12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12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37884.671999999999</v>
      </c>
      <c r="AD10" s="121">
        <f t="shared" si="4"/>
        <v>0</v>
      </c>
      <c r="AE10" s="121">
        <f t="shared" si="2"/>
        <v>37884.671999999999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610</v>
      </c>
      <c r="D11" s="109" t="s">
        <v>90</v>
      </c>
      <c r="E11" s="109" t="s">
        <v>117</v>
      </c>
      <c r="F11" s="109" t="s">
        <v>247</v>
      </c>
      <c r="G11" s="109">
        <v>42</v>
      </c>
      <c r="H11" s="110">
        <v>1</v>
      </c>
      <c r="I11" s="111">
        <v>1</v>
      </c>
      <c r="J11" s="112">
        <v>1</v>
      </c>
      <c r="K11" s="113"/>
      <c r="L11" s="114"/>
      <c r="M11" s="114"/>
      <c r="N11" s="115" t="s">
        <v>93</v>
      </c>
      <c r="O11" s="115">
        <v>2500</v>
      </c>
      <c r="P11" s="115"/>
      <c r="Q11" s="114"/>
      <c r="R11" s="116">
        <v>1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3157.056</v>
      </c>
      <c r="AD11" s="121">
        <f t="shared" si="4"/>
        <v>0</v>
      </c>
      <c r="AE11" s="121">
        <f t="shared" si="2"/>
        <v>3157.056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184</v>
      </c>
      <c r="D12" s="109" t="s">
        <v>90</v>
      </c>
      <c r="E12" s="109" t="s">
        <v>446</v>
      </c>
      <c r="F12" s="109" t="s">
        <v>612</v>
      </c>
      <c r="G12" s="109">
        <v>19</v>
      </c>
      <c r="H12" s="110">
        <v>1</v>
      </c>
      <c r="I12" s="111">
        <v>1</v>
      </c>
      <c r="J12" s="112">
        <v>1</v>
      </c>
      <c r="K12" s="113"/>
      <c r="L12" s="114"/>
      <c r="M12" s="114"/>
      <c r="N12" s="115" t="s">
        <v>97</v>
      </c>
      <c r="O12" s="115">
        <v>700</v>
      </c>
      <c r="P12" s="115"/>
      <c r="Q12" s="114"/>
      <c r="R12" s="116">
        <v>1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1428.192</v>
      </c>
      <c r="AD12" s="121">
        <f t="shared" si="4"/>
        <v>0</v>
      </c>
      <c r="AE12" s="121">
        <f t="shared" si="2"/>
        <v>1428.192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402</v>
      </c>
      <c r="D13" s="109" t="s">
        <v>90</v>
      </c>
      <c r="E13" s="109" t="s">
        <v>108</v>
      </c>
      <c r="F13" s="109" t="s">
        <v>217</v>
      </c>
      <c r="G13" s="109">
        <v>26</v>
      </c>
      <c r="H13" s="110">
        <v>1</v>
      </c>
      <c r="I13" s="111">
        <v>1</v>
      </c>
      <c r="J13" s="112">
        <v>1</v>
      </c>
      <c r="K13" s="113"/>
      <c r="L13" s="114"/>
      <c r="M13" s="114"/>
      <c r="N13" s="115" t="s">
        <v>93</v>
      </c>
      <c r="O13" s="115">
        <v>1000</v>
      </c>
      <c r="P13" s="115"/>
      <c r="Q13" s="114"/>
      <c r="R13" s="116">
        <v>1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1954.3679999999999</v>
      </c>
      <c r="AD13" s="121">
        <f t="shared" si="4"/>
        <v>0</v>
      </c>
      <c r="AE13" s="121">
        <f t="shared" si="2"/>
        <v>1954.3679999999999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613</v>
      </c>
      <c r="D14" s="109" t="s">
        <v>90</v>
      </c>
      <c r="E14" s="109" t="s">
        <v>108</v>
      </c>
      <c r="F14" s="109" t="s">
        <v>614</v>
      </c>
      <c r="G14" s="109">
        <v>26</v>
      </c>
      <c r="H14" s="110">
        <v>3</v>
      </c>
      <c r="I14" s="111">
        <v>4</v>
      </c>
      <c r="J14" s="112">
        <v>12</v>
      </c>
      <c r="K14" s="113"/>
      <c r="L14" s="114"/>
      <c r="M14" s="114"/>
      <c r="N14" s="115" t="s">
        <v>93</v>
      </c>
      <c r="O14" s="115">
        <v>1000</v>
      </c>
      <c r="P14" s="115"/>
      <c r="Q14" s="114"/>
      <c r="R14" s="116">
        <v>12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23452.415999999997</v>
      </c>
      <c r="AD14" s="121">
        <f t="shared" si="4"/>
        <v>0</v>
      </c>
      <c r="AE14" s="121">
        <f t="shared" si="2"/>
        <v>23452.415999999997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335</v>
      </c>
      <c r="D15" s="109" t="s">
        <v>90</v>
      </c>
      <c r="E15" s="109" t="s">
        <v>117</v>
      </c>
      <c r="F15" s="109" t="s">
        <v>445</v>
      </c>
      <c r="G15" s="109">
        <v>42</v>
      </c>
      <c r="H15" s="110">
        <v>4</v>
      </c>
      <c r="I15" s="111">
        <v>2</v>
      </c>
      <c r="J15" s="112">
        <v>8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8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25256.448</v>
      </c>
      <c r="AD15" s="121">
        <f t="shared" si="4"/>
        <v>0</v>
      </c>
      <c r="AE15" s="121">
        <f t="shared" si="2"/>
        <v>25256.448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335</v>
      </c>
      <c r="D16" s="109" t="s">
        <v>90</v>
      </c>
      <c r="E16" s="109" t="s">
        <v>117</v>
      </c>
      <c r="F16" s="109" t="s">
        <v>445</v>
      </c>
      <c r="G16" s="109">
        <v>42</v>
      </c>
      <c r="H16" s="110">
        <v>1</v>
      </c>
      <c r="I16" s="111">
        <v>1</v>
      </c>
      <c r="J16" s="112">
        <v>1</v>
      </c>
      <c r="K16" s="113"/>
      <c r="L16" s="114"/>
      <c r="M16" s="114"/>
      <c r="N16" s="115" t="s">
        <v>93</v>
      </c>
      <c r="O16" s="115">
        <v>2500</v>
      </c>
      <c r="P16" s="115"/>
      <c r="Q16" s="114"/>
      <c r="R16" s="116">
        <v>1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3157.056</v>
      </c>
      <c r="AD16" s="121">
        <f t="shared" si="4"/>
        <v>0</v>
      </c>
      <c r="AE16" s="121">
        <f t="shared" si="2"/>
        <v>3157.056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335</v>
      </c>
      <c r="D17" s="109" t="s">
        <v>90</v>
      </c>
      <c r="E17" s="109" t="s">
        <v>108</v>
      </c>
      <c r="F17" s="109" t="s">
        <v>355</v>
      </c>
      <c r="G17" s="109">
        <v>26</v>
      </c>
      <c r="H17" s="110">
        <v>1</v>
      </c>
      <c r="I17" s="111">
        <v>1</v>
      </c>
      <c r="J17" s="112">
        <v>1</v>
      </c>
      <c r="K17" s="113"/>
      <c r="L17" s="114"/>
      <c r="M17" s="114"/>
      <c r="N17" s="115" t="s">
        <v>93</v>
      </c>
      <c r="O17" s="115">
        <v>1000</v>
      </c>
      <c r="P17" s="115"/>
      <c r="Q17" s="114"/>
      <c r="R17" s="116">
        <v>1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1954.3679999999999</v>
      </c>
      <c r="AD17" s="121">
        <f t="shared" si="4"/>
        <v>0</v>
      </c>
      <c r="AE17" s="121">
        <f t="shared" si="2"/>
        <v>1954.3679999999999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335</v>
      </c>
      <c r="D18" s="109" t="s">
        <v>90</v>
      </c>
      <c r="E18" s="109" t="s">
        <v>117</v>
      </c>
      <c r="F18" s="109" t="s">
        <v>445</v>
      </c>
      <c r="G18" s="109">
        <v>42</v>
      </c>
      <c r="H18" s="110">
        <v>2</v>
      </c>
      <c r="I18" s="111">
        <v>1</v>
      </c>
      <c r="J18" s="112">
        <v>2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2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6314.1120000000001</v>
      </c>
      <c r="AD18" s="121">
        <f t="shared" si="4"/>
        <v>0</v>
      </c>
      <c r="AE18" s="121">
        <f t="shared" si="2"/>
        <v>6314.1120000000001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615</v>
      </c>
      <c r="D19" s="109" t="s">
        <v>90</v>
      </c>
      <c r="E19" s="109" t="s">
        <v>117</v>
      </c>
      <c r="F19" s="109" t="s">
        <v>445</v>
      </c>
      <c r="G19" s="109">
        <v>42</v>
      </c>
      <c r="H19" s="110">
        <v>2</v>
      </c>
      <c r="I19" s="111">
        <v>1</v>
      </c>
      <c r="J19" s="112">
        <v>2</v>
      </c>
      <c r="K19" s="113"/>
      <c r="L19" s="114"/>
      <c r="M19" s="114"/>
      <c r="N19" s="115" t="s">
        <v>93</v>
      </c>
      <c r="O19" s="115">
        <v>2500</v>
      </c>
      <c r="P19" s="115"/>
      <c r="Q19" s="114"/>
      <c r="R19" s="116">
        <v>2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6314.1120000000001</v>
      </c>
      <c r="AD19" s="121">
        <f t="shared" si="4"/>
        <v>0</v>
      </c>
      <c r="AE19" s="121">
        <f t="shared" si="2"/>
        <v>6314.1120000000001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615</v>
      </c>
      <c r="D20" s="109" t="s">
        <v>90</v>
      </c>
      <c r="E20" s="109" t="s">
        <v>446</v>
      </c>
      <c r="F20" s="109" t="s">
        <v>612</v>
      </c>
      <c r="G20" s="109">
        <v>19</v>
      </c>
      <c r="H20" s="110">
        <v>2</v>
      </c>
      <c r="I20" s="111">
        <v>1</v>
      </c>
      <c r="J20" s="112">
        <v>2</v>
      </c>
      <c r="K20" s="113"/>
      <c r="L20" s="114"/>
      <c r="M20" s="114"/>
      <c r="N20" s="115" t="s">
        <v>97</v>
      </c>
      <c r="O20" s="115">
        <v>700</v>
      </c>
      <c r="P20" s="115"/>
      <c r="Q20" s="114"/>
      <c r="R20" s="116">
        <v>2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2856.384</v>
      </c>
      <c r="AD20" s="121">
        <f t="shared" si="4"/>
        <v>0</v>
      </c>
      <c r="AE20" s="121">
        <f t="shared" si="2"/>
        <v>2856.384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616</v>
      </c>
      <c r="D21" s="109" t="s">
        <v>90</v>
      </c>
      <c r="E21" s="109" t="s">
        <v>117</v>
      </c>
      <c r="F21" s="109" t="s">
        <v>320</v>
      </c>
      <c r="G21" s="109">
        <v>42</v>
      </c>
      <c r="H21" s="110">
        <v>2</v>
      </c>
      <c r="I21" s="111">
        <v>1</v>
      </c>
      <c r="J21" s="112">
        <v>2</v>
      </c>
      <c r="K21" s="113"/>
      <c r="L21" s="114"/>
      <c r="M21" s="114"/>
      <c r="N21" s="115" t="s">
        <v>93</v>
      </c>
      <c r="O21" s="115">
        <v>2500</v>
      </c>
      <c r="P21" s="115"/>
      <c r="Q21" s="114"/>
      <c r="R21" s="116">
        <v>2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6314.1120000000001</v>
      </c>
      <c r="AD21" s="121">
        <f t="shared" si="4"/>
        <v>0</v>
      </c>
      <c r="AE21" s="121">
        <f t="shared" si="2"/>
        <v>6314.1120000000001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617</v>
      </c>
      <c r="D22" s="109" t="s">
        <v>90</v>
      </c>
      <c r="E22" s="109" t="s">
        <v>618</v>
      </c>
      <c r="F22" s="109" t="s">
        <v>619</v>
      </c>
      <c r="G22" s="109">
        <v>68</v>
      </c>
      <c r="H22" s="110">
        <v>1</v>
      </c>
      <c r="I22" s="111">
        <v>1</v>
      </c>
      <c r="J22" s="112">
        <v>1</v>
      </c>
      <c r="K22" s="113"/>
      <c r="L22" s="114"/>
      <c r="M22" s="114"/>
      <c r="N22" s="115" t="s">
        <v>620</v>
      </c>
      <c r="O22" s="115">
        <v>4000</v>
      </c>
      <c r="P22" s="115"/>
      <c r="Q22" s="114"/>
      <c r="R22" s="116">
        <v>1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5111.424</v>
      </c>
      <c r="AD22" s="121">
        <f t="shared" si="4"/>
        <v>0</v>
      </c>
      <c r="AE22" s="121">
        <f t="shared" si="2"/>
        <v>5111.424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184</v>
      </c>
      <c r="D23" s="109" t="s">
        <v>90</v>
      </c>
      <c r="E23" s="109" t="s">
        <v>446</v>
      </c>
      <c r="F23" s="109" t="s">
        <v>612</v>
      </c>
      <c r="G23" s="109">
        <v>19</v>
      </c>
      <c r="H23" s="110">
        <v>1</v>
      </c>
      <c r="I23" s="111">
        <v>1</v>
      </c>
      <c r="J23" s="112">
        <v>1</v>
      </c>
      <c r="K23" s="113"/>
      <c r="L23" s="114"/>
      <c r="M23" s="114"/>
      <c r="N23" s="115" t="s">
        <v>97</v>
      </c>
      <c r="O23" s="115">
        <v>700</v>
      </c>
      <c r="P23" s="115"/>
      <c r="Q23" s="114"/>
      <c r="R23" s="116">
        <v>1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1428.192</v>
      </c>
      <c r="AD23" s="121">
        <f t="shared" si="4"/>
        <v>0</v>
      </c>
      <c r="AE23" s="121">
        <f t="shared" si="2"/>
        <v>1428.192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127</v>
      </c>
      <c r="D24" s="109" t="s">
        <v>90</v>
      </c>
      <c r="E24" s="109" t="s">
        <v>108</v>
      </c>
      <c r="F24" s="109" t="s">
        <v>217</v>
      </c>
      <c r="G24" s="109">
        <v>26</v>
      </c>
      <c r="H24" s="110">
        <v>1</v>
      </c>
      <c r="I24" s="111">
        <v>1</v>
      </c>
      <c r="J24" s="112">
        <v>1</v>
      </c>
      <c r="K24" s="113"/>
      <c r="L24" s="114"/>
      <c r="M24" s="114"/>
      <c r="N24" s="115" t="s">
        <v>93</v>
      </c>
      <c r="O24" s="115">
        <v>1000</v>
      </c>
      <c r="P24" s="115"/>
      <c r="Q24" s="114"/>
      <c r="R24" s="116">
        <v>1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1954.3679999999999</v>
      </c>
      <c r="AD24" s="121">
        <f t="shared" si="4"/>
        <v>0</v>
      </c>
      <c r="AE24" s="121">
        <f t="shared" si="2"/>
        <v>1954.3679999999999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621</v>
      </c>
      <c r="D25" s="109" t="s">
        <v>90</v>
      </c>
      <c r="E25" s="109" t="s">
        <v>117</v>
      </c>
      <c r="F25" s="109" t="s">
        <v>445</v>
      </c>
      <c r="G25" s="109">
        <v>42</v>
      </c>
      <c r="H25" s="110">
        <v>9</v>
      </c>
      <c r="I25" s="111">
        <v>2</v>
      </c>
      <c r="J25" s="112">
        <v>18</v>
      </c>
      <c r="K25" s="113"/>
      <c r="L25" s="114"/>
      <c r="M25" s="114"/>
      <c r="N25" s="115" t="s">
        <v>93</v>
      </c>
      <c r="O25" s="115">
        <v>3300</v>
      </c>
      <c r="P25" s="115"/>
      <c r="Q25" s="114"/>
      <c r="R25" s="116">
        <v>18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56827.007999999994</v>
      </c>
      <c r="AD25" s="121">
        <f t="shared" si="4"/>
        <v>0</v>
      </c>
      <c r="AE25" s="121">
        <f t="shared" si="2"/>
        <v>56827.007999999994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621</v>
      </c>
      <c r="D26" s="109" t="s">
        <v>90</v>
      </c>
      <c r="E26" s="109" t="s">
        <v>117</v>
      </c>
      <c r="F26" s="109" t="s">
        <v>355</v>
      </c>
      <c r="G26" s="109">
        <v>42</v>
      </c>
      <c r="H26" s="110">
        <v>2</v>
      </c>
      <c r="I26" s="111">
        <v>1</v>
      </c>
      <c r="J26" s="112">
        <v>2</v>
      </c>
      <c r="K26" s="113"/>
      <c r="L26" s="114"/>
      <c r="M26" s="114"/>
      <c r="N26" s="115" t="s">
        <v>93</v>
      </c>
      <c r="O26" s="115">
        <v>2500</v>
      </c>
      <c r="P26" s="115"/>
      <c r="Q26" s="114"/>
      <c r="R26" s="116">
        <v>2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6314.1120000000001</v>
      </c>
      <c r="AD26" s="121">
        <f t="shared" si="4"/>
        <v>0</v>
      </c>
      <c r="AE26" s="121">
        <f t="shared" si="2"/>
        <v>6314.1120000000001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188</v>
      </c>
      <c r="D27" s="109" t="s">
        <v>90</v>
      </c>
      <c r="E27" s="109" t="s">
        <v>424</v>
      </c>
      <c r="F27" s="109" t="s">
        <v>622</v>
      </c>
      <c r="G27" s="109">
        <v>263</v>
      </c>
      <c r="H27" s="110">
        <v>5</v>
      </c>
      <c r="I27" s="111">
        <v>1</v>
      </c>
      <c r="J27" s="112">
        <v>5</v>
      </c>
      <c r="K27" s="113"/>
      <c r="L27" s="114"/>
      <c r="M27" s="114"/>
      <c r="N27" s="115" t="s">
        <v>93</v>
      </c>
      <c r="O27" s="115">
        <v>12500</v>
      </c>
      <c r="P27" s="115"/>
      <c r="Q27" s="114"/>
      <c r="R27" s="116">
        <v>5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98845.92</v>
      </c>
      <c r="AD27" s="121">
        <f t="shared" si="4"/>
        <v>0</v>
      </c>
      <c r="AE27" s="121">
        <f t="shared" si="2"/>
        <v>98845.92</v>
      </c>
      <c r="AF27"/>
    </row>
    <row r="28" spans="1:32" ht="24.95" customHeight="1" x14ac:dyDescent="0.4">
      <c r="A28" s="108">
        <v>25</v>
      </c>
      <c r="B28" s="109" t="s">
        <v>88</v>
      </c>
      <c r="C28" s="109" t="s">
        <v>188</v>
      </c>
      <c r="D28" s="109" t="s">
        <v>90</v>
      </c>
      <c r="E28" s="109" t="s">
        <v>424</v>
      </c>
      <c r="F28" s="109" t="s">
        <v>622</v>
      </c>
      <c r="G28" s="109">
        <v>263</v>
      </c>
      <c r="H28" s="110">
        <v>6</v>
      </c>
      <c r="I28" s="111">
        <v>1</v>
      </c>
      <c r="J28" s="112">
        <v>6</v>
      </c>
      <c r="K28" s="113"/>
      <c r="L28" s="114"/>
      <c r="M28" s="114"/>
      <c r="N28" s="115" t="s">
        <v>93</v>
      </c>
      <c r="O28" s="115">
        <v>12500</v>
      </c>
      <c r="P28" s="115"/>
      <c r="Q28" s="114"/>
      <c r="R28" s="116">
        <v>6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118615.10399999999</v>
      </c>
      <c r="AD28" s="121">
        <f t="shared" si="4"/>
        <v>0</v>
      </c>
      <c r="AE28" s="121">
        <f t="shared" si="2"/>
        <v>118615.10399999999</v>
      </c>
      <c r="AF28"/>
    </row>
    <row r="29" spans="1:32" ht="24.95" customHeight="1" x14ac:dyDescent="0.4">
      <c r="A29" s="108">
        <v>26</v>
      </c>
      <c r="B29" s="109" t="s">
        <v>88</v>
      </c>
      <c r="C29" s="109" t="s">
        <v>139</v>
      </c>
      <c r="D29" s="109" t="s">
        <v>90</v>
      </c>
      <c r="E29" s="109" t="s">
        <v>108</v>
      </c>
      <c r="F29" s="109" t="s">
        <v>380</v>
      </c>
      <c r="G29" s="109">
        <v>26</v>
      </c>
      <c r="H29" s="110">
        <v>1</v>
      </c>
      <c r="I29" s="111">
        <v>1</v>
      </c>
      <c r="J29" s="112">
        <v>1</v>
      </c>
      <c r="K29" s="113"/>
      <c r="L29" s="114"/>
      <c r="M29" s="114"/>
      <c r="N29" s="115" t="s">
        <v>93</v>
      </c>
      <c r="O29" s="115">
        <v>1000</v>
      </c>
      <c r="P29" s="115"/>
      <c r="Q29" s="114"/>
      <c r="R29" s="116">
        <v>1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1954.3679999999999</v>
      </c>
      <c r="AD29" s="121">
        <f t="shared" si="4"/>
        <v>0</v>
      </c>
      <c r="AE29" s="121">
        <f t="shared" si="2"/>
        <v>1954.3679999999999</v>
      </c>
      <c r="AF29"/>
    </row>
    <row r="30" spans="1:32" ht="24.95" customHeight="1" x14ac:dyDescent="0.4">
      <c r="A30" s="108">
        <v>27</v>
      </c>
      <c r="B30" s="109" t="s">
        <v>88</v>
      </c>
      <c r="C30" s="109" t="s">
        <v>168</v>
      </c>
      <c r="D30" s="109" t="s">
        <v>90</v>
      </c>
      <c r="E30" s="109" t="s">
        <v>108</v>
      </c>
      <c r="F30" s="109" t="s">
        <v>614</v>
      </c>
      <c r="G30" s="109">
        <v>26</v>
      </c>
      <c r="H30" s="110">
        <v>7</v>
      </c>
      <c r="I30" s="111">
        <v>4</v>
      </c>
      <c r="J30" s="112">
        <v>28</v>
      </c>
      <c r="K30" s="113"/>
      <c r="L30" s="114"/>
      <c r="M30" s="114"/>
      <c r="N30" s="115" t="s">
        <v>93</v>
      </c>
      <c r="O30" s="115">
        <v>1000</v>
      </c>
      <c r="P30" s="115"/>
      <c r="Q30" s="114"/>
      <c r="R30" s="116">
        <v>28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54722.304000000004</v>
      </c>
      <c r="AD30" s="121">
        <f t="shared" si="4"/>
        <v>0</v>
      </c>
      <c r="AE30" s="121">
        <f t="shared" si="2"/>
        <v>54722.304000000004</v>
      </c>
      <c r="AF30"/>
    </row>
    <row r="31" spans="1:32" ht="24.95" customHeight="1" x14ac:dyDescent="0.4">
      <c r="A31" s="108">
        <v>28</v>
      </c>
      <c r="B31" s="109" t="s">
        <v>88</v>
      </c>
      <c r="C31" s="109" t="s">
        <v>363</v>
      </c>
      <c r="D31" s="109" t="s">
        <v>90</v>
      </c>
      <c r="E31" s="109" t="s">
        <v>117</v>
      </c>
      <c r="F31" s="109" t="s">
        <v>614</v>
      </c>
      <c r="G31" s="109">
        <v>42</v>
      </c>
      <c r="H31" s="110">
        <v>2</v>
      </c>
      <c r="I31" s="111">
        <v>8</v>
      </c>
      <c r="J31" s="112">
        <v>16</v>
      </c>
      <c r="K31" s="113"/>
      <c r="L31" s="114"/>
      <c r="M31" s="114"/>
      <c r="N31" s="115" t="s">
        <v>93</v>
      </c>
      <c r="O31" s="115">
        <v>2500</v>
      </c>
      <c r="P31" s="115"/>
      <c r="Q31" s="114"/>
      <c r="R31" s="116">
        <v>16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50512.896000000001</v>
      </c>
      <c r="AD31" s="121">
        <f t="shared" si="4"/>
        <v>0</v>
      </c>
      <c r="AE31" s="121">
        <f t="shared" si="2"/>
        <v>50512.896000000001</v>
      </c>
      <c r="AF31"/>
    </row>
    <row r="32" spans="1:32" ht="24.95" customHeight="1" x14ac:dyDescent="0.4">
      <c r="A32" s="108">
        <v>29</v>
      </c>
      <c r="B32" s="109" t="s">
        <v>88</v>
      </c>
      <c r="C32" s="109" t="s">
        <v>214</v>
      </c>
      <c r="D32" s="109" t="s">
        <v>90</v>
      </c>
      <c r="E32" s="109" t="s">
        <v>108</v>
      </c>
      <c r="F32" s="109" t="s">
        <v>382</v>
      </c>
      <c r="G32" s="109">
        <v>26</v>
      </c>
      <c r="H32" s="110">
        <v>4</v>
      </c>
      <c r="I32" s="111">
        <v>2</v>
      </c>
      <c r="J32" s="112">
        <v>8</v>
      </c>
      <c r="K32" s="113"/>
      <c r="L32" s="114"/>
      <c r="M32" s="114"/>
      <c r="N32" s="115" t="s">
        <v>93</v>
      </c>
      <c r="O32" s="115">
        <v>1000</v>
      </c>
      <c r="P32" s="115"/>
      <c r="Q32" s="114"/>
      <c r="R32" s="116">
        <v>8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15634.944</v>
      </c>
      <c r="AD32" s="121">
        <f t="shared" si="4"/>
        <v>0</v>
      </c>
      <c r="AE32" s="121">
        <f t="shared" si="2"/>
        <v>15634.944</v>
      </c>
      <c r="AF32"/>
    </row>
    <row r="33" spans="1:32" ht="24.95" customHeight="1" x14ac:dyDescent="0.4">
      <c r="A33" s="108">
        <v>30</v>
      </c>
      <c r="B33" s="109" t="s">
        <v>88</v>
      </c>
      <c r="C33" s="109" t="s">
        <v>361</v>
      </c>
      <c r="D33" s="109" t="s">
        <v>90</v>
      </c>
      <c r="E33" s="109" t="s">
        <v>117</v>
      </c>
      <c r="F33" s="109" t="s">
        <v>445</v>
      </c>
      <c r="G33" s="109">
        <v>42</v>
      </c>
      <c r="H33" s="110">
        <v>14</v>
      </c>
      <c r="I33" s="111">
        <v>2</v>
      </c>
      <c r="J33" s="112">
        <v>28</v>
      </c>
      <c r="K33" s="113"/>
      <c r="L33" s="114"/>
      <c r="M33" s="114"/>
      <c r="N33" s="115" t="s">
        <v>93</v>
      </c>
      <c r="O33" s="115">
        <v>3300</v>
      </c>
      <c r="P33" s="115"/>
      <c r="Q33" s="114"/>
      <c r="R33" s="116">
        <v>28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88397.567999999999</v>
      </c>
      <c r="AD33" s="121">
        <f t="shared" si="4"/>
        <v>0</v>
      </c>
      <c r="AE33" s="121">
        <f t="shared" si="2"/>
        <v>88397.567999999999</v>
      </c>
      <c r="AF33"/>
    </row>
    <row r="34" spans="1:32" ht="24.95" customHeight="1" x14ac:dyDescent="0.4">
      <c r="A34" s="108">
        <v>31</v>
      </c>
      <c r="B34" s="109" t="s">
        <v>88</v>
      </c>
      <c r="C34" s="109" t="s">
        <v>181</v>
      </c>
      <c r="D34" s="109" t="s">
        <v>90</v>
      </c>
      <c r="E34" s="109" t="s">
        <v>117</v>
      </c>
      <c r="F34" s="109" t="s">
        <v>445</v>
      </c>
      <c r="G34" s="109">
        <v>42</v>
      </c>
      <c r="H34" s="110">
        <v>2</v>
      </c>
      <c r="I34" s="111">
        <v>1</v>
      </c>
      <c r="J34" s="112">
        <v>2</v>
      </c>
      <c r="K34" s="113"/>
      <c r="L34" s="114"/>
      <c r="M34" s="114"/>
      <c r="N34" s="115" t="s">
        <v>93</v>
      </c>
      <c r="O34" s="115">
        <v>2500</v>
      </c>
      <c r="P34" s="115"/>
      <c r="Q34" s="114"/>
      <c r="R34" s="116">
        <v>2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6314.1120000000001</v>
      </c>
      <c r="AD34" s="121">
        <f t="shared" si="4"/>
        <v>0</v>
      </c>
      <c r="AE34" s="121">
        <f t="shared" si="2"/>
        <v>6314.1120000000001</v>
      </c>
      <c r="AF34"/>
    </row>
    <row r="35" spans="1:32" ht="24.95" customHeight="1" x14ac:dyDescent="0.4">
      <c r="A35" s="108">
        <v>32</v>
      </c>
      <c r="B35" s="109" t="s">
        <v>88</v>
      </c>
      <c r="C35" s="109" t="s">
        <v>623</v>
      </c>
      <c r="D35" s="109" t="s">
        <v>90</v>
      </c>
      <c r="E35" s="109" t="s">
        <v>117</v>
      </c>
      <c r="F35" s="109" t="s">
        <v>445</v>
      </c>
      <c r="G35" s="109">
        <v>42</v>
      </c>
      <c r="H35" s="110">
        <v>1</v>
      </c>
      <c r="I35" s="111">
        <v>2</v>
      </c>
      <c r="J35" s="112">
        <v>2</v>
      </c>
      <c r="K35" s="113"/>
      <c r="L35" s="114"/>
      <c r="M35" s="114"/>
      <c r="N35" s="115" t="s">
        <v>93</v>
      </c>
      <c r="O35" s="115">
        <v>2500</v>
      </c>
      <c r="P35" s="115"/>
      <c r="Q35" s="114"/>
      <c r="R35" s="116">
        <v>2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6314.1120000000001</v>
      </c>
      <c r="AD35" s="121">
        <f t="shared" si="4"/>
        <v>0</v>
      </c>
      <c r="AE35" s="121">
        <f t="shared" si="2"/>
        <v>6314.1120000000001</v>
      </c>
      <c r="AF35"/>
    </row>
    <row r="36" spans="1:32" ht="24.95" customHeight="1" x14ac:dyDescent="0.4">
      <c r="A36" s="108">
        <v>33</v>
      </c>
      <c r="B36" s="109" t="s">
        <v>88</v>
      </c>
      <c r="C36" s="109" t="s">
        <v>624</v>
      </c>
      <c r="D36" s="109" t="s">
        <v>90</v>
      </c>
      <c r="E36" s="109" t="s">
        <v>117</v>
      </c>
      <c r="F36" s="109" t="s">
        <v>445</v>
      </c>
      <c r="G36" s="109">
        <v>42</v>
      </c>
      <c r="H36" s="110">
        <v>1</v>
      </c>
      <c r="I36" s="111">
        <v>2</v>
      </c>
      <c r="J36" s="112">
        <v>2</v>
      </c>
      <c r="K36" s="113"/>
      <c r="L36" s="114"/>
      <c r="M36" s="114"/>
      <c r="N36" s="115" t="s">
        <v>93</v>
      </c>
      <c r="O36" s="115">
        <v>2500</v>
      </c>
      <c r="P36" s="115"/>
      <c r="Q36" s="114"/>
      <c r="R36" s="116">
        <v>2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6314.1120000000001</v>
      </c>
      <c r="AD36" s="121">
        <f t="shared" si="4"/>
        <v>0</v>
      </c>
      <c r="AE36" s="121">
        <f t="shared" si="2"/>
        <v>6314.1120000000001</v>
      </c>
      <c r="AF36"/>
    </row>
    <row r="37" spans="1:32" ht="24.95" customHeight="1" x14ac:dyDescent="0.4">
      <c r="A37" s="108">
        <v>34</v>
      </c>
      <c r="B37" s="109" t="s">
        <v>88</v>
      </c>
      <c r="C37" s="109" t="s">
        <v>216</v>
      </c>
      <c r="D37" s="109" t="s">
        <v>90</v>
      </c>
      <c r="E37" s="109" t="s">
        <v>108</v>
      </c>
      <c r="F37" s="109" t="s">
        <v>355</v>
      </c>
      <c r="G37" s="109">
        <v>26</v>
      </c>
      <c r="H37" s="110">
        <v>1</v>
      </c>
      <c r="I37" s="111">
        <v>1</v>
      </c>
      <c r="J37" s="112">
        <v>1</v>
      </c>
      <c r="K37" s="113"/>
      <c r="L37" s="114"/>
      <c r="M37" s="114"/>
      <c r="N37" s="115" t="s">
        <v>93</v>
      </c>
      <c r="O37" s="115">
        <v>1000</v>
      </c>
      <c r="P37" s="115"/>
      <c r="Q37" s="114"/>
      <c r="R37" s="116">
        <v>1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1954.3679999999999</v>
      </c>
      <c r="AD37" s="121">
        <f t="shared" si="4"/>
        <v>0</v>
      </c>
      <c r="AE37" s="121">
        <f t="shared" si="2"/>
        <v>1954.3679999999999</v>
      </c>
      <c r="AF37"/>
    </row>
    <row r="38" spans="1:32" ht="24.95" customHeight="1" x14ac:dyDescent="0.4">
      <c r="A38" s="108">
        <v>35</v>
      </c>
      <c r="B38" s="109" t="s">
        <v>88</v>
      </c>
      <c r="C38" s="109" t="s">
        <v>482</v>
      </c>
      <c r="D38" s="109" t="s">
        <v>90</v>
      </c>
      <c r="E38" s="109" t="s">
        <v>117</v>
      </c>
      <c r="F38" s="109" t="s">
        <v>355</v>
      </c>
      <c r="G38" s="109">
        <v>42</v>
      </c>
      <c r="H38" s="110">
        <v>1</v>
      </c>
      <c r="I38" s="111">
        <v>1</v>
      </c>
      <c r="J38" s="112">
        <v>1</v>
      </c>
      <c r="K38" s="113"/>
      <c r="L38" s="114"/>
      <c r="M38" s="114"/>
      <c r="N38" s="115" t="s">
        <v>93</v>
      </c>
      <c r="O38" s="115">
        <v>2500</v>
      </c>
      <c r="P38" s="115"/>
      <c r="Q38" s="114"/>
      <c r="R38" s="116">
        <v>1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3157.056</v>
      </c>
      <c r="AD38" s="121">
        <f t="shared" si="4"/>
        <v>0</v>
      </c>
      <c r="AE38" s="121">
        <f t="shared" si="2"/>
        <v>3157.056</v>
      </c>
      <c r="AF38"/>
    </row>
    <row r="39" spans="1:32" ht="24.95" customHeight="1" x14ac:dyDescent="0.4">
      <c r="A39" s="108">
        <v>36</v>
      </c>
      <c r="B39" s="109" t="s">
        <v>88</v>
      </c>
      <c r="C39" s="109" t="s">
        <v>214</v>
      </c>
      <c r="D39" s="109" t="s">
        <v>90</v>
      </c>
      <c r="E39" s="109" t="s">
        <v>108</v>
      </c>
      <c r="F39" s="109" t="s">
        <v>382</v>
      </c>
      <c r="G39" s="109">
        <v>26</v>
      </c>
      <c r="H39" s="110">
        <v>3</v>
      </c>
      <c r="I39" s="111">
        <v>2</v>
      </c>
      <c r="J39" s="112">
        <v>6</v>
      </c>
      <c r="K39" s="113"/>
      <c r="L39" s="114"/>
      <c r="M39" s="114"/>
      <c r="N39" s="115" t="s">
        <v>93</v>
      </c>
      <c r="O39" s="115">
        <v>1000</v>
      </c>
      <c r="P39" s="115"/>
      <c r="Q39" s="114"/>
      <c r="R39" s="116">
        <v>6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11726.207999999999</v>
      </c>
      <c r="AD39" s="121">
        <f t="shared" si="4"/>
        <v>0</v>
      </c>
      <c r="AE39" s="121">
        <f t="shared" si="2"/>
        <v>11726.207999999999</v>
      </c>
      <c r="AF39"/>
    </row>
    <row r="40" spans="1:32" ht="24.95" customHeight="1" x14ac:dyDescent="0.4">
      <c r="A40" s="108">
        <v>37</v>
      </c>
      <c r="B40" s="109" t="s">
        <v>88</v>
      </c>
      <c r="C40" s="109" t="s">
        <v>214</v>
      </c>
      <c r="D40" s="109" t="s">
        <v>90</v>
      </c>
      <c r="E40" s="109" t="s">
        <v>458</v>
      </c>
      <c r="F40" s="109" t="s">
        <v>625</v>
      </c>
      <c r="G40" s="109">
        <v>10</v>
      </c>
      <c r="H40" s="109">
        <v>1</v>
      </c>
      <c r="I40" s="111">
        <v>1</v>
      </c>
      <c r="J40" s="112">
        <v>1</v>
      </c>
      <c r="K40" s="113"/>
      <c r="L40" s="114"/>
      <c r="M40" s="114"/>
      <c r="N40" s="115" t="s">
        <v>93</v>
      </c>
      <c r="O40" s="115">
        <v>600</v>
      </c>
      <c r="P40" s="115"/>
      <c r="Q40" s="114"/>
      <c r="R40" s="116">
        <v>1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751.68000000000006</v>
      </c>
      <c r="AD40" s="121">
        <f t="shared" si="4"/>
        <v>0</v>
      </c>
      <c r="AE40" s="121">
        <f t="shared" si="2"/>
        <v>751.68000000000006</v>
      </c>
      <c r="AF40"/>
    </row>
    <row r="41" spans="1:32" ht="24.95" customHeight="1" x14ac:dyDescent="0.4">
      <c r="A41" s="108">
        <v>38</v>
      </c>
      <c r="B41" s="109" t="s">
        <v>88</v>
      </c>
      <c r="C41" s="109" t="s">
        <v>492</v>
      </c>
      <c r="D41" s="109" t="s">
        <v>90</v>
      </c>
      <c r="E41" s="109" t="s">
        <v>626</v>
      </c>
      <c r="F41" s="109" t="s">
        <v>355</v>
      </c>
      <c r="G41" s="109">
        <v>10</v>
      </c>
      <c r="H41" s="109">
        <v>5</v>
      </c>
      <c r="I41" s="111">
        <v>1</v>
      </c>
      <c r="J41" s="112">
        <v>5</v>
      </c>
      <c r="K41" s="113"/>
      <c r="L41" s="114"/>
      <c r="M41" s="114"/>
      <c r="N41" s="115" t="s">
        <v>97</v>
      </c>
      <c r="O41" s="115">
        <v>700</v>
      </c>
      <c r="P41" s="115"/>
      <c r="Q41" s="114"/>
      <c r="R41" s="116">
        <v>5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3758.3999999999996</v>
      </c>
      <c r="AD41" s="121">
        <f t="shared" si="4"/>
        <v>0</v>
      </c>
      <c r="AE41" s="121">
        <f t="shared" si="2"/>
        <v>3758.3999999999996</v>
      </c>
      <c r="AF41"/>
    </row>
    <row r="42" spans="1:32" ht="24.95" customHeight="1" x14ac:dyDescent="0.4">
      <c r="A42" s="108">
        <v>39</v>
      </c>
      <c r="B42" s="109" t="s">
        <v>173</v>
      </c>
      <c r="C42" s="109" t="s">
        <v>627</v>
      </c>
      <c r="D42" s="109" t="s">
        <v>90</v>
      </c>
      <c r="E42" s="109" t="s">
        <v>117</v>
      </c>
      <c r="F42" s="109" t="s">
        <v>445</v>
      </c>
      <c r="G42" s="109">
        <v>42</v>
      </c>
      <c r="H42" s="109">
        <v>6</v>
      </c>
      <c r="I42" s="111">
        <v>2</v>
      </c>
      <c r="J42" s="112">
        <v>12</v>
      </c>
      <c r="K42" s="113"/>
      <c r="L42" s="114"/>
      <c r="M42" s="114"/>
      <c r="N42" s="115" t="s">
        <v>93</v>
      </c>
      <c r="O42" s="115">
        <v>3300</v>
      </c>
      <c r="P42" s="115"/>
      <c r="Q42" s="114"/>
      <c r="R42" s="116">
        <v>12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37884.671999999999</v>
      </c>
      <c r="AD42" s="121">
        <f t="shared" si="4"/>
        <v>0</v>
      </c>
      <c r="AE42" s="121">
        <f t="shared" si="2"/>
        <v>37884.671999999999</v>
      </c>
      <c r="AF42"/>
    </row>
    <row r="43" spans="1:32" ht="24.95" customHeight="1" x14ac:dyDescent="0.4">
      <c r="A43" s="108">
        <v>40</v>
      </c>
      <c r="B43" s="109" t="s">
        <v>173</v>
      </c>
      <c r="C43" s="109" t="s">
        <v>627</v>
      </c>
      <c r="D43" s="109" t="s">
        <v>277</v>
      </c>
      <c r="E43" s="109" t="s">
        <v>117</v>
      </c>
      <c r="F43" s="109" t="s">
        <v>628</v>
      </c>
      <c r="G43" s="109">
        <v>42</v>
      </c>
      <c r="H43" s="109">
        <v>12</v>
      </c>
      <c r="I43" s="111">
        <v>2</v>
      </c>
      <c r="J43" s="112">
        <v>24</v>
      </c>
      <c r="K43" s="113"/>
      <c r="L43" s="114"/>
      <c r="M43" s="114"/>
      <c r="N43" s="115" t="s">
        <v>93</v>
      </c>
      <c r="O43" s="115">
        <v>3300</v>
      </c>
      <c r="P43" s="115"/>
      <c r="Q43" s="114"/>
      <c r="R43" s="116">
        <v>24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75769.343999999997</v>
      </c>
      <c r="AD43" s="121">
        <f t="shared" si="4"/>
        <v>0</v>
      </c>
      <c r="AE43" s="121">
        <f t="shared" si="2"/>
        <v>75769.343999999997</v>
      </c>
      <c r="AF43"/>
    </row>
    <row r="44" spans="1:32" ht="24.95" customHeight="1" x14ac:dyDescent="0.4">
      <c r="A44" s="108">
        <v>41</v>
      </c>
      <c r="B44" s="109" t="s">
        <v>173</v>
      </c>
      <c r="C44" s="109" t="s">
        <v>627</v>
      </c>
      <c r="D44" s="109" t="s">
        <v>90</v>
      </c>
      <c r="E44" s="109" t="s">
        <v>117</v>
      </c>
      <c r="F44" s="109" t="s">
        <v>604</v>
      </c>
      <c r="G44" s="109">
        <v>42</v>
      </c>
      <c r="H44" s="109">
        <v>2</v>
      </c>
      <c r="I44" s="111">
        <v>1</v>
      </c>
      <c r="J44" s="112">
        <v>2</v>
      </c>
      <c r="K44" s="113"/>
      <c r="L44" s="114"/>
      <c r="M44" s="114"/>
      <c r="N44" s="115" t="s">
        <v>93</v>
      </c>
      <c r="O44" s="115">
        <v>2500</v>
      </c>
      <c r="P44" s="115"/>
      <c r="Q44" s="114"/>
      <c r="R44" s="116">
        <v>2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6314.1120000000001</v>
      </c>
      <c r="AD44" s="121">
        <f t="shared" si="4"/>
        <v>0</v>
      </c>
      <c r="AE44" s="121">
        <f t="shared" si="2"/>
        <v>6314.1120000000001</v>
      </c>
      <c r="AF44"/>
    </row>
    <row r="45" spans="1:32" ht="24.95" customHeight="1" x14ac:dyDescent="0.4">
      <c r="A45" s="108">
        <v>42</v>
      </c>
      <c r="B45" s="109" t="s">
        <v>173</v>
      </c>
      <c r="C45" s="109" t="s">
        <v>196</v>
      </c>
      <c r="D45" s="109" t="s">
        <v>90</v>
      </c>
      <c r="E45" s="109" t="s">
        <v>117</v>
      </c>
      <c r="F45" s="109" t="s">
        <v>445</v>
      </c>
      <c r="G45" s="109">
        <v>42</v>
      </c>
      <c r="H45" s="109">
        <v>2</v>
      </c>
      <c r="I45" s="111">
        <v>1</v>
      </c>
      <c r="J45" s="112">
        <v>2</v>
      </c>
      <c r="K45" s="113"/>
      <c r="L45" s="114"/>
      <c r="M45" s="114"/>
      <c r="N45" s="115" t="s">
        <v>93</v>
      </c>
      <c r="O45" s="115">
        <v>2500</v>
      </c>
      <c r="P45" s="115"/>
      <c r="Q45" s="114"/>
      <c r="R45" s="116">
        <v>2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6314.1120000000001</v>
      </c>
      <c r="AD45" s="121">
        <f t="shared" si="4"/>
        <v>0</v>
      </c>
      <c r="AE45" s="121">
        <f t="shared" si="2"/>
        <v>6314.1120000000001</v>
      </c>
      <c r="AF45"/>
    </row>
    <row r="46" spans="1:32" ht="24.95" customHeight="1" x14ac:dyDescent="0.4">
      <c r="A46" s="108">
        <v>43</v>
      </c>
      <c r="B46" s="109" t="s">
        <v>173</v>
      </c>
      <c r="C46" s="109" t="s">
        <v>196</v>
      </c>
      <c r="D46" s="109" t="s">
        <v>90</v>
      </c>
      <c r="E46" s="109" t="s">
        <v>108</v>
      </c>
      <c r="F46" s="109" t="s">
        <v>355</v>
      </c>
      <c r="G46" s="109">
        <v>26</v>
      </c>
      <c r="H46" s="109">
        <v>1</v>
      </c>
      <c r="I46" s="111">
        <v>1</v>
      </c>
      <c r="J46" s="112">
        <v>1</v>
      </c>
      <c r="K46" s="113"/>
      <c r="L46" s="114"/>
      <c r="M46" s="114"/>
      <c r="N46" s="115" t="s">
        <v>93</v>
      </c>
      <c r="O46" s="115">
        <v>1000</v>
      </c>
      <c r="P46" s="115"/>
      <c r="Q46" s="114"/>
      <c r="R46" s="116">
        <v>1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1954.3679999999999</v>
      </c>
      <c r="AD46" s="121">
        <f t="shared" si="4"/>
        <v>0</v>
      </c>
      <c r="AE46" s="121">
        <f t="shared" si="2"/>
        <v>1954.3679999999999</v>
      </c>
      <c r="AF46"/>
    </row>
    <row r="47" spans="1:32" ht="24.95" customHeight="1" x14ac:dyDescent="0.4">
      <c r="A47" s="108">
        <v>44</v>
      </c>
      <c r="B47" s="109" t="s">
        <v>173</v>
      </c>
      <c r="C47" s="109" t="s">
        <v>168</v>
      </c>
      <c r="D47" s="109" t="s">
        <v>90</v>
      </c>
      <c r="E47" s="109" t="s">
        <v>108</v>
      </c>
      <c r="F47" s="109" t="s">
        <v>614</v>
      </c>
      <c r="G47" s="109">
        <v>26</v>
      </c>
      <c r="H47" s="109">
        <v>1</v>
      </c>
      <c r="I47" s="111">
        <v>4</v>
      </c>
      <c r="J47" s="112">
        <v>4</v>
      </c>
      <c r="K47" s="113"/>
      <c r="L47" s="114"/>
      <c r="M47" s="114"/>
      <c r="N47" s="115" t="s">
        <v>93</v>
      </c>
      <c r="O47" s="115">
        <v>1000</v>
      </c>
      <c r="P47" s="115"/>
      <c r="Q47" s="114"/>
      <c r="R47" s="116">
        <v>4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7817.4719999999998</v>
      </c>
      <c r="AD47" s="121">
        <f t="shared" si="4"/>
        <v>0</v>
      </c>
      <c r="AE47" s="121">
        <f t="shared" si="2"/>
        <v>7817.4719999999998</v>
      </c>
      <c r="AF47"/>
    </row>
    <row r="48" spans="1:32" ht="24.95" customHeight="1" x14ac:dyDescent="0.4">
      <c r="A48" s="108">
        <v>45</v>
      </c>
      <c r="B48" s="109" t="s">
        <v>173</v>
      </c>
      <c r="C48" s="109" t="s">
        <v>216</v>
      </c>
      <c r="D48" s="109" t="s">
        <v>90</v>
      </c>
      <c r="E48" s="109" t="s">
        <v>108</v>
      </c>
      <c r="F48" s="109" t="s">
        <v>355</v>
      </c>
      <c r="G48" s="109">
        <v>26</v>
      </c>
      <c r="H48" s="109">
        <v>2</v>
      </c>
      <c r="I48" s="111">
        <v>1</v>
      </c>
      <c r="J48" s="112">
        <v>2</v>
      </c>
      <c r="K48" s="113"/>
      <c r="L48" s="114"/>
      <c r="M48" s="114"/>
      <c r="N48" s="115" t="s">
        <v>93</v>
      </c>
      <c r="O48" s="115">
        <v>1000</v>
      </c>
      <c r="P48" s="115"/>
      <c r="Q48" s="114"/>
      <c r="R48" s="116">
        <v>2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3908.7359999999999</v>
      </c>
      <c r="AD48" s="121">
        <f t="shared" si="4"/>
        <v>0</v>
      </c>
      <c r="AE48" s="121">
        <f t="shared" si="2"/>
        <v>3908.7359999999999</v>
      </c>
      <c r="AF48"/>
    </row>
    <row r="49" spans="1:32" ht="24.95" customHeight="1" x14ac:dyDescent="0.4">
      <c r="A49" s="108">
        <v>46</v>
      </c>
      <c r="B49" s="109" t="s">
        <v>173</v>
      </c>
      <c r="C49" s="109" t="s">
        <v>629</v>
      </c>
      <c r="D49" s="109" t="s">
        <v>90</v>
      </c>
      <c r="E49" s="109" t="s">
        <v>108</v>
      </c>
      <c r="F49" s="109" t="s">
        <v>614</v>
      </c>
      <c r="G49" s="109">
        <v>26</v>
      </c>
      <c r="H49" s="109">
        <v>8</v>
      </c>
      <c r="I49" s="111">
        <v>4</v>
      </c>
      <c r="J49" s="112">
        <v>32</v>
      </c>
      <c r="K49" s="113"/>
      <c r="L49" s="114"/>
      <c r="M49" s="114"/>
      <c r="N49" s="115" t="s">
        <v>93</v>
      </c>
      <c r="O49" s="115">
        <v>1000</v>
      </c>
      <c r="P49" s="115"/>
      <c r="Q49" s="114"/>
      <c r="R49" s="116">
        <v>32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62539.775999999998</v>
      </c>
      <c r="AD49" s="121">
        <f t="shared" si="4"/>
        <v>0</v>
      </c>
      <c r="AE49" s="121">
        <f t="shared" si="2"/>
        <v>62539.775999999998</v>
      </c>
      <c r="AF49"/>
    </row>
    <row r="50" spans="1:32" ht="24.95" customHeight="1" x14ac:dyDescent="0.4">
      <c r="A50" s="108">
        <v>47</v>
      </c>
      <c r="B50" s="109" t="s">
        <v>173</v>
      </c>
      <c r="C50" s="109" t="s">
        <v>630</v>
      </c>
      <c r="D50" s="109" t="s">
        <v>90</v>
      </c>
      <c r="E50" s="109" t="s">
        <v>117</v>
      </c>
      <c r="F50" s="109" t="s">
        <v>320</v>
      </c>
      <c r="G50" s="109">
        <v>42</v>
      </c>
      <c r="H50" s="109">
        <v>6</v>
      </c>
      <c r="I50" s="111">
        <v>2</v>
      </c>
      <c r="J50" s="112">
        <v>12</v>
      </c>
      <c r="K50" s="113"/>
      <c r="L50" s="114"/>
      <c r="M50" s="114"/>
      <c r="N50" s="115" t="s">
        <v>93</v>
      </c>
      <c r="O50" s="115">
        <v>3300</v>
      </c>
      <c r="P50" s="115"/>
      <c r="Q50" s="114"/>
      <c r="R50" s="116">
        <v>12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37884.671999999999</v>
      </c>
      <c r="AD50" s="121">
        <f t="shared" si="4"/>
        <v>0</v>
      </c>
      <c r="AE50" s="121">
        <f t="shared" si="2"/>
        <v>37884.671999999999</v>
      </c>
      <c r="AF50"/>
    </row>
    <row r="51" spans="1:32" ht="24.95" customHeight="1" x14ac:dyDescent="0.4">
      <c r="A51" s="108">
        <v>48</v>
      </c>
      <c r="B51" s="109" t="s">
        <v>173</v>
      </c>
      <c r="C51" s="109" t="s">
        <v>630</v>
      </c>
      <c r="D51" s="109" t="s">
        <v>90</v>
      </c>
      <c r="E51" s="109" t="s">
        <v>117</v>
      </c>
      <c r="F51" s="109" t="s">
        <v>604</v>
      </c>
      <c r="G51" s="109">
        <v>42</v>
      </c>
      <c r="H51" s="109">
        <v>2</v>
      </c>
      <c r="I51" s="111">
        <v>1</v>
      </c>
      <c r="J51" s="112">
        <v>2</v>
      </c>
      <c r="K51" s="113"/>
      <c r="L51" s="114"/>
      <c r="M51" s="114"/>
      <c r="N51" s="115" t="s">
        <v>93</v>
      </c>
      <c r="O51" s="115">
        <v>2500</v>
      </c>
      <c r="P51" s="115"/>
      <c r="Q51" s="114"/>
      <c r="R51" s="116">
        <v>2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6314.1120000000001</v>
      </c>
      <c r="AD51" s="121">
        <f t="shared" si="4"/>
        <v>0</v>
      </c>
      <c r="AE51" s="121">
        <f t="shared" si="2"/>
        <v>6314.1120000000001</v>
      </c>
      <c r="AF51"/>
    </row>
    <row r="52" spans="1:32" ht="24.95" customHeight="1" x14ac:dyDescent="0.4">
      <c r="A52" s="108">
        <v>49</v>
      </c>
      <c r="B52" s="109" t="s">
        <v>173</v>
      </c>
      <c r="C52" s="109" t="s">
        <v>630</v>
      </c>
      <c r="D52" s="109" t="s">
        <v>90</v>
      </c>
      <c r="E52" s="109" t="s">
        <v>117</v>
      </c>
      <c r="F52" s="109" t="s">
        <v>320</v>
      </c>
      <c r="G52" s="109">
        <v>42</v>
      </c>
      <c r="H52" s="109">
        <v>6</v>
      </c>
      <c r="I52" s="111">
        <v>2</v>
      </c>
      <c r="J52" s="112">
        <v>12</v>
      </c>
      <c r="K52" s="113"/>
      <c r="L52" s="114"/>
      <c r="M52" s="114"/>
      <c r="N52" s="115" t="s">
        <v>93</v>
      </c>
      <c r="O52" s="115">
        <v>3300</v>
      </c>
      <c r="P52" s="115"/>
      <c r="Q52" s="114"/>
      <c r="R52" s="116">
        <v>12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37884.671999999999</v>
      </c>
      <c r="AD52" s="121">
        <f t="shared" si="4"/>
        <v>0</v>
      </c>
      <c r="AE52" s="121">
        <f t="shared" si="2"/>
        <v>37884.671999999999</v>
      </c>
      <c r="AF52"/>
    </row>
    <row r="53" spans="1:32" ht="24.95" customHeight="1" x14ac:dyDescent="0.4">
      <c r="A53" s="108">
        <v>50</v>
      </c>
      <c r="B53" s="109" t="s">
        <v>173</v>
      </c>
      <c r="C53" s="109" t="s">
        <v>630</v>
      </c>
      <c r="D53" s="109" t="s">
        <v>90</v>
      </c>
      <c r="E53" s="109" t="s">
        <v>117</v>
      </c>
      <c r="F53" s="109" t="s">
        <v>604</v>
      </c>
      <c r="G53" s="109">
        <v>42</v>
      </c>
      <c r="H53" s="109">
        <v>2</v>
      </c>
      <c r="I53" s="111">
        <v>1</v>
      </c>
      <c r="J53" s="112">
        <v>2</v>
      </c>
      <c r="K53" s="113"/>
      <c r="L53" s="114"/>
      <c r="M53" s="114"/>
      <c r="N53" s="115" t="s">
        <v>93</v>
      </c>
      <c r="O53" s="115">
        <v>2500</v>
      </c>
      <c r="P53" s="115"/>
      <c r="Q53" s="114"/>
      <c r="R53" s="116">
        <v>2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6314.1120000000001</v>
      </c>
      <c r="AD53" s="121">
        <f t="shared" si="4"/>
        <v>0</v>
      </c>
      <c r="AE53" s="121">
        <f t="shared" si="2"/>
        <v>6314.1120000000001</v>
      </c>
      <c r="AF53"/>
    </row>
    <row r="54" spans="1:32" ht="24.95" customHeight="1" x14ac:dyDescent="0.4">
      <c r="A54" s="108">
        <v>51</v>
      </c>
      <c r="B54" s="109" t="s">
        <v>173</v>
      </c>
      <c r="C54" s="109" t="s">
        <v>630</v>
      </c>
      <c r="D54" s="109" t="s">
        <v>90</v>
      </c>
      <c r="E54" s="109" t="s">
        <v>117</v>
      </c>
      <c r="F54" s="109" t="s">
        <v>320</v>
      </c>
      <c r="G54" s="109">
        <v>42</v>
      </c>
      <c r="H54" s="109">
        <v>6</v>
      </c>
      <c r="I54" s="111">
        <v>2</v>
      </c>
      <c r="J54" s="112">
        <v>12</v>
      </c>
      <c r="K54" s="113"/>
      <c r="L54" s="114"/>
      <c r="M54" s="114"/>
      <c r="N54" s="115" t="s">
        <v>93</v>
      </c>
      <c r="O54" s="115">
        <v>3300</v>
      </c>
      <c r="P54" s="115"/>
      <c r="Q54" s="114"/>
      <c r="R54" s="116">
        <v>12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37884.671999999999</v>
      </c>
      <c r="AD54" s="121">
        <f t="shared" si="4"/>
        <v>0</v>
      </c>
      <c r="AE54" s="121">
        <f t="shared" si="2"/>
        <v>37884.671999999999</v>
      </c>
      <c r="AF54"/>
    </row>
    <row r="55" spans="1:32" ht="24.95" customHeight="1" x14ac:dyDescent="0.4">
      <c r="A55" s="108">
        <v>52</v>
      </c>
      <c r="B55" s="109" t="s">
        <v>173</v>
      </c>
      <c r="C55" s="109" t="s">
        <v>630</v>
      </c>
      <c r="D55" s="109" t="s">
        <v>90</v>
      </c>
      <c r="E55" s="109" t="s">
        <v>117</v>
      </c>
      <c r="F55" s="109" t="s">
        <v>604</v>
      </c>
      <c r="G55" s="109">
        <v>42</v>
      </c>
      <c r="H55" s="109">
        <v>2</v>
      </c>
      <c r="I55" s="111">
        <v>1</v>
      </c>
      <c r="J55" s="112">
        <v>2</v>
      </c>
      <c r="K55" s="113"/>
      <c r="L55" s="114"/>
      <c r="M55" s="114"/>
      <c r="N55" s="115" t="s">
        <v>93</v>
      </c>
      <c r="O55" s="115">
        <v>2500</v>
      </c>
      <c r="P55" s="115"/>
      <c r="Q55" s="114"/>
      <c r="R55" s="116">
        <v>2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6314.1120000000001</v>
      </c>
      <c r="AD55" s="121">
        <f t="shared" si="4"/>
        <v>0</v>
      </c>
      <c r="AE55" s="121">
        <f t="shared" si="2"/>
        <v>6314.1120000000001</v>
      </c>
      <c r="AF55"/>
    </row>
    <row r="56" spans="1:32" ht="24.95" customHeight="1" x14ac:dyDescent="0.4">
      <c r="A56" s="108">
        <v>53</v>
      </c>
      <c r="B56" s="109" t="s">
        <v>173</v>
      </c>
      <c r="C56" s="109" t="s">
        <v>197</v>
      </c>
      <c r="D56" s="109" t="s">
        <v>90</v>
      </c>
      <c r="E56" s="109" t="s">
        <v>117</v>
      </c>
      <c r="F56" s="109" t="s">
        <v>445</v>
      </c>
      <c r="G56" s="109">
        <v>42</v>
      </c>
      <c r="H56" s="109">
        <v>2</v>
      </c>
      <c r="I56" s="111">
        <v>1</v>
      </c>
      <c r="J56" s="112">
        <v>2</v>
      </c>
      <c r="K56" s="113"/>
      <c r="L56" s="114"/>
      <c r="M56" s="114"/>
      <c r="N56" s="115" t="s">
        <v>93</v>
      </c>
      <c r="O56" s="115">
        <v>2500</v>
      </c>
      <c r="P56" s="115"/>
      <c r="Q56" s="114"/>
      <c r="R56" s="116">
        <v>2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6314.1120000000001</v>
      </c>
      <c r="AD56" s="121">
        <f t="shared" si="4"/>
        <v>0</v>
      </c>
      <c r="AE56" s="121">
        <f t="shared" si="2"/>
        <v>6314.1120000000001</v>
      </c>
      <c r="AF56"/>
    </row>
    <row r="57" spans="1:32" ht="24.95" customHeight="1" x14ac:dyDescent="0.4">
      <c r="A57" s="108">
        <v>54</v>
      </c>
      <c r="B57" s="109" t="s">
        <v>173</v>
      </c>
      <c r="C57" s="109" t="s">
        <v>364</v>
      </c>
      <c r="D57" s="109" t="s">
        <v>90</v>
      </c>
      <c r="E57" s="109" t="s">
        <v>108</v>
      </c>
      <c r="F57" s="109" t="s">
        <v>355</v>
      </c>
      <c r="G57" s="109">
        <v>26</v>
      </c>
      <c r="H57" s="109">
        <v>1</v>
      </c>
      <c r="I57" s="111">
        <v>1</v>
      </c>
      <c r="J57" s="112">
        <v>1</v>
      </c>
      <c r="K57" s="113"/>
      <c r="L57" s="114"/>
      <c r="M57" s="114"/>
      <c r="N57" s="115" t="s">
        <v>93</v>
      </c>
      <c r="O57" s="115">
        <v>1000</v>
      </c>
      <c r="P57" s="115"/>
      <c r="Q57" s="114"/>
      <c r="R57" s="116">
        <v>1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1954.3679999999999</v>
      </c>
      <c r="AD57" s="121">
        <f t="shared" si="4"/>
        <v>0</v>
      </c>
      <c r="AE57" s="121">
        <f t="shared" si="2"/>
        <v>1954.3679999999999</v>
      </c>
      <c r="AF57"/>
    </row>
    <row r="58" spans="1:32" ht="24.95" customHeight="1" x14ac:dyDescent="0.4">
      <c r="A58" s="108">
        <v>55</v>
      </c>
      <c r="B58" s="109" t="s">
        <v>173</v>
      </c>
      <c r="C58" s="109" t="s">
        <v>168</v>
      </c>
      <c r="D58" s="109" t="s">
        <v>90</v>
      </c>
      <c r="E58" s="109" t="s">
        <v>108</v>
      </c>
      <c r="F58" s="109" t="s">
        <v>614</v>
      </c>
      <c r="G58" s="109">
        <v>26</v>
      </c>
      <c r="H58" s="109">
        <v>1</v>
      </c>
      <c r="I58" s="111">
        <v>4</v>
      </c>
      <c r="J58" s="112">
        <v>4</v>
      </c>
      <c r="K58" s="113"/>
      <c r="L58" s="114"/>
      <c r="M58" s="114"/>
      <c r="N58" s="115" t="s">
        <v>93</v>
      </c>
      <c r="O58" s="115">
        <v>1000</v>
      </c>
      <c r="P58" s="115"/>
      <c r="Q58" s="114"/>
      <c r="R58" s="116">
        <v>4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7817.4719999999998</v>
      </c>
      <c r="AD58" s="121">
        <f t="shared" si="4"/>
        <v>0</v>
      </c>
      <c r="AE58" s="121">
        <f t="shared" si="2"/>
        <v>7817.4719999999998</v>
      </c>
      <c r="AF58"/>
    </row>
    <row r="59" spans="1:32" ht="24.95" customHeight="1" x14ac:dyDescent="0.4">
      <c r="A59" s="108">
        <v>56</v>
      </c>
      <c r="B59" s="109" t="s">
        <v>173</v>
      </c>
      <c r="C59" s="109" t="s">
        <v>216</v>
      </c>
      <c r="D59" s="109" t="s">
        <v>90</v>
      </c>
      <c r="E59" s="109" t="s">
        <v>108</v>
      </c>
      <c r="F59" s="109" t="s">
        <v>355</v>
      </c>
      <c r="G59" s="109">
        <v>26</v>
      </c>
      <c r="H59" s="109">
        <v>2</v>
      </c>
      <c r="I59" s="111">
        <v>1</v>
      </c>
      <c r="J59" s="112">
        <v>2</v>
      </c>
      <c r="K59" s="113"/>
      <c r="L59" s="114"/>
      <c r="M59" s="114"/>
      <c r="N59" s="115" t="s">
        <v>93</v>
      </c>
      <c r="O59" s="115">
        <v>1000</v>
      </c>
      <c r="P59" s="115"/>
      <c r="Q59" s="114"/>
      <c r="R59" s="116">
        <v>2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3908.7359999999999</v>
      </c>
      <c r="AD59" s="121">
        <f t="shared" si="4"/>
        <v>0</v>
      </c>
      <c r="AE59" s="121">
        <f t="shared" si="2"/>
        <v>3908.7359999999999</v>
      </c>
      <c r="AF59"/>
    </row>
    <row r="60" spans="1:32" ht="24.95" customHeight="1" x14ac:dyDescent="0.4">
      <c r="A60" s="108">
        <v>57</v>
      </c>
      <c r="B60" s="109" t="s">
        <v>173</v>
      </c>
      <c r="C60" s="109" t="s">
        <v>509</v>
      </c>
      <c r="D60" s="109" t="s">
        <v>90</v>
      </c>
      <c r="E60" s="109" t="s">
        <v>117</v>
      </c>
      <c r="F60" s="109" t="s">
        <v>320</v>
      </c>
      <c r="G60" s="109">
        <v>42</v>
      </c>
      <c r="H60" s="109">
        <v>8</v>
      </c>
      <c r="I60" s="111">
        <v>2</v>
      </c>
      <c r="J60" s="112">
        <v>16</v>
      </c>
      <c r="K60" s="113"/>
      <c r="L60" s="114"/>
      <c r="M60" s="114"/>
      <c r="N60" s="115" t="s">
        <v>93</v>
      </c>
      <c r="O60" s="115">
        <v>3300</v>
      </c>
      <c r="P60" s="115"/>
      <c r="Q60" s="114"/>
      <c r="R60" s="116">
        <v>16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50512.896000000001</v>
      </c>
      <c r="AD60" s="121">
        <f t="shared" si="4"/>
        <v>0</v>
      </c>
      <c r="AE60" s="121">
        <f t="shared" si="2"/>
        <v>50512.896000000001</v>
      </c>
      <c r="AF60"/>
    </row>
    <row r="61" spans="1:32" ht="24.95" customHeight="1" x14ac:dyDescent="0.4">
      <c r="A61" s="108">
        <v>58</v>
      </c>
      <c r="B61" s="109" t="s">
        <v>173</v>
      </c>
      <c r="C61" s="109" t="s">
        <v>509</v>
      </c>
      <c r="D61" s="109" t="s">
        <v>90</v>
      </c>
      <c r="E61" s="109" t="s">
        <v>117</v>
      </c>
      <c r="F61" s="109" t="s">
        <v>604</v>
      </c>
      <c r="G61" s="109">
        <v>42</v>
      </c>
      <c r="H61" s="109">
        <v>2</v>
      </c>
      <c r="I61" s="111">
        <v>1</v>
      </c>
      <c r="J61" s="112">
        <v>2</v>
      </c>
      <c r="K61" s="113"/>
      <c r="L61" s="114"/>
      <c r="M61" s="114"/>
      <c r="N61" s="115" t="s">
        <v>93</v>
      </c>
      <c r="O61" s="115">
        <v>2500</v>
      </c>
      <c r="P61" s="115"/>
      <c r="Q61" s="114"/>
      <c r="R61" s="116">
        <v>2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6314.1120000000001</v>
      </c>
      <c r="AD61" s="121">
        <f t="shared" si="4"/>
        <v>0</v>
      </c>
      <c r="AE61" s="121">
        <f t="shared" si="2"/>
        <v>6314.1120000000001</v>
      </c>
      <c r="AF61"/>
    </row>
    <row r="62" spans="1:32" ht="24.95" customHeight="1" x14ac:dyDescent="0.4">
      <c r="A62" s="108">
        <v>59</v>
      </c>
      <c r="B62" s="109" t="s">
        <v>173</v>
      </c>
      <c r="C62" s="109" t="s">
        <v>383</v>
      </c>
      <c r="D62" s="109" t="s">
        <v>90</v>
      </c>
      <c r="E62" s="109" t="s">
        <v>117</v>
      </c>
      <c r="F62" s="109" t="s">
        <v>320</v>
      </c>
      <c r="G62" s="109">
        <v>42</v>
      </c>
      <c r="H62" s="109">
        <v>2</v>
      </c>
      <c r="I62" s="111">
        <v>1</v>
      </c>
      <c r="J62" s="112">
        <v>2</v>
      </c>
      <c r="K62" s="113"/>
      <c r="L62" s="114"/>
      <c r="M62" s="114"/>
      <c r="N62" s="115" t="s">
        <v>93</v>
      </c>
      <c r="O62" s="115">
        <v>2500</v>
      </c>
      <c r="P62" s="115"/>
      <c r="Q62" s="114"/>
      <c r="R62" s="116">
        <v>2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6314.1120000000001</v>
      </c>
      <c r="AD62" s="121">
        <f t="shared" si="4"/>
        <v>0</v>
      </c>
      <c r="AE62" s="121">
        <f t="shared" si="2"/>
        <v>6314.1120000000001</v>
      </c>
      <c r="AF62"/>
    </row>
    <row r="63" spans="1:32" ht="24.95" customHeight="1" x14ac:dyDescent="0.4">
      <c r="A63" s="108">
        <v>60</v>
      </c>
      <c r="B63" s="109" t="s">
        <v>292</v>
      </c>
      <c r="C63" s="109" t="s">
        <v>357</v>
      </c>
      <c r="D63" s="109" t="s">
        <v>90</v>
      </c>
      <c r="E63" s="109" t="s">
        <v>117</v>
      </c>
      <c r="F63" s="109" t="s">
        <v>320</v>
      </c>
      <c r="G63" s="109">
        <v>42</v>
      </c>
      <c r="H63" s="109">
        <v>8</v>
      </c>
      <c r="I63" s="111">
        <v>2</v>
      </c>
      <c r="J63" s="112">
        <v>16</v>
      </c>
      <c r="K63" s="113"/>
      <c r="L63" s="114"/>
      <c r="M63" s="114"/>
      <c r="N63" s="115" t="s">
        <v>93</v>
      </c>
      <c r="O63" s="115">
        <v>3300</v>
      </c>
      <c r="P63" s="115"/>
      <c r="Q63" s="114"/>
      <c r="R63" s="116">
        <v>16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50512.896000000001</v>
      </c>
      <c r="AD63" s="121">
        <f t="shared" si="4"/>
        <v>0</v>
      </c>
      <c r="AE63" s="121">
        <f t="shared" si="2"/>
        <v>50512.896000000001</v>
      </c>
      <c r="AF63"/>
    </row>
    <row r="64" spans="1:32" ht="24.95" customHeight="1" x14ac:dyDescent="0.4">
      <c r="A64" s="108">
        <v>61</v>
      </c>
      <c r="B64" s="109" t="s">
        <v>292</v>
      </c>
      <c r="C64" s="109" t="s">
        <v>357</v>
      </c>
      <c r="D64" s="109" t="s">
        <v>90</v>
      </c>
      <c r="E64" s="109" t="s">
        <v>117</v>
      </c>
      <c r="F64" s="109" t="s">
        <v>604</v>
      </c>
      <c r="G64" s="109">
        <v>42</v>
      </c>
      <c r="H64" s="109">
        <v>2</v>
      </c>
      <c r="I64" s="111">
        <v>1</v>
      </c>
      <c r="J64" s="112">
        <v>2</v>
      </c>
      <c r="K64" s="113"/>
      <c r="L64" s="114"/>
      <c r="M64" s="114"/>
      <c r="N64" s="115" t="s">
        <v>93</v>
      </c>
      <c r="O64" s="115">
        <v>2500</v>
      </c>
      <c r="P64" s="115"/>
      <c r="Q64" s="114"/>
      <c r="R64" s="116">
        <v>2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6314.1120000000001</v>
      </c>
      <c r="AD64" s="121">
        <f t="shared" si="4"/>
        <v>0</v>
      </c>
      <c r="AE64" s="121">
        <f t="shared" si="2"/>
        <v>6314.1120000000001</v>
      </c>
      <c r="AF64"/>
    </row>
    <row r="65" spans="1:32" ht="24.95" customHeight="1" x14ac:dyDescent="0.4">
      <c r="A65" s="108">
        <v>62</v>
      </c>
      <c r="B65" s="109" t="s">
        <v>292</v>
      </c>
      <c r="C65" s="109" t="s">
        <v>383</v>
      </c>
      <c r="D65" s="109" t="s">
        <v>90</v>
      </c>
      <c r="E65" s="109" t="s">
        <v>117</v>
      </c>
      <c r="F65" s="109" t="s">
        <v>320</v>
      </c>
      <c r="G65" s="109">
        <v>42</v>
      </c>
      <c r="H65" s="109">
        <v>2</v>
      </c>
      <c r="I65" s="111">
        <v>1</v>
      </c>
      <c r="J65" s="112">
        <v>2</v>
      </c>
      <c r="K65" s="113"/>
      <c r="L65" s="114"/>
      <c r="M65" s="114"/>
      <c r="N65" s="115" t="s">
        <v>93</v>
      </c>
      <c r="O65" s="115">
        <v>2500</v>
      </c>
      <c r="P65" s="115"/>
      <c r="Q65" s="114"/>
      <c r="R65" s="116">
        <v>2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6314.1120000000001</v>
      </c>
      <c r="AD65" s="121">
        <f t="shared" si="4"/>
        <v>0</v>
      </c>
      <c r="AE65" s="121">
        <f t="shared" si="2"/>
        <v>6314.1120000000001</v>
      </c>
      <c r="AF65"/>
    </row>
    <row r="66" spans="1:32" ht="24.95" customHeight="1" x14ac:dyDescent="0.4">
      <c r="A66" s="108">
        <v>63</v>
      </c>
      <c r="B66" s="109" t="s">
        <v>292</v>
      </c>
      <c r="C66" s="109" t="s">
        <v>196</v>
      </c>
      <c r="D66" s="109" t="s">
        <v>90</v>
      </c>
      <c r="E66" s="109" t="s">
        <v>117</v>
      </c>
      <c r="F66" s="109" t="s">
        <v>445</v>
      </c>
      <c r="G66" s="109">
        <v>42</v>
      </c>
      <c r="H66" s="109">
        <v>2</v>
      </c>
      <c r="I66" s="111">
        <v>1</v>
      </c>
      <c r="J66" s="112">
        <v>2</v>
      </c>
      <c r="K66" s="113"/>
      <c r="L66" s="114"/>
      <c r="M66" s="114"/>
      <c r="N66" s="115" t="s">
        <v>93</v>
      </c>
      <c r="O66" s="115">
        <v>2500</v>
      </c>
      <c r="P66" s="115"/>
      <c r="Q66" s="114"/>
      <c r="R66" s="116">
        <v>2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6314.1120000000001</v>
      </c>
      <c r="AD66" s="121">
        <f t="shared" si="4"/>
        <v>0</v>
      </c>
      <c r="AE66" s="121">
        <f t="shared" si="2"/>
        <v>6314.1120000000001</v>
      </c>
      <c r="AF66"/>
    </row>
    <row r="67" spans="1:32" ht="24.95" customHeight="1" x14ac:dyDescent="0.4">
      <c r="A67" s="108">
        <v>64</v>
      </c>
      <c r="B67" s="109" t="s">
        <v>292</v>
      </c>
      <c r="C67" s="109" t="s">
        <v>196</v>
      </c>
      <c r="D67" s="109" t="s">
        <v>90</v>
      </c>
      <c r="E67" s="109" t="s">
        <v>108</v>
      </c>
      <c r="F67" s="109" t="s">
        <v>355</v>
      </c>
      <c r="G67" s="109">
        <v>26</v>
      </c>
      <c r="H67" s="109">
        <v>1</v>
      </c>
      <c r="I67" s="111">
        <v>1</v>
      </c>
      <c r="J67" s="112">
        <v>1</v>
      </c>
      <c r="K67" s="113"/>
      <c r="L67" s="114"/>
      <c r="M67" s="114"/>
      <c r="N67" s="115" t="s">
        <v>93</v>
      </c>
      <c r="O67" s="115">
        <v>1000</v>
      </c>
      <c r="P67" s="115"/>
      <c r="Q67" s="114"/>
      <c r="R67" s="116">
        <v>1</v>
      </c>
      <c r="S67" s="117"/>
      <c r="T67" s="118"/>
      <c r="U67" s="118"/>
      <c r="V67" s="119">
        <f t="shared" si="0"/>
        <v>0</v>
      </c>
      <c r="W67" s="119">
        <f t="shared" si="1"/>
        <v>0</v>
      </c>
      <c r="X67" s="120"/>
      <c r="Y67" s="112">
        <v>9</v>
      </c>
      <c r="Z67" s="112">
        <v>24</v>
      </c>
      <c r="AA67" s="112">
        <v>12</v>
      </c>
      <c r="AB67" s="120"/>
      <c r="AC67" s="121">
        <f t="shared" si="3"/>
        <v>1954.3679999999999</v>
      </c>
      <c r="AD67" s="121">
        <f t="shared" si="4"/>
        <v>0</v>
      </c>
      <c r="AE67" s="121">
        <f t="shared" si="2"/>
        <v>1954.3679999999999</v>
      </c>
      <c r="AF67"/>
    </row>
    <row r="68" spans="1:32" ht="24.95" customHeight="1" x14ac:dyDescent="0.4">
      <c r="A68" s="108">
        <v>65</v>
      </c>
      <c r="B68" s="109" t="s">
        <v>292</v>
      </c>
      <c r="C68" s="109" t="s">
        <v>168</v>
      </c>
      <c r="D68" s="109" t="s">
        <v>90</v>
      </c>
      <c r="E68" s="109" t="s">
        <v>108</v>
      </c>
      <c r="F68" s="109" t="s">
        <v>614</v>
      </c>
      <c r="G68" s="109">
        <v>26</v>
      </c>
      <c r="H68" s="109">
        <v>1</v>
      </c>
      <c r="I68" s="111">
        <v>4</v>
      </c>
      <c r="J68" s="112">
        <v>4</v>
      </c>
      <c r="K68" s="113"/>
      <c r="L68" s="114"/>
      <c r="M68" s="114"/>
      <c r="N68" s="115" t="s">
        <v>93</v>
      </c>
      <c r="O68" s="115">
        <v>1000</v>
      </c>
      <c r="P68" s="115"/>
      <c r="Q68" s="114"/>
      <c r="R68" s="116">
        <v>4</v>
      </c>
      <c r="S68" s="117"/>
      <c r="T68" s="118"/>
      <c r="U68" s="118"/>
      <c r="V68" s="119">
        <f t="shared" ref="V68:V84" si="5">T68*R68</f>
        <v>0</v>
      </c>
      <c r="W68" s="119">
        <f t="shared" ref="W68:W84" si="6">U68*R68</f>
        <v>0</v>
      </c>
      <c r="X68" s="120"/>
      <c r="Y68" s="112">
        <v>9</v>
      </c>
      <c r="Z68" s="112">
        <v>24</v>
      </c>
      <c r="AA68" s="112">
        <v>12</v>
      </c>
      <c r="AB68" s="120"/>
      <c r="AC68" s="121">
        <f t="shared" si="3"/>
        <v>7817.4719999999998</v>
      </c>
      <c r="AD68" s="121">
        <f t="shared" si="4"/>
        <v>0</v>
      </c>
      <c r="AE68" s="121">
        <f t="shared" ref="AE68:AE84" si="7">AC68-AD68</f>
        <v>7817.4719999999998</v>
      </c>
      <c r="AF68"/>
    </row>
    <row r="69" spans="1:32" ht="24.95" customHeight="1" x14ac:dyDescent="0.4">
      <c r="A69" s="108">
        <v>66</v>
      </c>
      <c r="B69" s="109" t="s">
        <v>292</v>
      </c>
      <c r="C69" s="109" t="s">
        <v>168</v>
      </c>
      <c r="D69" s="109" t="s">
        <v>90</v>
      </c>
      <c r="E69" s="109" t="s">
        <v>458</v>
      </c>
      <c r="F69" s="109" t="s">
        <v>625</v>
      </c>
      <c r="G69" s="109">
        <v>10</v>
      </c>
      <c r="H69" s="109">
        <v>1</v>
      </c>
      <c r="I69" s="111">
        <v>1</v>
      </c>
      <c r="J69" s="112">
        <v>1</v>
      </c>
      <c r="K69" s="113"/>
      <c r="L69" s="114"/>
      <c r="M69" s="114"/>
      <c r="N69" s="115" t="s">
        <v>93</v>
      </c>
      <c r="O69" s="115">
        <v>600</v>
      </c>
      <c r="P69" s="115"/>
      <c r="Q69" s="114"/>
      <c r="R69" s="116">
        <v>1</v>
      </c>
      <c r="S69" s="117"/>
      <c r="T69" s="118"/>
      <c r="U69" s="118"/>
      <c r="V69" s="119">
        <f t="shared" si="5"/>
        <v>0</v>
      </c>
      <c r="W69" s="119">
        <f t="shared" si="6"/>
        <v>0</v>
      </c>
      <c r="X69" s="120"/>
      <c r="Y69" s="112">
        <v>9</v>
      </c>
      <c r="Z69" s="112">
        <v>24</v>
      </c>
      <c r="AA69" s="112">
        <v>12</v>
      </c>
      <c r="AB69" s="120"/>
      <c r="AC69" s="121">
        <f t="shared" ref="AC69:AC84" si="8">G69*J69*Y69*Z69*AA69/1000*$AB$1</f>
        <v>751.68000000000006</v>
      </c>
      <c r="AD69" s="121">
        <f t="shared" ref="AD69:AD84" si="9">Q69*R69*Y69*Z69*AA69/1000*$AB$1</f>
        <v>0</v>
      </c>
      <c r="AE69" s="121">
        <f t="shared" si="7"/>
        <v>751.68000000000006</v>
      </c>
      <c r="AF69"/>
    </row>
    <row r="70" spans="1:32" ht="24.95" customHeight="1" x14ac:dyDescent="0.4">
      <c r="A70" s="108">
        <v>67</v>
      </c>
      <c r="B70" s="109" t="s">
        <v>292</v>
      </c>
      <c r="C70" s="109" t="s">
        <v>216</v>
      </c>
      <c r="D70" s="109" t="s">
        <v>90</v>
      </c>
      <c r="E70" s="109" t="s">
        <v>108</v>
      </c>
      <c r="F70" s="109" t="s">
        <v>355</v>
      </c>
      <c r="G70" s="109">
        <v>26</v>
      </c>
      <c r="H70" s="109">
        <v>2</v>
      </c>
      <c r="I70" s="111">
        <v>1</v>
      </c>
      <c r="J70" s="112">
        <v>2</v>
      </c>
      <c r="K70" s="113"/>
      <c r="L70" s="114"/>
      <c r="M70" s="114"/>
      <c r="N70" s="115" t="s">
        <v>93</v>
      </c>
      <c r="O70" s="115">
        <v>1000</v>
      </c>
      <c r="P70" s="115"/>
      <c r="Q70" s="114"/>
      <c r="R70" s="116">
        <v>2</v>
      </c>
      <c r="S70" s="117"/>
      <c r="T70" s="118"/>
      <c r="U70" s="118"/>
      <c r="V70" s="119">
        <f t="shared" si="5"/>
        <v>0</v>
      </c>
      <c r="W70" s="119">
        <f t="shared" si="6"/>
        <v>0</v>
      </c>
      <c r="X70" s="120"/>
      <c r="Y70" s="112">
        <v>9</v>
      </c>
      <c r="Z70" s="112">
        <v>24</v>
      </c>
      <c r="AA70" s="112">
        <v>12</v>
      </c>
      <c r="AB70" s="120"/>
      <c r="AC70" s="121">
        <f t="shared" si="8"/>
        <v>3908.7359999999999</v>
      </c>
      <c r="AD70" s="121">
        <f t="shared" si="9"/>
        <v>0</v>
      </c>
      <c r="AE70" s="121">
        <f t="shared" si="7"/>
        <v>3908.7359999999999</v>
      </c>
      <c r="AF70"/>
    </row>
    <row r="71" spans="1:32" ht="24.95" customHeight="1" x14ac:dyDescent="0.4">
      <c r="A71" s="108">
        <v>68</v>
      </c>
      <c r="B71" s="109" t="s">
        <v>292</v>
      </c>
      <c r="C71" s="109" t="s">
        <v>629</v>
      </c>
      <c r="D71" s="109" t="s">
        <v>90</v>
      </c>
      <c r="E71" s="109" t="s">
        <v>108</v>
      </c>
      <c r="F71" s="109" t="s">
        <v>614</v>
      </c>
      <c r="G71" s="109">
        <v>26</v>
      </c>
      <c r="H71" s="109">
        <v>8</v>
      </c>
      <c r="I71" s="111">
        <v>4</v>
      </c>
      <c r="J71" s="112">
        <v>32</v>
      </c>
      <c r="K71" s="113"/>
      <c r="L71" s="114"/>
      <c r="M71" s="114"/>
      <c r="N71" s="115" t="s">
        <v>93</v>
      </c>
      <c r="O71" s="115">
        <v>1000</v>
      </c>
      <c r="P71" s="115"/>
      <c r="Q71" s="114"/>
      <c r="R71" s="116">
        <v>32</v>
      </c>
      <c r="S71" s="117"/>
      <c r="T71" s="118"/>
      <c r="U71" s="118"/>
      <c r="V71" s="119">
        <f t="shared" si="5"/>
        <v>0</v>
      </c>
      <c r="W71" s="119">
        <f t="shared" si="6"/>
        <v>0</v>
      </c>
      <c r="X71" s="120"/>
      <c r="Y71" s="112">
        <v>9</v>
      </c>
      <c r="Z71" s="112">
        <v>24</v>
      </c>
      <c r="AA71" s="112">
        <v>12</v>
      </c>
      <c r="AB71" s="120"/>
      <c r="AC71" s="121">
        <f t="shared" si="8"/>
        <v>62539.775999999998</v>
      </c>
      <c r="AD71" s="121">
        <f t="shared" si="9"/>
        <v>0</v>
      </c>
      <c r="AE71" s="121">
        <f t="shared" si="7"/>
        <v>62539.775999999998</v>
      </c>
      <c r="AF71"/>
    </row>
    <row r="72" spans="1:32" ht="24.95" customHeight="1" x14ac:dyDescent="0.4">
      <c r="A72" s="108">
        <v>69</v>
      </c>
      <c r="B72" s="109" t="s">
        <v>292</v>
      </c>
      <c r="C72" s="109" t="s">
        <v>630</v>
      </c>
      <c r="D72" s="109" t="s">
        <v>90</v>
      </c>
      <c r="E72" s="109" t="s">
        <v>117</v>
      </c>
      <c r="F72" s="109" t="s">
        <v>320</v>
      </c>
      <c r="G72" s="109">
        <v>42</v>
      </c>
      <c r="H72" s="109">
        <v>6</v>
      </c>
      <c r="I72" s="111">
        <v>2</v>
      </c>
      <c r="J72" s="112">
        <v>12</v>
      </c>
      <c r="K72" s="113"/>
      <c r="L72" s="114"/>
      <c r="M72" s="114"/>
      <c r="N72" s="115" t="s">
        <v>93</v>
      </c>
      <c r="O72" s="115">
        <v>3300</v>
      </c>
      <c r="P72" s="115"/>
      <c r="Q72" s="114"/>
      <c r="R72" s="116">
        <v>12</v>
      </c>
      <c r="S72" s="117"/>
      <c r="T72" s="118"/>
      <c r="U72" s="118"/>
      <c r="V72" s="119">
        <f t="shared" si="5"/>
        <v>0</v>
      </c>
      <c r="W72" s="119">
        <f t="shared" si="6"/>
        <v>0</v>
      </c>
      <c r="X72" s="120"/>
      <c r="Y72" s="112">
        <v>9</v>
      </c>
      <c r="Z72" s="112">
        <v>24</v>
      </c>
      <c r="AA72" s="112">
        <v>12</v>
      </c>
      <c r="AB72" s="120"/>
      <c r="AC72" s="121">
        <f t="shared" si="8"/>
        <v>37884.671999999999</v>
      </c>
      <c r="AD72" s="121">
        <f t="shared" si="9"/>
        <v>0</v>
      </c>
      <c r="AE72" s="121">
        <f t="shared" si="7"/>
        <v>37884.671999999999</v>
      </c>
      <c r="AF72"/>
    </row>
    <row r="73" spans="1:32" ht="24.95" customHeight="1" x14ac:dyDescent="0.4">
      <c r="A73" s="108">
        <v>70</v>
      </c>
      <c r="B73" s="109" t="s">
        <v>292</v>
      </c>
      <c r="C73" s="109" t="s">
        <v>630</v>
      </c>
      <c r="D73" s="109" t="s">
        <v>90</v>
      </c>
      <c r="E73" s="109" t="s">
        <v>117</v>
      </c>
      <c r="F73" s="109" t="s">
        <v>604</v>
      </c>
      <c r="G73" s="109">
        <v>42</v>
      </c>
      <c r="H73" s="109">
        <v>2</v>
      </c>
      <c r="I73" s="111">
        <v>1</v>
      </c>
      <c r="J73" s="112">
        <v>2</v>
      </c>
      <c r="K73" s="113"/>
      <c r="L73" s="114"/>
      <c r="M73" s="114"/>
      <c r="N73" s="115" t="s">
        <v>93</v>
      </c>
      <c r="O73" s="115">
        <v>2500</v>
      </c>
      <c r="P73" s="115"/>
      <c r="Q73" s="114"/>
      <c r="R73" s="116">
        <v>2</v>
      </c>
      <c r="S73" s="117"/>
      <c r="T73" s="118"/>
      <c r="U73" s="118"/>
      <c r="V73" s="119">
        <f t="shared" si="5"/>
        <v>0</v>
      </c>
      <c r="W73" s="119">
        <f t="shared" si="6"/>
        <v>0</v>
      </c>
      <c r="X73" s="120"/>
      <c r="Y73" s="112">
        <v>9</v>
      </c>
      <c r="Z73" s="112">
        <v>24</v>
      </c>
      <c r="AA73" s="112">
        <v>12</v>
      </c>
      <c r="AB73" s="120"/>
      <c r="AC73" s="121">
        <f t="shared" si="8"/>
        <v>6314.1120000000001</v>
      </c>
      <c r="AD73" s="121">
        <f t="shared" si="9"/>
        <v>0</v>
      </c>
      <c r="AE73" s="121">
        <f t="shared" si="7"/>
        <v>6314.1120000000001</v>
      </c>
      <c r="AF73"/>
    </row>
    <row r="74" spans="1:32" ht="24.95" customHeight="1" x14ac:dyDescent="0.4">
      <c r="A74" s="108">
        <v>71</v>
      </c>
      <c r="B74" s="109" t="s">
        <v>292</v>
      </c>
      <c r="C74" s="109" t="s">
        <v>630</v>
      </c>
      <c r="D74" s="109" t="s">
        <v>90</v>
      </c>
      <c r="E74" s="109" t="s">
        <v>117</v>
      </c>
      <c r="F74" s="109" t="s">
        <v>320</v>
      </c>
      <c r="G74" s="109">
        <v>42</v>
      </c>
      <c r="H74" s="109">
        <v>6</v>
      </c>
      <c r="I74" s="111">
        <v>2</v>
      </c>
      <c r="J74" s="112">
        <v>12</v>
      </c>
      <c r="K74" s="113"/>
      <c r="L74" s="114"/>
      <c r="M74" s="114"/>
      <c r="N74" s="115" t="s">
        <v>93</v>
      </c>
      <c r="O74" s="115">
        <v>3300</v>
      </c>
      <c r="P74" s="115"/>
      <c r="Q74" s="114"/>
      <c r="R74" s="116">
        <v>12</v>
      </c>
      <c r="S74" s="117"/>
      <c r="T74" s="118"/>
      <c r="U74" s="118"/>
      <c r="V74" s="119">
        <f t="shared" si="5"/>
        <v>0</v>
      </c>
      <c r="W74" s="119">
        <f t="shared" si="6"/>
        <v>0</v>
      </c>
      <c r="X74" s="120"/>
      <c r="Y74" s="112">
        <v>9</v>
      </c>
      <c r="Z74" s="112">
        <v>24</v>
      </c>
      <c r="AA74" s="112">
        <v>12</v>
      </c>
      <c r="AB74" s="120"/>
      <c r="AC74" s="121">
        <f t="shared" si="8"/>
        <v>37884.671999999999</v>
      </c>
      <c r="AD74" s="121">
        <f t="shared" si="9"/>
        <v>0</v>
      </c>
      <c r="AE74" s="121">
        <f t="shared" si="7"/>
        <v>37884.671999999999</v>
      </c>
      <c r="AF74"/>
    </row>
    <row r="75" spans="1:32" ht="24.95" customHeight="1" x14ac:dyDescent="0.4">
      <c r="A75" s="108">
        <v>72</v>
      </c>
      <c r="B75" s="109" t="s">
        <v>292</v>
      </c>
      <c r="C75" s="109" t="s">
        <v>630</v>
      </c>
      <c r="D75" s="109" t="s">
        <v>90</v>
      </c>
      <c r="E75" s="109" t="s">
        <v>117</v>
      </c>
      <c r="F75" s="109" t="s">
        <v>604</v>
      </c>
      <c r="G75" s="109">
        <v>42</v>
      </c>
      <c r="H75" s="109">
        <v>2</v>
      </c>
      <c r="I75" s="111">
        <v>1</v>
      </c>
      <c r="J75" s="112">
        <v>2</v>
      </c>
      <c r="K75" s="113"/>
      <c r="L75" s="114"/>
      <c r="M75" s="114"/>
      <c r="N75" s="115" t="s">
        <v>93</v>
      </c>
      <c r="O75" s="115">
        <v>2500</v>
      </c>
      <c r="P75" s="115"/>
      <c r="Q75" s="114"/>
      <c r="R75" s="116">
        <v>2</v>
      </c>
      <c r="S75" s="117"/>
      <c r="T75" s="118"/>
      <c r="U75" s="118"/>
      <c r="V75" s="119">
        <f t="shared" si="5"/>
        <v>0</v>
      </c>
      <c r="W75" s="119">
        <f t="shared" si="6"/>
        <v>0</v>
      </c>
      <c r="X75" s="120"/>
      <c r="Y75" s="112">
        <v>9</v>
      </c>
      <c r="Z75" s="112">
        <v>24</v>
      </c>
      <c r="AA75" s="112">
        <v>12</v>
      </c>
      <c r="AB75" s="120"/>
      <c r="AC75" s="121">
        <f t="shared" si="8"/>
        <v>6314.1120000000001</v>
      </c>
      <c r="AD75" s="121">
        <f t="shared" si="9"/>
        <v>0</v>
      </c>
      <c r="AE75" s="121">
        <f t="shared" si="7"/>
        <v>6314.1120000000001</v>
      </c>
      <c r="AF75"/>
    </row>
    <row r="76" spans="1:32" ht="24.95" customHeight="1" x14ac:dyDescent="0.4">
      <c r="A76" s="108">
        <v>73</v>
      </c>
      <c r="B76" s="109" t="s">
        <v>292</v>
      </c>
      <c r="C76" s="109" t="s">
        <v>630</v>
      </c>
      <c r="D76" s="109" t="s">
        <v>90</v>
      </c>
      <c r="E76" s="109" t="s">
        <v>117</v>
      </c>
      <c r="F76" s="109" t="s">
        <v>320</v>
      </c>
      <c r="G76" s="109">
        <v>42</v>
      </c>
      <c r="H76" s="109">
        <v>6</v>
      </c>
      <c r="I76" s="111">
        <v>2</v>
      </c>
      <c r="J76" s="112">
        <v>12</v>
      </c>
      <c r="K76" s="113"/>
      <c r="L76" s="114"/>
      <c r="M76" s="114"/>
      <c r="N76" s="115" t="s">
        <v>93</v>
      </c>
      <c r="O76" s="115">
        <v>3300</v>
      </c>
      <c r="P76" s="115"/>
      <c r="Q76" s="114"/>
      <c r="R76" s="116">
        <v>12</v>
      </c>
      <c r="S76" s="117"/>
      <c r="T76" s="118"/>
      <c r="U76" s="118"/>
      <c r="V76" s="119">
        <f t="shared" si="5"/>
        <v>0</v>
      </c>
      <c r="W76" s="119">
        <f t="shared" si="6"/>
        <v>0</v>
      </c>
      <c r="X76" s="120"/>
      <c r="Y76" s="112">
        <v>9</v>
      </c>
      <c r="Z76" s="112">
        <v>24</v>
      </c>
      <c r="AA76" s="112">
        <v>12</v>
      </c>
      <c r="AB76" s="120"/>
      <c r="AC76" s="121">
        <f t="shared" si="8"/>
        <v>37884.671999999999</v>
      </c>
      <c r="AD76" s="121">
        <f t="shared" si="9"/>
        <v>0</v>
      </c>
      <c r="AE76" s="121">
        <f t="shared" si="7"/>
        <v>37884.671999999999</v>
      </c>
      <c r="AF76"/>
    </row>
    <row r="77" spans="1:32" ht="24.95" customHeight="1" x14ac:dyDescent="0.4">
      <c r="A77" s="108">
        <v>74</v>
      </c>
      <c r="B77" s="109" t="s">
        <v>292</v>
      </c>
      <c r="C77" s="109" t="s">
        <v>630</v>
      </c>
      <c r="D77" s="109" t="s">
        <v>90</v>
      </c>
      <c r="E77" s="109" t="s">
        <v>117</v>
      </c>
      <c r="F77" s="109" t="s">
        <v>604</v>
      </c>
      <c r="G77" s="109">
        <v>42</v>
      </c>
      <c r="H77" s="109">
        <v>2</v>
      </c>
      <c r="I77" s="111">
        <v>1</v>
      </c>
      <c r="J77" s="112">
        <v>2</v>
      </c>
      <c r="K77" s="113"/>
      <c r="L77" s="114"/>
      <c r="M77" s="114"/>
      <c r="N77" s="115" t="s">
        <v>93</v>
      </c>
      <c r="O77" s="115">
        <v>2500</v>
      </c>
      <c r="P77" s="115"/>
      <c r="Q77" s="114"/>
      <c r="R77" s="116">
        <v>2</v>
      </c>
      <c r="S77" s="117"/>
      <c r="T77" s="118"/>
      <c r="U77" s="118"/>
      <c r="V77" s="119">
        <f t="shared" si="5"/>
        <v>0</v>
      </c>
      <c r="W77" s="119">
        <f t="shared" si="6"/>
        <v>0</v>
      </c>
      <c r="X77" s="120"/>
      <c r="Y77" s="112">
        <v>9</v>
      </c>
      <c r="Z77" s="112">
        <v>24</v>
      </c>
      <c r="AA77" s="112">
        <v>12</v>
      </c>
      <c r="AB77" s="120"/>
      <c r="AC77" s="121">
        <f t="shared" si="8"/>
        <v>6314.1120000000001</v>
      </c>
      <c r="AD77" s="121">
        <f t="shared" si="9"/>
        <v>0</v>
      </c>
      <c r="AE77" s="121">
        <f t="shared" si="7"/>
        <v>6314.1120000000001</v>
      </c>
      <c r="AF77"/>
    </row>
    <row r="78" spans="1:32" ht="24.95" customHeight="1" x14ac:dyDescent="0.4">
      <c r="A78" s="108">
        <v>75</v>
      </c>
      <c r="B78" s="109" t="s">
        <v>292</v>
      </c>
      <c r="C78" s="109" t="s">
        <v>197</v>
      </c>
      <c r="D78" s="109" t="s">
        <v>90</v>
      </c>
      <c r="E78" s="109" t="s">
        <v>117</v>
      </c>
      <c r="F78" s="109" t="s">
        <v>445</v>
      </c>
      <c r="G78" s="109">
        <v>42</v>
      </c>
      <c r="H78" s="109">
        <v>2</v>
      </c>
      <c r="I78" s="111">
        <v>1</v>
      </c>
      <c r="J78" s="112">
        <v>2</v>
      </c>
      <c r="K78" s="113"/>
      <c r="L78" s="114"/>
      <c r="M78" s="114"/>
      <c r="N78" s="115" t="s">
        <v>93</v>
      </c>
      <c r="O78" s="115">
        <v>2500</v>
      </c>
      <c r="P78" s="115"/>
      <c r="Q78" s="114"/>
      <c r="R78" s="116">
        <v>2</v>
      </c>
      <c r="S78" s="117"/>
      <c r="T78" s="118"/>
      <c r="U78" s="118"/>
      <c r="V78" s="119">
        <f t="shared" si="5"/>
        <v>0</v>
      </c>
      <c r="W78" s="119">
        <f t="shared" si="6"/>
        <v>0</v>
      </c>
      <c r="X78" s="120"/>
      <c r="Y78" s="112">
        <v>9</v>
      </c>
      <c r="Z78" s="112">
        <v>24</v>
      </c>
      <c r="AA78" s="112">
        <v>12</v>
      </c>
      <c r="AB78" s="120"/>
      <c r="AC78" s="121">
        <f t="shared" si="8"/>
        <v>6314.1120000000001</v>
      </c>
      <c r="AD78" s="121">
        <f t="shared" si="9"/>
        <v>0</v>
      </c>
      <c r="AE78" s="121">
        <f t="shared" si="7"/>
        <v>6314.1120000000001</v>
      </c>
      <c r="AF78"/>
    </row>
    <row r="79" spans="1:32" ht="24.95" customHeight="1" x14ac:dyDescent="0.4">
      <c r="A79" s="108">
        <v>76</v>
      </c>
      <c r="B79" s="109" t="s">
        <v>292</v>
      </c>
      <c r="C79" s="109" t="s">
        <v>197</v>
      </c>
      <c r="D79" s="109" t="s">
        <v>90</v>
      </c>
      <c r="E79" s="109" t="s">
        <v>108</v>
      </c>
      <c r="F79" s="109" t="s">
        <v>355</v>
      </c>
      <c r="G79" s="109">
        <v>26</v>
      </c>
      <c r="H79" s="109">
        <v>1</v>
      </c>
      <c r="I79" s="111">
        <v>1</v>
      </c>
      <c r="J79" s="112">
        <v>1</v>
      </c>
      <c r="K79" s="113"/>
      <c r="L79" s="114"/>
      <c r="M79" s="114"/>
      <c r="N79" s="115" t="s">
        <v>93</v>
      </c>
      <c r="O79" s="115">
        <v>1000</v>
      </c>
      <c r="P79" s="115"/>
      <c r="Q79" s="114"/>
      <c r="R79" s="116">
        <v>1</v>
      </c>
      <c r="S79" s="117"/>
      <c r="T79" s="118"/>
      <c r="U79" s="118"/>
      <c r="V79" s="119">
        <f t="shared" si="5"/>
        <v>0</v>
      </c>
      <c r="W79" s="119">
        <f t="shared" si="6"/>
        <v>0</v>
      </c>
      <c r="X79" s="120"/>
      <c r="Y79" s="112">
        <v>9</v>
      </c>
      <c r="Z79" s="112">
        <v>24</v>
      </c>
      <c r="AA79" s="112">
        <v>12</v>
      </c>
      <c r="AB79" s="120"/>
      <c r="AC79" s="121">
        <f t="shared" si="8"/>
        <v>1954.3679999999999</v>
      </c>
      <c r="AD79" s="121">
        <f t="shared" si="9"/>
        <v>0</v>
      </c>
      <c r="AE79" s="121">
        <f t="shared" si="7"/>
        <v>1954.3679999999999</v>
      </c>
      <c r="AF79"/>
    </row>
    <row r="80" spans="1:32" ht="24.95" customHeight="1" x14ac:dyDescent="0.4">
      <c r="A80" s="108">
        <v>77</v>
      </c>
      <c r="B80" s="109" t="s">
        <v>292</v>
      </c>
      <c r="C80" s="109" t="s">
        <v>168</v>
      </c>
      <c r="D80" s="109" t="s">
        <v>90</v>
      </c>
      <c r="E80" s="109" t="s">
        <v>108</v>
      </c>
      <c r="F80" s="109" t="s">
        <v>614</v>
      </c>
      <c r="G80" s="109">
        <v>26</v>
      </c>
      <c r="H80" s="109">
        <v>1</v>
      </c>
      <c r="I80" s="111">
        <v>4</v>
      </c>
      <c r="J80" s="112">
        <v>4</v>
      </c>
      <c r="K80" s="113"/>
      <c r="L80" s="114"/>
      <c r="M80" s="114"/>
      <c r="N80" s="115" t="s">
        <v>93</v>
      </c>
      <c r="O80" s="115">
        <v>1000</v>
      </c>
      <c r="P80" s="115"/>
      <c r="Q80" s="114"/>
      <c r="R80" s="116">
        <v>4</v>
      </c>
      <c r="S80" s="117"/>
      <c r="T80" s="118"/>
      <c r="U80" s="118"/>
      <c r="V80" s="119">
        <f t="shared" si="5"/>
        <v>0</v>
      </c>
      <c r="W80" s="119">
        <f t="shared" si="6"/>
        <v>0</v>
      </c>
      <c r="X80" s="120"/>
      <c r="Y80" s="112">
        <v>9</v>
      </c>
      <c r="Z80" s="112">
        <v>24</v>
      </c>
      <c r="AA80" s="112">
        <v>12</v>
      </c>
      <c r="AB80" s="120"/>
      <c r="AC80" s="121">
        <f t="shared" si="8"/>
        <v>7817.4719999999998</v>
      </c>
      <c r="AD80" s="121">
        <f t="shared" si="9"/>
        <v>0</v>
      </c>
      <c r="AE80" s="121">
        <f t="shared" si="7"/>
        <v>7817.4719999999998</v>
      </c>
      <c r="AF80"/>
    </row>
    <row r="81" spans="1:32" ht="24.95" customHeight="1" x14ac:dyDescent="0.4">
      <c r="A81" s="108">
        <v>78</v>
      </c>
      <c r="B81" s="109" t="s">
        <v>292</v>
      </c>
      <c r="C81" s="109" t="s">
        <v>216</v>
      </c>
      <c r="D81" s="109" t="s">
        <v>90</v>
      </c>
      <c r="E81" s="109" t="s">
        <v>108</v>
      </c>
      <c r="F81" s="109" t="s">
        <v>355</v>
      </c>
      <c r="G81" s="109">
        <v>26</v>
      </c>
      <c r="H81" s="109">
        <v>2</v>
      </c>
      <c r="I81" s="111">
        <v>1</v>
      </c>
      <c r="J81" s="112">
        <v>2</v>
      </c>
      <c r="K81" s="113"/>
      <c r="L81" s="114"/>
      <c r="M81" s="114"/>
      <c r="N81" s="115" t="s">
        <v>93</v>
      </c>
      <c r="O81" s="115">
        <v>1000</v>
      </c>
      <c r="P81" s="115"/>
      <c r="Q81" s="114"/>
      <c r="R81" s="116">
        <v>2</v>
      </c>
      <c r="S81" s="117"/>
      <c r="T81" s="118"/>
      <c r="U81" s="118"/>
      <c r="V81" s="119">
        <f t="shared" si="5"/>
        <v>0</v>
      </c>
      <c r="W81" s="119">
        <f t="shared" si="6"/>
        <v>0</v>
      </c>
      <c r="X81" s="120"/>
      <c r="Y81" s="112">
        <v>9</v>
      </c>
      <c r="Z81" s="112">
        <v>24</v>
      </c>
      <c r="AA81" s="112">
        <v>12</v>
      </c>
      <c r="AB81" s="120"/>
      <c r="AC81" s="121">
        <f t="shared" si="8"/>
        <v>3908.7359999999999</v>
      </c>
      <c r="AD81" s="121">
        <f t="shared" si="9"/>
        <v>0</v>
      </c>
      <c r="AE81" s="121">
        <f t="shared" si="7"/>
        <v>3908.7359999999999</v>
      </c>
      <c r="AF81"/>
    </row>
    <row r="82" spans="1:32" ht="24.95" customHeight="1" x14ac:dyDescent="0.4">
      <c r="A82" s="108">
        <v>79</v>
      </c>
      <c r="B82" s="109" t="s">
        <v>292</v>
      </c>
      <c r="C82" s="109" t="s">
        <v>373</v>
      </c>
      <c r="D82" s="109" t="s">
        <v>90</v>
      </c>
      <c r="E82" s="109" t="s">
        <v>117</v>
      </c>
      <c r="F82" s="109" t="s">
        <v>320</v>
      </c>
      <c r="G82" s="109">
        <v>42</v>
      </c>
      <c r="H82" s="109">
        <v>10</v>
      </c>
      <c r="I82" s="111">
        <v>2</v>
      </c>
      <c r="J82" s="112">
        <v>20</v>
      </c>
      <c r="K82" s="113"/>
      <c r="L82" s="114"/>
      <c r="M82" s="114"/>
      <c r="N82" s="115" t="s">
        <v>93</v>
      </c>
      <c r="O82" s="115">
        <v>3300</v>
      </c>
      <c r="P82" s="115"/>
      <c r="Q82" s="114"/>
      <c r="R82" s="116">
        <v>20</v>
      </c>
      <c r="S82" s="117"/>
      <c r="T82" s="118"/>
      <c r="U82" s="118"/>
      <c r="V82" s="119">
        <f t="shared" si="5"/>
        <v>0</v>
      </c>
      <c r="W82" s="119">
        <f t="shared" si="6"/>
        <v>0</v>
      </c>
      <c r="X82" s="120"/>
      <c r="Y82" s="112">
        <v>9</v>
      </c>
      <c r="Z82" s="112">
        <v>24</v>
      </c>
      <c r="AA82" s="112">
        <v>12</v>
      </c>
      <c r="AB82" s="120"/>
      <c r="AC82" s="121">
        <f t="shared" si="8"/>
        <v>63141.120000000003</v>
      </c>
      <c r="AD82" s="121">
        <f t="shared" si="9"/>
        <v>0</v>
      </c>
      <c r="AE82" s="121">
        <f t="shared" si="7"/>
        <v>63141.120000000003</v>
      </c>
      <c r="AF82"/>
    </row>
    <row r="83" spans="1:32" ht="24.95" customHeight="1" x14ac:dyDescent="0.4">
      <c r="A83" s="108">
        <v>80</v>
      </c>
      <c r="B83" s="109" t="s">
        <v>292</v>
      </c>
      <c r="C83" s="109" t="s">
        <v>373</v>
      </c>
      <c r="D83" s="109" t="s">
        <v>90</v>
      </c>
      <c r="E83" s="109" t="s">
        <v>117</v>
      </c>
      <c r="F83" s="109" t="s">
        <v>604</v>
      </c>
      <c r="G83" s="109">
        <v>42</v>
      </c>
      <c r="H83" s="109">
        <v>2</v>
      </c>
      <c r="I83" s="111">
        <v>1</v>
      </c>
      <c r="J83" s="112">
        <v>2</v>
      </c>
      <c r="K83" s="113"/>
      <c r="L83" s="114"/>
      <c r="M83" s="114"/>
      <c r="N83" s="115" t="s">
        <v>93</v>
      </c>
      <c r="O83" s="115">
        <v>2500</v>
      </c>
      <c r="P83" s="115"/>
      <c r="Q83" s="114"/>
      <c r="R83" s="116">
        <v>2</v>
      </c>
      <c r="S83" s="117"/>
      <c r="T83" s="118"/>
      <c r="U83" s="118"/>
      <c r="V83" s="119">
        <f t="shared" si="5"/>
        <v>0</v>
      </c>
      <c r="W83" s="119">
        <f t="shared" si="6"/>
        <v>0</v>
      </c>
      <c r="X83" s="120"/>
      <c r="Y83" s="112">
        <v>9</v>
      </c>
      <c r="Z83" s="112">
        <v>24</v>
      </c>
      <c r="AA83" s="112">
        <v>12</v>
      </c>
      <c r="AB83" s="120"/>
      <c r="AC83" s="121">
        <f t="shared" si="8"/>
        <v>6314.1120000000001</v>
      </c>
      <c r="AD83" s="121">
        <f t="shared" si="9"/>
        <v>0</v>
      </c>
      <c r="AE83" s="121">
        <f t="shared" si="7"/>
        <v>6314.1120000000001</v>
      </c>
      <c r="AF83"/>
    </row>
    <row r="84" spans="1:32" ht="24.95" customHeight="1" x14ac:dyDescent="0.4">
      <c r="A84" s="108">
        <v>81</v>
      </c>
      <c r="B84" s="109" t="s">
        <v>467</v>
      </c>
      <c r="C84" s="109" t="s">
        <v>469</v>
      </c>
      <c r="D84" s="109" t="s">
        <v>90</v>
      </c>
      <c r="E84" s="109" t="s">
        <v>117</v>
      </c>
      <c r="F84" s="109" t="s">
        <v>247</v>
      </c>
      <c r="G84" s="109">
        <v>42</v>
      </c>
      <c r="H84" s="109">
        <v>2</v>
      </c>
      <c r="I84" s="111">
        <v>1</v>
      </c>
      <c r="J84" s="112">
        <v>2</v>
      </c>
      <c r="K84" s="113"/>
      <c r="L84" s="114"/>
      <c r="M84" s="114"/>
      <c r="N84" s="115" t="s">
        <v>93</v>
      </c>
      <c r="O84" s="115">
        <v>2500</v>
      </c>
      <c r="P84" s="115"/>
      <c r="Q84" s="114"/>
      <c r="R84" s="116">
        <v>2</v>
      </c>
      <c r="S84" s="117"/>
      <c r="T84" s="118"/>
      <c r="U84" s="118"/>
      <c r="V84" s="119">
        <f t="shared" si="5"/>
        <v>0</v>
      </c>
      <c r="W84" s="119">
        <f t="shared" si="6"/>
        <v>0</v>
      </c>
      <c r="X84" s="120"/>
      <c r="Y84" s="112">
        <v>9</v>
      </c>
      <c r="Z84" s="112">
        <v>24</v>
      </c>
      <c r="AA84" s="112">
        <v>12</v>
      </c>
      <c r="AB84" s="120"/>
      <c r="AC84" s="121">
        <f t="shared" si="8"/>
        <v>6314.1120000000001</v>
      </c>
      <c r="AD84" s="121">
        <f t="shared" si="9"/>
        <v>0</v>
      </c>
      <c r="AE84" s="121">
        <f t="shared" si="7"/>
        <v>6314.1120000000001</v>
      </c>
      <c r="AF84"/>
    </row>
    <row r="85" spans="1:32" ht="36.75" customHeight="1" x14ac:dyDescent="0.4">
      <c r="A85" s="122"/>
      <c r="B85" s="123"/>
      <c r="C85" s="123"/>
      <c r="D85" s="123"/>
      <c r="E85" s="123"/>
      <c r="L85" s="124"/>
      <c r="S85" s="125"/>
      <c r="T85" s="125"/>
      <c r="U85" s="125"/>
      <c r="V85" s="126"/>
      <c r="W85" s="126"/>
      <c r="X85" s="120"/>
      <c r="AB85" s="120"/>
      <c r="AC85" s="127">
        <f>SUM(AC4:AC84)</f>
        <v>1516514.3999999997</v>
      </c>
      <c r="AD85" s="127">
        <f>SUM(AD4:AD84)</f>
        <v>0</v>
      </c>
      <c r="AE85" s="127">
        <f>SUM(AE4:AE84)</f>
        <v>1516514.3999999997</v>
      </c>
      <c r="AF85"/>
    </row>
    <row r="87" spans="1:32" x14ac:dyDescent="0.4">
      <c r="U87" s="129" t="s">
        <v>205</v>
      </c>
      <c r="V87" s="130"/>
      <c r="W87" s="131"/>
      <c r="X87" s="132">
        <f>SUM(V4:V84)</f>
        <v>0</v>
      </c>
    </row>
    <row r="88" spans="1:32" x14ac:dyDescent="0.4">
      <c r="U88" s="129" t="s">
        <v>206</v>
      </c>
      <c r="V88" s="130"/>
      <c r="W88" s="131"/>
      <c r="X88" s="132">
        <f>SUM(W4:W84)</f>
        <v>0</v>
      </c>
    </row>
    <row r="89" spans="1:32" x14ac:dyDescent="0.4">
      <c r="U89" s="129" t="s">
        <v>39</v>
      </c>
      <c r="V89" s="130"/>
      <c r="W89" s="131"/>
      <c r="X89" s="133"/>
    </row>
    <row r="90" spans="1:32" x14ac:dyDescent="0.4">
      <c r="U90" s="129" t="s">
        <v>40</v>
      </c>
      <c r="V90" s="130"/>
      <c r="W90" s="131"/>
      <c r="X90" s="133"/>
    </row>
    <row r="91" spans="1:32" x14ac:dyDescent="0.4">
      <c r="U91" s="129" t="s">
        <v>41</v>
      </c>
      <c r="V91" s="130"/>
      <c r="W91" s="131"/>
      <c r="X91" s="133"/>
    </row>
    <row r="92" spans="1:32" x14ac:dyDescent="0.4">
      <c r="U92" s="129" t="s">
        <v>207</v>
      </c>
      <c r="V92" s="130"/>
      <c r="W92" s="131"/>
      <c r="X92" s="133"/>
    </row>
    <row r="93" spans="1:32" x14ac:dyDescent="0.4">
      <c r="U93" s="129" t="s">
        <v>208</v>
      </c>
      <c r="V93" s="130"/>
      <c r="W93" s="131"/>
      <c r="X93" s="132">
        <f>SUM(X87:X92)</f>
        <v>0</v>
      </c>
    </row>
    <row r="94" spans="1:32" x14ac:dyDescent="0.4">
      <c r="U94" s="129" t="s">
        <v>209</v>
      </c>
      <c r="V94" s="130"/>
      <c r="W94" s="131"/>
      <c r="X94" s="132">
        <f>X93*1.1</f>
        <v>0</v>
      </c>
    </row>
  </sheetData>
  <autoFilter ref="A3:AF3"/>
  <mergeCells count="13">
    <mergeCell ref="U94:W94"/>
    <mergeCell ref="U88:W88"/>
    <mergeCell ref="U89:W89"/>
    <mergeCell ref="U90:W90"/>
    <mergeCell ref="U91:W91"/>
    <mergeCell ref="U92:W92"/>
    <mergeCell ref="U93:W93"/>
    <mergeCell ref="E2:J2"/>
    <mergeCell ref="L2:R2"/>
    <mergeCell ref="Y2:AA2"/>
    <mergeCell ref="AC2:AD2"/>
    <mergeCell ref="AE2:AE3"/>
    <mergeCell ref="U87:W87"/>
  </mergeCells>
  <phoneticPr fontId="6"/>
  <conditionalFormatting sqref="B4:J84 L4:R84">
    <cfRule type="containsBlanks" dxfId="1" priority="2">
      <formula>LEN(TRIM(B4))=0</formula>
    </cfRule>
  </conditionalFormatting>
  <conditionalFormatting sqref="Y4:AA84">
    <cfRule type="containsBlanks" dxfId="0" priority="1">
      <formula>LEN(TRIM(Y4))=0</formula>
    </cfRule>
  </conditionalFormatting>
  <dataValidations count="1">
    <dataValidation type="list" allowBlank="1" showInputMessage="1" showErrorMessage="1" sqref="L4:L84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view="pageBreakPreview" zoomScaleNormal="100" zoomScaleSheetLayoutView="100" workbookViewId="0">
      <selection activeCell="E23" sqref="E23"/>
    </sheetView>
  </sheetViews>
  <sheetFormatPr defaultRowHeight="18.75" x14ac:dyDescent="0.4"/>
  <cols>
    <col min="3" max="3" width="28" bestFit="1" customWidth="1"/>
    <col min="6" max="6" width="16.5" customWidth="1"/>
    <col min="7" max="12" width="13.75" customWidth="1"/>
  </cols>
  <sheetData>
    <row r="1" spans="1:12" x14ac:dyDescent="0.4">
      <c r="A1" s="29" t="s">
        <v>26</v>
      </c>
      <c r="B1" s="29"/>
      <c r="C1" s="29"/>
      <c r="D1" s="30"/>
      <c r="E1" s="31"/>
      <c r="F1" s="31"/>
    </row>
    <row r="2" spans="1:12" ht="22.5" x14ac:dyDescent="0.4">
      <c r="A2" s="32"/>
      <c r="B2" s="32"/>
      <c r="C2" s="32"/>
      <c r="D2" s="32"/>
      <c r="E2" s="32"/>
      <c r="F2" s="32"/>
    </row>
    <row r="3" spans="1:12" ht="22.5" x14ac:dyDescent="0.4">
      <c r="A3" s="33" t="s">
        <v>27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x14ac:dyDescent="0.4">
      <c r="A4" s="34"/>
      <c r="B4" s="34"/>
      <c r="C4" s="34"/>
      <c r="D4" s="34"/>
      <c r="E4" s="34"/>
      <c r="F4" s="34"/>
    </row>
    <row r="5" spans="1:12" x14ac:dyDescent="0.4">
      <c r="A5" s="35" t="s">
        <v>28</v>
      </c>
      <c r="B5" s="34"/>
      <c r="C5" s="34"/>
      <c r="D5" s="34"/>
      <c r="E5" s="34"/>
      <c r="F5" s="34"/>
    </row>
    <row r="6" spans="1:12" x14ac:dyDescent="0.4">
      <c r="A6" s="34"/>
      <c r="B6" s="34"/>
      <c r="C6" s="34"/>
      <c r="D6" s="34"/>
      <c r="E6" s="34"/>
      <c r="F6" s="34"/>
    </row>
    <row r="7" spans="1:12" ht="19.5" thickBot="1" x14ac:dyDescent="0.45">
      <c r="A7" s="29"/>
      <c r="B7" s="29"/>
      <c r="C7" s="29"/>
      <c r="D7" s="30"/>
      <c r="E7" s="31"/>
      <c r="F7" s="36" t="s">
        <v>29</v>
      </c>
      <c r="G7" s="37" t="s">
        <v>30</v>
      </c>
      <c r="H7" s="37"/>
      <c r="I7" s="37"/>
      <c r="J7" s="37"/>
      <c r="K7" s="37"/>
      <c r="L7" s="37"/>
    </row>
    <row r="8" spans="1:12" ht="19.5" thickBot="1" x14ac:dyDescent="0.45">
      <c r="A8" s="38" t="s">
        <v>31</v>
      </c>
      <c r="B8" s="39" t="s">
        <v>32</v>
      </c>
      <c r="C8" s="39" t="s">
        <v>33</v>
      </c>
      <c r="D8" s="40" t="s">
        <v>34</v>
      </c>
      <c r="E8" s="40" t="s">
        <v>35</v>
      </c>
      <c r="F8" s="41" t="s">
        <v>36</v>
      </c>
      <c r="G8" s="42" t="s">
        <v>37</v>
      </c>
      <c r="H8" s="43" t="s">
        <v>38</v>
      </c>
      <c r="I8" s="43" t="s">
        <v>39</v>
      </c>
      <c r="J8" s="43" t="s">
        <v>40</v>
      </c>
      <c r="K8" s="43" t="s">
        <v>41</v>
      </c>
      <c r="L8" s="43" t="s">
        <v>42</v>
      </c>
    </row>
    <row r="9" spans="1:12" ht="19.5" thickTop="1" x14ac:dyDescent="0.4">
      <c r="A9" s="44">
        <v>16</v>
      </c>
      <c r="B9" s="45" t="s">
        <v>43</v>
      </c>
      <c r="C9" s="46" t="s">
        <v>10</v>
      </c>
      <c r="D9" s="47">
        <v>1</v>
      </c>
      <c r="E9" s="47" t="s">
        <v>44</v>
      </c>
      <c r="F9" s="48">
        <f t="shared" ref="F9:F22" si="0">SUM(G9:L9)</f>
        <v>0</v>
      </c>
      <c r="G9" s="49">
        <f>'【様式4-6】防災あんしんセンター'!X114</f>
        <v>0</v>
      </c>
      <c r="H9" s="50">
        <f>'【様式4-6】防災あんしんセンター'!X115</f>
        <v>0</v>
      </c>
      <c r="I9" s="50">
        <f>'【様式4-6】防災あんしんセンター'!X116</f>
        <v>0</v>
      </c>
      <c r="J9" s="50">
        <f>'【様式4-6】防災あんしんセンター'!X117</f>
        <v>0</v>
      </c>
      <c r="K9" s="50">
        <f>'【様式4-6】防災あんしんセンター'!X118</f>
        <v>0</v>
      </c>
      <c r="L9" s="50">
        <f>'【様式4-6】防災あんしんセンター'!X119</f>
        <v>0</v>
      </c>
    </row>
    <row r="10" spans="1:12" x14ac:dyDescent="0.4">
      <c r="A10" s="51">
        <v>17</v>
      </c>
      <c r="B10" s="52" t="s">
        <v>45</v>
      </c>
      <c r="C10" s="53" t="s">
        <v>11</v>
      </c>
      <c r="D10" s="54">
        <v>1</v>
      </c>
      <c r="E10" s="54" t="s">
        <v>44</v>
      </c>
      <c r="F10" s="55">
        <f t="shared" si="0"/>
        <v>0</v>
      </c>
      <c r="G10" s="56">
        <f>'【様式4-6】津名港ターミナル'!X40</f>
        <v>0</v>
      </c>
      <c r="H10" s="57">
        <f>'【様式4-6】津名港ターミナル'!X41</f>
        <v>0</v>
      </c>
      <c r="I10" s="57">
        <f>'【様式4-6】津名港ターミナル'!X42</f>
        <v>0</v>
      </c>
      <c r="J10" s="57">
        <f>'【様式4-6】津名港ターミナル'!X43</f>
        <v>0</v>
      </c>
      <c r="K10" s="57">
        <f>'【様式4-6】津名港ターミナル'!X44</f>
        <v>0</v>
      </c>
      <c r="L10" s="57">
        <f>'【様式4-6】津名港ターミナル'!X45</f>
        <v>0</v>
      </c>
    </row>
    <row r="11" spans="1:12" x14ac:dyDescent="0.4">
      <c r="A11" s="51">
        <v>18</v>
      </c>
      <c r="B11" s="52" t="s">
        <v>46</v>
      </c>
      <c r="C11" s="53" t="s">
        <v>12</v>
      </c>
      <c r="D11" s="54">
        <v>1</v>
      </c>
      <c r="E11" s="54" t="s">
        <v>44</v>
      </c>
      <c r="F11" s="55">
        <f t="shared" si="0"/>
        <v>0</v>
      </c>
      <c r="G11" s="56">
        <f>'【様式4-6】しづかホール'!X79</f>
        <v>0</v>
      </c>
      <c r="H11" s="57">
        <f>'【様式4-6】しづかホール'!X80</f>
        <v>0</v>
      </c>
      <c r="I11" s="57">
        <f>'【様式4-6】しづかホール'!X81</f>
        <v>0</v>
      </c>
      <c r="J11" s="57">
        <f>'【様式4-6】しづかホール'!X82</f>
        <v>0</v>
      </c>
      <c r="K11" s="57">
        <f>'【様式4-6】しづかホール'!X83</f>
        <v>0</v>
      </c>
      <c r="L11" s="57">
        <f>'【様式4-6】しづかホール'!X84</f>
        <v>0</v>
      </c>
    </row>
    <row r="12" spans="1:12" x14ac:dyDescent="0.4">
      <c r="A12" s="51">
        <v>19</v>
      </c>
      <c r="B12" s="52" t="s">
        <v>47</v>
      </c>
      <c r="C12" s="53" t="s">
        <v>13</v>
      </c>
      <c r="D12" s="54">
        <v>1</v>
      </c>
      <c r="E12" s="54" t="s">
        <v>44</v>
      </c>
      <c r="F12" s="55">
        <f t="shared" si="0"/>
        <v>0</v>
      </c>
      <c r="G12" s="56">
        <f>'【様式4-6】市立志筑小学校'!X106</f>
        <v>0</v>
      </c>
      <c r="H12" s="57">
        <f>'【様式4-6】市立志筑小学校'!X107</f>
        <v>0</v>
      </c>
      <c r="I12" s="57">
        <f>'【様式4-6】市立志筑小学校'!X108</f>
        <v>0</v>
      </c>
      <c r="J12" s="57">
        <f>'【様式4-6】市立志筑小学校'!X109</f>
        <v>0</v>
      </c>
      <c r="K12" s="57">
        <f>'【様式4-6】市立志筑小学校'!X110</f>
        <v>0</v>
      </c>
      <c r="L12" s="57">
        <f>'【様式4-6】市立志筑小学校'!X111</f>
        <v>0</v>
      </c>
    </row>
    <row r="13" spans="1:12" x14ac:dyDescent="0.4">
      <c r="A13" s="51">
        <v>20</v>
      </c>
      <c r="B13" s="52" t="s">
        <v>48</v>
      </c>
      <c r="C13" s="53" t="s">
        <v>14</v>
      </c>
      <c r="D13" s="54">
        <v>1</v>
      </c>
      <c r="E13" s="54" t="s">
        <v>44</v>
      </c>
      <c r="F13" s="55">
        <f t="shared" si="0"/>
        <v>0</v>
      </c>
      <c r="G13" s="56">
        <f>'【様式4-6】学童保育志筑'!X34</f>
        <v>0</v>
      </c>
      <c r="H13" s="57">
        <f>'【様式4-6】学童保育志筑'!X35</f>
        <v>0</v>
      </c>
      <c r="I13" s="57">
        <f>'【様式4-6】学童保育志筑'!X36</f>
        <v>0</v>
      </c>
      <c r="J13" s="57">
        <f>'【様式4-6】学童保育志筑'!X37</f>
        <v>0</v>
      </c>
      <c r="K13" s="57">
        <f>'【様式4-6】学童保育志筑'!X38</f>
        <v>0</v>
      </c>
      <c r="L13" s="57">
        <f>'【様式4-6】学童保育志筑'!X39</f>
        <v>0</v>
      </c>
    </row>
    <row r="14" spans="1:12" x14ac:dyDescent="0.4">
      <c r="A14" s="51">
        <v>21</v>
      </c>
      <c r="B14" s="52" t="s">
        <v>49</v>
      </c>
      <c r="C14" s="53" t="s">
        <v>15</v>
      </c>
      <c r="D14" s="54">
        <v>1</v>
      </c>
      <c r="E14" s="54" t="s">
        <v>44</v>
      </c>
      <c r="F14" s="55">
        <f t="shared" si="0"/>
        <v>0</v>
      </c>
      <c r="G14" s="56">
        <f>'【様式4-6】津名エコプラザ'!X17</f>
        <v>0</v>
      </c>
      <c r="H14" s="57">
        <f>'【様式4-6】津名エコプラザ'!X18</f>
        <v>0</v>
      </c>
      <c r="I14" s="57">
        <f>'【様式4-6】津名エコプラザ'!X19</f>
        <v>0</v>
      </c>
      <c r="J14" s="57">
        <f>'【様式4-6】津名エコプラザ'!X20</f>
        <v>0</v>
      </c>
      <c r="K14" s="57">
        <f>'【様式4-6】津名エコプラザ'!X21</f>
        <v>0</v>
      </c>
      <c r="L14" s="57">
        <f>'【様式4-6】津名エコプラザ'!X22</f>
        <v>0</v>
      </c>
    </row>
    <row r="15" spans="1:12" x14ac:dyDescent="0.4">
      <c r="A15" s="51">
        <v>22</v>
      </c>
      <c r="B15" s="52" t="s">
        <v>50</v>
      </c>
      <c r="C15" s="53" t="s">
        <v>51</v>
      </c>
      <c r="D15" s="54">
        <v>1</v>
      </c>
      <c r="E15" s="54" t="s">
        <v>44</v>
      </c>
      <c r="F15" s="55">
        <f t="shared" si="0"/>
        <v>0</v>
      </c>
      <c r="G15" s="56">
        <f>'【様式4-6】埋蔵文化財事務所'!X21</f>
        <v>0</v>
      </c>
      <c r="H15" s="57">
        <f>'【様式4-6】埋蔵文化財事務所'!X22</f>
        <v>0</v>
      </c>
      <c r="I15" s="57">
        <f>'【様式4-6】埋蔵文化財事務所'!X23</f>
        <v>0</v>
      </c>
      <c r="J15" s="57">
        <f>'【様式4-6】埋蔵文化財事務所'!X24</f>
        <v>0</v>
      </c>
      <c r="K15" s="57">
        <f>'【様式4-6】埋蔵文化財事務所'!X25</f>
        <v>0</v>
      </c>
      <c r="L15" s="57">
        <f>'【様式4-6】埋蔵文化財事務所'!X26</f>
        <v>0</v>
      </c>
    </row>
    <row r="16" spans="1:12" x14ac:dyDescent="0.4">
      <c r="A16" s="51">
        <v>23</v>
      </c>
      <c r="B16" s="52" t="s">
        <v>52</v>
      </c>
      <c r="C16" s="53" t="s">
        <v>17</v>
      </c>
      <c r="D16" s="54">
        <v>1</v>
      </c>
      <c r="E16" s="54" t="s">
        <v>44</v>
      </c>
      <c r="F16" s="55">
        <f t="shared" si="0"/>
        <v>0</v>
      </c>
      <c r="G16" s="56">
        <f>'【様式4-6】津名公民館'!X69</f>
        <v>0</v>
      </c>
      <c r="H16" s="57">
        <f>'【様式4-6】津名公民館'!X70</f>
        <v>0</v>
      </c>
      <c r="I16" s="57">
        <f>'【様式4-6】津名公民館'!X71</f>
        <v>0</v>
      </c>
      <c r="J16" s="57">
        <f>'【様式4-6】津名公民館'!X72</f>
        <v>0</v>
      </c>
      <c r="K16" s="57">
        <f>'【様式4-6】津名公民館'!X73</f>
        <v>0</v>
      </c>
      <c r="L16" s="57">
        <f>'【様式4-6】津名公民館'!X74</f>
        <v>0</v>
      </c>
    </row>
    <row r="17" spans="1:12" x14ac:dyDescent="0.4">
      <c r="A17" s="51">
        <v>24</v>
      </c>
      <c r="B17" s="52" t="s">
        <v>47</v>
      </c>
      <c r="C17" s="53" t="s">
        <v>18</v>
      </c>
      <c r="D17" s="54">
        <v>1</v>
      </c>
      <c r="E17" s="54" t="s">
        <v>44</v>
      </c>
      <c r="F17" s="55">
        <f t="shared" si="0"/>
        <v>0</v>
      </c>
      <c r="G17" s="56">
        <f>'【様式4-6】市立津名東小学校'!X95</f>
        <v>0</v>
      </c>
      <c r="H17" s="57">
        <f>'【様式4-6】市立津名東小学校'!X96</f>
        <v>0</v>
      </c>
      <c r="I17" s="57">
        <f>'【様式4-6】市立津名東小学校'!X97</f>
        <v>0</v>
      </c>
      <c r="J17" s="57">
        <f>'【様式4-6】市立津名東小学校'!X98</f>
        <v>0</v>
      </c>
      <c r="K17" s="57">
        <f>'【様式4-6】市立津名東小学校'!X99</f>
        <v>0</v>
      </c>
      <c r="L17" s="57">
        <f>'【様式4-6】市立津名東小学校'!X100</f>
        <v>0</v>
      </c>
    </row>
    <row r="18" spans="1:12" x14ac:dyDescent="0.4">
      <c r="A18" s="51">
        <v>25</v>
      </c>
      <c r="B18" s="52" t="s">
        <v>53</v>
      </c>
      <c r="C18" s="53" t="s">
        <v>19</v>
      </c>
      <c r="D18" s="54">
        <v>1</v>
      </c>
      <c r="E18" s="54" t="s">
        <v>44</v>
      </c>
      <c r="F18" s="55">
        <f t="shared" si="0"/>
        <v>0</v>
      </c>
      <c r="G18" s="56">
        <f>'【様式4-6】生穂認定こども園'!X34</f>
        <v>0</v>
      </c>
      <c r="H18" s="57">
        <f>'【様式4-6】生穂認定こども園'!X35</f>
        <v>0</v>
      </c>
      <c r="I18" s="57">
        <f>'【様式4-6】生穂認定こども園'!X36</f>
        <v>0</v>
      </c>
      <c r="J18" s="57">
        <f>'【様式4-6】生穂認定こども園'!X37</f>
        <v>0</v>
      </c>
      <c r="K18" s="57">
        <f>'【様式4-6】生穂認定こども園'!X38</f>
        <v>0</v>
      </c>
      <c r="L18" s="57">
        <f>'【様式4-6】生穂認定こども園'!X39</f>
        <v>0</v>
      </c>
    </row>
    <row r="19" spans="1:12" x14ac:dyDescent="0.4">
      <c r="A19" s="51">
        <v>26</v>
      </c>
      <c r="B19" s="52" t="s">
        <v>48</v>
      </c>
      <c r="C19" s="53" t="s">
        <v>20</v>
      </c>
      <c r="D19" s="54">
        <v>1</v>
      </c>
      <c r="E19" s="54" t="s">
        <v>44</v>
      </c>
      <c r="F19" s="55">
        <f t="shared" si="0"/>
        <v>0</v>
      </c>
      <c r="G19" s="56">
        <f>'【様式4-6】学童保育津名東'!X14</f>
        <v>0</v>
      </c>
      <c r="H19" s="57">
        <f>'【様式4-6】学童保育津名東'!X15</f>
        <v>0</v>
      </c>
      <c r="I19" s="57">
        <f>'【様式4-6】学童保育津名東'!X16</f>
        <v>0</v>
      </c>
      <c r="J19" s="57">
        <f>'【様式4-6】学童保育津名東'!X17</f>
        <v>0</v>
      </c>
      <c r="K19" s="57">
        <f>'【様式4-6】学童保育津名東'!X18</f>
        <v>0</v>
      </c>
      <c r="L19" s="57">
        <f>'【様式4-6】学童保育津名東'!X19</f>
        <v>0</v>
      </c>
    </row>
    <row r="20" spans="1:12" x14ac:dyDescent="0.4">
      <c r="A20" s="51">
        <v>27</v>
      </c>
      <c r="B20" s="52" t="s">
        <v>47</v>
      </c>
      <c r="C20" s="53" t="s">
        <v>21</v>
      </c>
      <c r="D20" s="54">
        <v>1</v>
      </c>
      <c r="E20" s="54" t="s">
        <v>44</v>
      </c>
      <c r="F20" s="55">
        <f t="shared" si="0"/>
        <v>0</v>
      </c>
      <c r="G20" s="56">
        <f>'【様式4-6】市立塩田小学校'!X80</f>
        <v>0</v>
      </c>
      <c r="H20" s="57">
        <f>'【様式4-6】市立塩田小学校'!X81</f>
        <v>0</v>
      </c>
      <c r="I20" s="57">
        <f>'【様式4-6】市立塩田小学校'!X82</f>
        <v>0</v>
      </c>
      <c r="J20" s="57">
        <f>'【様式4-6】市立塩田小学校'!X83</f>
        <v>0</v>
      </c>
      <c r="K20" s="57">
        <f>'【様式4-6】市立塩田小学校'!X84</f>
        <v>0</v>
      </c>
      <c r="L20" s="57">
        <f>'【様式4-6】市立塩田小学校'!X85</f>
        <v>0</v>
      </c>
    </row>
    <row r="21" spans="1:12" x14ac:dyDescent="0.4">
      <c r="A21" s="51">
        <v>28</v>
      </c>
      <c r="B21" s="52" t="s">
        <v>47</v>
      </c>
      <c r="C21" s="53" t="s">
        <v>22</v>
      </c>
      <c r="D21" s="54">
        <v>1</v>
      </c>
      <c r="E21" s="54" t="s">
        <v>44</v>
      </c>
      <c r="F21" s="55">
        <f t="shared" si="0"/>
        <v>0</v>
      </c>
      <c r="G21" s="56">
        <f>'【様式4-6】市立中田小学校'!X87</f>
        <v>0</v>
      </c>
      <c r="H21" s="57">
        <f>'【様式4-6】市立中田小学校'!X88</f>
        <v>0</v>
      </c>
      <c r="I21" s="57">
        <f>'【様式4-6】市立中田小学校'!X89</f>
        <v>0</v>
      </c>
      <c r="J21" s="57">
        <f>'【様式4-6】市立中田小学校'!X90</f>
        <v>0</v>
      </c>
      <c r="K21" s="57">
        <f>'【様式4-6】市立中田小学校'!X91</f>
        <v>0</v>
      </c>
      <c r="L21" s="57">
        <f>'【様式4-6】市立中田小学校'!X92</f>
        <v>0</v>
      </c>
    </row>
    <row r="22" spans="1:12" ht="19.5" thickBot="1" x14ac:dyDescent="0.45">
      <c r="A22" s="58">
        <v>29</v>
      </c>
      <c r="B22" s="59" t="s">
        <v>47</v>
      </c>
      <c r="C22" s="60" t="s">
        <v>23</v>
      </c>
      <c r="D22" s="61">
        <v>1</v>
      </c>
      <c r="E22" s="61" t="s">
        <v>44</v>
      </c>
      <c r="F22" s="62">
        <f t="shared" si="0"/>
        <v>0</v>
      </c>
      <c r="G22" s="63">
        <f>'【様式4-6】市立大町小学校'!X87</f>
        <v>0</v>
      </c>
      <c r="H22" s="64">
        <f>'【様式4-6】市立大町小学校'!X88</f>
        <v>0</v>
      </c>
      <c r="I22" s="64">
        <f>'【様式4-6】市立大町小学校'!X89</f>
        <v>0</v>
      </c>
      <c r="J22" s="64">
        <f>'【様式4-6】市立大町小学校'!X90</f>
        <v>0</v>
      </c>
      <c r="K22" s="64">
        <f>'【様式4-6】市立大町小学校'!X91</f>
        <v>0</v>
      </c>
      <c r="L22" s="64">
        <f>'【様式4-6】市立大町小学校'!X92</f>
        <v>0</v>
      </c>
    </row>
    <row r="23" spans="1:12" ht="20.25" thickTop="1" thickBot="1" x14ac:dyDescent="0.45">
      <c r="A23" s="65" t="s">
        <v>54</v>
      </c>
      <c r="B23" s="66"/>
      <c r="C23" s="66"/>
      <c r="D23" s="66"/>
      <c r="E23" s="66"/>
      <c r="F23" s="67">
        <f t="shared" ref="F23:J23" si="1">SUM(F9:F22)</f>
        <v>0</v>
      </c>
      <c r="G23" s="68">
        <f t="shared" si="1"/>
        <v>0</v>
      </c>
      <c r="H23" s="69">
        <f t="shared" si="1"/>
        <v>0</v>
      </c>
      <c r="I23" s="69">
        <f t="shared" si="1"/>
        <v>0</v>
      </c>
      <c r="J23" s="69">
        <f t="shared" si="1"/>
        <v>0</v>
      </c>
      <c r="K23" s="69">
        <f>SUM(K9:K22)</f>
        <v>0</v>
      </c>
      <c r="L23" s="69">
        <f t="shared" ref="L23" si="2">SUM(L9:L22)</f>
        <v>0</v>
      </c>
    </row>
    <row r="24" spans="1:12" ht="54" customHeight="1" x14ac:dyDescent="0.4">
      <c r="A24" s="70" t="s">
        <v>55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</sheetData>
  <mergeCells count="6">
    <mergeCell ref="A1:C1"/>
    <mergeCell ref="A3:L3"/>
    <mergeCell ref="A7:C7"/>
    <mergeCell ref="G7:L7"/>
    <mergeCell ref="A23:E23"/>
    <mergeCell ref="A24:L24"/>
  </mergeCells>
  <phoneticPr fontId="6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21"/>
  <sheetViews>
    <sheetView showGridLines="0" view="pageBreakPreview" zoomScale="34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56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89</v>
      </c>
      <c r="D4" s="109" t="s">
        <v>90</v>
      </c>
      <c r="E4" s="109" t="s">
        <v>91</v>
      </c>
      <c r="F4" s="109" t="s">
        <v>92</v>
      </c>
      <c r="G4" s="109">
        <v>34</v>
      </c>
      <c r="H4" s="110">
        <v>4</v>
      </c>
      <c r="I4" s="111">
        <v>1</v>
      </c>
      <c r="J4" s="112">
        <v>4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4</v>
      </c>
      <c r="S4" s="117"/>
      <c r="T4" s="118"/>
      <c r="U4" s="118"/>
      <c r="V4" s="119">
        <f t="shared" ref="V4:V67" si="0">T4*R4</f>
        <v>0</v>
      </c>
      <c r="W4" s="119">
        <f t="shared" ref="W4:W6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10222.848</v>
      </c>
      <c r="AD4" s="121">
        <f>Q4*R4*Y4*Z4*AA4/1000*$AB$1</f>
        <v>0</v>
      </c>
      <c r="AE4" s="121">
        <f t="shared" ref="AE4:AE67" si="2">AC4-AD4</f>
        <v>10222.848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94</v>
      </c>
      <c r="D5" s="109" t="s">
        <v>90</v>
      </c>
      <c r="E5" s="109" t="s">
        <v>95</v>
      </c>
      <c r="F5" s="109" t="s">
        <v>96</v>
      </c>
      <c r="G5" s="109">
        <v>8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97</v>
      </c>
      <c r="O5" s="115">
        <v>400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8" si="3">G5*J5*Y5*Z5*AA5/1000*$AB$1</f>
        <v>601.34400000000005</v>
      </c>
      <c r="AD5" s="121">
        <f t="shared" ref="AD5:AD68" si="4">Q5*R5*Y5*Z5*AA5/1000*$AB$1</f>
        <v>0</v>
      </c>
      <c r="AE5" s="121">
        <f t="shared" si="2"/>
        <v>601.34400000000005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98</v>
      </c>
      <c r="D6" s="109" t="s">
        <v>90</v>
      </c>
      <c r="E6" s="109" t="s">
        <v>95</v>
      </c>
      <c r="F6" s="109" t="s">
        <v>96</v>
      </c>
      <c r="G6" s="109">
        <v>8</v>
      </c>
      <c r="H6" s="110">
        <v>2</v>
      </c>
      <c r="I6" s="111">
        <v>1</v>
      </c>
      <c r="J6" s="112">
        <v>2</v>
      </c>
      <c r="K6" s="113"/>
      <c r="L6" s="114"/>
      <c r="M6" s="114"/>
      <c r="N6" s="115" t="s">
        <v>97</v>
      </c>
      <c r="O6" s="115">
        <v>400</v>
      </c>
      <c r="P6" s="115"/>
      <c r="Q6" s="114"/>
      <c r="R6" s="116">
        <v>2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1202.6880000000001</v>
      </c>
      <c r="AD6" s="121">
        <f t="shared" si="4"/>
        <v>0</v>
      </c>
      <c r="AE6" s="121">
        <f t="shared" si="2"/>
        <v>1202.6880000000001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99</v>
      </c>
      <c r="D7" s="109" t="s">
        <v>90</v>
      </c>
      <c r="E7" s="109" t="s">
        <v>100</v>
      </c>
      <c r="F7" s="109" t="s">
        <v>101</v>
      </c>
      <c r="G7" s="109">
        <v>45</v>
      </c>
      <c r="H7" s="110">
        <v>18</v>
      </c>
      <c r="I7" s="111">
        <v>1</v>
      </c>
      <c r="J7" s="112">
        <v>18</v>
      </c>
      <c r="K7" s="113"/>
      <c r="L7" s="114"/>
      <c r="M7" s="114"/>
      <c r="N7" s="115" t="s">
        <v>93</v>
      </c>
      <c r="O7" s="115">
        <v>1800</v>
      </c>
      <c r="P7" s="115"/>
      <c r="Q7" s="114"/>
      <c r="R7" s="116">
        <v>18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60886.080000000002</v>
      </c>
      <c r="AD7" s="121">
        <f t="shared" si="4"/>
        <v>0</v>
      </c>
      <c r="AE7" s="121">
        <f t="shared" si="2"/>
        <v>60886.080000000002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102</v>
      </c>
      <c r="D8" s="109" t="s">
        <v>90</v>
      </c>
      <c r="E8" s="109" t="s">
        <v>100</v>
      </c>
      <c r="F8" s="109" t="s">
        <v>101</v>
      </c>
      <c r="G8" s="109">
        <v>45</v>
      </c>
      <c r="H8" s="110">
        <v>4</v>
      </c>
      <c r="I8" s="111">
        <v>1</v>
      </c>
      <c r="J8" s="112">
        <v>4</v>
      </c>
      <c r="K8" s="113"/>
      <c r="L8" s="114"/>
      <c r="M8" s="114"/>
      <c r="N8" s="115" t="s">
        <v>93</v>
      </c>
      <c r="O8" s="115">
        <v>1800</v>
      </c>
      <c r="P8" s="115"/>
      <c r="Q8" s="114"/>
      <c r="R8" s="116">
        <v>4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13530.24</v>
      </c>
      <c r="AD8" s="121">
        <f t="shared" si="4"/>
        <v>0</v>
      </c>
      <c r="AE8" s="121">
        <f t="shared" si="2"/>
        <v>13530.24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103</v>
      </c>
      <c r="D9" s="109" t="s">
        <v>90</v>
      </c>
      <c r="E9" s="109" t="s">
        <v>91</v>
      </c>
      <c r="F9" s="109" t="s">
        <v>104</v>
      </c>
      <c r="G9" s="109">
        <v>34</v>
      </c>
      <c r="H9" s="110">
        <v>1</v>
      </c>
      <c r="I9" s="111">
        <v>2</v>
      </c>
      <c r="J9" s="112">
        <v>2</v>
      </c>
      <c r="K9" s="113"/>
      <c r="L9" s="114"/>
      <c r="M9" s="114"/>
      <c r="N9" s="115" t="s">
        <v>93</v>
      </c>
      <c r="O9" s="115">
        <v>2500</v>
      </c>
      <c r="P9" s="115"/>
      <c r="Q9" s="114"/>
      <c r="R9" s="116">
        <v>2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5111.424</v>
      </c>
      <c r="AD9" s="121">
        <f t="shared" si="4"/>
        <v>0</v>
      </c>
      <c r="AE9" s="121">
        <f t="shared" si="2"/>
        <v>5111.424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105</v>
      </c>
      <c r="D10" s="109" t="s">
        <v>90</v>
      </c>
      <c r="E10" s="109" t="s">
        <v>91</v>
      </c>
      <c r="F10" s="109" t="s">
        <v>104</v>
      </c>
      <c r="G10" s="109">
        <v>34</v>
      </c>
      <c r="H10" s="110">
        <v>3</v>
      </c>
      <c r="I10" s="111">
        <v>1</v>
      </c>
      <c r="J10" s="112">
        <v>3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3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7667.1360000000004</v>
      </c>
      <c r="AD10" s="121">
        <f t="shared" si="4"/>
        <v>0</v>
      </c>
      <c r="AE10" s="121">
        <f t="shared" si="2"/>
        <v>7667.1360000000004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106</v>
      </c>
      <c r="D11" s="109" t="s">
        <v>90</v>
      </c>
      <c r="E11" s="109" t="s">
        <v>91</v>
      </c>
      <c r="F11" s="109" t="s">
        <v>107</v>
      </c>
      <c r="G11" s="109">
        <v>34</v>
      </c>
      <c r="H11" s="110">
        <v>22</v>
      </c>
      <c r="I11" s="111">
        <v>2</v>
      </c>
      <c r="J11" s="112">
        <v>44</v>
      </c>
      <c r="K11" s="113"/>
      <c r="L11" s="114"/>
      <c r="M11" s="114"/>
      <c r="N11" s="115" t="s">
        <v>93</v>
      </c>
      <c r="O11" s="115">
        <v>5200</v>
      </c>
      <c r="P11" s="115"/>
      <c r="Q11" s="114"/>
      <c r="R11" s="116">
        <v>22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112451.32800000001</v>
      </c>
      <c r="AD11" s="121">
        <f t="shared" si="4"/>
        <v>0</v>
      </c>
      <c r="AE11" s="121">
        <f t="shared" si="2"/>
        <v>112451.32800000001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106</v>
      </c>
      <c r="D12" s="109" t="s">
        <v>90</v>
      </c>
      <c r="E12" s="109" t="s">
        <v>91</v>
      </c>
      <c r="F12" s="109" t="s">
        <v>107</v>
      </c>
      <c r="G12" s="109">
        <v>34</v>
      </c>
      <c r="H12" s="110">
        <v>1</v>
      </c>
      <c r="I12" s="111">
        <v>1</v>
      </c>
      <c r="J12" s="112">
        <v>1</v>
      </c>
      <c r="K12" s="113"/>
      <c r="L12" s="114"/>
      <c r="M12" s="114"/>
      <c r="N12" s="115" t="s">
        <v>93</v>
      </c>
      <c r="O12" s="115">
        <v>2500</v>
      </c>
      <c r="P12" s="115"/>
      <c r="Q12" s="114"/>
      <c r="R12" s="116">
        <v>1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2555.712</v>
      </c>
      <c r="AD12" s="121">
        <f t="shared" si="4"/>
        <v>0</v>
      </c>
      <c r="AE12" s="121">
        <f t="shared" si="2"/>
        <v>2555.712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106</v>
      </c>
      <c r="D13" s="109" t="s">
        <v>90</v>
      </c>
      <c r="E13" s="109" t="s">
        <v>108</v>
      </c>
      <c r="F13" s="109" t="s">
        <v>109</v>
      </c>
      <c r="G13" s="109">
        <v>26</v>
      </c>
      <c r="H13" s="110">
        <v>2</v>
      </c>
      <c r="I13" s="111">
        <v>1</v>
      </c>
      <c r="J13" s="112">
        <v>2</v>
      </c>
      <c r="K13" s="113"/>
      <c r="L13" s="114"/>
      <c r="M13" s="114"/>
      <c r="N13" s="115" t="s">
        <v>93</v>
      </c>
      <c r="O13" s="115">
        <v>800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3908.7359999999999</v>
      </c>
      <c r="AD13" s="121">
        <f t="shared" si="4"/>
        <v>0</v>
      </c>
      <c r="AE13" s="121">
        <f t="shared" si="2"/>
        <v>3908.7359999999999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110</v>
      </c>
      <c r="D14" s="109" t="s">
        <v>90</v>
      </c>
      <c r="E14" s="109" t="s">
        <v>91</v>
      </c>
      <c r="F14" s="109" t="s">
        <v>107</v>
      </c>
      <c r="G14" s="109">
        <v>34</v>
      </c>
      <c r="H14" s="110">
        <v>8</v>
      </c>
      <c r="I14" s="111">
        <v>2</v>
      </c>
      <c r="J14" s="112">
        <v>16</v>
      </c>
      <c r="K14" s="113"/>
      <c r="L14" s="114"/>
      <c r="M14" s="114"/>
      <c r="N14" s="115" t="s">
        <v>93</v>
      </c>
      <c r="O14" s="115">
        <v>5200</v>
      </c>
      <c r="P14" s="115"/>
      <c r="Q14" s="114"/>
      <c r="R14" s="116">
        <v>8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40891.392</v>
      </c>
      <c r="AD14" s="121">
        <f t="shared" si="4"/>
        <v>0</v>
      </c>
      <c r="AE14" s="121">
        <f t="shared" si="2"/>
        <v>40891.392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111</v>
      </c>
      <c r="D15" s="109" t="s">
        <v>90</v>
      </c>
      <c r="E15" s="109" t="s">
        <v>91</v>
      </c>
      <c r="F15" s="109" t="s">
        <v>107</v>
      </c>
      <c r="G15" s="109">
        <v>34</v>
      </c>
      <c r="H15" s="110">
        <v>3</v>
      </c>
      <c r="I15" s="111">
        <v>2</v>
      </c>
      <c r="J15" s="112">
        <v>6</v>
      </c>
      <c r="K15" s="113"/>
      <c r="L15" s="114"/>
      <c r="M15" s="114"/>
      <c r="N15" s="115" t="s">
        <v>93</v>
      </c>
      <c r="O15" s="115">
        <v>5200</v>
      </c>
      <c r="P15" s="115"/>
      <c r="Q15" s="114"/>
      <c r="R15" s="116">
        <v>3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15334.272000000001</v>
      </c>
      <c r="AD15" s="121">
        <f t="shared" si="4"/>
        <v>0</v>
      </c>
      <c r="AE15" s="121">
        <f t="shared" si="2"/>
        <v>15334.272000000001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112</v>
      </c>
      <c r="D16" s="109" t="s">
        <v>90</v>
      </c>
      <c r="E16" s="109" t="s">
        <v>91</v>
      </c>
      <c r="F16" s="109" t="s">
        <v>107</v>
      </c>
      <c r="G16" s="109">
        <v>34</v>
      </c>
      <c r="H16" s="110">
        <v>3</v>
      </c>
      <c r="I16" s="111">
        <v>2</v>
      </c>
      <c r="J16" s="112">
        <v>6</v>
      </c>
      <c r="K16" s="113"/>
      <c r="L16" s="114"/>
      <c r="M16" s="114"/>
      <c r="N16" s="115" t="s">
        <v>93</v>
      </c>
      <c r="O16" s="115">
        <v>5200</v>
      </c>
      <c r="P16" s="115"/>
      <c r="Q16" s="114"/>
      <c r="R16" s="116">
        <v>3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15334.272000000001</v>
      </c>
      <c r="AD16" s="121">
        <f t="shared" si="4"/>
        <v>0</v>
      </c>
      <c r="AE16" s="121">
        <f t="shared" si="2"/>
        <v>15334.272000000001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113</v>
      </c>
      <c r="D17" s="109" t="s">
        <v>90</v>
      </c>
      <c r="E17" s="109" t="s">
        <v>91</v>
      </c>
      <c r="F17" s="109" t="s">
        <v>107</v>
      </c>
      <c r="G17" s="109">
        <v>34</v>
      </c>
      <c r="H17" s="110">
        <v>11</v>
      </c>
      <c r="I17" s="111">
        <v>2</v>
      </c>
      <c r="J17" s="112">
        <v>22</v>
      </c>
      <c r="K17" s="113"/>
      <c r="L17" s="114"/>
      <c r="M17" s="114"/>
      <c r="N17" s="115" t="s">
        <v>93</v>
      </c>
      <c r="O17" s="115">
        <v>5200</v>
      </c>
      <c r="P17" s="115"/>
      <c r="Q17" s="114"/>
      <c r="R17" s="116">
        <v>11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56225.664000000004</v>
      </c>
      <c r="AD17" s="121">
        <f t="shared" si="4"/>
        <v>0</v>
      </c>
      <c r="AE17" s="121">
        <f t="shared" si="2"/>
        <v>56225.664000000004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114</v>
      </c>
      <c r="D18" s="109" t="s">
        <v>90</v>
      </c>
      <c r="E18" s="109" t="s">
        <v>91</v>
      </c>
      <c r="F18" s="109" t="s">
        <v>104</v>
      </c>
      <c r="G18" s="109">
        <v>34</v>
      </c>
      <c r="H18" s="110">
        <v>3</v>
      </c>
      <c r="I18" s="111">
        <v>2</v>
      </c>
      <c r="J18" s="112">
        <v>6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6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15334.272000000001</v>
      </c>
      <c r="AD18" s="121">
        <f t="shared" si="4"/>
        <v>0</v>
      </c>
      <c r="AE18" s="121">
        <f t="shared" si="2"/>
        <v>15334.272000000001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115</v>
      </c>
      <c r="D19" s="109" t="s">
        <v>90</v>
      </c>
      <c r="E19" s="109" t="s">
        <v>91</v>
      </c>
      <c r="F19" s="109" t="s">
        <v>107</v>
      </c>
      <c r="G19" s="109">
        <v>34</v>
      </c>
      <c r="H19" s="110">
        <v>30</v>
      </c>
      <c r="I19" s="111">
        <v>2</v>
      </c>
      <c r="J19" s="112">
        <v>60</v>
      </c>
      <c r="K19" s="113"/>
      <c r="L19" s="114"/>
      <c r="M19" s="114"/>
      <c r="N19" s="115" t="s">
        <v>93</v>
      </c>
      <c r="O19" s="115">
        <v>5200</v>
      </c>
      <c r="P19" s="115"/>
      <c r="Q19" s="114"/>
      <c r="R19" s="116">
        <v>30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153342.72</v>
      </c>
      <c r="AD19" s="121">
        <f t="shared" si="4"/>
        <v>0</v>
      </c>
      <c r="AE19" s="121">
        <f t="shared" si="2"/>
        <v>153342.72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116</v>
      </c>
      <c r="D20" s="109" t="s">
        <v>90</v>
      </c>
      <c r="E20" s="109" t="s">
        <v>91</v>
      </c>
      <c r="F20" s="109" t="s">
        <v>107</v>
      </c>
      <c r="G20" s="109">
        <v>34</v>
      </c>
      <c r="H20" s="110">
        <v>17</v>
      </c>
      <c r="I20" s="111">
        <v>2</v>
      </c>
      <c r="J20" s="112">
        <v>34</v>
      </c>
      <c r="K20" s="113"/>
      <c r="L20" s="114"/>
      <c r="M20" s="114"/>
      <c r="N20" s="115" t="s">
        <v>93</v>
      </c>
      <c r="O20" s="115">
        <v>5200</v>
      </c>
      <c r="P20" s="115"/>
      <c r="Q20" s="114"/>
      <c r="R20" s="116">
        <v>17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86894.207999999999</v>
      </c>
      <c r="AD20" s="121">
        <f t="shared" si="4"/>
        <v>0</v>
      </c>
      <c r="AE20" s="121">
        <f t="shared" si="2"/>
        <v>86894.207999999999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116</v>
      </c>
      <c r="D21" s="109" t="s">
        <v>90</v>
      </c>
      <c r="E21" s="109" t="s">
        <v>117</v>
      </c>
      <c r="F21" s="109" t="s">
        <v>109</v>
      </c>
      <c r="G21" s="109">
        <v>42</v>
      </c>
      <c r="H21" s="110">
        <v>8</v>
      </c>
      <c r="I21" s="111">
        <v>1</v>
      </c>
      <c r="J21" s="112">
        <v>8</v>
      </c>
      <c r="K21" s="113"/>
      <c r="L21" s="114"/>
      <c r="M21" s="114"/>
      <c r="N21" s="115" t="s">
        <v>93</v>
      </c>
      <c r="O21" s="115">
        <v>2500</v>
      </c>
      <c r="P21" s="115"/>
      <c r="Q21" s="114"/>
      <c r="R21" s="116">
        <v>8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25256.448</v>
      </c>
      <c r="AD21" s="121">
        <f t="shared" si="4"/>
        <v>0</v>
      </c>
      <c r="AE21" s="121">
        <f t="shared" si="2"/>
        <v>25256.448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118</v>
      </c>
      <c r="D22" s="109" t="s">
        <v>90</v>
      </c>
      <c r="E22" s="109" t="s">
        <v>91</v>
      </c>
      <c r="F22" s="109" t="s">
        <v>107</v>
      </c>
      <c r="G22" s="109">
        <v>34</v>
      </c>
      <c r="H22" s="110">
        <v>3</v>
      </c>
      <c r="I22" s="111">
        <v>2</v>
      </c>
      <c r="J22" s="112">
        <v>6</v>
      </c>
      <c r="K22" s="113"/>
      <c r="L22" s="114"/>
      <c r="M22" s="114"/>
      <c r="N22" s="115" t="s">
        <v>93</v>
      </c>
      <c r="O22" s="115">
        <v>5200</v>
      </c>
      <c r="P22" s="115"/>
      <c r="Q22" s="114"/>
      <c r="R22" s="116">
        <v>3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15334.272000000001</v>
      </c>
      <c r="AD22" s="121">
        <f t="shared" si="4"/>
        <v>0</v>
      </c>
      <c r="AE22" s="121">
        <f t="shared" si="2"/>
        <v>15334.272000000001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118</v>
      </c>
      <c r="D23" s="109" t="s">
        <v>90</v>
      </c>
      <c r="E23" s="109" t="s">
        <v>117</v>
      </c>
      <c r="F23" s="109" t="s">
        <v>109</v>
      </c>
      <c r="G23" s="109">
        <v>42</v>
      </c>
      <c r="H23" s="110">
        <v>1</v>
      </c>
      <c r="I23" s="111">
        <v>1</v>
      </c>
      <c r="J23" s="112">
        <v>1</v>
      </c>
      <c r="K23" s="113"/>
      <c r="L23" s="114"/>
      <c r="M23" s="114"/>
      <c r="N23" s="115" t="s">
        <v>93</v>
      </c>
      <c r="O23" s="115">
        <v>2500</v>
      </c>
      <c r="P23" s="115"/>
      <c r="Q23" s="114"/>
      <c r="R23" s="116">
        <v>1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3157.056</v>
      </c>
      <c r="AD23" s="121">
        <f t="shared" si="4"/>
        <v>0</v>
      </c>
      <c r="AE23" s="121">
        <f t="shared" si="2"/>
        <v>3157.056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119</v>
      </c>
      <c r="D24" s="109" t="s">
        <v>90</v>
      </c>
      <c r="E24" s="109" t="s">
        <v>91</v>
      </c>
      <c r="F24" s="109" t="s">
        <v>107</v>
      </c>
      <c r="G24" s="109">
        <v>34</v>
      </c>
      <c r="H24" s="110">
        <v>6</v>
      </c>
      <c r="I24" s="111">
        <v>2</v>
      </c>
      <c r="J24" s="112">
        <v>12</v>
      </c>
      <c r="K24" s="113"/>
      <c r="L24" s="114"/>
      <c r="M24" s="114"/>
      <c r="N24" s="115" t="s">
        <v>93</v>
      </c>
      <c r="O24" s="115">
        <v>5200</v>
      </c>
      <c r="P24" s="115"/>
      <c r="Q24" s="114"/>
      <c r="R24" s="116">
        <v>6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30668.544000000002</v>
      </c>
      <c r="AD24" s="121">
        <f t="shared" si="4"/>
        <v>0</v>
      </c>
      <c r="AE24" s="121">
        <f t="shared" si="2"/>
        <v>30668.544000000002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119</v>
      </c>
      <c r="D25" s="109" t="s">
        <v>90</v>
      </c>
      <c r="E25" s="109" t="s">
        <v>117</v>
      </c>
      <c r="F25" s="109" t="s">
        <v>109</v>
      </c>
      <c r="G25" s="109">
        <v>42</v>
      </c>
      <c r="H25" s="110">
        <v>2</v>
      </c>
      <c r="I25" s="111">
        <v>1</v>
      </c>
      <c r="J25" s="112">
        <v>2</v>
      </c>
      <c r="K25" s="113"/>
      <c r="L25" s="114"/>
      <c r="M25" s="114"/>
      <c r="N25" s="115" t="s">
        <v>93</v>
      </c>
      <c r="O25" s="115">
        <v>2500</v>
      </c>
      <c r="P25" s="115"/>
      <c r="Q25" s="114"/>
      <c r="R25" s="116">
        <v>2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6314.1120000000001</v>
      </c>
      <c r="AD25" s="121">
        <f t="shared" si="4"/>
        <v>0</v>
      </c>
      <c r="AE25" s="121">
        <f t="shared" si="2"/>
        <v>6314.1120000000001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120</v>
      </c>
      <c r="D26" s="109" t="s">
        <v>90</v>
      </c>
      <c r="E26" s="109" t="s">
        <v>91</v>
      </c>
      <c r="F26" s="109" t="s">
        <v>107</v>
      </c>
      <c r="G26" s="109">
        <v>34</v>
      </c>
      <c r="H26" s="110">
        <v>7</v>
      </c>
      <c r="I26" s="111">
        <v>2</v>
      </c>
      <c r="J26" s="112">
        <v>14</v>
      </c>
      <c r="K26" s="113"/>
      <c r="L26" s="114"/>
      <c r="M26" s="114"/>
      <c r="N26" s="115" t="s">
        <v>93</v>
      </c>
      <c r="O26" s="115">
        <v>5200</v>
      </c>
      <c r="P26" s="115"/>
      <c r="Q26" s="114"/>
      <c r="R26" s="116">
        <v>7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35779.968000000001</v>
      </c>
      <c r="AD26" s="121">
        <f t="shared" si="4"/>
        <v>0</v>
      </c>
      <c r="AE26" s="121">
        <f t="shared" si="2"/>
        <v>35779.968000000001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121</v>
      </c>
      <c r="D27" s="109" t="s">
        <v>90</v>
      </c>
      <c r="E27" s="109" t="s">
        <v>95</v>
      </c>
      <c r="F27" s="109" t="s">
        <v>96</v>
      </c>
      <c r="G27" s="109">
        <v>8</v>
      </c>
      <c r="H27" s="110">
        <v>1</v>
      </c>
      <c r="I27" s="111">
        <v>1</v>
      </c>
      <c r="J27" s="112">
        <v>1</v>
      </c>
      <c r="K27" s="113"/>
      <c r="L27" s="114"/>
      <c r="M27" s="114"/>
      <c r="N27" s="115" t="s">
        <v>97</v>
      </c>
      <c r="O27" s="115">
        <v>400</v>
      </c>
      <c r="P27" s="115"/>
      <c r="Q27" s="114"/>
      <c r="R27" s="116">
        <v>1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601.34400000000005</v>
      </c>
      <c r="AD27" s="121">
        <f t="shared" si="4"/>
        <v>0</v>
      </c>
      <c r="AE27" s="121">
        <f t="shared" si="2"/>
        <v>601.34400000000005</v>
      </c>
      <c r="AF27"/>
    </row>
    <row r="28" spans="1:32" ht="24.95" customHeight="1" x14ac:dyDescent="0.4">
      <c r="A28" s="108">
        <v>25</v>
      </c>
      <c r="B28" s="109" t="s">
        <v>88</v>
      </c>
      <c r="C28" s="109" t="s">
        <v>122</v>
      </c>
      <c r="D28" s="109" t="s">
        <v>90</v>
      </c>
      <c r="E28" s="109" t="s">
        <v>91</v>
      </c>
      <c r="F28" s="109" t="s">
        <v>104</v>
      </c>
      <c r="G28" s="109">
        <v>34</v>
      </c>
      <c r="H28" s="110">
        <v>16</v>
      </c>
      <c r="I28" s="111">
        <v>2</v>
      </c>
      <c r="J28" s="112">
        <v>32</v>
      </c>
      <c r="K28" s="113"/>
      <c r="L28" s="114"/>
      <c r="M28" s="114"/>
      <c r="N28" s="115" t="s">
        <v>93</v>
      </c>
      <c r="O28" s="115">
        <v>2500</v>
      </c>
      <c r="P28" s="115"/>
      <c r="Q28" s="114"/>
      <c r="R28" s="116">
        <v>32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81782.784</v>
      </c>
      <c r="AD28" s="121">
        <f t="shared" si="4"/>
        <v>0</v>
      </c>
      <c r="AE28" s="121">
        <f t="shared" si="2"/>
        <v>81782.784</v>
      </c>
      <c r="AF28"/>
    </row>
    <row r="29" spans="1:32" ht="24.95" customHeight="1" x14ac:dyDescent="0.4">
      <c r="A29" s="108">
        <v>26</v>
      </c>
      <c r="B29" s="109" t="s">
        <v>88</v>
      </c>
      <c r="C29" s="109" t="s">
        <v>122</v>
      </c>
      <c r="D29" s="109" t="s">
        <v>90</v>
      </c>
      <c r="E29" s="109" t="s">
        <v>91</v>
      </c>
      <c r="F29" s="109" t="s">
        <v>104</v>
      </c>
      <c r="G29" s="109">
        <v>34</v>
      </c>
      <c r="H29" s="110">
        <v>21</v>
      </c>
      <c r="I29" s="111">
        <v>1</v>
      </c>
      <c r="J29" s="112">
        <v>21</v>
      </c>
      <c r="K29" s="113"/>
      <c r="L29" s="114"/>
      <c r="M29" s="114"/>
      <c r="N29" s="115" t="s">
        <v>93</v>
      </c>
      <c r="O29" s="115">
        <v>2500</v>
      </c>
      <c r="P29" s="115"/>
      <c r="Q29" s="114"/>
      <c r="R29" s="116">
        <v>21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53669.952000000005</v>
      </c>
      <c r="AD29" s="121">
        <f t="shared" si="4"/>
        <v>0</v>
      </c>
      <c r="AE29" s="121">
        <f t="shared" si="2"/>
        <v>53669.952000000005</v>
      </c>
      <c r="AF29"/>
    </row>
    <row r="30" spans="1:32" ht="24.95" customHeight="1" x14ac:dyDescent="0.4">
      <c r="A30" s="108">
        <v>27</v>
      </c>
      <c r="B30" s="109" t="s">
        <v>88</v>
      </c>
      <c r="C30" s="109" t="s">
        <v>123</v>
      </c>
      <c r="D30" s="109" t="s">
        <v>90</v>
      </c>
      <c r="E30" s="109" t="s">
        <v>91</v>
      </c>
      <c r="F30" s="109" t="s">
        <v>107</v>
      </c>
      <c r="G30" s="109">
        <v>34</v>
      </c>
      <c r="H30" s="110">
        <v>20</v>
      </c>
      <c r="I30" s="111">
        <v>2</v>
      </c>
      <c r="J30" s="112">
        <v>40</v>
      </c>
      <c r="K30" s="113"/>
      <c r="L30" s="114"/>
      <c r="M30" s="114"/>
      <c r="N30" s="115" t="s">
        <v>93</v>
      </c>
      <c r="O30" s="115">
        <v>5200</v>
      </c>
      <c r="P30" s="115"/>
      <c r="Q30" s="114"/>
      <c r="R30" s="116">
        <v>20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102228.48</v>
      </c>
      <c r="AD30" s="121">
        <f t="shared" si="4"/>
        <v>0</v>
      </c>
      <c r="AE30" s="121">
        <f t="shared" si="2"/>
        <v>102228.48</v>
      </c>
      <c r="AF30"/>
    </row>
    <row r="31" spans="1:32" ht="24.95" customHeight="1" x14ac:dyDescent="0.4">
      <c r="A31" s="108">
        <v>28</v>
      </c>
      <c r="B31" s="109" t="s">
        <v>88</v>
      </c>
      <c r="C31" s="109" t="s">
        <v>123</v>
      </c>
      <c r="D31" s="109" t="s">
        <v>90</v>
      </c>
      <c r="E31" s="109" t="s">
        <v>91</v>
      </c>
      <c r="F31" s="109" t="s">
        <v>107</v>
      </c>
      <c r="G31" s="109">
        <v>34</v>
      </c>
      <c r="H31" s="110">
        <v>8</v>
      </c>
      <c r="I31" s="111">
        <v>1</v>
      </c>
      <c r="J31" s="112">
        <v>8</v>
      </c>
      <c r="K31" s="113"/>
      <c r="L31" s="114"/>
      <c r="M31" s="114"/>
      <c r="N31" s="115" t="s">
        <v>93</v>
      </c>
      <c r="O31" s="115">
        <v>2500</v>
      </c>
      <c r="P31" s="115"/>
      <c r="Q31" s="114"/>
      <c r="R31" s="116">
        <v>8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20445.696</v>
      </c>
      <c r="AD31" s="121">
        <f t="shared" si="4"/>
        <v>0</v>
      </c>
      <c r="AE31" s="121">
        <f t="shared" si="2"/>
        <v>20445.696</v>
      </c>
      <c r="AF31"/>
    </row>
    <row r="32" spans="1:32" ht="24.95" customHeight="1" x14ac:dyDescent="0.4">
      <c r="A32" s="108">
        <v>29</v>
      </c>
      <c r="B32" s="109" t="s">
        <v>88</v>
      </c>
      <c r="C32" s="109" t="s">
        <v>124</v>
      </c>
      <c r="D32" s="109" t="s">
        <v>90</v>
      </c>
      <c r="E32" s="109" t="s">
        <v>91</v>
      </c>
      <c r="F32" s="109" t="s">
        <v>92</v>
      </c>
      <c r="G32" s="109">
        <v>34</v>
      </c>
      <c r="H32" s="110">
        <v>2</v>
      </c>
      <c r="I32" s="111">
        <v>1</v>
      </c>
      <c r="J32" s="112">
        <v>2</v>
      </c>
      <c r="K32" s="113"/>
      <c r="L32" s="114"/>
      <c r="M32" s="114"/>
      <c r="N32" s="115" t="s">
        <v>93</v>
      </c>
      <c r="O32" s="115">
        <v>2500</v>
      </c>
      <c r="P32" s="115"/>
      <c r="Q32" s="114"/>
      <c r="R32" s="116">
        <v>2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5111.424</v>
      </c>
      <c r="AD32" s="121">
        <f t="shared" si="4"/>
        <v>0</v>
      </c>
      <c r="AE32" s="121">
        <f t="shared" si="2"/>
        <v>5111.424</v>
      </c>
      <c r="AF32"/>
    </row>
    <row r="33" spans="1:32" ht="24.95" customHeight="1" x14ac:dyDescent="0.4">
      <c r="A33" s="108">
        <v>30</v>
      </c>
      <c r="B33" s="109" t="s">
        <v>88</v>
      </c>
      <c r="C33" s="109" t="s">
        <v>125</v>
      </c>
      <c r="D33" s="109" t="s">
        <v>90</v>
      </c>
      <c r="E33" s="109" t="s">
        <v>91</v>
      </c>
      <c r="F33" s="109" t="s">
        <v>92</v>
      </c>
      <c r="G33" s="109">
        <v>34</v>
      </c>
      <c r="H33" s="110">
        <v>14</v>
      </c>
      <c r="I33" s="111">
        <v>1</v>
      </c>
      <c r="J33" s="112">
        <v>14</v>
      </c>
      <c r="K33" s="113"/>
      <c r="L33" s="114"/>
      <c r="M33" s="114"/>
      <c r="N33" s="115" t="s">
        <v>93</v>
      </c>
      <c r="O33" s="115">
        <v>2500</v>
      </c>
      <c r="P33" s="115"/>
      <c r="Q33" s="114"/>
      <c r="R33" s="116">
        <v>14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35779.968000000001</v>
      </c>
      <c r="AD33" s="121">
        <f t="shared" si="4"/>
        <v>0</v>
      </c>
      <c r="AE33" s="121">
        <f t="shared" si="2"/>
        <v>35779.968000000001</v>
      </c>
      <c r="AF33"/>
    </row>
    <row r="34" spans="1:32" ht="24.95" customHeight="1" x14ac:dyDescent="0.4">
      <c r="A34" s="108">
        <v>31</v>
      </c>
      <c r="B34" s="109" t="s">
        <v>88</v>
      </c>
      <c r="C34" s="109" t="s">
        <v>126</v>
      </c>
      <c r="D34" s="109" t="s">
        <v>90</v>
      </c>
      <c r="E34" s="109" t="s">
        <v>91</v>
      </c>
      <c r="F34" s="109" t="s">
        <v>104</v>
      </c>
      <c r="G34" s="109">
        <v>34</v>
      </c>
      <c r="H34" s="110">
        <v>3</v>
      </c>
      <c r="I34" s="111">
        <v>2</v>
      </c>
      <c r="J34" s="112">
        <v>6</v>
      </c>
      <c r="K34" s="113"/>
      <c r="L34" s="114"/>
      <c r="M34" s="114"/>
      <c r="N34" s="115" t="s">
        <v>93</v>
      </c>
      <c r="O34" s="115">
        <v>2500</v>
      </c>
      <c r="P34" s="115"/>
      <c r="Q34" s="114"/>
      <c r="R34" s="116">
        <v>6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15334.272000000001</v>
      </c>
      <c r="AD34" s="121">
        <f t="shared" si="4"/>
        <v>0</v>
      </c>
      <c r="AE34" s="121">
        <f t="shared" si="2"/>
        <v>15334.272000000001</v>
      </c>
      <c r="AF34"/>
    </row>
    <row r="35" spans="1:32" ht="24.95" customHeight="1" x14ac:dyDescent="0.4">
      <c r="A35" s="108">
        <v>32</v>
      </c>
      <c r="B35" s="109" t="s">
        <v>88</v>
      </c>
      <c r="C35" s="109" t="s">
        <v>127</v>
      </c>
      <c r="D35" s="109" t="s">
        <v>90</v>
      </c>
      <c r="E35" s="109" t="s">
        <v>91</v>
      </c>
      <c r="F35" s="109" t="s">
        <v>107</v>
      </c>
      <c r="G35" s="109">
        <v>34</v>
      </c>
      <c r="H35" s="110">
        <v>9</v>
      </c>
      <c r="I35" s="111">
        <v>1</v>
      </c>
      <c r="J35" s="112">
        <v>9</v>
      </c>
      <c r="K35" s="113"/>
      <c r="L35" s="114"/>
      <c r="M35" s="114"/>
      <c r="N35" s="115" t="s">
        <v>93</v>
      </c>
      <c r="O35" s="115">
        <v>2500</v>
      </c>
      <c r="P35" s="115"/>
      <c r="Q35" s="114"/>
      <c r="R35" s="116">
        <v>9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23001.408000000003</v>
      </c>
      <c r="AD35" s="121">
        <f t="shared" si="4"/>
        <v>0</v>
      </c>
      <c r="AE35" s="121">
        <f t="shared" si="2"/>
        <v>23001.408000000003</v>
      </c>
      <c r="AF35"/>
    </row>
    <row r="36" spans="1:32" ht="24.95" customHeight="1" x14ac:dyDescent="0.4">
      <c r="A36" s="108">
        <v>33</v>
      </c>
      <c r="B36" s="109" t="s">
        <v>88</v>
      </c>
      <c r="C36" s="109" t="s">
        <v>128</v>
      </c>
      <c r="D36" s="109" t="s">
        <v>90</v>
      </c>
      <c r="E36" s="109" t="s">
        <v>91</v>
      </c>
      <c r="F36" s="109" t="s">
        <v>107</v>
      </c>
      <c r="G36" s="109">
        <v>34</v>
      </c>
      <c r="H36" s="110">
        <v>2</v>
      </c>
      <c r="I36" s="111">
        <v>1</v>
      </c>
      <c r="J36" s="112">
        <v>2</v>
      </c>
      <c r="K36" s="113"/>
      <c r="L36" s="114"/>
      <c r="M36" s="114"/>
      <c r="N36" s="115" t="s">
        <v>93</v>
      </c>
      <c r="O36" s="115">
        <v>2500</v>
      </c>
      <c r="P36" s="115"/>
      <c r="Q36" s="114"/>
      <c r="R36" s="116">
        <v>2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5111.424</v>
      </c>
      <c r="AD36" s="121">
        <f t="shared" si="4"/>
        <v>0</v>
      </c>
      <c r="AE36" s="121">
        <f t="shared" si="2"/>
        <v>5111.424</v>
      </c>
      <c r="AF36"/>
    </row>
    <row r="37" spans="1:32" ht="24.95" customHeight="1" x14ac:dyDescent="0.4">
      <c r="A37" s="108">
        <v>34</v>
      </c>
      <c r="B37" s="109" t="s">
        <v>88</v>
      </c>
      <c r="C37" s="109" t="s">
        <v>129</v>
      </c>
      <c r="D37" s="109" t="s">
        <v>90</v>
      </c>
      <c r="E37" s="109" t="s">
        <v>91</v>
      </c>
      <c r="F37" s="109" t="s">
        <v>104</v>
      </c>
      <c r="G37" s="109">
        <v>34</v>
      </c>
      <c r="H37" s="110">
        <v>3</v>
      </c>
      <c r="I37" s="111">
        <v>1</v>
      </c>
      <c r="J37" s="112">
        <v>3</v>
      </c>
      <c r="K37" s="113"/>
      <c r="L37" s="114"/>
      <c r="M37" s="114"/>
      <c r="N37" s="115" t="s">
        <v>93</v>
      </c>
      <c r="O37" s="115">
        <v>2500</v>
      </c>
      <c r="P37" s="115"/>
      <c r="Q37" s="114"/>
      <c r="R37" s="116">
        <v>3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7667.1360000000004</v>
      </c>
      <c r="AD37" s="121">
        <f t="shared" si="4"/>
        <v>0</v>
      </c>
      <c r="AE37" s="121">
        <f t="shared" si="2"/>
        <v>7667.1360000000004</v>
      </c>
      <c r="AF37"/>
    </row>
    <row r="38" spans="1:32" ht="24.95" customHeight="1" x14ac:dyDescent="0.4">
      <c r="A38" s="108">
        <v>35</v>
      </c>
      <c r="B38" s="109" t="s">
        <v>88</v>
      </c>
      <c r="C38" s="109" t="s">
        <v>130</v>
      </c>
      <c r="D38" s="109" t="s">
        <v>90</v>
      </c>
      <c r="E38" s="109" t="s">
        <v>91</v>
      </c>
      <c r="F38" s="109" t="s">
        <v>104</v>
      </c>
      <c r="G38" s="109">
        <v>34</v>
      </c>
      <c r="H38" s="110">
        <v>1</v>
      </c>
      <c r="I38" s="111">
        <v>1</v>
      </c>
      <c r="J38" s="112">
        <v>1</v>
      </c>
      <c r="K38" s="113"/>
      <c r="L38" s="114"/>
      <c r="M38" s="114"/>
      <c r="N38" s="115" t="s">
        <v>93</v>
      </c>
      <c r="O38" s="115">
        <v>2500</v>
      </c>
      <c r="P38" s="115"/>
      <c r="Q38" s="114"/>
      <c r="R38" s="116">
        <v>1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2555.712</v>
      </c>
      <c r="AD38" s="121">
        <f t="shared" si="4"/>
        <v>0</v>
      </c>
      <c r="AE38" s="121">
        <f t="shared" si="2"/>
        <v>2555.712</v>
      </c>
      <c r="AF38"/>
    </row>
    <row r="39" spans="1:32" ht="24.95" customHeight="1" x14ac:dyDescent="0.4">
      <c r="A39" s="108">
        <v>36</v>
      </c>
      <c r="B39" s="109" t="s">
        <v>88</v>
      </c>
      <c r="C39" s="109" t="s">
        <v>131</v>
      </c>
      <c r="D39" s="109" t="s">
        <v>90</v>
      </c>
      <c r="E39" s="109" t="s">
        <v>91</v>
      </c>
      <c r="F39" s="109" t="s">
        <v>104</v>
      </c>
      <c r="G39" s="109">
        <v>34</v>
      </c>
      <c r="H39" s="110">
        <v>4</v>
      </c>
      <c r="I39" s="111">
        <v>2</v>
      </c>
      <c r="J39" s="112">
        <v>8</v>
      </c>
      <c r="K39" s="113"/>
      <c r="L39" s="114"/>
      <c r="M39" s="114"/>
      <c r="N39" s="115" t="s">
        <v>93</v>
      </c>
      <c r="O39" s="115">
        <v>2500</v>
      </c>
      <c r="P39" s="115"/>
      <c r="Q39" s="114"/>
      <c r="R39" s="116">
        <v>8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20445.696</v>
      </c>
      <c r="AD39" s="121">
        <f t="shared" si="4"/>
        <v>0</v>
      </c>
      <c r="AE39" s="121">
        <f t="shared" si="2"/>
        <v>20445.696</v>
      </c>
      <c r="AF39"/>
    </row>
    <row r="40" spans="1:32" ht="24.95" customHeight="1" x14ac:dyDescent="0.4">
      <c r="A40" s="108">
        <v>37</v>
      </c>
      <c r="B40" s="109" t="s">
        <v>88</v>
      </c>
      <c r="C40" s="109" t="s">
        <v>132</v>
      </c>
      <c r="D40" s="109" t="s">
        <v>90</v>
      </c>
      <c r="E40" s="109" t="s">
        <v>91</v>
      </c>
      <c r="F40" s="109" t="s">
        <v>104</v>
      </c>
      <c r="G40" s="109">
        <v>34</v>
      </c>
      <c r="H40" s="109">
        <v>1</v>
      </c>
      <c r="I40" s="111">
        <v>1</v>
      </c>
      <c r="J40" s="112">
        <v>1</v>
      </c>
      <c r="K40" s="113"/>
      <c r="L40" s="114"/>
      <c r="M40" s="114"/>
      <c r="N40" s="115" t="s">
        <v>93</v>
      </c>
      <c r="O40" s="115">
        <v>2500</v>
      </c>
      <c r="P40" s="115"/>
      <c r="Q40" s="114"/>
      <c r="R40" s="116">
        <v>1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2555.712</v>
      </c>
      <c r="AD40" s="121">
        <f t="shared" si="4"/>
        <v>0</v>
      </c>
      <c r="AE40" s="121">
        <f t="shared" si="2"/>
        <v>2555.712</v>
      </c>
      <c r="AF40"/>
    </row>
    <row r="41" spans="1:32" ht="24.95" customHeight="1" x14ac:dyDescent="0.4">
      <c r="A41" s="108">
        <v>38</v>
      </c>
      <c r="B41" s="109" t="s">
        <v>88</v>
      </c>
      <c r="C41" s="109" t="s">
        <v>133</v>
      </c>
      <c r="D41" s="109" t="s">
        <v>90</v>
      </c>
      <c r="E41" s="109" t="s">
        <v>91</v>
      </c>
      <c r="F41" s="109" t="s">
        <v>104</v>
      </c>
      <c r="G41" s="109">
        <v>34</v>
      </c>
      <c r="H41" s="109">
        <v>1</v>
      </c>
      <c r="I41" s="111">
        <v>1</v>
      </c>
      <c r="J41" s="112">
        <v>1</v>
      </c>
      <c r="K41" s="113"/>
      <c r="L41" s="114"/>
      <c r="M41" s="114"/>
      <c r="N41" s="115" t="s">
        <v>93</v>
      </c>
      <c r="O41" s="115">
        <v>2500</v>
      </c>
      <c r="P41" s="115"/>
      <c r="Q41" s="114"/>
      <c r="R41" s="116">
        <v>1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2555.712</v>
      </c>
      <c r="AD41" s="121">
        <f t="shared" si="4"/>
        <v>0</v>
      </c>
      <c r="AE41" s="121">
        <f t="shared" si="2"/>
        <v>2555.712</v>
      </c>
      <c r="AF41"/>
    </row>
    <row r="42" spans="1:32" ht="24.95" customHeight="1" x14ac:dyDescent="0.4">
      <c r="A42" s="108">
        <v>39</v>
      </c>
      <c r="B42" s="109" t="s">
        <v>88</v>
      </c>
      <c r="C42" s="109" t="s">
        <v>134</v>
      </c>
      <c r="D42" s="109" t="s">
        <v>90</v>
      </c>
      <c r="E42" s="109" t="s">
        <v>135</v>
      </c>
      <c r="F42" s="109" t="s">
        <v>136</v>
      </c>
      <c r="G42" s="109">
        <v>34</v>
      </c>
      <c r="H42" s="109">
        <v>2</v>
      </c>
      <c r="I42" s="111">
        <v>3</v>
      </c>
      <c r="J42" s="112">
        <v>6</v>
      </c>
      <c r="K42" s="113"/>
      <c r="L42" s="114"/>
      <c r="M42" s="114"/>
      <c r="N42" s="115" t="s">
        <v>93</v>
      </c>
      <c r="O42" s="115">
        <v>2000</v>
      </c>
      <c r="P42" s="115"/>
      <c r="Q42" s="114"/>
      <c r="R42" s="116">
        <v>6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15334.272000000001</v>
      </c>
      <c r="AD42" s="121">
        <f t="shared" si="4"/>
        <v>0</v>
      </c>
      <c r="AE42" s="121">
        <f t="shared" si="2"/>
        <v>15334.272000000001</v>
      </c>
      <c r="AF42"/>
    </row>
    <row r="43" spans="1:32" ht="24.95" customHeight="1" x14ac:dyDescent="0.4">
      <c r="A43" s="108">
        <v>40</v>
      </c>
      <c r="B43" s="109" t="s">
        <v>88</v>
      </c>
      <c r="C43" s="109" t="s">
        <v>137</v>
      </c>
      <c r="D43" s="109" t="s">
        <v>90</v>
      </c>
      <c r="E43" s="109" t="s">
        <v>138</v>
      </c>
      <c r="F43" s="109" t="s">
        <v>101</v>
      </c>
      <c r="G43" s="109">
        <v>17</v>
      </c>
      <c r="H43" s="109">
        <v>1</v>
      </c>
      <c r="I43" s="111">
        <v>1</v>
      </c>
      <c r="J43" s="112">
        <v>1</v>
      </c>
      <c r="K43" s="113"/>
      <c r="L43" s="114"/>
      <c r="M43" s="114"/>
      <c r="N43" s="115" t="s">
        <v>93</v>
      </c>
      <c r="O43" s="115">
        <v>800</v>
      </c>
      <c r="P43" s="115"/>
      <c r="Q43" s="114"/>
      <c r="R43" s="116">
        <v>1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1277.856</v>
      </c>
      <c r="AD43" s="121">
        <f t="shared" si="4"/>
        <v>0</v>
      </c>
      <c r="AE43" s="121">
        <f t="shared" si="2"/>
        <v>1277.856</v>
      </c>
      <c r="AF43"/>
    </row>
    <row r="44" spans="1:32" ht="24.95" customHeight="1" x14ac:dyDescent="0.4">
      <c r="A44" s="108">
        <v>41</v>
      </c>
      <c r="B44" s="109" t="s">
        <v>88</v>
      </c>
      <c r="C44" s="109" t="s">
        <v>139</v>
      </c>
      <c r="D44" s="109" t="s">
        <v>90</v>
      </c>
      <c r="E44" s="109" t="s">
        <v>91</v>
      </c>
      <c r="F44" s="109" t="s">
        <v>104</v>
      </c>
      <c r="G44" s="109">
        <v>34</v>
      </c>
      <c r="H44" s="109">
        <v>4</v>
      </c>
      <c r="I44" s="111">
        <v>1</v>
      </c>
      <c r="J44" s="112">
        <v>4</v>
      </c>
      <c r="K44" s="113"/>
      <c r="L44" s="114"/>
      <c r="M44" s="114"/>
      <c r="N44" s="115" t="s">
        <v>93</v>
      </c>
      <c r="O44" s="115">
        <v>2500</v>
      </c>
      <c r="P44" s="115"/>
      <c r="Q44" s="114"/>
      <c r="R44" s="116">
        <v>4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10222.848</v>
      </c>
      <c r="AD44" s="121">
        <f t="shared" si="4"/>
        <v>0</v>
      </c>
      <c r="AE44" s="121">
        <f t="shared" si="2"/>
        <v>10222.848</v>
      </c>
      <c r="AF44"/>
    </row>
    <row r="45" spans="1:32" ht="24.95" customHeight="1" x14ac:dyDescent="0.4">
      <c r="A45" s="108">
        <v>42</v>
      </c>
      <c r="B45" s="109" t="s">
        <v>88</v>
      </c>
      <c r="C45" s="109" t="s">
        <v>140</v>
      </c>
      <c r="D45" s="109" t="s">
        <v>90</v>
      </c>
      <c r="E45" s="109" t="s">
        <v>141</v>
      </c>
      <c r="F45" s="109" t="s">
        <v>136</v>
      </c>
      <c r="G45" s="109">
        <v>48</v>
      </c>
      <c r="H45" s="109">
        <v>4</v>
      </c>
      <c r="I45" s="111">
        <v>4</v>
      </c>
      <c r="J45" s="112">
        <v>16</v>
      </c>
      <c r="K45" s="113"/>
      <c r="L45" s="114"/>
      <c r="M45" s="114"/>
      <c r="N45" s="115" t="s">
        <v>93</v>
      </c>
      <c r="O45" s="115">
        <v>3300</v>
      </c>
      <c r="P45" s="115"/>
      <c r="Q45" s="114"/>
      <c r="R45" s="116">
        <v>16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57729.023999999998</v>
      </c>
      <c r="AD45" s="121">
        <f t="shared" si="4"/>
        <v>0</v>
      </c>
      <c r="AE45" s="121">
        <f t="shared" si="2"/>
        <v>57729.023999999998</v>
      </c>
      <c r="AF45"/>
    </row>
    <row r="46" spans="1:32" ht="24.95" customHeight="1" x14ac:dyDescent="0.4">
      <c r="A46" s="108">
        <v>43</v>
      </c>
      <c r="B46" s="109" t="s">
        <v>88</v>
      </c>
      <c r="C46" s="109" t="s">
        <v>142</v>
      </c>
      <c r="D46" s="109" t="s">
        <v>90</v>
      </c>
      <c r="E46" s="109" t="s">
        <v>95</v>
      </c>
      <c r="F46" s="109" t="s">
        <v>96</v>
      </c>
      <c r="G46" s="109">
        <v>8</v>
      </c>
      <c r="H46" s="109">
        <v>1</v>
      </c>
      <c r="I46" s="111">
        <v>1</v>
      </c>
      <c r="J46" s="112">
        <v>1</v>
      </c>
      <c r="K46" s="113"/>
      <c r="L46" s="114"/>
      <c r="M46" s="114"/>
      <c r="N46" s="115" t="s">
        <v>97</v>
      </c>
      <c r="O46" s="115">
        <v>400</v>
      </c>
      <c r="P46" s="115"/>
      <c r="Q46" s="114"/>
      <c r="R46" s="116">
        <v>1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601.34400000000005</v>
      </c>
      <c r="AD46" s="121">
        <f t="shared" si="4"/>
        <v>0</v>
      </c>
      <c r="AE46" s="121">
        <f t="shared" si="2"/>
        <v>601.34400000000005</v>
      </c>
      <c r="AF46"/>
    </row>
    <row r="47" spans="1:32" ht="24.95" customHeight="1" x14ac:dyDescent="0.4">
      <c r="A47" s="108">
        <v>44</v>
      </c>
      <c r="B47" s="109" t="s">
        <v>88</v>
      </c>
      <c r="C47" s="109" t="s">
        <v>127</v>
      </c>
      <c r="D47" s="109" t="s">
        <v>90</v>
      </c>
      <c r="E47" s="109" t="s">
        <v>91</v>
      </c>
      <c r="F47" s="109" t="s">
        <v>107</v>
      </c>
      <c r="G47" s="109">
        <v>34</v>
      </c>
      <c r="H47" s="109">
        <v>4</v>
      </c>
      <c r="I47" s="111">
        <v>1</v>
      </c>
      <c r="J47" s="112">
        <v>4</v>
      </c>
      <c r="K47" s="113"/>
      <c r="L47" s="114"/>
      <c r="M47" s="114"/>
      <c r="N47" s="115" t="s">
        <v>93</v>
      </c>
      <c r="O47" s="115">
        <v>2500</v>
      </c>
      <c r="P47" s="115"/>
      <c r="Q47" s="114"/>
      <c r="R47" s="116">
        <v>4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10222.848</v>
      </c>
      <c r="AD47" s="121">
        <f t="shared" si="4"/>
        <v>0</v>
      </c>
      <c r="AE47" s="121">
        <f t="shared" si="2"/>
        <v>10222.848</v>
      </c>
      <c r="AF47"/>
    </row>
    <row r="48" spans="1:32" ht="24.95" customHeight="1" x14ac:dyDescent="0.4">
      <c r="A48" s="108">
        <v>45</v>
      </c>
      <c r="B48" s="109" t="s">
        <v>88</v>
      </c>
      <c r="C48" s="109" t="s">
        <v>143</v>
      </c>
      <c r="D48" s="109" t="s">
        <v>90</v>
      </c>
      <c r="E48" s="109" t="s">
        <v>91</v>
      </c>
      <c r="F48" s="109" t="s">
        <v>104</v>
      </c>
      <c r="G48" s="109">
        <v>34</v>
      </c>
      <c r="H48" s="109">
        <v>3</v>
      </c>
      <c r="I48" s="111">
        <v>1</v>
      </c>
      <c r="J48" s="112">
        <v>3</v>
      </c>
      <c r="K48" s="113"/>
      <c r="L48" s="114"/>
      <c r="M48" s="114"/>
      <c r="N48" s="115" t="s">
        <v>93</v>
      </c>
      <c r="O48" s="115">
        <v>2500</v>
      </c>
      <c r="P48" s="115"/>
      <c r="Q48" s="114"/>
      <c r="R48" s="116">
        <v>3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7667.1360000000004</v>
      </c>
      <c r="AD48" s="121">
        <f t="shared" si="4"/>
        <v>0</v>
      </c>
      <c r="AE48" s="121">
        <f t="shared" si="2"/>
        <v>7667.1360000000004</v>
      </c>
      <c r="AF48"/>
    </row>
    <row r="49" spans="1:32" ht="24.95" customHeight="1" x14ac:dyDescent="0.4">
      <c r="A49" s="108">
        <v>46</v>
      </c>
      <c r="B49" s="109" t="s">
        <v>88</v>
      </c>
      <c r="C49" s="109" t="s">
        <v>144</v>
      </c>
      <c r="D49" s="109" t="s">
        <v>90</v>
      </c>
      <c r="E49" s="109" t="s">
        <v>91</v>
      </c>
      <c r="F49" s="109" t="s">
        <v>104</v>
      </c>
      <c r="G49" s="109">
        <v>34</v>
      </c>
      <c r="H49" s="109">
        <v>13</v>
      </c>
      <c r="I49" s="111">
        <v>2</v>
      </c>
      <c r="J49" s="112">
        <v>26</v>
      </c>
      <c r="K49" s="113"/>
      <c r="L49" s="114"/>
      <c r="M49" s="114"/>
      <c r="N49" s="115" t="s">
        <v>93</v>
      </c>
      <c r="O49" s="115">
        <v>2500</v>
      </c>
      <c r="P49" s="115"/>
      <c r="Q49" s="114"/>
      <c r="R49" s="116">
        <v>26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66448.512000000002</v>
      </c>
      <c r="AD49" s="121">
        <f t="shared" si="4"/>
        <v>0</v>
      </c>
      <c r="AE49" s="121">
        <f t="shared" si="2"/>
        <v>66448.512000000002</v>
      </c>
      <c r="AF49"/>
    </row>
    <row r="50" spans="1:32" ht="24.95" customHeight="1" x14ac:dyDescent="0.4">
      <c r="A50" s="108">
        <v>47</v>
      </c>
      <c r="B50" s="109" t="s">
        <v>88</v>
      </c>
      <c r="C50" s="109" t="s">
        <v>145</v>
      </c>
      <c r="D50" s="109" t="s">
        <v>90</v>
      </c>
      <c r="E50" s="109" t="s">
        <v>91</v>
      </c>
      <c r="F50" s="109" t="s">
        <v>104</v>
      </c>
      <c r="G50" s="109">
        <v>34</v>
      </c>
      <c r="H50" s="109">
        <v>4</v>
      </c>
      <c r="I50" s="111">
        <v>1</v>
      </c>
      <c r="J50" s="112">
        <v>4</v>
      </c>
      <c r="K50" s="113"/>
      <c r="L50" s="114"/>
      <c r="M50" s="114"/>
      <c r="N50" s="115" t="s">
        <v>93</v>
      </c>
      <c r="O50" s="115">
        <v>2500</v>
      </c>
      <c r="P50" s="115"/>
      <c r="Q50" s="114"/>
      <c r="R50" s="116">
        <v>4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10222.848</v>
      </c>
      <c r="AD50" s="121">
        <f t="shared" si="4"/>
        <v>0</v>
      </c>
      <c r="AE50" s="121">
        <f t="shared" si="2"/>
        <v>10222.848</v>
      </c>
      <c r="AF50"/>
    </row>
    <row r="51" spans="1:32" ht="24.95" customHeight="1" x14ac:dyDescent="0.4">
      <c r="A51" s="108">
        <v>48</v>
      </c>
      <c r="B51" s="109" t="s">
        <v>88</v>
      </c>
      <c r="C51" s="109" t="s">
        <v>146</v>
      </c>
      <c r="D51" s="109" t="s">
        <v>90</v>
      </c>
      <c r="E51" s="109" t="s">
        <v>91</v>
      </c>
      <c r="F51" s="109" t="s">
        <v>104</v>
      </c>
      <c r="G51" s="109">
        <v>34</v>
      </c>
      <c r="H51" s="109">
        <v>2</v>
      </c>
      <c r="I51" s="111">
        <v>2</v>
      </c>
      <c r="J51" s="112">
        <v>4</v>
      </c>
      <c r="K51" s="113"/>
      <c r="L51" s="114"/>
      <c r="M51" s="114"/>
      <c r="N51" s="115" t="s">
        <v>93</v>
      </c>
      <c r="O51" s="115">
        <v>2500</v>
      </c>
      <c r="P51" s="115"/>
      <c r="Q51" s="114"/>
      <c r="R51" s="116">
        <v>4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10222.848</v>
      </c>
      <c r="AD51" s="121">
        <f t="shared" si="4"/>
        <v>0</v>
      </c>
      <c r="AE51" s="121">
        <f t="shared" si="2"/>
        <v>10222.848</v>
      </c>
      <c r="AF51"/>
    </row>
    <row r="52" spans="1:32" ht="24.95" customHeight="1" x14ac:dyDescent="0.4">
      <c r="A52" s="108">
        <v>49</v>
      </c>
      <c r="B52" s="109" t="s">
        <v>88</v>
      </c>
      <c r="C52" s="109" t="s">
        <v>147</v>
      </c>
      <c r="D52" s="109" t="s">
        <v>90</v>
      </c>
      <c r="E52" s="109" t="s">
        <v>91</v>
      </c>
      <c r="F52" s="109" t="s">
        <v>104</v>
      </c>
      <c r="G52" s="109">
        <v>34</v>
      </c>
      <c r="H52" s="109">
        <v>1</v>
      </c>
      <c r="I52" s="111">
        <v>2</v>
      </c>
      <c r="J52" s="112">
        <v>2</v>
      </c>
      <c r="K52" s="113"/>
      <c r="L52" s="114"/>
      <c r="M52" s="114"/>
      <c r="N52" s="115" t="s">
        <v>93</v>
      </c>
      <c r="O52" s="115">
        <v>2500</v>
      </c>
      <c r="P52" s="115"/>
      <c r="Q52" s="114"/>
      <c r="R52" s="116">
        <v>2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5111.424</v>
      </c>
      <c r="AD52" s="121">
        <f t="shared" si="4"/>
        <v>0</v>
      </c>
      <c r="AE52" s="121">
        <f t="shared" si="2"/>
        <v>5111.424</v>
      </c>
      <c r="AF52"/>
    </row>
    <row r="53" spans="1:32" ht="24.95" customHeight="1" x14ac:dyDescent="0.4">
      <c r="A53" s="108">
        <v>50</v>
      </c>
      <c r="B53" s="109" t="s">
        <v>88</v>
      </c>
      <c r="C53" s="109" t="s">
        <v>114</v>
      </c>
      <c r="D53" s="109" t="s">
        <v>90</v>
      </c>
      <c r="E53" s="109" t="s">
        <v>91</v>
      </c>
      <c r="F53" s="109" t="s">
        <v>104</v>
      </c>
      <c r="G53" s="109">
        <v>34</v>
      </c>
      <c r="H53" s="109">
        <v>6</v>
      </c>
      <c r="I53" s="111">
        <v>2</v>
      </c>
      <c r="J53" s="112">
        <v>12</v>
      </c>
      <c r="K53" s="113"/>
      <c r="L53" s="114"/>
      <c r="M53" s="114"/>
      <c r="N53" s="115" t="s">
        <v>93</v>
      </c>
      <c r="O53" s="115">
        <v>2500</v>
      </c>
      <c r="P53" s="115"/>
      <c r="Q53" s="114"/>
      <c r="R53" s="116">
        <v>12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30668.544000000002</v>
      </c>
      <c r="AD53" s="121">
        <f t="shared" si="4"/>
        <v>0</v>
      </c>
      <c r="AE53" s="121">
        <f t="shared" si="2"/>
        <v>30668.544000000002</v>
      </c>
      <c r="AF53"/>
    </row>
    <row r="54" spans="1:32" ht="24.95" customHeight="1" x14ac:dyDescent="0.4">
      <c r="A54" s="108">
        <v>51</v>
      </c>
      <c r="B54" s="109" t="s">
        <v>88</v>
      </c>
      <c r="C54" s="109" t="s">
        <v>148</v>
      </c>
      <c r="D54" s="109" t="s">
        <v>90</v>
      </c>
      <c r="E54" s="109" t="s">
        <v>91</v>
      </c>
      <c r="F54" s="109" t="s">
        <v>104</v>
      </c>
      <c r="G54" s="109">
        <v>34</v>
      </c>
      <c r="H54" s="109">
        <v>4</v>
      </c>
      <c r="I54" s="111">
        <v>2</v>
      </c>
      <c r="J54" s="112">
        <v>8</v>
      </c>
      <c r="K54" s="113"/>
      <c r="L54" s="114"/>
      <c r="M54" s="114"/>
      <c r="N54" s="115" t="s">
        <v>93</v>
      </c>
      <c r="O54" s="115">
        <v>2500</v>
      </c>
      <c r="P54" s="115"/>
      <c r="Q54" s="114"/>
      <c r="R54" s="116">
        <v>8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20445.696</v>
      </c>
      <c r="AD54" s="121">
        <f t="shared" si="4"/>
        <v>0</v>
      </c>
      <c r="AE54" s="121">
        <f t="shared" si="2"/>
        <v>20445.696</v>
      </c>
      <c r="AF54"/>
    </row>
    <row r="55" spans="1:32" ht="24.95" customHeight="1" x14ac:dyDescent="0.4">
      <c r="A55" s="108">
        <v>52</v>
      </c>
      <c r="B55" s="109" t="s">
        <v>88</v>
      </c>
      <c r="C55" s="109" t="s">
        <v>149</v>
      </c>
      <c r="D55" s="109" t="s">
        <v>90</v>
      </c>
      <c r="E55" s="109" t="s">
        <v>91</v>
      </c>
      <c r="F55" s="109" t="s">
        <v>150</v>
      </c>
      <c r="G55" s="109">
        <v>34</v>
      </c>
      <c r="H55" s="109">
        <v>2</v>
      </c>
      <c r="I55" s="111">
        <v>1</v>
      </c>
      <c r="J55" s="112">
        <v>2</v>
      </c>
      <c r="K55" s="113"/>
      <c r="L55" s="114"/>
      <c r="M55" s="114"/>
      <c r="N55" s="115" t="s">
        <v>93</v>
      </c>
      <c r="O55" s="115">
        <v>2500</v>
      </c>
      <c r="P55" s="115"/>
      <c r="Q55" s="114"/>
      <c r="R55" s="116">
        <v>2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5111.424</v>
      </c>
      <c r="AD55" s="121">
        <f t="shared" si="4"/>
        <v>0</v>
      </c>
      <c r="AE55" s="121">
        <f t="shared" si="2"/>
        <v>5111.424</v>
      </c>
      <c r="AF55"/>
    </row>
    <row r="56" spans="1:32" ht="24.95" customHeight="1" x14ac:dyDescent="0.4">
      <c r="A56" s="108">
        <v>53</v>
      </c>
      <c r="B56" s="109" t="s">
        <v>88</v>
      </c>
      <c r="C56" s="109" t="s">
        <v>151</v>
      </c>
      <c r="D56" s="109" t="s">
        <v>90</v>
      </c>
      <c r="E56" s="109" t="s">
        <v>152</v>
      </c>
      <c r="F56" s="109" t="s">
        <v>153</v>
      </c>
      <c r="G56" s="109">
        <v>12</v>
      </c>
      <c r="H56" s="109">
        <v>4</v>
      </c>
      <c r="I56" s="111">
        <v>1</v>
      </c>
      <c r="J56" s="112">
        <v>4</v>
      </c>
      <c r="K56" s="113"/>
      <c r="L56" s="114"/>
      <c r="M56" s="114"/>
      <c r="N56" s="115" t="s">
        <v>97</v>
      </c>
      <c r="O56" s="115">
        <v>800</v>
      </c>
      <c r="P56" s="115"/>
      <c r="Q56" s="114"/>
      <c r="R56" s="116">
        <v>4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3608.0639999999999</v>
      </c>
      <c r="AD56" s="121">
        <f t="shared" si="4"/>
        <v>0</v>
      </c>
      <c r="AE56" s="121">
        <f t="shared" si="2"/>
        <v>3608.0639999999999</v>
      </c>
      <c r="AF56"/>
    </row>
    <row r="57" spans="1:32" ht="24.95" customHeight="1" x14ac:dyDescent="0.4">
      <c r="A57" s="108">
        <v>54</v>
      </c>
      <c r="B57" s="109" t="s">
        <v>88</v>
      </c>
      <c r="C57" s="109" t="s">
        <v>154</v>
      </c>
      <c r="D57" s="109" t="s">
        <v>90</v>
      </c>
      <c r="E57" s="109" t="s">
        <v>91</v>
      </c>
      <c r="F57" s="109" t="s">
        <v>155</v>
      </c>
      <c r="G57" s="109">
        <v>34</v>
      </c>
      <c r="H57" s="109">
        <v>10</v>
      </c>
      <c r="I57" s="111">
        <v>2</v>
      </c>
      <c r="J57" s="112">
        <v>20</v>
      </c>
      <c r="K57" s="113"/>
      <c r="L57" s="114"/>
      <c r="M57" s="114"/>
      <c r="N57" s="115" t="s">
        <v>93</v>
      </c>
      <c r="O57" s="115">
        <v>2500</v>
      </c>
      <c r="P57" s="115"/>
      <c r="Q57" s="114"/>
      <c r="R57" s="116">
        <v>20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51114.239999999998</v>
      </c>
      <c r="AD57" s="121">
        <f t="shared" si="4"/>
        <v>0</v>
      </c>
      <c r="AE57" s="121">
        <f t="shared" si="2"/>
        <v>51114.239999999998</v>
      </c>
      <c r="AF57"/>
    </row>
    <row r="58" spans="1:32" ht="24.95" customHeight="1" x14ac:dyDescent="0.4">
      <c r="A58" s="108">
        <v>55</v>
      </c>
      <c r="B58" s="109" t="s">
        <v>88</v>
      </c>
      <c r="C58" s="109" t="s">
        <v>154</v>
      </c>
      <c r="D58" s="109" t="s">
        <v>90</v>
      </c>
      <c r="E58" s="109" t="s">
        <v>91</v>
      </c>
      <c r="F58" s="109" t="s">
        <v>155</v>
      </c>
      <c r="G58" s="109">
        <v>34</v>
      </c>
      <c r="H58" s="109">
        <v>1</v>
      </c>
      <c r="I58" s="111">
        <v>1</v>
      </c>
      <c r="J58" s="112">
        <v>1</v>
      </c>
      <c r="K58" s="113"/>
      <c r="L58" s="114"/>
      <c r="M58" s="114"/>
      <c r="N58" s="115" t="s">
        <v>93</v>
      </c>
      <c r="O58" s="115">
        <v>2500</v>
      </c>
      <c r="P58" s="115"/>
      <c r="Q58" s="114"/>
      <c r="R58" s="116">
        <v>1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2555.712</v>
      </c>
      <c r="AD58" s="121">
        <f t="shared" si="4"/>
        <v>0</v>
      </c>
      <c r="AE58" s="121">
        <f t="shared" si="2"/>
        <v>2555.712</v>
      </c>
      <c r="AF58"/>
    </row>
    <row r="59" spans="1:32" ht="24.95" customHeight="1" x14ac:dyDescent="0.4">
      <c r="A59" s="108">
        <v>56</v>
      </c>
      <c r="B59" s="109" t="s">
        <v>88</v>
      </c>
      <c r="C59" s="109" t="s">
        <v>133</v>
      </c>
      <c r="D59" s="109" t="s">
        <v>90</v>
      </c>
      <c r="E59" s="109" t="s">
        <v>91</v>
      </c>
      <c r="F59" s="109" t="s">
        <v>104</v>
      </c>
      <c r="G59" s="109">
        <v>34</v>
      </c>
      <c r="H59" s="109">
        <v>1</v>
      </c>
      <c r="I59" s="111">
        <v>1</v>
      </c>
      <c r="J59" s="112">
        <v>1</v>
      </c>
      <c r="K59" s="113"/>
      <c r="L59" s="114"/>
      <c r="M59" s="114"/>
      <c r="N59" s="115" t="s">
        <v>93</v>
      </c>
      <c r="O59" s="115">
        <v>2500</v>
      </c>
      <c r="P59" s="115"/>
      <c r="Q59" s="114"/>
      <c r="R59" s="116">
        <v>1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2555.712</v>
      </c>
      <c r="AD59" s="121">
        <f t="shared" si="4"/>
        <v>0</v>
      </c>
      <c r="AE59" s="121">
        <f t="shared" si="2"/>
        <v>2555.712</v>
      </c>
      <c r="AF59"/>
    </row>
    <row r="60" spans="1:32" ht="24.95" customHeight="1" x14ac:dyDescent="0.4">
      <c r="A60" s="108">
        <v>57</v>
      </c>
      <c r="B60" s="109" t="s">
        <v>88</v>
      </c>
      <c r="C60" s="109" t="s">
        <v>156</v>
      </c>
      <c r="D60" s="109" t="s">
        <v>90</v>
      </c>
      <c r="E60" s="109" t="s">
        <v>157</v>
      </c>
      <c r="F60" s="109" t="s">
        <v>104</v>
      </c>
      <c r="G60" s="109">
        <v>17</v>
      </c>
      <c r="H60" s="109">
        <v>1</v>
      </c>
      <c r="I60" s="111">
        <v>2</v>
      </c>
      <c r="J60" s="112">
        <v>2</v>
      </c>
      <c r="K60" s="113"/>
      <c r="L60" s="114"/>
      <c r="M60" s="114"/>
      <c r="N60" s="115" t="s">
        <v>93</v>
      </c>
      <c r="O60" s="115">
        <v>1000</v>
      </c>
      <c r="P60" s="115"/>
      <c r="Q60" s="114"/>
      <c r="R60" s="116">
        <v>2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2555.712</v>
      </c>
      <c r="AD60" s="121">
        <f t="shared" si="4"/>
        <v>0</v>
      </c>
      <c r="AE60" s="121">
        <f t="shared" si="2"/>
        <v>2555.712</v>
      </c>
      <c r="AF60"/>
    </row>
    <row r="61" spans="1:32" ht="24.95" customHeight="1" x14ac:dyDescent="0.4">
      <c r="A61" s="108">
        <v>58</v>
      </c>
      <c r="B61" s="109" t="s">
        <v>88</v>
      </c>
      <c r="C61" s="109" t="s">
        <v>158</v>
      </c>
      <c r="D61" s="109" t="s">
        <v>90</v>
      </c>
      <c r="E61" s="109" t="s">
        <v>91</v>
      </c>
      <c r="F61" s="109" t="s">
        <v>104</v>
      </c>
      <c r="G61" s="109">
        <v>34</v>
      </c>
      <c r="H61" s="109">
        <v>2</v>
      </c>
      <c r="I61" s="111">
        <v>1</v>
      </c>
      <c r="J61" s="112">
        <v>2</v>
      </c>
      <c r="K61" s="113"/>
      <c r="L61" s="114"/>
      <c r="M61" s="114"/>
      <c r="N61" s="115" t="s">
        <v>93</v>
      </c>
      <c r="O61" s="115">
        <v>2500</v>
      </c>
      <c r="P61" s="115"/>
      <c r="Q61" s="114"/>
      <c r="R61" s="116">
        <v>2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5111.424</v>
      </c>
      <c r="AD61" s="121">
        <f t="shared" si="4"/>
        <v>0</v>
      </c>
      <c r="AE61" s="121">
        <f t="shared" si="2"/>
        <v>5111.424</v>
      </c>
      <c r="AF61"/>
    </row>
    <row r="62" spans="1:32" ht="24.95" customHeight="1" x14ac:dyDescent="0.4">
      <c r="A62" s="108">
        <v>59</v>
      </c>
      <c r="B62" s="109" t="s">
        <v>88</v>
      </c>
      <c r="C62" s="109" t="s">
        <v>159</v>
      </c>
      <c r="D62" s="109" t="s">
        <v>90</v>
      </c>
      <c r="E62" s="109" t="s">
        <v>91</v>
      </c>
      <c r="F62" s="109" t="s">
        <v>155</v>
      </c>
      <c r="G62" s="109">
        <v>34</v>
      </c>
      <c r="H62" s="109">
        <v>1</v>
      </c>
      <c r="I62" s="111">
        <v>2</v>
      </c>
      <c r="J62" s="112">
        <v>2</v>
      </c>
      <c r="K62" s="113"/>
      <c r="L62" s="114"/>
      <c r="M62" s="114"/>
      <c r="N62" s="115" t="s">
        <v>93</v>
      </c>
      <c r="O62" s="115">
        <v>2500</v>
      </c>
      <c r="P62" s="115"/>
      <c r="Q62" s="114"/>
      <c r="R62" s="116">
        <v>2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5111.424</v>
      </c>
      <c r="AD62" s="121">
        <f t="shared" si="4"/>
        <v>0</v>
      </c>
      <c r="AE62" s="121">
        <f t="shared" si="2"/>
        <v>5111.424</v>
      </c>
      <c r="AF62"/>
    </row>
    <row r="63" spans="1:32" ht="24.95" customHeight="1" x14ac:dyDescent="0.4">
      <c r="A63" s="108">
        <v>60</v>
      </c>
      <c r="B63" s="109" t="s">
        <v>88</v>
      </c>
      <c r="C63" s="109" t="s">
        <v>159</v>
      </c>
      <c r="D63" s="109" t="s">
        <v>90</v>
      </c>
      <c r="E63" s="109" t="s">
        <v>160</v>
      </c>
      <c r="F63" s="109" t="s">
        <v>161</v>
      </c>
      <c r="G63" s="109">
        <v>26</v>
      </c>
      <c r="H63" s="109">
        <v>1</v>
      </c>
      <c r="I63" s="111">
        <v>1</v>
      </c>
      <c r="J63" s="112">
        <v>1</v>
      </c>
      <c r="K63" s="113"/>
      <c r="L63" s="114"/>
      <c r="M63" s="114"/>
      <c r="N63" s="115" t="s">
        <v>97</v>
      </c>
      <c r="O63" s="115">
        <v>1300</v>
      </c>
      <c r="P63" s="115"/>
      <c r="Q63" s="114"/>
      <c r="R63" s="116">
        <v>1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1954.3679999999999</v>
      </c>
      <c r="AD63" s="121">
        <f t="shared" si="4"/>
        <v>0</v>
      </c>
      <c r="AE63" s="121">
        <f t="shared" si="2"/>
        <v>1954.3679999999999</v>
      </c>
      <c r="AF63"/>
    </row>
    <row r="64" spans="1:32" ht="24.95" customHeight="1" x14ac:dyDescent="0.4">
      <c r="A64" s="108">
        <v>61</v>
      </c>
      <c r="B64" s="109" t="s">
        <v>88</v>
      </c>
      <c r="C64" s="109" t="s">
        <v>162</v>
      </c>
      <c r="D64" s="109" t="s">
        <v>90</v>
      </c>
      <c r="E64" s="109" t="s">
        <v>91</v>
      </c>
      <c r="F64" s="109" t="s">
        <v>104</v>
      </c>
      <c r="G64" s="109">
        <v>34</v>
      </c>
      <c r="H64" s="109">
        <v>2</v>
      </c>
      <c r="I64" s="111">
        <v>2</v>
      </c>
      <c r="J64" s="112">
        <v>4</v>
      </c>
      <c r="K64" s="113"/>
      <c r="L64" s="114"/>
      <c r="M64" s="114"/>
      <c r="N64" s="115" t="s">
        <v>93</v>
      </c>
      <c r="O64" s="115">
        <v>2500</v>
      </c>
      <c r="P64" s="115"/>
      <c r="Q64" s="114"/>
      <c r="R64" s="116">
        <v>4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10222.848</v>
      </c>
      <c r="AD64" s="121">
        <f t="shared" si="4"/>
        <v>0</v>
      </c>
      <c r="AE64" s="121">
        <f t="shared" si="2"/>
        <v>10222.848</v>
      </c>
      <c r="AF64"/>
    </row>
    <row r="65" spans="1:32" ht="24.95" customHeight="1" x14ac:dyDescent="0.4">
      <c r="A65" s="108">
        <v>62</v>
      </c>
      <c r="B65" s="109" t="s">
        <v>88</v>
      </c>
      <c r="C65" s="109" t="s">
        <v>163</v>
      </c>
      <c r="D65" s="109" t="s">
        <v>90</v>
      </c>
      <c r="E65" s="109" t="s">
        <v>152</v>
      </c>
      <c r="F65" s="109" t="s">
        <v>96</v>
      </c>
      <c r="G65" s="109">
        <v>12</v>
      </c>
      <c r="H65" s="109">
        <v>2</v>
      </c>
      <c r="I65" s="111">
        <v>1</v>
      </c>
      <c r="J65" s="112">
        <v>2</v>
      </c>
      <c r="K65" s="113"/>
      <c r="L65" s="114"/>
      <c r="M65" s="114"/>
      <c r="N65" s="115" t="s">
        <v>97</v>
      </c>
      <c r="O65" s="115">
        <v>800</v>
      </c>
      <c r="P65" s="115"/>
      <c r="Q65" s="114"/>
      <c r="R65" s="116">
        <v>2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1804.0319999999999</v>
      </c>
      <c r="AD65" s="121">
        <f t="shared" si="4"/>
        <v>0</v>
      </c>
      <c r="AE65" s="121">
        <f t="shared" si="2"/>
        <v>1804.0319999999999</v>
      </c>
      <c r="AF65"/>
    </row>
    <row r="66" spans="1:32" ht="24.95" customHeight="1" x14ac:dyDescent="0.4">
      <c r="A66" s="108">
        <v>63</v>
      </c>
      <c r="B66" s="109" t="s">
        <v>88</v>
      </c>
      <c r="C66" s="109" t="s">
        <v>164</v>
      </c>
      <c r="D66" s="109" t="s">
        <v>90</v>
      </c>
      <c r="E66" s="109" t="s">
        <v>91</v>
      </c>
      <c r="F66" s="109" t="s">
        <v>104</v>
      </c>
      <c r="G66" s="109">
        <v>34</v>
      </c>
      <c r="H66" s="109">
        <v>3</v>
      </c>
      <c r="I66" s="111">
        <v>1</v>
      </c>
      <c r="J66" s="112">
        <v>3</v>
      </c>
      <c r="K66" s="113"/>
      <c r="L66" s="114"/>
      <c r="M66" s="114"/>
      <c r="N66" s="115" t="s">
        <v>93</v>
      </c>
      <c r="O66" s="115">
        <v>2500</v>
      </c>
      <c r="P66" s="115"/>
      <c r="Q66" s="114"/>
      <c r="R66" s="116">
        <v>3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7667.1360000000004</v>
      </c>
      <c r="AD66" s="121">
        <f t="shared" si="4"/>
        <v>0</v>
      </c>
      <c r="AE66" s="121">
        <f t="shared" si="2"/>
        <v>7667.1360000000004</v>
      </c>
      <c r="AF66"/>
    </row>
    <row r="67" spans="1:32" ht="24.95" customHeight="1" x14ac:dyDescent="0.4">
      <c r="A67" s="108">
        <v>64</v>
      </c>
      <c r="B67" s="109" t="s">
        <v>88</v>
      </c>
      <c r="C67" s="109" t="s">
        <v>165</v>
      </c>
      <c r="D67" s="109" t="s">
        <v>90</v>
      </c>
      <c r="E67" s="109" t="s">
        <v>91</v>
      </c>
      <c r="F67" s="109" t="s">
        <v>107</v>
      </c>
      <c r="G67" s="109">
        <v>34</v>
      </c>
      <c r="H67" s="109">
        <v>2</v>
      </c>
      <c r="I67" s="111">
        <v>1</v>
      </c>
      <c r="J67" s="112">
        <v>2</v>
      </c>
      <c r="K67" s="113"/>
      <c r="L67" s="114"/>
      <c r="M67" s="114"/>
      <c r="N67" s="115" t="s">
        <v>93</v>
      </c>
      <c r="O67" s="115">
        <v>2500</v>
      </c>
      <c r="P67" s="115"/>
      <c r="Q67" s="114"/>
      <c r="R67" s="116">
        <v>2</v>
      </c>
      <c r="S67" s="117"/>
      <c r="T67" s="118"/>
      <c r="U67" s="118"/>
      <c r="V67" s="119">
        <f t="shared" si="0"/>
        <v>0</v>
      </c>
      <c r="W67" s="119">
        <f t="shared" si="1"/>
        <v>0</v>
      </c>
      <c r="X67" s="120"/>
      <c r="Y67" s="112">
        <v>9</v>
      </c>
      <c r="Z67" s="112">
        <v>24</v>
      </c>
      <c r="AA67" s="112">
        <v>12</v>
      </c>
      <c r="AB67" s="120"/>
      <c r="AC67" s="121">
        <f t="shared" si="3"/>
        <v>5111.424</v>
      </c>
      <c r="AD67" s="121">
        <f t="shared" si="4"/>
        <v>0</v>
      </c>
      <c r="AE67" s="121">
        <f t="shared" si="2"/>
        <v>5111.424</v>
      </c>
      <c r="AF67"/>
    </row>
    <row r="68" spans="1:32" ht="24.95" customHeight="1" x14ac:dyDescent="0.4">
      <c r="A68" s="108">
        <v>65</v>
      </c>
      <c r="B68" s="109" t="s">
        <v>88</v>
      </c>
      <c r="C68" s="109" t="s">
        <v>166</v>
      </c>
      <c r="D68" s="109" t="s">
        <v>90</v>
      </c>
      <c r="E68" s="109" t="s">
        <v>91</v>
      </c>
      <c r="F68" s="109" t="s">
        <v>104</v>
      </c>
      <c r="G68" s="109">
        <v>34</v>
      </c>
      <c r="H68" s="109">
        <v>3</v>
      </c>
      <c r="I68" s="111">
        <v>1</v>
      </c>
      <c r="J68" s="112">
        <v>3</v>
      </c>
      <c r="K68" s="113"/>
      <c r="L68" s="114"/>
      <c r="M68" s="114"/>
      <c r="N68" s="115" t="s">
        <v>93</v>
      </c>
      <c r="O68" s="115">
        <v>2500</v>
      </c>
      <c r="P68" s="115"/>
      <c r="Q68" s="114"/>
      <c r="R68" s="116">
        <v>3</v>
      </c>
      <c r="S68" s="117"/>
      <c r="T68" s="118"/>
      <c r="U68" s="118"/>
      <c r="V68" s="119">
        <f t="shared" ref="V68:V111" si="5">T68*R68</f>
        <v>0</v>
      </c>
      <c r="W68" s="119">
        <f t="shared" ref="W68:W111" si="6">U68*R68</f>
        <v>0</v>
      </c>
      <c r="X68" s="120"/>
      <c r="Y68" s="112">
        <v>9</v>
      </c>
      <c r="Z68" s="112">
        <v>24</v>
      </c>
      <c r="AA68" s="112">
        <v>12</v>
      </c>
      <c r="AB68" s="120"/>
      <c r="AC68" s="121">
        <f t="shared" si="3"/>
        <v>7667.1360000000004</v>
      </c>
      <c r="AD68" s="121">
        <f t="shared" si="4"/>
        <v>0</v>
      </c>
      <c r="AE68" s="121">
        <f t="shared" ref="AE68:AE111" si="7">AC68-AD68</f>
        <v>7667.1360000000004</v>
      </c>
      <c r="AF68"/>
    </row>
    <row r="69" spans="1:32" ht="24.95" customHeight="1" x14ac:dyDescent="0.4">
      <c r="A69" s="108">
        <v>66</v>
      </c>
      <c r="B69" s="109" t="s">
        <v>88</v>
      </c>
      <c r="C69" s="109" t="s">
        <v>167</v>
      </c>
      <c r="D69" s="109" t="s">
        <v>90</v>
      </c>
      <c r="E69" s="109" t="s">
        <v>157</v>
      </c>
      <c r="F69" s="109" t="s">
        <v>104</v>
      </c>
      <c r="G69" s="109">
        <v>17</v>
      </c>
      <c r="H69" s="109">
        <v>2</v>
      </c>
      <c r="I69" s="111">
        <v>2</v>
      </c>
      <c r="J69" s="112">
        <v>4</v>
      </c>
      <c r="K69" s="113"/>
      <c r="L69" s="114"/>
      <c r="M69" s="114"/>
      <c r="N69" s="115" t="s">
        <v>93</v>
      </c>
      <c r="O69" s="115">
        <v>1000</v>
      </c>
      <c r="P69" s="115"/>
      <c r="Q69" s="114"/>
      <c r="R69" s="116">
        <v>4</v>
      </c>
      <c r="S69" s="117"/>
      <c r="T69" s="118"/>
      <c r="U69" s="118"/>
      <c r="V69" s="119">
        <f t="shared" si="5"/>
        <v>0</v>
      </c>
      <c r="W69" s="119">
        <f t="shared" si="6"/>
        <v>0</v>
      </c>
      <c r="X69" s="120"/>
      <c r="Y69" s="112">
        <v>9</v>
      </c>
      <c r="Z69" s="112">
        <v>24</v>
      </c>
      <c r="AA69" s="112">
        <v>12</v>
      </c>
      <c r="AB69" s="120"/>
      <c r="AC69" s="121">
        <f t="shared" ref="AC69:AC111" si="8">G69*J69*Y69*Z69*AA69/1000*$AB$1</f>
        <v>5111.424</v>
      </c>
      <c r="AD69" s="121">
        <f t="shared" ref="AD69:AD111" si="9">Q69*R69*Y69*Z69*AA69/1000*$AB$1</f>
        <v>0</v>
      </c>
      <c r="AE69" s="121">
        <f t="shared" si="7"/>
        <v>5111.424</v>
      </c>
      <c r="AF69"/>
    </row>
    <row r="70" spans="1:32" ht="24.95" customHeight="1" x14ac:dyDescent="0.4">
      <c r="A70" s="108">
        <v>67</v>
      </c>
      <c r="B70" s="109" t="s">
        <v>88</v>
      </c>
      <c r="C70" s="109" t="s">
        <v>168</v>
      </c>
      <c r="D70" s="109" t="s">
        <v>90</v>
      </c>
      <c r="E70" s="109" t="s">
        <v>91</v>
      </c>
      <c r="F70" s="109" t="s">
        <v>104</v>
      </c>
      <c r="G70" s="109">
        <v>34</v>
      </c>
      <c r="H70" s="109">
        <v>2</v>
      </c>
      <c r="I70" s="111">
        <v>1</v>
      </c>
      <c r="J70" s="112">
        <v>2</v>
      </c>
      <c r="K70" s="113"/>
      <c r="L70" s="114"/>
      <c r="M70" s="114"/>
      <c r="N70" s="115" t="s">
        <v>93</v>
      </c>
      <c r="O70" s="115">
        <v>2500</v>
      </c>
      <c r="P70" s="115"/>
      <c r="Q70" s="114"/>
      <c r="R70" s="116">
        <v>2</v>
      </c>
      <c r="S70" s="117"/>
      <c r="T70" s="118"/>
      <c r="U70" s="118"/>
      <c r="V70" s="119">
        <f t="shared" si="5"/>
        <v>0</v>
      </c>
      <c r="W70" s="119">
        <f t="shared" si="6"/>
        <v>0</v>
      </c>
      <c r="X70" s="120"/>
      <c r="Y70" s="112">
        <v>9</v>
      </c>
      <c r="Z70" s="112">
        <v>24</v>
      </c>
      <c r="AA70" s="112">
        <v>12</v>
      </c>
      <c r="AB70" s="120"/>
      <c r="AC70" s="121">
        <f t="shared" si="8"/>
        <v>5111.424</v>
      </c>
      <c r="AD70" s="121">
        <f t="shared" si="9"/>
        <v>0</v>
      </c>
      <c r="AE70" s="121">
        <f t="shared" si="7"/>
        <v>5111.424</v>
      </c>
      <c r="AF70"/>
    </row>
    <row r="71" spans="1:32" ht="24.95" customHeight="1" x14ac:dyDescent="0.4">
      <c r="A71" s="108">
        <v>68</v>
      </c>
      <c r="B71" s="109" t="s">
        <v>88</v>
      </c>
      <c r="C71" s="109" t="s">
        <v>169</v>
      </c>
      <c r="D71" s="109" t="s">
        <v>90</v>
      </c>
      <c r="E71" s="109" t="s">
        <v>91</v>
      </c>
      <c r="F71" s="109" t="s">
        <v>104</v>
      </c>
      <c r="G71" s="109">
        <v>34</v>
      </c>
      <c r="H71" s="109">
        <v>6</v>
      </c>
      <c r="I71" s="111">
        <v>1</v>
      </c>
      <c r="J71" s="112">
        <v>6</v>
      </c>
      <c r="K71" s="113"/>
      <c r="L71" s="114"/>
      <c r="M71" s="114"/>
      <c r="N71" s="115" t="s">
        <v>93</v>
      </c>
      <c r="O71" s="115">
        <v>2500</v>
      </c>
      <c r="P71" s="115"/>
      <c r="Q71" s="114"/>
      <c r="R71" s="116">
        <v>6</v>
      </c>
      <c r="S71" s="117"/>
      <c r="T71" s="118"/>
      <c r="U71" s="118"/>
      <c r="V71" s="119">
        <f t="shared" si="5"/>
        <v>0</v>
      </c>
      <c r="W71" s="119">
        <f t="shared" si="6"/>
        <v>0</v>
      </c>
      <c r="X71" s="120"/>
      <c r="Y71" s="112">
        <v>9</v>
      </c>
      <c r="Z71" s="112">
        <v>24</v>
      </c>
      <c r="AA71" s="112">
        <v>12</v>
      </c>
      <c r="AB71" s="120"/>
      <c r="AC71" s="121">
        <f t="shared" si="8"/>
        <v>15334.272000000001</v>
      </c>
      <c r="AD71" s="121">
        <f t="shared" si="9"/>
        <v>0</v>
      </c>
      <c r="AE71" s="121">
        <f t="shared" si="7"/>
        <v>15334.272000000001</v>
      </c>
      <c r="AF71"/>
    </row>
    <row r="72" spans="1:32" ht="24.95" customHeight="1" x14ac:dyDescent="0.4">
      <c r="A72" s="108">
        <v>69</v>
      </c>
      <c r="B72" s="109" t="s">
        <v>88</v>
      </c>
      <c r="C72" s="109" t="s">
        <v>170</v>
      </c>
      <c r="D72" s="109" t="s">
        <v>90</v>
      </c>
      <c r="E72" s="109" t="s">
        <v>91</v>
      </c>
      <c r="F72" s="109" t="s">
        <v>104</v>
      </c>
      <c r="G72" s="109">
        <v>34</v>
      </c>
      <c r="H72" s="109">
        <v>2</v>
      </c>
      <c r="I72" s="111">
        <v>1</v>
      </c>
      <c r="J72" s="112">
        <v>2</v>
      </c>
      <c r="K72" s="113"/>
      <c r="L72" s="114"/>
      <c r="M72" s="114"/>
      <c r="N72" s="115" t="s">
        <v>93</v>
      </c>
      <c r="O72" s="115">
        <v>2500</v>
      </c>
      <c r="P72" s="115"/>
      <c r="Q72" s="114"/>
      <c r="R72" s="116">
        <v>2</v>
      </c>
      <c r="S72" s="117"/>
      <c r="T72" s="118"/>
      <c r="U72" s="118"/>
      <c r="V72" s="119">
        <f t="shared" si="5"/>
        <v>0</v>
      </c>
      <c r="W72" s="119">
        <f t="shared" si="6"/>
        <v>0</v>
      </c>
      <c r="X72" s="120"/>
      <c r="Y72" s="112">
        <v>9</v>
      </c>
      <c r="Z72" s="112">
        <v>24</v>
      </c>
      <c r="AA72" s="112">
        <v>12</v>
      </c>
      <c r="AB72" s="120"/>
      <c r="AC72" s="121">
        <f t="shared" si="8"/>
        <v>5111.424</v>
      </c>
      <c r="AD72" s="121">
        <f t="shared" si="9"/>
        <v>0</v>
      </c>
      <c r="AE72" s="121">
        <f t="shared" si="7"/>
        <v>5111.424</v>
      </c>
      <c r="AF72"/>
    </row>
    <row r="73" spans="1:32" ht="24.95" customHeight="1" x14ac:dyDescent="0.4">
      <c r="A73" s="108">
        <v>70</v>
      </c>
      <c r="B73" s="109" t="s">
        <v>88</v>
      </c>
      <c r="C73" s="109" t="s">
        <v>171</v>
      </c>
      <c r="D73" s="109" t="s">
        <v>90</v>
      </c>
      <c r="E73" s="109" t="s">
        <v>91</v>
      </c>
      <c r="F73" s="109" t="s">
        <v>104</v>
      </c>
      <c r="G73" s="109">
        <v>34</v>
      </c>
      <c r="H73" s="109">
        <v>14</v>
      </c>
      <c r="I73" s="111">
        <v>1</v>
      </c>
      <c r="J73" s="112">
        <v>14</v>
      </c>
      <c r="K73" s="113"/>
      <c r="L73" s="114"/>
      <c r="M73" s="114"/>
      <c r="N73" s="115" t="s">
        <v>93</v>
      </c>
      <c r="O73" s="115">
        <v>2500</v>
      </c>
      <c r="P73" s="115"/>
      <c r="Q73" s="114"/>
      <c r="R73" s="116">
        <v>14</v>
      </c>
      <c r="S73" s="117"/>
      <c r="T73" s="118"/>
      <c r="U73" s="118"/>
      <c r="V73" s="119">
        <f t="shared" si="5"/>
        <v>0</v>
      </c>
      <c r="W73" s="119">
        <f t="shared" si="6"/>
        <v>0</v>
      </c>
      <c r="X73" s="120"/>
      <c r="Y73" s="112">
        <v>9</v>
      </c>
      <c r="Z73" s="112">
        <v>24</v>
      </c>
      <c r="AA73" s="112">
        <v>12</v>
      </c>
      <c r="AB73" s="120"/>
      <c r="AC73" s="121">
        <f t="shared" si="8"/>
        <v>35779.968000000001</v>
      </c>
      <c r="AD73" s="121">
        <f t="shared" si="9"/>
        <v>0</v>
      </c>
      <c r="AE73" s="121">
        <f t="shared" si="7"/>
        <v>35779.968000000001</v>
      </c>
      <c r="AF73"/>
    </row>
    <row r="74" spans="1:32" ht="24.95" customHeight="1" x14ac:dyDescent="0.4">
      <c r="A74" s="108">
        <v>71</v>
      </c>
      <c r="B74" s="109" t="s">
        <v>88</v>
      </c>
      <c r="C74" s="109" t="s">
        <v>172</v>
      </c>
      <c r="D74" s="109" t="s">
        <v>90</v>
      </c>
      <c r="E74" s="109" t="s">
        <v>157</v>
      </c>
      <c r="F74" s="109" t="s">
        <v>104</v>
      </c>
      <c r="G74" s="109">
        <v>17</v>
      </c>
      <c r="H74" s="109">
        <v>4</v>
      </c>
      <c r="I74" s="111">
        <v>2</v>
      </c>
      <c r="J74" s="112">
        <v>8</v>
      </c>
      <c r="K74" s="113"/>
      <c r="L74" s="114"/>
      <c r="M74" s="114"/>
      <c r="N74" s="115" t="s">
        <v>93</v>
      </c>
      <c r="O74" s="115">
        <v>1000</v>
      </c>
      <c r="P74" s="115"/>
      <c r="Q74" s="114"/>
      <c r="R74" s="116">
        <v>8</v>
      </c>
      <c r="S74" s="117"/>
      <c r="T74" s="118"/>
      <c r="U74" s="118"/>
      <c r="V74" s="119">
        <f t="shared" si="5"/>
        <v>0</v>
      </c>
      <c r="W74" s="119">
        <f t="shared" si="6"/>
        <v>0</v>
      </c>
      <c r="X74" s="120"/>
      <c r="Y74" s="112">
        <v>9</v>
      </c>
      <c r="Z74" s="112">
        <v>24</v>
      </c>
      <c r="AA74" s="112">
        <v>12</v>
      </c>
      <c r="AB74" s="120"/>
      <c r="AC74" s="121">
        <f t="shared" si="8"/>
        <v>10222.848</v>
      </c>
      <c r="AD74" s="121">
        <f t="shared" si="9"/>
        <v>0</v>
      </c>
      <c r="AE74" s="121">
        <f t="shared" si="7"/>
        <v>10222.848</v>
      </c>
      <c r="AF74"/>
    </row>
    <row r="75" spans="1:32" ht="24.95" customHeight="1" x14ac:dyDescent="0.4">
      <c r="A75" s="108">
        <v>72</v>
      </c>
      <c r="B75" s="109" t="s">
        <v>173</v>
      </c>
      <c r="C75" s="109" t="s">
        <v>174</v>
      </c>
      <c r="D75" s="109" t="s">
        <v>90</v>
      </c>
      <c r="E75" s="109" t="s">
        <v>91</v>
      </c>
      <c r="F75" s="109" t="s">
        <v>155</v>
      </c>
      <c r="G75" s="109">
        <v>34</v>
      </c>
      <c r="H75" s="109">
        <v>8</v>
      </c>
      <c r="I75" s="111">
        <v>2</v>
      </c>
      <c r="J75" s="112">
        <v>16</v>
      </c>
      <c r="K75" s="113"/>
      <c r="L75" s="114"/>
      <c r="M75" s="114"/>
      <c r="N75" s="115" t="s">
        <v>93</v>
      </c>
      <c r="O75" s="115">
        <v>2500</v>
      </c>
      <c r="P75" s="115"/>
      <c r="Q75" s="114"/>
      <c r="R75" s="116">
        <v>16</v>
      </c>
      <c r="S75" s="117"/>
      <c r="T75" s="118"/>
      <c r="U75" s="118"/>
      <c r="V75" s="119">
        <f t="shared" si="5"/>
        <v>0</v>
      </c>
      <c r="W75" s="119">
        <f t="shared" si="6"/>
        <v>0</v>
      </c>
      <c r="X75" s="120"/>
      <c r="Y75" s="112">
        <v>9</v>
      </c>
      <c r="Z75" s="112">
        <v>24</v>
      </c>
      <c r="AA75" s="112">
        <v>12</v>
      </c>
      <c r="AB75" s="120"/>
      <c r="AC75" s="121">
        <f t="shared" si="8"/>
        <v>40891.392</v>
      </c>
      <c r="AD75" s="121">
        <f t="shared" si="9"/>
        <v>0</v>
      </c>
      <c r="AE75" s="121">
        <f t="shared" si="7"/>
        <v>40891.392</v>
      </c>
      <c r="AF75"/>
    </row>
    <row r="76" spans="1:32" ht="24.95" customHeight="1" x14ac:dyDescent="0.4">
      <c r="A76" s="108">
        <v>73</v>
      </c>
      <c r="B76" s="109" t="s">
        <v>173</v>
      </c>
      <c r="C76" s="109" t="s">
        <v>175</v>
      </c>
      <c r="D76" s="109" t="s">
        <v>90</v>
      </c>
      <c r="E76" s="109" t="s">
        <v>160</v>
      </c>
      <c r="F76" s="109" t="s">
        <v>161</v>
      </c>
      <c r="G76" s="109">
        <v>26</v>
      </c>
      <c r="H76" s="109">
        <v>3</v>
      </c>
      <c r="I76" s="111">
        <v>1</v>
      </c>
      <c r="J76" s="112">
        <v>3</v>
      </c>
      <c r="K76" s="113"/>
      <c r="L76" s="114"/>
      <c r="M76" s="114"/>
      <c r="N76" s="115" t="s">
        <v>97</v>
      </c>
      <c r="O76" s="115">
        <v>1300</v>
      </c>
      <c r="P76" s="115"/>
      <c r="Q76" s="114"/>
      <c r="R76" s="116">
        <v>3</v>
      </c>
      <c r="S76" s="117"/>
      <c r="T76" s="118"/>
      <c r="U76" s="118"/>
      <c r="V76" s="119">
        <f t="shared" si="5"/>
        <v>0</v>
      </c>
      <c r="W76" s="119">
        <f t="shared" si="6"/>
        <v>0</v>
      </c>
      <c r="X76" s="120"/>
      <c r="Y76" s="112">
        <v>9</v>
      </c>
      <c r="Z76" s="112">
        <v>24</v>
      </c>
      <c r="AA76" s="112">
        <v>12</v>
      </c>
      <c r="AB76" s="120"/>
      <c r="AC76" s="121">
        <f t="shared" si="8"/>
        <v>5863.1039999999994</v>
      </c>
      <c r="AD76" s="121">
        <f t="shared" si="9"/>
        <v>0</v>
      </c>
      <c r="AE76" s="121">
        <f t="shared" si="7"/>
        <v>5863.1039999999994</v>
      </c>
      <c r="AF76"/>
    </row>
    <row r="77" spans="1:32" ht="24.95" customHeight="1" x14ac:dyDescent="0.4">
      <c r="A77" s="108">
        <v>74</v>
      </c>
      <c r="B77" s="109" t="s">
        <v>173</v>
      </c>
      <c r="C77" s="109" t="s">
        <v>176</v>
      </c>
      <c r="D77" s="109" t="s">
        <v>90</v>
      </c>
      <c r="E77" s="109" t="s">
        <v>91</v>
      </c>
      <c r="F77" s="109" t="s">
        <v>155</v>
      </c>
      <c r="G77" s="109">
        <v>34</v>
      </c>
      <c r="H77" s="109">
        <v>8</v>
      </c>
      <c r="I77" s="111">
        <v>2</v>
      </c>
      <c r="J77" s="112">
        <v>16</v>
      </c>
      <c r="K77" s="113"/>
      <c r="L77" s="114"/>
      <c r="M77" s="114"/>
      <c r="N77" s="115" t="s">
        <v>93</v>
      </c>
      <c r="O77" s="115">
        <v>2500</v>
      </c>
      <c r="P77" s="115"/>
      <c r="Q77" s="114"/>
      <c r="R77" s="116">
        <v>16</v>
      </c>
      <c r="S77" s="117"/>
      <c r="T77" s="118"/>
      <c r="U77" s="118"/>
      <c r="V77" s="119">
        <f t="shared" si="5"/>
        <v>0</v>
      </c>
      <c r="W77" s="119">
        <f t="shared" si="6"/>
        <v>0</v>
      </c>
      <c r="X77" s="120"/>
      <c r="Y77" s="112">
        <v>9</v>
      </c>
      <c r="Z77" s="112">
        <v>24</v>
      </c>
      <c r="AA77" s="112">
        <v>12</v>
      </c>
      <c r="AB77" s="120"/>
      <c r="AC77" s="121">
        <f t="shared" si="8"/>
        <v>40891.392</v>
      </c>
      <c r="AD77" s="121">
        <f t="shared" si="9"/>
        <v>0</v>
      </c>
      <c r="AE77" s="121">
        <f t="shared" si="7"/>
        <v>40891.392</v>
      </c>
      <c r="AF77"/>
    </row>
    <row r="78" spans="1:32" ht="24.95" customHeight="1" x14ac:dyDescent="0.4">
      <c r="A78" s="108">
        <v>75</v>
      </c>
      <c r="B78" s="109" t="s">
        <v>173</v>
      </c>
      <c r="C78" s="109" t="s">
        <v>177</v>
      </c>
      <c r="D78" s="109" t="s">
        <v>90</v>
      </c>
      <c r="E78" s="109" t="s">
        <v>91</v>
      </c>
      <c r="F78" s="109" t="s">
        <v>155</v>
      </c>
      <c r="G78" s="109">
        <v>34</v>
      </c>
      <c r="H78" s="109">
        <v>18</v>
      </c>
      <c r="I78" s="111">
        <v>2</v>
      </c>
      <c r="J78" s="112">
        <v>36</v>
      </c>
      <c r="K78" s="113"/>
      <c r="L78" s="114"/>
      <c r="M78" s="114"/>
      <c r="N78" s="115" t="s">
        <v>93</v>
      </c>
      <c r="O78" s="115">
        <v>2500</v>
      </c>
      <c r="P78" s="115"/>
      <c r="Q78" s="114"/>
      <c r="R78" s="116">
        <v>36</v>
      </c>
      <c r="S78" s="117"/>
      <c r="T78" s="118"/>
      <c r="U78" s="118"/>
      <c r="V78" s="119">
        <f t="shared" si="5"/>
        <v>0</v>
      </c>
      <c r="W78" s="119">
        <f t="shared" si="6"/>
        <v>0</v>
      </c>
      <c r="X78" s="120"/>
      <c r="Y78" s="112">
        <v>9</v>
      </c>
      <c r="Z78" s="112">
        <v>24</v>
      </c>
      <c r="AA78" s="112">
        <v>12</v>
      </c>
      <c r="AB78" s="120"/>
      <c r="AC78" s="121">
        <f t="shared" si="8"/>
        <v>92005.632000000012</v>
      </c>
      <c r="AD78" s="121">
        <f t="shared" si="9"/>
        <v>0</v>
      </c>
      <c r="AE78" s="121">
        <f t="shared" si="7"/>
        <v>92005.632000000012</v>
      </c>
      <c r="AF78"/>
    </row>
    <row r="79" spans="1:32" ht="24.95" customHeight="1" x14ac:dyDescent="0.4">
      <c r="A79" s="108">
        <v>76</v>
      </c>
      <c r="B79" s="109" t="s">
        <v>173</v>
      </c>
      <c r="C79" s="109" t="s">
        <v>121</v>
      </c>
      <c r="D79" s="109" t="s">
        <v>178</v>
      </c>
      <c r="E79" s="109" t="s">
        <v>95</v>
      </c>
      <c r="F79" s="109" t="s">
        <v>96</v>
      </c>
      <c r="G79" s="109">
        <v>8</v>
      </c>
      <c r="H79" s="109">
        <v>2</v>
      </c>
      <c r="I79" s="111">
        <v>1</v>
      </c>
      <c r="J79" s="112">
        <v>2</v>
      </c>
      <c r="K79" s="113"/>
      <c r="L79" s="114"/>
      <c r="M79" s="114"/>
      <c r="N79" s="115" t="s">
        <v>97</v>
      </c>
      <c r="O79" s="115">
        <v>400</v>
      </c>
      <c r="P79" s="115"/>
      <c r="Q79" s="114"/>
      <c r="R79" s="116">
        <v>2</v>
      </c>
      <c r="S79" s="117"/>
      <c r="T79" s="118"/>
      <c r="U79" s="118"/>
      <c r="V79" s="119">
        <f t="shared" si="5"/>
        <v>0</v>
      </c>
      <c r="W79" s="119">
        <f t="shared" si="6"/>
        <v>0</v>
      </c>
      <c r="X79" s="120"/>
      <c r="Y79" s="112">
        <v>9</v>
      </c>
      <c r="Z79" s="112">
        <v>24</v>
      </c>
      <c r="AA79" s="112">
        <v>12</v>
      </c>
      <c r="AB79" s="120"/>
      <c r="AC79" s="121">
        <f t="shared" si="8"/>
        <v>1202.6880000000001</v>
      </c>
      <c r="AD79" s="121">
        <f t="shared" si="9"/>
        <v>0</v>
      </c>
      <c r="AE79" s="121">
        <f t="shared" si="7"/>
        <v>1202.6880000000001</v>
      </c>
      <c r="AF79"/>
    </row>
    <row r="80" spans="1:32" ht="24.95" customHeight="1" x14ac:dyDescent="0.4">
      <c r="A80" s="108">
        <v>77</v>
      </c>
      <c r="B80" s="109" t="s">
        <v>173</v>
      </c>
      <c r="C80" s="109" t="s">
        <v>179</v>
      </c>
      <c r="D80" s="109" t="s">
        <v>90</v>
      </c>
      <c r="E80" s="109" t="s">
        <v>152</v>
      </c>
      <c r="F80" s="109" t="s">
        <v>96</v>
      </c>
      <c r="G80" s="109">
        <v>12</v>
      </c>
      <c r="H80" s="109">
        <v>1</v>
      </c>
      <c r="I80" s="111">
        <v>1</v>
      </c>
      <c r="J80" s="112">
        <v>1</v>
      </c>
      <c r="K80" s="113"/>
      <c r="L80" s="114"/>
      <c r="M80" s="114"/>
      <c r="N80" s="115" t="s">
        <v>97</v>
      </c>
      <c r="O80" s="115">
        <v>800</v>
      </c>
      <c r="P80" s="115"/>
      <c r="Q80" s="114"/>
      <c r="R80" s="116">
        <v>1</v>
      </c>
      <c r="S80" s="117"/>
      <c r="T80" s="118"/>
      <c r="U80" s="118"/>
      <c r="V80" s="119">
        <f t="shared" si="5"/>
        <v>0</v>
      </c>
      <c r="W80" s="119">
        <f t="shared" si="6"/>
        <v>0</v>
      </c>
      <c r="X80" s="120"/>
      <c r="Y80" s="112">
        <v>9</v>
      </c>
      <c r="Z80" s="112">
        <v>24</v>
      </c>
      <c r="AA80" s="112">
        <v>12</v>
      </c>
      <c r="AB80" s="120"/>
      <c r="AC80" s="121">
        <f t="shared" si="8"/>
        <v>902.01599999999996</v>
      </c>
      <c r="AD80" s="121">
        <f t="shared" si="9"/>
        <v>0</v>
      </c>
      <c r="AE80" s="121">
        <f t="shared" si="7"/>
        <v>902.01599999999996</v>
      </c>
      <c r="AF80"/>
    </row>
    <row r="81" spans="1:32" ht="24.95" customHeight="1" x14ac:dyDescent="0.4">
      <c r="A81" s="108">
        <v>78</v>
      </c>
      <c r="B81" s="109" t="s">
        <v>173</v>
      </c>
      <c r="C81" s="109" t="s">
        <v>180</v>
      </c>
      <c r="D81" s="109" t="s">
        <v>90</v>
      </c>
      <c r="E81" s="109" t="s">
        <v>152</v>
      </c>
      <c r="F81" s="109" t="s">
        <v>96</v>
      </c>
      <c r="G81" s="109">
        <v>12</v>
      </c>
      <c r="H81" s="109">
        <v>1</v>
      </c>
      <c r="I81" s="111">
        <v>1</v>
      </c>
      <c r="J81" s="112">
        <v>1</v>
      </c>
      <c r="K81" s="113"/>
      <c r="L81" s="114"/>
      <c r="M81" s="114"/>
      <c r="N81" s="115" t="s">
        <v>97</v>
      </c>
      <c r="O81" s="115">
        <v>800</v>
      </c>
      <c r="P81" s="115"/>
      <c r="Q81" s="114"/>
      <c r="R81" s="116">
        <v>1</v>
      </c>
      <c r="S81" s="117"/>
      <c r="T81" s="118"/>
      <c r="U81" s="118"/>
      <c r="V81" s="119">
        <f t="shared" si="5"/>
        <v>0</v>
      </c>
      <c r="W81" s="119">
        <f t="shared" si="6"/>
        <v>0</v>
      </c>
      <c r="X81" s="120"/>
      <c r="Y81" s="112">
        <v>9</v>
      </c>
      <c r="Z81" s="112">
        <v>24</v>
      </c>
      <c r="AA81" s="112">
        <v>12</v>
      </c>
      <c r="AB81" s="120"/>
      <c r="AC81" s="121">
        <f t="shared" si="8"/>
        <v>902.01599999999996</v>
      </c>
      <c r="AD81" s="121">
        <f t="shared" si="9"/>
        <v>0</v>
      </c>
      <c r="AE81" s="121">
        <f t="shared" si="7"/>
        <v>902.01599999999996</v>
      </c>
      <c r="AF81"/>
    </row>
    <row r="82" spans="1:32" ht="24.95" customHeight="1" x14ac:dyDescent="0.4">
      <c r="A82" s="108">
        <v>79</v>
      </c>
      <c r="B82" s="109" t="s">
        <v>173</v>
      </c>
      <c r="C82" s="109" t="s">
        <v>181</v>
      </c>
      <c r="D82" s="109" t="s">
        <v>90</v>
      </c>
      <c r="E82" s="109" t="s">
        <v>91</v>
      </c>
      <c r="F82" s="109" t="s">
        <v>104</v>
      </c>
      <c r="G82" s="109">
        <v>34</v>
      </c>
      <c r="H82" s="109">
        <v>1</v>
      </c>
      <c r="I82" s="111">
        <v>2</v>
      </c>
      <c r="J82" s="112">
        <v>2</v>
      </c>
      <c r="K82" s="113"/>
      <c r="L82" s="114"/>
      <c r="M82" s="114"/>
      <c r="N82" s="115" t="s">
        <v>93</v>
      </c>
      <c r="O82" s="115">
        <v>2500</v>
      </c>
      <c r="P82" s="115"/>
      <c r="Q82" s="114"/>
      <c r="R82" s="116">
        <v>2</v>
      </c>
      <c r="S82" s="117"/>
      <c r="T82" s="118"/>
      <c r="U82" s="118"/>
      <c r="V82" s="119">
        <f t="shared" si="5"/>
        <v>0</v>
      </c>
      <c r="W82" s="119">
        <f t="shared" si="6"/>
        <v>0</v>
      </c>
      <c r="X82" s="120"/>
      <c r="Y82" s="112">
        <v>9</v>
      </c>
      <c r="Z82" s="112">
        <v>24</v>
      </c>
      <c r="AA82" s="112">
        <v>12</v>
      </c>
      <c r="AB82" s="120"/>
      <c r="AC82" s="121">
        <f t="shared" si="8"/>
        <v>5111.424</v>
      </c>
      <c r="AD82" s="121">
        <f t="shared" si="9"/>
        <v>0</v>
      </c>
      <c r="AE82" s="121">
        <f t="shared" si="7"/>
        <v>5111.424</v>
      </c>
      <c r="AF82"/>
    </row>
    <row r="83" spans="1:32" ht="24.95" customHeight="1" x14ac:dyDescent="0.4">
      <c r="A83" s="108">
        <v>80</v>
      </c>
      <c r="B83" s="109" t="s">
        <v>173</v>
      </c>
      <c r="C83" s="109" t="s">
        <v>181</v>
      </c>
      <c r="D83" s="109" t="s">
        <v>90</v>
      </c>
      <c r="E83" s="109" t="s">
        <v>157</v>
      </c>
      <c r="F83" s="109" t="s">
        <v>104</v>
      </c>
      <c r="G83" s="109">
        <v>17</v>
      </c>
      <c r="H83" s="109">
        <v>1</v>
      </c>
      <c r="I83" s="111">
        <v>2</v>
      </c>
      <c r="J83" s="112">
        <v>2</v>
      </c>
      <c r="K83" s="113"/>
      <c r="L83" s="114"/>
      <c r="M83" s="114"/>
      <c r="N83" s="115" t="s">
        <v>93</v>
      </c>
      <c r="O83" s="115">
        <v>1000</v>
      </c>
      <c r="P83" s="115"/>
      <c r="Q83" s="114"/>
      <c r="R83" s="116">
        <v>2</v>
      </c>
      <c r="S83" s="117"/>
      <c r="T83" s="118"/>
      <c r="U83" s="118"/>
      <c r="V83" s="119">
        <f t="shared" si="5"/>
        <v>0</v>
      </c>
      <c r="W83" s="119">
        <f t="shared" si="6"/>
        <v>0</v>
      </c>
      <c r="X83" s="120"/>
      <c r="Y83" s="112">
        <v>9</v>
      </c>
      <c r="Z83" s="112">
        <v>24</v>
      </c>
      <c r="AA83" s="112">
        <v>12</v>
      </c>
      <c r="AB83" s="120"/>
      <c r="AC83" s="121">
        <f t="shared" si="8"/>
        <v>2555.712</v>
      </c>
      <c r="AD83" s="121">
        <f t="shared" si="9"/>
        <v>0</v>
      </c>
      <c r="AE83" s="121">
        <f t="shared" si="7"/>
        <v>2555.712</v>
      </c>
      <c r="AF83"/>
    </row>
    <row r="84" spans="1:32" ht="24.95" customHeight="1" x14ac:dyDescent="0.4">
      <c r="A84" s="108">
        <v>81</v>
      </c>
      <c r="B84" s="109" t="s">
        <v>173</v>
      </c>
      <c r="C84" s="109" t="s">
        <v>182</v>
      </c>
      <c r="D84" s="109" t="s">
        <v>90</v>
      </c>
      <c r="E84" s="109" t="s">
        <v>91</v>
      </c>
      <c r="F84" s="109" t="s">
        <v>104</v>
      </c>
      <c r="G84" s="109">
        <v>34</v>
      </c>
      <c r="H84" s="109">
        <v>4</v>
      </c>
      <c r="I84" s="111">
        <v>1</v>
      </c>
      <c r="J84" s="112">
        <v>4</v>
      </c>
      <c r="K84" s="113"/>
      <c r="L84" s="114"/>
      <c r="M84" s="114"/>
      <c r="N84" s="115" t="s">
        <v>93</v>
      </c>
      <c r="O84" s="115">
        <v>2500</v>
      </c>
      <c r="P84" s="115"/>
      <c r="Q84" s="114"/>
      <c r="R84" s="116">
        <v>4</v>
      </c>
      <c r="S84" s="117"/>
      <c r="T84" s="118"/>
      <c r="U84" s="118"/>
      <c r="V84" s="119">
        <f t="shared" si="5"/>
        <v>0</v>
      </c>
      <c r="W84" s="119">
        <f t="shared" si="6"/>
        <v>0</v>
      </c>
      <c r="X84" s="120"/>
      <c r="Y84" s="112">
        <v>9</v>
      </c>
      <c r="Z84" s="112">
        <v>24</v>
      </c>
      <c r="AA84" s="112">
        <v>12</v>
      </c>
      <c r="AB84" s="120"/>
      <c r="AC84" s="121">
        <f t="shared" si="8"/>
        <v>10222.848</v>
      </c>
      <c r="AD84" s="121">
        <f t="shared" si="9"/>
        <v>0</v>
      </c>
      <c r="AE84" s="121">
        <f t="shared" si="7"/>
        <v>10222.848</v>
      </c>
      <c r="AF84"/>
    </row>
    <row r="85" spans="1:32" ht="24.95" customHeight="1" x14ac:dyDescent="0.4">
      <c r="A85" s="108">
        <v>82</v>
      </c>
      <c r="B85" s="109" t="s">
        <v>173</v>
      </c>
      <c r="C85" s="109" t="s">
        <v>183</v>
      </c>
      <c r="D85" s="109" t="s">
        <v>90</v>
      </c>
      <c r="E85" s="109" t="s">
        <v>91</v>
      </c>
      <c r="F85" s="109" t="s">
        <v>96</v>
      </c>
      <c r="G85" s="109">
        <v>34</v>
      </c>
      <c r="H85" s="109">
        <v>2</v>
      </c>
      <c r="I85" s="111">
        <v>2</v>
      </c>
      <c r="J85" s="112">
        <v>4</v>
      </c>
      <c r="K85" s="113"/>
      <c r="L85" s="114"/>
      <c r="M85" s="114"/>
      <c r="N85" s="115" t="s">
        <v>93</v>
      </c>
      <c r="O85" s="115">
        <v>2500</v>
      </c>
      <c r="P85" s="115"/>
      <c r="Q85" s="114"/>
      <c r="R85" s="116">
        <v>4</v>
      </c>
      <c r="S85" s="117"/>
      <c r="T85" s="118"/>
      <c r="U85" s="118"/>
      <c r="V85" s="119">
        <f t="shared" si="5"/>
        <v>0</v>
      </c>
      <c r="W85" s="119">
        <f t="shared" si="6"/>
        <v>0</v>
      </c>
      <c r="X85" s="120"/>
      <c r="Y85" s="112">
        <v>9</v>
      </c>
      <c r="Z85" s="112">
        <v>24</v>
      </c>
      <c r="AA85" s="112">
        <v>12</v>
      </c>
      <c r="AB85" s="120"/>
      <c r="AC85" s="121">
        <f t="shared" si="8"/>
        <v>10222.848</v>
      </c>
      <c r="AD85" s="121">
        <f t="shared" si="9"/>
        <v>0</v>
      </c>
      <c r="AE85" s="121">
        <f t="shared" si="7"/>
        <v>10222.848</v>
      </c>
      <c r="AF85"/>
    </row>
    <row r="86" spans="1:32" ht="24.95" customHeight="1" x14ac:dyDescent="0.4">
      <c r="A86" s="108">
        <v>83</v>
      </c>
      <c r="B86" s="109" t="s">
        <v>173</v>
      </c>
      <c r="C86" s="109" t="s">
        <v>183</v>
      </c>
      <c r="D86" s="109" t="s">
        <v>90</v>
      </c>
      <c r="E86" s="109" t="s">
        <v>138</v>
      </c>
      <c r="F86" s="109" t="s">
        <v>101</v>
      </c>
      <c r="G86" s="109">
        <v>17</v>
      </c>
      <c r="H86" s="109">
        <v>1</v>
      </c>
      <c r="I86" s="111">
        <v>1</v>
      </c>
      <c r="J86" s="112">
        <v>1</v>
      </c>
      <c r="K86" s="113"/>
      <c r="L86" s="114"/>
      <c r="M86" s="114"/>
      <c r="N86" s="115" t="s">
        <v>93</v>
      </c>
      <c r="O86" s="115">
        <v>800</v>
      </c>
      <c r="P86" s="115"/>
      <c r="Q86" s="114"/>
      <c r="R86" s="116">
        <v>1</v>
      </c>
      <c r="S86" s="117"/>
      <c r="T86" s="118"/>
      <c r="U86" s="118"/>
      <c r="V86" s="119">
        <f t="shared" si="5"/>
        <v>0</v>
      </c>
      <c r="W86" s="119">
        <f t="shared" si="6"/>
        <v>0</v>
      </c>
      <c r="X86" s="120"/>
      <c r="Y86" s="112">
        <v>9</v>
      </c>
      <c r="Z86" s="112">
        <v>24</v>
      </c>
      <c r="AA86" s="112">
        <v>12</v>
      </c>
      <c r="AB86" s="120"/>
      <c r="AC86" s="121">
        <f t="shared" si="8"/>
        <v>1277.856</v>
      </c>
      <c r="AD86" s="121">
        <f t="shared" si="9"/>
        <v>0</v>
      </c>
      <c r="AE86" s="121">
        <f t="shared" si="7"/>
        <v>1277.856</v>
      </c>
      <c r="AF86"/>
    </row>
    <row r="87" spans="1:32" ht="24.95" customHeight="1" x14ac:dyDescent="0.4">
      <c r="A87" s="108">
        <v>84</v>
      </c>
      <c r="B87" s="109" t="s">
        <v>173</v>
      </c>
      <c r="C87" s="109" t="s">
        <v>184</v>
      </c>
      <c r="D87" s="109" t="s">
        <v>90</v>
      </c>
      <c r="E87" s="109" t="s">
        <v>157</v>
      </c>
      <c r="F87" s="109" t="s">
        <v>104</v>
      </c>
      <c r="G87" s="109">
        <v>17</v>
      </c>
      <c r="H87" s="109">
        <v>1</v>
      </c>
      <c r="I87" s="111">
        <v>2</v>
      </c>
      <c r="J87" s="112">
        <v>2</v>
      </c>
      <c r="K87" s="113"/>
      <c r="L87" s="114"/>
      <c r="M87" s="114"/>
      <c r="N87" s="115" t="s">
        <v>93</v>
      </c>
      <c r="O87" s="115">
        <v>1000</v>
      </c>
      <c r="P87" s="115"/>
      <c r="Q87" s="114"/>
      <c r="R87" s="116">
        <v>2</v>
      </c>
      <c r="S87" s="117"/>
      <c r="T87" s="118"/>
      <c r="U87" s="118"/>
      <c r="V87" s="119">
        <f t="shared" si="5"/>
        <v>0</v>
      </c>
      <c r="W87" s="119">
        <f t="shared" si="6"/>
        <v>0</v>
      </c>
      <c r="X87" s="120"/>
      <c r="Y87" s="112">
        <v>9</v>
      </c>
      <c r="Z87" s="112">
        <v>24</v>
      </c>
      <c r="AA87" s="112">
        <v>12</v>
      </c>
      <c r="AB87" s="120"/>
      <c r="AC87" s="121">
        <f t="shared" si="8"/>
        <v>2555.712</v>
      </c>
      <c r="AD87" s="121">
        <f t="shared" si="9"/>
        <v>0</v>
      </c>
      <c r="AE87" s="121">
        <f t="shared" si="7"/>
        <v>2555.712</v>
      </c>
      <c r="AF87"/>
    </row>
    <row r="88" spans="1:32" ht="24.95" customHeight="1" x14ac:dyDescent="0.4">
      <c r="A88" s="108">
        <v>85</v>
      </c>
      <c r="B88" s="109" t="s">
        <v>173</v>
      </c>
      <c r="C88" s="109" t="s">
        <v>139</v>
      </c>
      <c r="D88" s="109" t="s">
        <v>90</v>
      </c>
      <c r="E88" s="109" t="s">
        <v>91</v>
      </c>
      <c r="F88" s="109" t="s">
        <v>104</v>
      </c>
      <c r="G88" s="109">
        <v>34</v>
      </c>
      <c r="H88" s="109">
        <v>4</v>
      </c>
      <c r="I88" s="111">
        <v>1</v>
      </c>
      <c r="J88" s="112">
        <v>4</v>
      </c>
      <c r="K88" s="113"/>
      <c r="L88" s="114"/>
      <c r="M88" s="114"/>
      <c r="N88" s="115" t="s">
        <v>93</v>
      </c>
      <c r="O88" s="115">
        <v>2500</v>
      </c>
      <c r="P88" s="115"/>
      <c r="Q88" s="114"/>
      <c r="R88" s="116">
        <v>4</v>
      </c>
      <c r="S88" s="117"/>
      <c r="T88" s="118"/>
      <c r="U88" s="118"/>
      <c r="V88" s="119">
        <f t="shared" si="5"/>
        <v>0</v>
      </c>
      <c r="W88" s="119">
        <f t="shared" si="6"/>
        <v>0</v>
      </c>
      <c r="X88" s="120"/>
      <c r="Y88" s="112">
        <v>9</v>
      </c>
      <c r="Z88" s="112">
        <v>24</v>
      </c>
      <c r="AA88" s="112">
        <v>12</v>
      </c>
      <c r="AB88" s="120"/>
      <c r="AC88" s="121">
        <f t="shared" si="8"/>
        <v>10222.848</v>
      </c>
      <c r="AD88" s="121">
        <f t="shared" si="9"/>
        <v>0</v>
      </c>
      <c r="AE88" s="121">
        <f t="shared" si="7"/>
        <v>10222.848</v>
      </c>
      <c r="AF88"/>
    </row>
    <row r="89" spans="1:32" ht="24.95" customHeight="1" x14ac:dyDescent="0.4">
      <c r="A89" s="108">
        <v>86</v>
      </c>
      <c r="B89" s="109" t="s">
        <v>173</v>
      </c>
      <c r="C89" s="109" t="s">
        <v>185</v>
      </c>
      <c r="D89" s="109" t="s">
        <v>90</v>
      </c>
      <c r="E89" s="109" t="s">
        <v>91</v>
      </c>
      <c r="F89" s="109" t="s">
        <v>155</v>
      </c>
      <c r="G89" s="109">
        <v>34</v>
      </c>
      <c r="H89" s="109">
        <v>4</v>
      </c>
      <c r="I89" s="111">
        <v>2</v>
      </c>
      <c r="J89" s="112">
        <v>8</v>
      </c>
      <c r="K89" s="113"/>
      <c r="L89" s="114"/>
      <c r="M89" s="114"/>
      <c r="N89" s="115" t="s">
        <v>93</v>
      </c>
      <c r="O89" s="115">
        <v>2500</v>
      </c>
      <c r="P89" s="115"/>
      <c r="Q89" s="114"/>
      <c r="R89" s="116">
        <v>8</v>
      </c>
      <c r="S89" s="117"/>
      <c r="T89" s="118"/>
      <c r="U89" s="118"/>
      <c r="V89" s="119">
        <f t="shared" si="5"/>
        <v>0</v>
      </c>
      <c r="W89" s="119">
        <f t="shared" si="6"/>
        <v>0</v>
      </c>
      <c r="X89" s="120"/>
      <c r="Y89" s="112">
        <v>9</v>
      </c>
      <c r="Z89" s="112">
        <v>24</v>
      </c>
      <c r="AA89" s="112">
        <v>12</v>
      </c>
      <c r="AB89" s="120"/>
      <c r="AC89" s="121">
        <f t="shared" si="8"/>
        <v>20445.696</v>
      </c>
      <c r="AD89" s="121">
        <f t="shared" si="9"/>
        <v>0</v>
      </c>
      <c r="AE89" s="121">
        <f t="shared" si="7"/>
        <v>20445.696</v>
      </c>
      <c r="AF89"/>
    </row>
    <row r="90" spans="1:32" ht="24.95" customHeight="1" x14ac:dyDescent="0.4">
      <c r="A90" s="108">
        <v>87</v>
      </c>
      <c r="B90" s="109" t="s">
        <v>173</v>
      </c>
      <c r="C90" s="109" t="s">
        <v>186</v>
      </c>
      <c r="D90" s="109" t="s">
        <v>90</v>
      </c>
      <c r="E90" s="109" t="s">
        <v>91</v>
      </c>
      <c r="F90" s="109" t="s">
        <v>155</v>
      </c>
      <c r="G90" s="109">
        <v>34</v>
      </c>
      <c r="H90" s="109">
        <v>4</v>
      </c>
      <c r="I90" s="111">
        <v>2</v>
      </c>
      <c r="J90" s="112">
        <v>8</v>
      </c>
      <c r="K90" s="113"/>
      <c r="L90" s="114"/>
      <c r="M90" s="114"/>
      <c r="N90" s="115" t="s">
        <v>93</v>
      </c>
      <c r="O90" s="115">
        <v>2500</v>
      </c>
      <c r="P90" s="115"/>
      <c r="Q90" s="114"/>
      <c r="R90" s="116">
        <v>8</v>
      </c>
      <c r="S90" s="117"/>
      <c r="T90" s="118"/>
      <c r="U90" s="118"/>
      <c r="V90" s="119">
        <f t="shared" si="5"/>
        <v>0</v>
      </c>
      <c r="W90" s="119">
        <f t="shared" si="6"/>
        <v>0</v>
      </c>
      <c r="X90" s="120"/>
      <c r="Y90" s="112">
        <v>9</v>
      </c>
      <c r="Z90" s="112">
        <v>24</v>
      </c>
      <c r="AA90" s="112">
        <v>12</v>
      </c>
      <c r="AB90" s="120"/>
      <c r="AC90" s="121">
        <f t="shared" si="8"/>
        <v>20445.696</v>
      </c>
      <c r="AD90" s="121">
        <f t="shared" si="9"/>
        <v>0</v>
      </c>
      <c r="AE90" s="121">
        <f t="shared" si="7"/>
        <v>20445.696</v>
      </c>
      <c r="AF90"/>
    </row>
    <row r="91" spans="1:32" ht="24.95" customHeight="1" x14ac:dyDescent="0.4">
      <c r="A91" s="108">
        <v>88</v>
      </c>
      <c r="B91" s="109" t="s">
        <v>173</v>
      </c>
      <c r="C91" s="109" t="s">
        <v>187</v>
      </c>
      <c r="D91" s="109" t="s">
        <v>90</v>
      </c>
      <c r="E91" s="109" t="s">
        <v>95</v>
      </c>
      <c r="F91" s="109" t="s">
        <v>96</v>
      </c>
      <c r="G91" s="109">
        <v>8</v>
      </c>
      <c r="H91" s="109">
        <v>10</v>
      </c>
      <c r="I91" s="111">
        <v>1</v>
      </c>
      <c r="J91" s="112">
        <v>10</v>
      </c>
      <c r="K91" s="113"/>
      <c r="L91" s="114"/>
      <c r="M91" s="114"/>
      <c r="N91" s="115" t="s">
        <v>97</v>
      </c>
      <c r="O91" s="115">
        <v>400</v>
      </c>
      <c r="P91" s="115"/>
      <c r="Q91" s="114"/>
      <c r="R91" s="116">
        <v>10</v>
      </c>
      <c r="S91" s="117"/>
      <c r="T91" s="118"/>
      <c r="U91" s="118"/>
      <c r="V91" s="119">
        <f t="shared" si="5"/>
        <v>0</v>
      </c>
      <c r="W91" s="119">
        <f t="shared" si="6"/>
        <v>0</v>
      </c>
      <c r="X91" s="120"/>
      <c r="Y91" s="112">
        <v>9</v>
      </c>
      <c r="Z91" s="112">
        <v>24</v>
      </c>
      <c r="AA91" s="112">
        <v>12</v>
      </c>
      <c r="AB91" s="120"/>
      <c r="AC91" s="121">
        <f t="shared" si="8"/>
        <v>6013.4400000000005</v>
      </c>
      <c r="AD91" s="121">
        <f t="shared" si="9"/>
        <v>0</v>
      </c>
      <c r="AE91" s="121">
        <f t="shared" si="7"/>
        <v>6013.4400000000005</v>
      </c>
      <c r="AF91"/>
    </row>
    <row r="92" spans="1:32" ht="24.95" customHeight="1" x14ac:dyDescent="0.4">
      <c r="A92" s="108">
        <v>89</v>
      </c>
      <c r="B92" s="109" t="s">
        <v>173</v>
      </c>
      <c r="C92" s="109" t="s">
        <v>142</v>
      </c>
      <c r="D92" s="109" t="s">
        <v>90</v>
      </c>
      <c r="E92" s="109" t="s">
        <v>95</v>
      </c>
      <c r="F92" s="109" t="s">
        <v>96</v>
      </c>
      <c r="G92" s="109">
        <v>8</v>
      </c>
      <c r="H92" s="109">
        <v>1</v>
      </c>
      <c r="I92" s="111">
        <v>1</v>
      </c>
      <c r="J92" s="112">
        <v>1</v>
      </c>
      <c r="K92" s="113"/>
      <c r="L92" s="114"/>
      <c r="M92" s="114"/>
      <c r="N92" s="115" t="s">
        <v>97</v>
      </c>
      <c r="O92" s="115">
        <v>400</v>
      </c>
      <c r="P92" s="115"/>
      <c r="Q92" s="114"/>
      <c r="R92" s="116">
        <v>1</v>
      </c>
      <c r="S92" s="117"/>
      <c r="T92" s="118"/>
      <c r="U92" s="118"/>
      <c r="V92" s="119">
        <f t="shared" si="5"/>
        <v>0</v>
      </c>
      <c r="W92" s="119">
        <f t="shared" si="6"/>
        <v>0</v>
      </c>
      <c r="X92" s="120"/>
      <c r="Y92" s="112">
        <v>9</v>
      </c>
      <c r="Z92" s="112">
        <v>24</v>
      </c>
      <c r="AA92" s="112">
        <v>12</v>
      </c>
      <c r="AB92" s="120"/>
      <c r="AC92" s="121">
        <f t="shared" si="8"/>
        <v>601.34400000000005</v>
      </c>
      <c r="AD92" s="121">
        <f t="shared" si="9"/>
        <v>0</v>
      </c>
      <c r="AE92" s="121">
        <f t="shared" si="7"/>
        <v>601.34400000000005</v>
      </c>
      <c r="AF92"/>
    </row>
    <row r="93" spans="1:32" ht="24.95" customHeight="1" x14ac:dyDescent="0.4">
      <c r="A93" s="108">
        <v>90</v>
      </c>
      <c r="B93" s="109" t="s">
        <v>173</v>
      </c>
      <c r="C93" s="109" t="s">
        <v>188</v>
      </c>
      <c r="D93" s="109" t="s">
        <v>90</v>
      </c>
      <c r="E93" s="109" t="s">
        <v>91</v>
      </c>
      <c r="F93" s="109" t="s">
        <v>155</v>
      </c>
      <c r="G93" s="109">
        <v>34</v>
      </c>
      <c r="H93" s="109">
        <v>54</v>
      </c>
      <c r="I93" s="111">
        <v>2</v>
      </c>
      <c r="J93" s="112">
        <v>108</v>
      </c>
      <c r="K93" s="113"/>
      <c r="L93" s="114"/>
      <c r="M93" s="114"/>
      <c r="N93" s="115" t="s">
        <v>93</v>
      </c>
      <c r="O93" s="115">
        <v>2500</v>
      </c>
      <c r="P93" s="115"/>
      <c r="Q93" s="114"/>
      <c r="R93" s="116">
        <v>108</v>
      </c>
      <c r="S93" s="117"/>
      <c r="T93" s="118"/>
      <c r="U93" s="118"/>
      <c r="V93" s="119">
        <f t="shared" si="5"/>
        <v>0</v>
      </c>
      <c r="W93" s="119">
        <f t="shared" si="6"/>
        <v>0</v>
      </c>
      <c r="X93" s="120"/>
      <c r="Y93" s="112">
        <v>9</v>
      </c>
      <c r="Z93" s="112">
        <v>24</v>
      </c>
      <c r="AA93" s="112">
        <v>12</v>
      </c>
      <c r="AB93" s="120"/>
      <c r="AC93" s="121">
        <f t="shared" si="8"/>
        <v>276016.89600000001</v>
      </c>
      <c r="AD93" s="121">
        <f t="shared" si="9"/>
        <v>0</v>
      </c>
      <c r="AE93" s="121">
        <f t="shared" si="7"/>
        <v>276016.89600000001</v>
      </c>
      <c r="AF93"/>
    </row>
    <row r="94" spans="1:32" ht="24.95" customHeight="1" x14ac:dyDescent="0.4">
      <c r="A94" s="108">
        <v>91</v>
      </c>
      <c r="B94" s="109" t="s">
        <v>173</v>
      </c>
      <c r="C94" s="109" t="s">
        <v>189</v>
      </c>
      <c r="D94" s="109" t="s">
        <v>90</v>
      </c>
      <c r="E94" s="109" t="s">
        <v>91</v>
      </c>
      <c r="F94" s="109" t="s">
        <v>104</v>
      </c>
      <c r="G94" s="109">
        <v>34</v>
      </c>
      <c r="H94" s="109">
        <v>2</v>
      </c>
      <c r="I94" s="111">
        <v>2</v>
      </c>
      <c r="J94" s="112">
        <v>4</v>
      </c>
      <c r="K94" s="113"/>
      <c r="L94" s="114"/>
      <c r="M94" s="114"/>
      <c r="N94" s="115" t="s">
        <v>93</v>
      </c>
      <c r="O94" s="115">
        <v>2500</v>
      </c>
      <c r="P94" s="115"/>
      <c r="Q94" s="114"/>
      <c r="R94" s="116">
        <v>4</v>
      </c>
      <c r="S94" s="117"/>
      <c r="T94" s="118"/>
      <c r="U94" s="118"/>
      <c r="V94" s="119">
        <f t="shared" si="5"/>
        <v>0</v>
      </c>
      <c r="W94" s="119">
        <f t="shared" si="6"/>
        <v>0</v>
      </c>
      <c r="X94" s="120"/>
      <c r="Y94" s="112">
        <v>9</v>
      </c>
      <c r="Z94" s="112">
        <v>24</v>
      </c>
      <c r="AA94" s="112">
        <v>12</v>
      </c>
      <c r="AB94" s="120"/>
      <c r="AC94" s="121">
        <f t="shared" si="8"/>
        <v>10222.848</v>
      </c>
      <c r="AD94" s="121">
        <f t="shared" si="9"/>
        <v>0</v>
      </c>
      <c r="AE94" s="121">
        <f t="shared" si="7"/>
        <v>10222.848</v>
      </c>
      <c r="AF94"/>
    </row>
    <row r="95" spans="1:32" ht="24.95" customHeight="1" x14ac:dyDescent="0.4">
      <c r="A95" s="108">
        <v>92</v>
      </c>
      <c r="B95" s="109" t="s">
        <v>173</v>
      </c>
      <c r="C95" s="109" t="s">
        <v>190</v>
      </c>
      <c r="D95" s="109" t="s">
        <v>90</v>
      </c>
      <c r="E95" s="109" t="s">
        <v>91</v>
      </c>
      <c r="F95" s="109" t="s">
        <v>104</v>
      </c>
      <c r="G95" s="109">
        <v>34</v>
      </c>
      <c r="H95" s="109">
        <v>2</v>
      </c>
      <c r="I95" s="111">
        <v>2</v>
      </c>
      <c r="J95" s="112">
        <v>4</v>
      </c>
      <c r="K95" s="113"/>
      <c r="L95" s="114"/>
      <c r="M95" s="114"/>
      <c r="N95" s="115" t="s">
        <v>93</v>
      </c>
      <c r="O95" s="115">
        <v>2500</v>
      </c>
      <c r="P95" s="115"/>
      <c r="Q95" s="114"/>
      <c r="R95" s="116">
        <v>4</v>
      </c>
      <c r="S95" s="117"/>
      <c r="T95" s="118"/>
      <c r="U95" s="118"/>
      <c r="V95" s="119">
        <f t="shared" si="5"/>
        <v>0</v>
      </c>
      <c r="W95" s="119">
        <f t="shared" si="6"/>
        <v>0</v>
      </c>
      <c r="X95" s="120"/>
      <c r="Y95" s="112">
        <v>9</v>
      </c>
      <c r="Z95" s="112">
        <v>24</v>
      </c>
      <c r="AA95" s="112">
        <v>12</v>
      </c>
      <c r="AB95" s="120"/>
      <c r="AC95" s="121">
        <f t="shared" si="8"/>
        <v>10222.848</v>
      </c>
      <c r="AD95" s="121">
        <f t="shared" si="9"/>
        <v>0</v>
      </c>
      <c r="AE95" s="121">
        <f t="shared" si="7"/>
        <v>10222.848</v>
      </c>
      <c r="AF95"/>
    </row>
    <row r="96" spans="1:32" ht="24.95" customHeight="1" x14ac:dyDescent="0.4">
      <c r="A96" s="108">
        <v>93</v>
      </c>
      <c r="B96" s="109" t="s">
        <v>173</v>
      </c>
      <c r="C96" s="109" t="s">
        <v>191</v>
      </c>
      <c r="D96" s="109" t="s">
        <v>90</v>
      </c>
      <c r="E96" s="109" t="s">
        <v>100</v>
      </c>
      <c r="F96" s="109" t="s">
        <v>101</v>
      </c>
      <c r="G96" s="109">
        <v>45</v>
      </c>
      <c r="H96" s="109">
        <v>8</v>
      </c>
      <c r="I96" s="111">
        <v>1</v>
      </c>
      <c r="J96" s="112">
        <v>8</v>
      </c>
      <c r="K96" s="113"/>
      <c r="L96" s="114"/>
      <c r="M96" s="114"/>
      <c r="N96" s="115" t="s">
        <v>93</v>
      </c>
      <c r="O96" s="115">
        <v>1800</v>
      </c>
      <c r="P96" s="115"/>
      <c r="Q96" s="114"/>
      <c r="R96" s="116">
        <v>8</v>
      </c>
      <c r="S96" s="117"/>
      <c r="T96" s="118"/>
      <c r="U96" s="118"/>
      <c r="V96" s="119">
        <f t="shared" si="5"/>
        <v>0</v>
      </c>
      <c r="W96" s="119">
        <f t="shared" si="6"/>
        <v>0</v>
      </c>
      <c r="X96" s="120"/>
      <c r="Y96" s="112">
        <v>9</v>
      </c>
      <c r="Z96" s="112">
        <v>24</v>
      </c>
      <c r="AA96" s="112">
        <v>12</v>
      </c>
      <c r="AB96" s="120"/>
      <c r="AC96" s="121">
        <f t="shared" si="8"/>
        <v>27060.48</v>
      </c>
      <c r="AD96" s="121">
        <f t="shared" si="9"/>
        <v>0</v>
      </c>
      <c r="AE96" s="121">
        <f t="shared" si="7"/>
        <v>27060.48</v>
      </c>
      <c r="AF96"/>
    </row>
    <row r="97" spans="1:32" ht="24.95" customHeight="1" x14ac:dyDescent="0.4">
      <c r="A97" s="108">
        <v>94</v>
      </c>
      <c r="B97" s="109" t="s">
        <v>173</v>
      </c>
      <c r="C97" s="109" t="s">
        <v>192</v>
      </c>
      <c r="D97" s="109" t="s">
        <v>90</v>
      </c>
      <c r="E97" s="109" t="s">
        <v>100</v>
      </c>
      <c r="F97" s="109" t="s">
        <v>101</v>
      </c>
      <c r="G97" s="109">
        <v>45</v>
      </c>
      <c r="H97" s="109">
        <v>28</v>
      </c>
      <c r="I97" s="111">
        <v>1</v>
      </c>
      <c r="J97" s="112">
        <v>28</v>
      </c>
      <c r="K97" s="113"/>
      <c r="L97" s="114"/>
      <c r="M97" s="114"/>
      <c r="N97" s="115" t="s">
        <v>93</v>
      </c>
      <c r="O97" s="115">
        <v>1800</v>
      </c>
      <c r="P97" s="115"/>
      <c r="Q97" s="114"/>
      <c r="R97" s="116">
        <v>28</v>
      </c>
      <c r="S97" s="117"/>
      <c r="T97" s="118"/>
      <c r="U97" s="118"/>
      <c r="V97" s="119">
        <f t="shared" si="5"/>
        <v>0</v>
      </c>
      <c r="W97" s="119">
        <f t="shared" si="6"/>
        <v>0</v>
      </c>
      <c r="X97" s="120"/>
      <c r="Y97" s="112">
        <v>9</v>
      </c>
      <c r="Z97" s="112">
        <v>24</v>
      </c>
      <c r="AA97" s="112">
        <v>12</v>
      </c>
      <c r="AB97" s="120"/>
      <c r="AC97" s="121">
        <f t="shared" si="8"/>
        <v>94711.680000000008</v>
      </c>
      <c r="AD97" s="121">
        <f t="shared" si="9"/>
        <v>0</v>
      </c>
      <c r="AE97" s="121">
        <f t="shared" si="7"/>
        <v>94711.680000000008</v>
      </c>
      <c r="AF97"/>
    </row>
    <row r="98" spans="1:32" ht="24.95" customHeight="1" x14ac:dyDescent="0.4">
      <c r="A98" s="108">
        <v>95</v>
      </c>
      <c r="B98" s="109" t="s">
        <v>173</v>
      </c>
      <c r="C98" s="109" t="s">
        <v>193</v>
      </c>
      <c r="D98" s="109" t="s">
        <v>90</v>
      </c>
      <c r="E98" s="109" t="s">
        <v>135</v>
      </c>
      <c r="F98" s="109" t="s">
        <v>136</v>
      </c>
      <c r="G98" s="109">
        <v>34</v>
      </c>
      <c r="H98" s="109">
        <v>2</v>
      </c>
      <c r="I98" s="111">
        <v>3</v>
      </c>
      <c r="J98" s="112">
        <v>6</v>
      </c>
      <c r="K98" s="113"/>
      <c r="L98" s="114"/>
      <c r="M98" s="114"/>
      <c r="N98" s="115" t="s">
        <v>93</v>
      </c>
      <c r="O98" s="115">
        <v>2000</v>
      </c>
      <c r="P98" s="115"/>
      <c r="Q98" s="114"/>
      <c r="R98" s="116">
        <v>6</v>
      </c>
      <c r="S98" s="117"/>
      <c r="T98" s="118"/>
      <c r="U98" s="118"/>
      <c r="V98" s="119">
        <f t="shared" si="5"/>
        <v>0</v>
      </c>
      <c r="W98" s="119">
        <f t="shared" si="6"/>
        <v>0</v>
      </c>
      <c r="X98" s="120"/>
      <c r="Y98" s="112">
        <v>9</v>
      </c>
      <c r="Z98" s="112">
        <v>24</v>
      </c>
      <c r="AA98" s="112">
        <v>12</v>
      </c>
      <c r="AB98" s="120"/>
      <c r="AC98" s="121">
        <f t="shared" si="8"/>
        <v>15334.272000000001</v>
      </c>
      <c r="AD98" s="121">
        <f t="shared" si="9"/>
        <v>0</v>
      </c>
      <c r="AE98" s="121">
        <f t="shared" si="7"/>
        <v>15334.272000000001</v>
      </c>
      <c r="AF98"/>
    </row>
    <row r="99" spans="1:32" ht="24.95" customHeight="1" x14ac:dyDescent="0.4">
      <c r="A99" s="108">
        <v>96</v>
      </c>
      <c r="B99" s="109" t="s">
        <v>173</v>
      </c>
      <c r="C99" s="109" t="s">
        <v>193</v>
      </c>
      <c r="D99" s="109" t="s">
        <v>90</v>
      </c>
      <c r="E99" s="109" t="s">
        <v>160</v>
      </c>
      <c r="F99" s="109" t="s">
        <v>101</v>
      </c>
      <c r="G99" s="109">
        <v>26</v>
      </c>
      <c r="H99" s="109">
        <v>5</v>
      </c>
      <c r="I99" s="111">
        <v>1</v>
      </c>
      <c r="J99" s="112">
        <v>5</v>
      </c>
      <c r="K99" s="113"/>
      <c r="L99" s="114"/>
      <c r="M99" s="114"/>
      <c r="N99" s="115" t="s">
        <v>93</v>
      </c>
      <c r="O99" s="115">
        <v>1100</v>
      </c>
      <c r="P99" s="115"/>
      <c r="Q99" s="114"/>
      <c r="R99" s="116">
        <v>5</v>
      </c>
      <c r="S99" s="117"/>
      <c r="T99" s="118"/>
      <c r="U99" s="118"/>
      <c r="V99" s="119">
        <f t="shared" si="5"/>
        <v>0</v>
      </c>
      <c r="W99" s="119">
        <f t="shared" si="6"/>
        <v>0</v>
      </c>
      <c r="X99" s="120"/>
      <c r="Y99" s="112">
        <v>9</v>
      </c>
      <c r="Z99" s="112">
        <v>24</v>
      </c>
      <c r="AA99" s="112">
        <v>12</v>
      </c>
      <c r="AB99" s="120"/>
      <c r="AC99" s="121">
        <f t="shared" si="8"/>
        <v>9771.84</v>
      </c>
      <c r="AD99" s="121">
        <f t="shared" si="9"/>
        <v>0</v>
      </c>
      <c r="AE99" s="121">
        <f t="shared" si="7"/>
        <v>9771.84</v>
      </c>
      <c r="AF99"/>
    </row>
    <row r="100" spans="1:32" ht="24.95" customHeight="1" x14ac:dyDescent="0.4">
      <c r="A100" s="108">
        <v>97</v>
      </c>
      <c r="B100" s="109" t="s">
        <v>173</v>
      </c>
      <c r="C100" s="109" t="s">
        <v>194</v>
      </c>
      <c r="D100" s="109" t="s">
        <v>90</v>
      </c>
      <c r="E100" s="109" t="s">
        <v>160</v>
      </c>
      <c r="F100" s="109" t="s">
        <v>101</v>
      </c>
      <c r="G100" s="109">
        <v>26</v>
      </c>
      <c r="H100" s="109">
        <v>2</v>
      </c>
      <c r="I100" s="111">
        <v>1</v>
      </c>
      <c r="J100" s="112">
        <v>2</v>
      </c>
      <c r="K100" s="113"/>
      <c r="L100" s="114"/>
      <c r="M100" s="114"/>
      <c r="N100" s="115" t="s">
        <v>93</v>
      </c>
      <c r="O100" s="115">
        <v>1100</v>
      </c>
      <c r="P100" s="115"/>
      <c r="Q100" s="114"/>
      <c r="R100" s="116">
        <v>2</v>
      </c>
      <c r="S100" s="117"/>
      <c r="T100" s="118"/>
      <c r="U100" s="118"/>
      <c r="V100" s="119">
        <f t="shared" si="5"/>
        <v>0</v>
      </c>
      <c r="W100" s="119">
        <f t="shared" si="6"/>
        <v>0</v>
      </c>
      <c r="X100" s="120"/>
      <c r="Y100" s="112">
        <v>9</v>
      </c>
      <c r="Z100" s="112">
        <v>24</v>
      </c>
      <c r="AA100" s="112">
        <v>12</v>
      </c>
      <c r="AB100" s="120"/>
      <c r="AC100" s="121">
        <f t="shared" si="8"/>
        <v>3908.7359999999999</v>
      </c>
      <c r="AD100" s="121">
        <f t="shared" si="9"/>
        <v>0</v>
      </c>
      <c r="AE100" s="121">
        <f t="shared" si="7"/>
        <v>3908.7359999999999</v>
      </c>
      <c r="AF100"/>
    </row>
    <row r="101" spans="1:32" ht="24.95" customHeight="1" x14ac:dyDescent="0.4">
      <c r="A101" s="108">
        <v>98</v>
      </c>
      <c r="B101" s="109" t="s">
        <v>173</v>
      </c>
      <c r="C101" s="109" t="s">
        <v>195</v>
      </c>
      <c r="D101" s="109" t="s">
        <v>90</v>
      </c>
      <c r="E101" s="109" t="s">
        <v>100</v>
      </c>
      <c r="F101" s="109" t="s">
        <v>101</v>
      </c>
      <c r="G101" s="109">
        <v>45</v>
      </c>
      <c r="H101" s="109">
        <v>1</v>
      </c>
      <c r="I101" s="111">
        <v>1</v>
      </c>
      <c r="J101" s="112">
        <v>1</v>
      </c>
      <c r="K101" s="113"/>
      <c r="L101" s="114"/>
      <c r="M101" s="114"/>
      <c r="N101" s="115" t="s">
        <v>93</v>
      </c>
      <c r="O101" s="115">
        <v>1800</v>
      </c>
      <c r="P101" s="115"/>
      <c r="Q101" s="114"/>
      <c r="R101" s="116">
        <v>1</v>
      </c>
      <c r="S101" s="117"/>
      <c r="T101" s="118"/>
      <c r="U101" s="118"/>
      <c r="V101" s="119">
        <f t="shared" si="5"/>
        <v>0</v>
      </c>
      <c r="W101" s="119">
        <f t="shared" si="6"/>
        <v>0</v>
      </c>
      <c r="X101" s="120"/>
      <c r="Y101" s="112">
        <v>9</v>
      </c>
      <c r="Z101" s="112">
        <v>24</v>
      </c>
      <c r="AA101" s="112">
        <v>12</v>
      </c>
      <c r="AB101" s="120"/>
      <c r="AC101" s="121">
        <f t="shared" si="8"/>
        <v>3382.56</v>
      </c>
      <c r="AD101" s="121">
        <f t="shared" si="9"/>
        <v>0</v>
      </c>
      <c r="AE101" s="121">
        <f t="shared" si="7"/>
        <v>3382.56</v>
      </c>
      <c r="AF101"/>
    </row>
    <row r="102" spans="1:32" ht="24.95" customHeight="1" x14ac:dyDescent="0.4">
      <c r="A102" s="108">
        <v>99</v>
      </c>
      <c r="B102" s="109" t="s">
        <v>173</v>
      </c>
      <c r="C102" s="109" t="s">
        <v>196</v>
      </c>
      <c r="D102" s="109" t="s">
        <v>90</v>
      </c>
      <c r="E102" s="109" t="s">
        <v>138</v>
      </c>
      <c r="F102" s="109" t="s">
        <v>101</v>
      </c>
      <c r="G102" s="109">
        <v>17</v>
      </c>
      <c r="H102" s="109">
        <v>5</v>
      </c>
      <c r="I102" s="111">
        <v>1</v>
      </c>
      <c r="J102" s="112">
        <v>5</v>
      </c>
      <c r="K102" s="113"/>
      <c r="L102" s="114"/>
      <c r="M102" s="114"/>
      <c r="N102" s="115" t="s">
        <v>93</v>
      </c>
      <c r="O102" s="115">
        <v>800</v>
      </c>
      <c r="P102" s="115"/>
      <c r="Q102" s="114"/>
      <c r="R102" s="116">
        <v>5</v>
      </c>
      <c r="S102" s="117"/>
      <c r="T102" s="118"/>
      <c r="U102" s="118"/>
      <c r="V102" s="119">
        <f t="shared" si="5"/>
        <v>0</v>
      </c>
      <c r="W102" s="119">
        <f t="shared" si="6"/>
        <v>0</v>
      </c>
      <c r="X102" s="120"/>
      <c r="Y102" s="112">
        <v>9</v>
      </c>
      <c r="Z102" s="112">
        <v>24</v>
      </c>
      <c r="AA102" s="112">
        <v>12</v>
      </c>
      <c r="AB102" s="120"/>
      <c r="AC102" s="121">
        <f t="shared" si="8"/>
        <v>6389.28</v>
      </c>
      <c r="AD102" s="121">
        <f t="shared" si="9"/>
        <v>0</v>
      </c>
      <c r="AE102" s="121">
        <f t="shared" si="7"/>
        <v>6389.28</v>
      </c>
      <c r="AF102"/>
    </row>
    <row r="103" spans="1:32" ht="24.95" customHeight="1" x14ac:dyDescent="0.4">
      <c r="A103" s="108">
        <v>100</v>
      </c>
      <c r="B103" s="109" t="s">
        <v>173</v>
      </c>
      <c r="C103" s="109" t="s">
        <v>196</v>
      </c>
      <c r="D103" s="109" t="s">
        <v>90</v>
      </c>
      <c r="E103" s="109" t="s">
        <v>160</v>
      </c>
      <c r="F103" s="109" t="s">
        <v>101</v>
      </c>
      <c r="G103" s="109">
        <v>26</v>
      </c>
      <c r="H103" s="109">
        <v>7</v>
      </c>
      <c r="I103" s="111">
        <v>1</v>
      </c>
      <c r="J103" s="112">
        <v>7</v>
      </c>
      <c r="K103" s="113"/>
      <c r="L103" s="114"/>
      <c r="M103" s="114"/>
      <c r="N103" s="115" t="s">
        <v>93</v>
      </c>
      <c r="O103" s="115">
        <v>1100</v>
      </c>
      <c r="P103" s="115"/>
      <c r="Q103" s="114"/>
      <c r="R103" s="116">
        <v>7</v>
      </c>
      <c r="S103" s="117"/>
      <c r="T103" s="118"/>
      <c r="U103" s="118"/>
      <c r="V103" s="119">
        <f t="shared" si="5"/>
        <v>0</v>
      </c>
      <c r="W103" s="119">
        <f t="shared" si="6"/>
        <v>0</v>
      </c>
      <c r="X103" s="120"/>
      <c r="Y103" s="112">
        <v>9</v>
      </c>
      <c r="Z103" s="112">
        <v>24</v>
      </c>
      <c r="AA103" s="112">
        <v>12</v>
      </c>
      <c r="AB103" s="120"/>
      <c r="AC103" s="121">
        <f t="shared" si="8"/>
        <v>13680.576000000001</v>
      </c>
      <c r="AD103" s="121">
        <f t="shared" si="9"/>
        <v>0</v>
      </c>
      <c r="AE103" s="121">
        <f t="shared" si="7"/>
        <v>13680.576000000001</v>
      </c>
      <c r="AF103"/>
    </row>
    <row r="104" spans="1:32" ht="24.95" customHeight="1" x14ac:dyDescent="0.4">
      <c r="A104" s="108">
        <v>101</v>
      </c>
      <c r="B104" s="109" t="s">
        <v>173</v>
      </c>
      <c r="C104" s="109" t="s">
        <v>197</v>
      </c>
      <c r="D104" s="109" t="s">
        <v>90</v>
      </c>
      <c r="E104" s="109" t="s">
        <v>138</v>
      </c>
      <c r="F104" s="109" t="s">
        <v>101</v>
      </c>
      <c r="G104" s="109">
        <v>17</v>
      </c>
      <c r="H104" s="109">
        <v>2</v>
      </c>
      <c r="I104" s="111">
        <v>1</v>
      </c>
      <c r="J104" s="112">
        <v>2</v>
      </c>
      <c r="K104" s="113"/>
      <c r="L104" s="114"/>
      <c r="M104" s="114"/>
      <c r="N104" s="115" t="s">
        <v>93</v>
      </c>
      <c r="O104" s="115">
        <v>800</v>
      </c>
      <c r="P104" s="115"/>
      <c r="Q104" s="114"/>
      <c r="R104" s="116">
        <v>2</v>
      </c>
      <c r="S104" s="117"/>
      <c r="T104" s="118"/>
      <c r="U104" s="118"/>
      <c r="V104" s="119">
        <f t="shared" si="5"/>
        <v>0</v>
      </c>
      <c r="W104" s="119">
        <f t="shared" si="6"/>
        <v>0</v>
      </c>
      <c r="X104" s="120"/>
      <c r="Y104" s="112">
        <v>9</v>
      </c>
      <c r="Z104" s="112">
        <v>24</v>
      </c>
      <c r="AA104" s="112">
        <v>12</v>
      </c>
      <c r="AB104" s="120"/>
      <c r="AC104" s="121">
        <f t="shared" si="8"/>
        <v>2555.712</v>
      </c>
      <c r="AD104" s="121">
        <f t="shared" si="9"/>
        <v>0</v>
      </c>
      <c r="AE104" s="121">
        <f t="shared" si="7"/>
        <v>2555.712</v>
      </c>
      <c r="AF104"/>
    </row>
    <row r="105" spans="1:32" ht="24.95" customHeight="1" x14ac:dyDescent="0.4">
      <c r="A105" s="108">
        <v>102</v>
      </c>
      <c r="B105" s="109" t="s">
        <v>173</v>
      </c>
      <c r="C105" s="109" t="s">
        <v>197</v>
      </c>
      <c r="D105" s="109" t="s">
        <v>90</v>
      </c>
      <c r="E105" s="109" t="s">
        <v>160</v>
      </c>
      <c r="F105" s="109" t="s">
        <v>101</v>
      </c>
      <c r="G105" s="109">
        <v>26</v>
      </c>
      <c r="H105" s="109">
        <v>8</v>
      </c>
      <c r="I105" s="111">
        <v>1</v>
      </c>
      <c r="J105" s="112">
        <v>8</v>
      </c>
      <c r="K105" s="113"/>
      <c r="L105" s="114"/>
      <c r="M105" s="114"/>
      <c r="N105" s="115" t="s">
        <v>93</v>
      </c>
      <c r="O105" s="115">
        <v>1100</v>
      </c>
      <c r="P105" s="115"/>
      <c r="Q105" s="114"/>
      <c r="R105" s="116">
        <v>8</v>
      </c>
      <c r="S105" s="117"/>
      <c r="T105" s="118"/>
      <c r="U105" s="118"/>
      <c r="V105" s="119">
        <f t="shared" si="5"/>
        <v>0</v>
      </c>
      <c r="W105" s="119">
        <f t="shared" si="6"/>
        <v>0</v>
      </c>
      <c r="X105" s="120"/>
      <c r="Y105" s="112">
        <v>9</v>
      </c>
      <c r="Z105" s="112">
        <v>24</v>
      </c>
      <c r="AA105" s="112">
        <v>12</v>
      </c>
      <c r="AB105" s="120"/>
      <c r="AC105" s="121">
        <f t="shared" si="8"/>
        <v>15634.944</v>
      </c>
      <c r="AD105" s="121">
        <f t="shared" si="9"/>
        <v>0</v>
      </c>
      <c r="AE105" s="121">
        <f t="shared" si="7"/>
        <v>15634.944</v>
      </c>
      <c r="AF105"/>
    </row>
    <row r="106" spans="1:32" ht="24.95" customHeight="1" x14ac:dyDescent="0.4">
      <c r="A106" s="108">
        <v>103</v>
      </c>
      <c r="B106" s="109" t="s">
        <v>173</v>
      </c>
      <c r="C106" s="109" t="s">
        <v>194</v>
      </c>
      <c r="D106" s="109" t="s">
        <v>90</v>
      </c>
      <c r="E106" s="109" t="s">
        <v>160</v>
      </c>
      <c r="F106" s="109" t="s">
        <v>101</v>
      </c>
      <c r="G106" s="109">
        <v>26</v>
      </c>
      <c r="H106" s="109">
        <v>1</v>
      </c>
      <c r="I106" s="111">
        <v>1</v>
      </c>
      <c r="J106" s="112">
        <v>1</v>
      </c>
      <c r="K106" s="113"/>
      <c r="L106" s="114"/>
      <c r="M106" s="114"/>
      <c r="N106" s="115" t="s">
        <v>93</v>
      </c>
      <c r="O106" s="115">
        <v>1100</v>
      </c>
      <c r="P106" s="115"/>
      <c r="Q106" s="114"/>
      <c r="R106" s="116">
        <v>1</v>
      </c>
      <c r="S106" s="117"/>
      <c r="T106" s="118"/>
      <c r="U106" s="118"/>
      <c r="V106" s="119">
        <f t="shared" si="5"/>
        <v>0</v>
      </c>
      <c r="W106" s="119">
        <f t="shared" si="6"/>
        <v>0</v>
      </c>
      <c r="X106" s="120"/>
      <c r="Y106" s="112">
        <v>9</v>
      </c>
      <c r="Z106" s="112">
        <v>24</v>
      </c>
      <c r="AA106" s="112">
        <v>12</v>
      </c>
      <c r="AB106" s="120"/>
      <c r="AC106" s="121">
        <f t="shared" si="8"/>
        <v>1954.3679999999999</v>
      </c>
      <c r="AD106" s="121">
        <f t="shared" si="9"/>
        <v>0</v>
      </c>
      <c r="AE106" s="121">
        <f t="shared" si="7"/>
        <v>1954.3679999999999</v>
      </c>
      <c r="AF106"/>
    </row>
    <row r="107" spans="1:32" ht="24.95" customHeight="1" x14ac:dyDescent="0.4">
      <c r="A107" s="108">
        <v>104</v>
      </c>
      <c r="B107" s="109" t="s">
        <v>173</v>
      </c>
      <c r="C107" s="109" t="s">
        <v>198</v>
      </c>
      <c r="D107" s="109" t="s">
        <v>90</v>
      </c>
      <c r="E107" s="109" t="s">
        <v>91</v>
      </c>
      <c r="F107" s="109" t="s">
        <v>155</v>
      </c>
      <c r="G107" s="109">
        <v>34</v>
      </c>
      <c r="H107" s="109">
        <v>9</v>
      </c>
      <c r="I107" s="111">
        <v>2</v>
      </c>
      <c r="J107" s="112">
        <v>18</v>
      </c>
      <c r="K107" s="113"/>
      <c r="L107" s="114"/>
      <c r="M107" s="114"/>
      <c r="N107" s="115" t="s">
        <v>93</v>
      </c>
      <c r="O107" s="115">
        <v>2500</v>
      </c>
      <c r="P107" s="115"/>
      <c r="Q107" s="114"/>
      <c r="R107" s="116">
        <v>18</v>
      </c>
      <c r="S107" s="117"/>
      <c r="T107" s="118"/>
      <c r="U107" s="118"/>
      <c r="V107" s="119">
        <f t="shared" si="5"/>
        <v>0</v>
      </c>
      <c r="W107" s="119">
        <f t="shared" si="6"/>
        <v>0</v>
      </c>
      <c r="X107" s="120"/>
      <c r="Y107" s="112">
        <v>9</v>
      </c>
      <c r="Z107" s="112">
        <v>24</v>
      </c>
      <c r="AA107" s="112">
        <v>12</v>
      </c>
      <c r="AB107" s="120"/>
      <c r="AC107" s="121">
        <f t="shared" si="8"/>
        <v>46002.816000000006</v>
      </c>
      <c r="AD107" s="121">
        <f t="shared" si="9"/>
        <v>0</v>
      </c>
      <c r="AE107" s="121">
        <f t="shared" si="7"/>
        <v>46002.816000000006</v>
      </c>
      <c r="AF107"/>
    </row>
    <row r="108" spans="1:32" ht="24.95" customHeight="1" x14ac:dyDescent="0.4">
      <c r="A108" s="108">
        <v>105</v>
      </c>
      <c r="B108" s="109" t="s">
        <v>173</v>
      </c>
      <c r="C108" s="109" t="s">
        <v>199</v>
      </c>
      <c r="D108" s="109" t="s">
        <v>90</v>
      </c>
      <c r="E108" s="109" t="s">
        <v>135</v>
      </c>
      <c r="F108" s="109" t="s">
        <v>136</v>
      </c>
      <c r="G108" s="109">
        <v>34</v>
      </c>
      <c r="H108" s="109">
        <v>15</v>
      </c>
      <c r="I108" s="111">
        <v>3</v>
      </c>
      <c r="J108" s="112">
        <v>45</v>
      </c>
      <c r="K108" s="113"/>
      <c r="L108" s="114"/>
      <c r="M108" s="114"/>
      <c r="N108" s="115" t="s">
        <v>93</v>
      </c>
      <c r="O108" s="115">
        <v>2000</v>
      </c>
      <c r="P108" s="115"/>
      <c r="Q108" s="114"/>
      <c r="R108" s="116">
        <v>45</v>
      </c>
      <c r="S108" s="117"/>
      <c r="T108" s="118"/>
      <c r="U108" s="118"/>
      <c r="V108" s="119">
        <f t="shared" si="5"/>
        <v>0</v>
      </c>
      <c r="W108" s="119">
        <f t="shared" si="6"/>
        <v>0</v>
      </c>
      <c r="X108" s="120"/>
      <c r="Y108" s="112">
        <v>9</v>
      </c>
      <c r="Z108" s="112">
        <v>24</v>
      </c>
      <c r="AA108" s="112">
        <v>12</v>
      </c>
      <c r="AB108" s="120"/>
      <c r="AC108" s="121">
        <f t="shared" si="8"/>
        <v>115007.04000000001</v>
      </c>
      <c r="AD108" s="121">
        <f t="shared" si="9"/>
        <v>0</v>
      </c>
      <c r="AE108" s="121">
        <f t="shared" si="7"/>
        <v>115007.04000000001</v>
      </c>
      <c r="AF108"/>
    </row>
    <row r="109" spans="1:32" ht="24.95" customHeight="1" x14ac:dyDescent="0.4">
      <c r="A109" s="108">
        <v>106</v>
      </c>
      <c r="B109" s="109" t="s">
        <v>173</v>
      </c>
      <c r="C109" s="109" t="s">
        <v>200</v>
      </c>
      <c r="D109" s="109" t="s">
        <v>201</v>
      </c>
      <c r="E109" s="109" t="s">
        <v>202</v>
      </c>
      <c r="F109" s="109" t="s">
        <v>203</v>
      </c>
      <c r="G109" s="109">
        <v>420</v>
      </c>
      <c r="H109" s="109">
        <v>12</v>
      </c>
      <c r="I109" s="111">
        <v>1</v>
      </c>
      <c r="J109" s="112">
        <v>12</v>
      </c>
      <c r="K109" s="113"/>
      <c r="L109" s="114"/>
      <c r="M109" s="114"/>
      <c r="N109" s="115" t="s">
        <v>93</v>
      </c>
      <c r="O109" s="115">
        <v>14500</v>
      </c>
      <c r="P109" s="115"/>
      <c r="Q109" s="114"/>
      <c r="R109" s="116">
        <v>12</v>
      </c>
      <c r="S109" s="117"/>
      <c r="T109" s="118"/>
      <c r="U109" s="118"/>
      <c r="V109" s="119">
        <f t="shared" si="5"/>
        <v>0</v>
      </c>
      <c r="W109" s="119">
        <f t="shared" si="6"/>
        <v>0</v>
      </c>
      <c r="X109" s="120"/>
      <c r="Y109" s="112">
        <v>9</v>
      </c>
      <c r="Z109" s="112">
        <v>24</v>
      </c>
      <c r="AA109" s="112">
        <v>12</v>
      </c>
      <c r="AB109" s="120"/>
      <c r="AC109" s="121">
        <f t="shared" si="8"/>
        <v>378846.72000000003</v>
      </c>
      <c r="AD109" s="121">
        <f t="shared" si="9"/>
        <v>0</v>
      </c>
      <c r="AE109" s="121">
        <f t="shared" si="7"/>
        <v>378846.72000000003</v>
      </c>
      <c r="AF109"/>
    </row>
    <row r="110" spans="1:32" ht="24.95" customHeight="1" x14ac:dyDescent="0.4">
      <c r="A110" s="108">
        <v>107</v>
      </c>
      <c r="B110" s="109" t="s">
        <v>173</v>
      </c>
      <c r="C110" s="109" t="s">
        <v>204</v>
      </c>
      <c r="D110" s="109" t="s">
        <v>90</v>
      </c>
      <c r="E110" s="109" t="s">
        <v>95</v>
      </c>
      <c r="F110" s="109" t="s">
        <v>96</v>
      </c>
      <c r="G110" s="109">
        <v>8</v>
      </c>
      <c r="H110" s="109">
        <v>4</v>
      </c>
      <c r="I110" s="111">
        <v>1</v>
      </c>
      <c r="J110" s="112">
        <v>4</v>
      </c>
      <c r="K110" s="113"/>
      <c r="L110" s="114"/>
      <c r="M110" s="114"/>
      <c r="N110" s="115" t="s">
        <v>97</v>
      </c>
      <c r="O110" s="115">
        <v>400</v>
      </c>
      <c r="P110" s="115"/>
      <c r="Q110" s="114"/>
      <c r="R110" s="116">
        <v>4</v>
      </c>
      <c r="S110" s="117"/>
      <c r="T110" s="118"/>
      <c r="U110" s="118"/>
      <c r="V110" s="119">
        <f t="shared" si="5"/>
        <v>0</v>
      </c>
      <c r="W110" s="119">
        <f t="shared" si="6"/>
        <v>0</v>
      </c>
      <c r="X110" s="120"/>
      <c r="Y110" s="112">
        <v>9</v>
      </c>
      <c r="Z110" s="112">
        <v>24</v>
      </c>
      <c r="AA110" s="112">
        <v>12</v>
      </c>
      <c r="AB110" s="120"/>
      <c r="AC110" s="121">
        <f t="shared" si="8"/>
        <v>2405.3760000000002</v>
      </c>
      <c r="AD110" s="121">
        <f t="shared" si="9"/>
        <v>0</v>
      </c>
      <c r="AE110" s="121">
        <f t="shared" si="7"/>
        <v>2405.3760000000002</v>
      </c>
      <c r="AF110"/>
    </row>
    <row r="111" spans="1:32" ht="36.75" customHeight="1" x14ac:dyDescent="0.4">
      <c r="A111" s="122"/>
      <c r="B111" s="123"/>
      <c r="C111" s="123"/>
      <c r="D111" s="123"/>
      <c r="E111" s="123"/>
      <c r="L111" s="124"/>
      <c r="S111" s="125"/>
      <c r="T111" s="125"/>
      <c r="U111" s="125"/>
      <c r="V111" s="126"/>
      <c r="W111" s="126"/>
      <c r="X111" s="120"/>
      <c r="AB111" s="120"/>
      <c r="AC111" s="127">
        <f>SUM(AC4:AC110)</f>
        <v>2837291.3280000016</v>
      </c>
      <c r="AD111" s="127">
        <f>SUM(AD4:AD110)</f>
        <v>0</v>
      </c>
      <c r="AE111" s="127">
        <f>SUM(AE4:AE110)</f>
        <v>2837291.3280000016</v>
      </c>
      <c r="AF111"/>
    </row>
    <row r="112" spans="1:32" ht="36.75" customHeight="1" x14ac:dyDescent="0.4">
      <c r="A112" s="72"/>
      <c r="B112" s="128"/>
      <c r="C112" s="128"/>
      <c r="D112" s="128"/>
      <c r="E112" s="128"/>
      <c r="L112" s="124"/>
      <c r="S112" s="125"/>
      <c r="T112" s="125"/>
      <c r="U112" s="125"/>
      <c r="V112" s="126"/>
      <c r="W112" s="126"/>
      <c r="X112" s="120"/>
      <c r="AB112" s="120"/>
      <c r="AC112" s="126"/>
      <c r="AD112" s="126"/>
      <c r="AE112" s="126"/>
      <c r="AF112"/>
    </row>
    <row r="114" spans="21:24" x14ac:dyDescent="0.4">
      <c r="U114" s="129" t="s">
        <v>205</v>
      </c>
      <c r="V114" s="130"/>
      <c r="W114" s="131"/>
      <c r="X114" s="132">
        <f>SUM(V4:V110)</f>
        <v>0</v>
      </c>
    </row>
    <row r="115" spans="21:24" x14ac:dyDescent="0.4">
      <c r="U115" s="129" t="s">
        <v>206</v>
      </c>
      <c r="V115" s="130"/>
      <c r="W115" s="131"/>
      <c r="X115" s="132">
        <f>SUM(W4:W110)</f>
        <v>0</v>
      </c>
    </row>
    <row r="116" spans="21:24" x14ac:dyDescent="0.4">
      <c r="U116" s="129" t="s">
        <v>39</v>
      </c>
      <c r="V116" s="130"/>
      <c r="W116" s="131"/>
      <c r="X116" s="133"/>
    </row>
    <row r="117" spans="21:24" x14ac:dyDescent="0.4">
      <c r="U117" s="129" t="s">
        <v>40</v>
      </c>
      <c r="V117" s="130"/>
      <c r="W117" s="131"/>
      <c r="X117" s="133"/>
    </row>
    <row r="118" spans="21:24" x14ac:dyDescent="0.4">
      <c r="U118" s="129" t="s">
        <v>41</v>
      </c>
      <c r="V118" s="130"/>
      <c r="W118" s="131"/>
      <c r="X118" s="133"/>
    </row>
    <row r="119" spans="21:24" x14ac:dyDescent="0.4">
      <c r="U119" s="129" t="s">
        <v>207</v>
      </c>
      <c r="V119" s="130"/>
      <c r="W119" s="131"/>
      <c r="X119" s="133"/>
    </row>
    <row r="120" spans="21:24" x14ac:dyDescent="0.4">
      <c r="U120" s="129" t="s">
        <v>208</v>
      </c>
      <c r="V120" s="130"/>
      <c r="W120" s="131"/>
      <c r="X120" s="132">
        <f>SUM(X114:X119)</f>
        <v>0</v>
      </c>
    </row>
    <row r="121" spans="21:24" x14ac:dyDescent="0.4">
      <c r="U121" s="129" t="s">
        <v>209</v>
      </c>
      <c r="V121" s="130"/>
      <c r="W121" s="131"/>
      <c r="X121" s="132">
        <f>X120*1.1</f>
        <v>0</v>
      </c>
    </row>
  </sheetData>
  <autoFilter ref="A3:AF3"/>
  <mergeCells count="13">
    <mergeCell ref="U121:W121"/>
    <mergeCell ref="U115:W115"/>
    <mergeCell ref="U116:W116"/>
    <mergeCell ref="U117:W117"/>
    <mergeCell ref="U118:W118"/>
    <mergeCell ref="U119:W119"/>
    <mergeCell ref="U120:W120"/>
    <mergeCell ref="E2:J2"/>
    <mergeCell ref="L2:R2"/>
    <mergeCell ref="Y2:AA2"/>
    <mergeCell ref="AC2:AD2"/>
    <mergeCell ref="AE2:AE3"/>
    <mergeCell ref="U114:W114"/>
  </mergeCells>
  <phoneticPr fontId="6"/>
  <conditionalFormatting sqref="B4:J110 L4:R110 Y4:AA110">
    <cfRule type="containsBlanks" dxfId="26" priority="1">
      <formula>LEN(TRIM(B4))=0</formula>
    </cfRule>
  </conditionalFormatting>
  <dataValidations count="1">
    <dataValidation type="list" allowBlank="1" showInputMessage="1" showErrorMessage="1" sqref="L4:L110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7"/>
  <sheetViews>
    <sheetView showGridLines="0" view="pageBreakPreview" zoomScale="55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210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211</v>
      </c>
      <c r="D4" s="109" t="s">
        <v>90</v>
      </c>
      <c r="E4" s="109" t="s">
        <v>212</v>
      </c>
      <c r="F4" s="109" t="s">
        <v>213</v>
      </c>
      <c r="G4" s="109">
        <v>42</v>
      </c>
      <c r="H4" s="110">
        <v>4</v>
      </c>
      <c r="I4" s="111">
        <v>2</v>
      </c>
      <c r="J4" s="112">
        <v>8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8</v>
      </c>
      <c r="S4" s="117"/>
      <c r="T4" s="118"/>
      <c r="U4" s="118"/>
      <c r="V4" s="119">
        <f t="shared" ref="V4:V37" si="0">T4*R4</f>
        <v>0</v>
      </c>
      <c r="W4" s="119">
        <f t="shared" ref="W4:W3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25256.448</v>
      </c>
      <c r="AD4" s="121">
        <f>Q4*R4*Y4*Z4*AA4/1000*$AB$1</f>
        <v>0</v>
      </c>
      <c r="AE4" s="121">
        <f t="shared" ref="AE4:AE37" si="2">AC4-AD4</f>
        <v>25256.448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214</v>
      </c>
      <c r="D5" s="109" t="s">
        <v>90</v>
      </c>
      <c r="E5" s="109" t="s">
        <v>108</v>
      </c>
      <c r="F5" s="109" t="s">
        <v>215</v>
      </c>
      <c r="G5" s="109">
        <v>26</v>
      </c>
      <c r="H5" s="110">
        <v>2</v>
      </c>
      <c r="I5" s="111">
        <v>2</v>
      </c>
      <c r="J5" s="112">
        <v>4</v>
      </c>
      <c r="K5" s="113"/>
      <c r="L5" s="114"/>
      <c r="M5" s="114"/>
      <c r="N5" s="115" t="s">
        <v>93</v>
      </c>
      <c r="O5" s="115">
        <v>1000</v>
      </c>
      <c r="P5" s="115"/>
      <c r="Q5" s="114"/>
      <c r="R5" s="116">
        <v>4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37" si="3">G5*J5*Y5*Z5*AA5/1000*$AB$1</f>
        <v>7817.4719999999998</v>
      </c>
      <c r="AD5" s="121">
        <f t="shared" ref="AD5:AD37" si="4">Q5*R5*Y5*Z5*AA5/1000*$AB$1</f>
        <v>0</v>
      </c>
      <c r="AE5" s="121">
        <f t="shared" si="2"/>
        <v>7817.4719999999998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216</v>
      </c>
      <c r="D6" s="109" t="s">
        <v>90</v>
      </c>
      <c r="E6" s="109" t="s">
        <v>108</v>
      </c>
      <c r="F6" s="109" t="s">
        <v>217</v>
      </c>
      <c r="G6" s="109">
        <v>26</v>
      </c>
      <c r="H6" s="110">
        <v>1</v>
      </c>
      <c r="I6" s="111">
        <v>1</v>
      </c>
      <c r="J6" s="112">
        <v>1</v>
      </c>
      <c r="K6" s="113"/>
      <c r="L6" s="114"/>
      <c r="M6" s="114"/>
      <c r="N6" s="115" t="s">
        <v>93</v>
      </c>
      <c r="O6" s="115">
        <v>1000</v>
      </c>
      <c r="P6" s="115"/>
      <c r="Q6" s="114"/>
      <c r="R6" s="116">
        <v>1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1954.3679999999999</v>
      </c>
      <c r="AD6" s="121">
        <f t="shared" si="4"/>
        <v>0</v>
      </c>
      <c r="AE6" s="121">
        <f t="shared" si="2"/>
        <v>1954.3679999999999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196</v>
      </c>
      <c r="D7" s="109" t="s">
        <v>90</v>
      </c>
      <c r="E7" s="109" t="s">
        <v>212</v>
      </c>
      <c r="F7" s="109" t="s">
        <v>218</v>
      </c>
      <c r="G7" s="109">
        <v>42</v>
      </c>
      <c r="H7" s="110">
        <v>2</v>
      </c>
      <c r="I7" s="111">
        <v>1</v>
      </c>
      <c r="J7" s="112">
        <v>2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2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6314.1120000000001</v>
      </c>
      <c r="AD7" s="121">
        <f t="shared" si="4"/>
        <v>0</v>
      </c>
      <c r="AE7" s="121">
        <f t="shared" si="2"/>
        <v>6314.1120000000001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196</v>
      </c>
      <c r="D8" s="109" t="s">
        <v>90</v>
      </c>
      <c r="E8" s="109" t="s">
        <v>219</v>
      </c>
      <c r="F8" s="109" t="s">
        <v>220</v>
      </c>
      <c r="G8" s="109">
        <v>14</v>
      </c>
      <c r="H8" s="110">
        <v>6</v>
      </c>
      <c r="I8" s="111">
        <v>1</v>
      </c>
      <c r="J8" s="112">
        <v>6</v>
      </c>
      <c r="K8" s="113"/>
      <c r="L8" s="114"/>
      <c r="M8" s="114"/>
      <c r="N8" s="115" t="s">
        <v>93</v>
      </c>
      <c r="O8" s="115">
        <v>800</v>
      </c>
      <c r="P8" s="115"/>
      <c r="Q8" s="114"/>
      <c r="R8" s="116">
        <v>6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6314.1120000000001</v>
      </c>
      <c r="AD8" s="121">
        <f t="shared" si="4"/>
        <v>0</v>
      </c>
      <c r="AE8" s="121">
        <f t="shared" si="2"/>
        <v>6314.1120000000001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196</v>
      </c>
      <c r="D9" s="109" t="s">
        <v>90</v>
      </c>
      <c r="E9" s="109" t="s">
        <v>212</v>
      </c>
      <c r="F9" s="109" t="s">
        <v>221</v>
      </c>
      <c r="G9" s="109">
        <v>42</v>
      </c>
      <c r="H9" s="110">
        <v>3</v>
      </c>
      <c r="I9" s="111">
        <v>1</v>
      </c>
      <c r="J9" s="112">
        <v>3</v>
      </c>
      <c r="K9" s="113"/>
      <c r="L9" s="114"/>
      <c r="M9" s="114"/>
      <c r="N9" s="115" t="s">
        <v>93</v>
      </c>
      <c r="O9" s="115">
        <v>2500</v>
      </c>
      <c r="P9" s="115"/>
      <c r="Q9" s="114"/>
      <c r="R9" s="116">
        <v>3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9471.1679999999997</v>
      </c>
      <c r="AD9" s="121">
        <f t="shared" si="4"/>
        <v>0</v>
      </c>
      <c r="AE9" s="121">
        <f t="shared" si="2"/>
        <v>9471.1679999999997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222</v>
      </c>
      <c r="D10" s="109" t="s">
        <v>90</v>
      </c>
      <c r="E10" s="109" t="s">
        <v>212</v>
      </c>
      <c r="F10" s="109" t="s">
        <v>218</v>
      </c>
      <c r="G10" s="109">
        <v>42</v>
      </c>
      <c r="H10" s="110">
        <v>1</v>
      </c>
      <c r="I10" s="111">
        <v>1</v>
      </c>
      <c r="J10" s="112">
        <v>1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1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3157.056</v>
      </c>
      <c r="AD10" s="121">
        <f t="shared" si="4"/>
        <v>0</v>
      </c>
      <c r="AE10" s="121">
        <f t="shared" si="2"/>
        <v>3157.056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197</v>
      </c>
      <c r="D11" s="109" t="s">
        <v>90</v>
      </c>
      <c r="E11" s="109" t="s">
        <v>212</v>
      </c>
      <c r="F11" s="109" t="s">
        <v>218</v>
      </c>
      <c r="G11" s="109">
        <v>42</v>
      </c>
      <c r="H11" s="110">
        <v>2</v>
      </c>
      <c r="I11" s="111">
        <v>1</v>
      </c>
      <c r="J11" s="112">
        <v>2</v>
      </c>
      <c r="K11" s="113"/>
      <c r="L11" s="114"/>
      <c r="M11" s="114"/>
      <c r="N11" s="115" t="s">
        <v>93</v>
      </c>
      <c r="O11" s="115">
        <v>2500</v>
      </c>
      <c r="P11" s="115"/>
      <c r="Q11" s="114"/>
      <c r="R11" s="116">
        <v>2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6314.1120000000001</v>
      </c>
      <c r="AD11" s="121">
        <f t="shared" si="4"/>
        <v>0</v>
      </c>
      <c r="AE11" s="121">
        <f t="shared" si="2"/>
        <v>6314.1120000000001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197</v>
      </c>
      <c r="D12" s="109" t="s">
        <v>90</v>
      </c>
      <c r="E12" s="109" t="s">
        <v>219</v>
      </c>
      <c r="F12" s="109" t="s">
        <v>220</v>
      </c>
      <c r="G12" s="109">
        <v>14</v>
      </c>
      <c r="H12" s="110">
        <v>5</v>
      </c>
      <c r="I12" s="111">
        <v>1</v>
      </c>
      <c r="J12" s="112">
        <v>5</v>
      </c>
      <c r="K12" s="113"/>
      <c r="L12" s="114"/>
      <c r="M12" s="114"/>
      <c r="N12" s="115" t="s">
        <v>93</v>
      </c>
      <c r="O12" s="115">
        <v>800</v>
      </c>
      <c r="P12" s="115"/>
      <c r="Q12" s="114"/>
      <c r="R12" s="116">
        <v>5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5261.76</v>
      </c>
      <c r="AD12" s="121">
        <f t="shared" si="4"/>
        <v>0</v>
      </c>
      <c r="AE12" s="121">
        <f t="shared" si="2"/>
        <v>5261.76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197</v>
      </c>
      <c r="D13" s="109" t="s">
        <v>90</v>
      </c>
      <c r="E13" s="109" t="s">
        <v>212</v>
      </c>
      <c r="F13" s="109" t="s">
        <v>221</v>
      </c>
      <c r="G13" s="109">
        <v>42</v>
      </c>
      <c r="H13" s="110">
        <v>3</v>
      </c>
      <c r="I13" s="111">
        <v>1</v>
      </c>
      <c r="J13" s="112">
        <v>3</v>
      </c>
      <c r="K13" s="113"/>
      <c r="L13" s="114"/>
      <c r="M13" s="114"/>
      <c r="N13" s="115" t="s">
        <v>93</v>
      </c>
      <c r="O13" s="115">
        <v>2500</v>
      </c>
      <c r="P13" s="115"/>
      <c r="Q13" s="114"/>
      <c r="R13" s="116">
        <v>3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9471.1679999999997</v>
      </c>
      <c r="AD13" s="121">
        <f t="shared" si="4"/>
        <v>0</v>
      </c>
      <c r="AE13" s="121">
        <f t="shared" si="2"/>
        <v>9471.1679999999997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223</v>
      </c>
      <c r="D14" s="109" t="s">
        <v>90</v>
      </c>
      <c r="E14" s="109" t="s">
        <v>212</v>
      </c>
      <c r="F14" s="109" t="s">
        <v>224</v>
      </c>
      <c r="G14" s="109">
        <v>42</v>
      </c>
      <c r="H14" s="110">
        <v>4</v>
      </c>
      <c r="I14" s="111">
        <v>1</v>
      </c>
      <c r="J14" s="112">
        <v>4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4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12628.224</v>
      </c>
      <c r="AD14" s="121">
        <f t="shared" si="4"/>
        <v>0</v>
      </c>
      <c r="AE14" s="121">
        <f t="shared" si="2"/>
        <v>12628.224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225</v>
      </c>
      <c r="D15" s="109" t="s">
        <v>90</v>
      </c>
      <c r="E15" s="109" t="s">
        <v>212</v>
      </c>
      <c r="F15" s="109" t="s">
        <v>213</v>
      </c>
      <c r="G15" s="109">
        <v>42</v>
      </c>
      <c r="H15" s="110">
        <v>12</v>
      </c>
      <c r="I15" s="111">
        <v>2</v>
      </c>
      <c r="J15" s="112">
        <v>24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24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75769.343999999997</v>
      </c>
      <c r="AD15" s="121">
        <f t="shared" si="4"/>
        <v>0</v>
      </c>
      <c r="AE15" s="121">
        <f t="shared" si="2"/>
        <v>75769.343999999997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102</v>
      </c>
      <c r="D16" s="109" t="s">
        <v>90</v>
      </c>
      <c r="E16" s="109" t="s">
        <v>226</v>
      </c>
      <c r="F16" s="109" t="s">
        <v>220</v>
      </c>
      <c r="G16" s="109">
        <v>29</v>
      </c>
      <c r="H16" s="110">
        <v>8</v>
      </c>
      <c r="I16" s="111">
        <v>1</v>
      </c>
      <c r="J16" s="112">
        <v>8</v>
      </c>
      <c r="K16" s="113"/>
      <c r="L16" s="114"/>
      <c r="M16" s="114"/>
      <c r="N16" s="115" t="s">
        <v>93</v>
      </c>
      <c r="O16" s="115">
        <v>800</v>
      </c>
      <c r="P16" s="115"/>
      <c r="Q16" s="114"/>
      <c r="R16" s="116">
        <v>8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17438.976000000002</v>
      </c>
      <c r="AD16" s="121">
        <f t="shared" si="4"/>
        <v>0</v>
      </c>
      <c r="AE16" s="121">
        <f t="shared" si="2"/>
        <v>17438.976000000002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227</v>
      </c>
      <c r="D17" s="109" t="s">
        <v>90</v>
      </c>
      <c r="E17" s="109" t="s">
        <v>212</v>
      </c>
      <c r="F17" s="109" t="s">
        <v>213</v>
      </c>
      <c r="G17" s="109">
        <v>42</v>
      </c>
      <c r="H17" s="110">
        <v>8</v>
      </c>
      <c r="I17" s="111">
        <v>2</v>
      </c>
      <c r="J17" s="112">
        <v>16</v>
      </c>
      <c r="K17" s="113"/>
      <c r="L17" s="114"/>
      <c r="M17" s="114"/>
      <c r="N17" s="115" t="s">
        <v>93</v>
      </c>
      <c r="O17" s="115">
        <v>2500</v>
      </c>
      <c r="P17" s="115"/>
      <c r="Q17" s="114"/>
      <c r="R17" s="116">
        <v>16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50512.896000000001</v>
      </c>
      <c r="AD17" s="121">
        <f t="shared" si="4"/>
        <v>0</v>
      </c>
      <c r="AE17" s="121">
        <f t="shared" si="2"/>
        <v>50512.896000000001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228</v>
      </c>
      <c r="D18" s="109" t="s">
        <v>90</v>
      </c>
      <c r="E18" s="109" t="s">
        <v>212</v>
      </c>
      <c r="F18" s="109" t="s">
        <v>213</v>
      </c>
      <c r="G18" s="109">
        <v>42</v>
      </c>
      <c r="H18" s="110">
        <v>8</v>
      </c>
      <c r="I18" s="111">
        <v>2</v>
      </c>
      <c r="J18" s="112">
        <v>16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16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50512.896000000001</v>
      </c>
      <c r="AD18" s="121">
        <f t="shared" si="4"/>
        <v>0</v>
      </c>
      <c r="AE18" s="121">
        <f t="shared" si="2"/>
        <v>50512.896000000001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216</v>
      </c>
      <c r="D19" s="109" t="s">
        <v>90</v>
      </c>
      <c r="E19" s="109" t="s">
        <v>108</v>
      </c>
      <c r="F19" s="109" t="s">
        <v>217</v>
      </c>
      <c r="G19" s="109">
        <v>26</v>
      </c>
      <c r="H19" s="110">
        <v>1</v>
      </c>
      <c r="I19" s="111">
        <v>1</v>
      </c>
      <c r="J19" s="112">
        <v>1</v>
      </c>
      <c r="K19" s="113"/>
      <c r="L19" s="114"/>
      <c r="M19" s="114"/>
      <c r="N19" s="115" t="s">
        <v>93</v>
      </c>
      <c r="O19" s="115">
        <v>1000</v>
      </c>
      <c r="P19" s="115"/>
      <c r="Q19" s="114"/>
      <c r="R19" s="116">
        <v>1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1954.3679999999999</v>
      </c>
      <c r="AD19" s="121">
        <f t="shared" si="4"/>
        <v>0</v>
      </c>
      <c r="AE19" s="121">
        <f t="shared" si="2"/>
        <v>1954.3679999999999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214</v>
      </c>
      <c r="D20" s="109" t="s">
        <v>90</v>
      </c>
      <c r="E20" s="109" t="s">
        <v>108</v>
      </c>
      <c r="F20" s="109" t="s">
        <v>215</v>
      </c>
      <c r="G20" s="109">
        <v>26</v>
      </c>
      <c r="H20" s="110">
        <v>2</v>
      </c>
      <c r="I20" s="111">
        <v>2</v>
      </c>
      <c r="J20" s="112">
        <v>4</v>
      </c>
      <c r="K20" s="113"/>
      <c r="L20" s="114"/>
      <c r="M20" s="114"/>
      <c r="N20" s="115" t="s">
        <v>93</v>
      </c>
      <c r="O20" s="115">
        <v>1000</v>
      </c>
      <c r="P20" s="115"/>
      <c r="Q20" s="114"/>
      <c r="R20" s="116">
        <v>4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7817.4719999999998</v>
      </c>
      <c r="AD20" s="121">
        <f t="shared" si="4"/>
        <v>0</v>
      </c>
      <c r="AE20" s="121">
        <f t="shared" si="2"/>
        <v>7817.4719999999998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222</v>
      </c>
      <c r="D21" s="109" t="s">
        <v>90</v>
      </c>
      <c r="E21" s="109" t="s">
        <v>212</v>
      </c>
      <c r="F21" s="109" t="s">
        <v>218</v>
      </c>
      <c r="G21" s="109">
        <v>42</v>
      </c>
      <c r="H21" s="110">
        <v>1</v>
      </c>
      <c r="I21" s="111">
        <v>1</v>
      </c>
      <c r="J21" s="112">
        <v>1</v>
      </c>
      <c r="K21" s="113"/>
      <c r="L21" s="114"/>
      <c r="M21" s="114"/>
      <c r="N21" s="115" t="s">
        <v>93</v>
      </c>
      <c r="O21" s="115">
        <v>2500</v>
      </c>
      <c r="P21" s="115"/>
      <c r="Q21" s="114"/>
      <c r="R21" s="116">
        <v>1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3157.056</v>
      </c>
      <c r="AD21" s="121">
        <f t="shared" si="4"/>
        <v>0</v>
      </c>
      <c r="AE21" s="121">
        <f t="shared" si="2"/>
        <v>3157.056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196</v>
      </c>
      <c r="D22" s="109" t="s">
        <v>90</v>
      </c>
      <c r="E22" s="109" t="s">
        <v>212</v>
      </c>
      <c r="F22" s="109" t="s">
        <v>218</v>
      </c>
      <c r="G22" s="109">
        <v>42</v>
      </c>
      <c r="H22" s="110">
        <v>2</v>
      </c>
      <c r="I22" s="111">
        <v>1</v>
      </c>
      <c r="J22" s="112">
        <v>2</v>
      </c>
      <c r="K22" s="113"/>
      <c r="L22" s="114"/>
      <c r="M22" s="114"/>
      <c r="N22" s="115" t="s">
        <v>93</v>
      </c>
      <c r="O22" s="115">
        <v>2500</v>
      </c>
      <c r="P22" s="115"/>
      <c r="Q22" s="114"/>
      <c r="R22" s="116">
        <v>2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6314.1120000000001</v>
      </c>
      <c r="AD22" s="121">
        <f t="shared" si="4"/>
        <v>0</v>
      </c>
      <c r="AE22" s="121">
        <f t="shared" si="2"/>
        <v>6314.1120000000001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196</v>
      </c>
      <c r="D23" s="109" t="s">
        <v>90</v>
      </c>
      <c r="E23" s="109" t="s">
        <v>219</v>
      </c>
      <c r="F23" s="109" t="s">
        <v>220</v>
      </c>
      <c r="G23" s="109">
        <v>14</v>
      </c>
      <c r="H23" s="110">
        <v>6</v>
      </c>
      <c r="I23" s="111">
        <v>1</v>
      </c>
      <c r="J23" s="112">
        <v>6</v>
      </c>
      <c r="K23" s="113"/>
      <c r="L23" s="114"/>
      <c r="M23" s="114"/>
      <c r="N23" s="115" t="s">
        <v>93</v>
      </c>
      <c r="O23" s="115">
        <v>800</v>
      </c>
      <c r="P23" s="115"/>
      <c r="Q23" s="114"/>
      <c r="R23" s="116">
        <v>6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6314.1120000000001</v>
      </c>
      <c r="AD23" s="121">
        <f t="shared" si="4"/>
        <v>0</v>
      </c>
      <c r="AE23" s="121">
        <f t="shared" si="2"/>
        <v>6314.1120000000001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196</v>
      </c>
      <c r="D24" s="109" t="s">
        <v>90</v>
      </c>
      <c r="E24" s="109" t="s">
        <v>212</v>
      </c>
      <c r="F24" s="109" t="s">
        <v>221</v>
      </c>
      <c r="G24" s="109">
        <v>42</v>
      </c>
      <c r="H24" s="110">
        <v>3</v>
      </c>
      <c r="I24" s="111">
        <v>1</v>
      </c>
      <c r="J24" s="112">
        <v>3</v>
      </c>
      <c r="K24" s="113"/>
      <c r="L24" s="114"/>
      <c r="M24" s="114"/>
      <c r="N24" s="115" t="s">
        <v>93</v>
      </c>
      <c r="O24" s="115">
        <v>2500</v>
      </c>
      <c r="P24" s="115"/>
      <c r="Q24" s="114"/>
      <c r="R24" s="116">
        <v>3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9471.1679999999997</v>
      </c>
      <c r="AD24" s="121">
        <f t="shared" si="4"/>
        <v>0</v>
      </c>
      <c r="AE24" s="121">
        <f t="shared" si="2"/>
        <v>9471.1679999999997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197</v>
      </c>
      <c r="D25" s="109" t="s">
        <v>90</v>
      </c>
      <c r="E25" s="109" t="s">
        <v>212</v>
      </c>
      <c r="F25" s="109" t="s">
        <v>218</v>
      </c>
      <c r="G25" s="109">
        <v>42</v>
      </c>
      <c r="H25" s="110">
        <v>2</v>
      </c>
      <c r="I25" s="111">
        <v>1</v>
      </c>
      <c r="J25" s="112">
        <v>2</v>
      </c>
      <c r="K25" s="113"/>
      <c r="L25" s="114"/>
      <c r="M25" s="114"/>
      <c r="N25" s="115" t="s">
        <v>93</v>
      </c>
      <c r="O25" s="115">
        <v>2500</v>
      </c>
      <c r="P25" s="115"/>
      <c r="Q25" s="114"/>
      <c r="R25" s="116">
        <v>2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6314.1120000000001</v>
      </c>
      <c r="AD25" s="121">
        <f t="shared" si="4"/>
        <v>0</v>
      </c>
      <c r="AE25" s="121">
        <f t="shared" si="2"/>
        <v>6314.1120000000001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197</v>
      </c>
      <c r="D26" s="109" t="s">
        <v>90</v>
      </c>
      <c r="E26" s="109" t="s">
        <v>219</v>
      </c>
      <c r="F26" s="109" t="s">
        <v>220</v>
      </c>
      <c r="G26" s="109">
        <v>14</v>
      </c>
      <c r="H26" s="110">
        <v>5</v>
      </c>
      <c r="I26" s="111">
        <v>1</v>
      </c>
      <c r="J26" s="112">
        <v>5</v>
      </c>
      <c r="K26" s="113"/>
      <c r="L26" s="114"/>
      <c r="M26" s="114"/>
      <c r="N26" s="115" t="s">
        <v>93</v>
      </c>
      <c r="O26" s="115">
        <v>800</v>
      </c>
      <c r="P26" s="115"/>
      <c r="Q26" s="114"/>
      <c r="R26" s="116">
        <v>5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5261.76</v>
      </c>
      <c r="AD26" s="121">
        <f t="shared" si="4"/>
        <v>0</v>
      </c>
      <c r="AE26" s="121">
        <f t="shared" si="2"/>
        <v>5261.76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197</v>
      </c>
      <c r="D27" s="109" t="s">
        <v>90</v>
      </c>
      <c r="E27" s="109" t="s">
        <v>212</v>
      </c>
      <c r="F27" s="109" t="s">
        <v>221</v>
      </c>
      <c r="G27" s="109">
        <v>42</v>
      </c>
      <c r="H27" s="110">
        <v>3</v>
      </c>
      <c r="I27" s="111">
        <v>1</v>
      </c>
      <c r="J27" s="112">
        <v>3</v>
      </c>
      <c r="K27" s="113"/>
      <c r="L27" s="114"/>
      <c r="M27" s="114"/>
      <c r="N27" s="115" t="s">
        <v>93</v>
      </c>
      <c r="O27" s="115">
        <v>2500</v>
      </c>
      <c r="P27" s="115"/>
      <c r="Q27" s="114"/>
      <c r="R27" s="116">
        <v>3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9471.1679999999997</v>
      </c>
      <c r="AD27" s="121">
        <f t="shared" si="4"/>
        <v>0</v>
      </c>
      <c r="AE27" s="121">
        <f t="shared" si="2"/>
        <v>9471.1679999999997</v>
      </c>
      <c r="AF27"/>
    </row>
    <row r="28" spans="1:32" ht="24.95" customHeight="1" x14ac:dyDescent="0.4">
      <c r="A28" s="108">
        <v>25</v>
      </c>
      <c r="B28" s="109" t="s">
        <v>173</v>
      </c>
      <c r="C28" s="109" t="s">
        <v>229</v>
      </c>
      <c r="D28" s="109" t="s">
        <v>90</v>
      </c>
      <c r="E28" s="109" t="s">
        <v>212</v>
      </c>
      <c r="F28" s="109" t="s">
        <v>213</v>
      </c>
      <c r="G28" s="109">
        <v>42</v>
      </c>
      <c r="H28" s="110">
        <v>4</v>
      </c>
      <c r="I28" s="111">
        <v>2</v>
      </c>
      <c r="J28" s="112">
        <v>8</v>
      </c>
      <c r="K28" s="113"/>
      <c r="L28" s="114"/>
      <c r="M28" s="114"/>
      <c r="N28" s="115" t="s">
        <v>93</v>
      </c>
      <c r="O28" s="115">
        <v>2500</v>
      </c>
      <c r="P28" s="115"/>
      <c r="Q28" s="114"/>
      <c r="R28" s="116">
        <v>8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25256.448</v>
      </c>
      <c r="AD28" s="121">
        <f t="shared" si="4"/>
        <v>0</v>
      </c>
      <c r="AE28" s="121">
        <f t="shared" si="2"/>
        <v>25256.448</v>
      </c>
      <c r="AF28"/>
    </row>
    <row r="29" spans="1:32" ht="24.95" customHeight="1" x14ac:dyDescent="0.4">
      <c r="A29" s="108">
        <v>26</v>
      </c>
      <c r="B29" s="109" t="s">
        <v>173</v>
      </c>
      <c r="C29" s="109" t="s">
        <v>216</v>
      </c>
      <c r="D29" s="109" t="s">
        <v>90</v>
      </c>
      <c r="E29" s="109" t="s">
        <v>108</v>
      </c>
      <c r="F29" s="109" t="s">
        <v>217</v>
      </c>
      <c r="G29" s="109">
        <v>26</v>
      </c>
      <c r="H29" s="110">
        <v>1</v>
      </c>
      <c r="I29" s="111">
        <v>1</v>
      </c>
      <c r="J29" s="112">
        <v>1</v>
      </c>
      <c r="K29" s="113"/>
      <c r="L29" s="114"/>
      <c r="M29" s="114"/>
      <c r="N29" s="115" t="s">
        <v>93</v>
      </c>
      <c r="O29" s="115">
        <v>1000</v>
      </c>
      <c r="P29" s="115"/>
      <c r="Q29" s="114"/>
      <c r="R29" s="116">
        <v>1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1954.3679999999999</v>
      </c>
      <c r="AD29" s="121">
        <f t="shared" si="4"/>
        <v>0</v>
      </c>
      <c r="AE29" s="121">
        <f t="shared" si="2"/>
        <v>1954.3679999999999</v>
      </c>
      <c r="AF29"/>
    </row>
    <row r="30" spans="1:32" ht="24.95" customHeight="1" x14ac:dyDescent="0.4">
      <c r="A30" s="108">
        <v>27</v>
      </c>
      <c r="B30" s="109" t="s">
        <v>173</v>
      </c>
      <c r="C30" s="109" t="s">
        <v>214</v>
      </c>
      <c r="D30" s="109" t="s">
        <v>90</v>
      </c>
      <c r="E30" s="109" t="s">
        <v>108</v>
      </c>
      <c r="F30" s="109" t="s">
        <v>215</v>
      </c>
      <c r="G30" s="109">
        <v>26</v>
      </c>
      <c r="H30" s="110">
        <v>1</v>
      </c>
      <c r="I30" s="111">
        <v>2</v>
      </c>
      <c r="J30" s="112">
        <v>2</v>
      </c>
      <c r="K30" s="113"/>
      <c r="L30" s="114"/>
      <c r="M30" s="114"/>
      <c r="N30" s="115" t="s">
        <v>93</v>
      </c>
      <c r="O30" s="115">
        <v>1000</v>
      </c>
      <c r="P30" s="115"/>
      <c r="Q30" s="114"/>
      <c r="R30" s="116">
        <v>2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3908.7359999999999</v>
      </c>
      <c r="AD30" s="121">
        <f t="shared" si="4"/>
        <v>0</v>
      </c>
      <c r="AE30" s="121">
        <f t="shared" si="2"/>
        <v>3908.7359999999999</v>
      </c>
      <c r="AF30"/>
    </row>
    <row r="31" spans="1:32" ht="24.95" customHeight="1" x14ac:dyDescent="0.4">
      <c r="A31" s="108">
        <v>28</v>
      </c>
      <c r="B31" s="109" t="s">
        <v>173</v>
      </c>
      <c r="C31" s="109" t="s">
        <v>230</v>
      </c>
      <c r="D31" s="109" t="s">
        <v>90</v>
      </c>
      <c r="E31" s="109" t="s">
        <v>212</v>
      </c>
      <c r="F31" s="109" t="s">
        <v>213</v>
      </c>
      <c r="G31" s="109">
        <v>42</v>
      </c>
      <c r="H31" s="110">
        <v>4</v>
      </c>
      <c r="I31" s="111">
        <v>2</v>
      </c>
      <c r="J31" s="112">
        <v>8</v>
      </c>
      <c r="K31" s="113"/>
      <c r="L31" s="114"/>
      <c r="M31" s="114"/>
      <c r="N31" s="115" t="s">
        <v>93</v>
      </c>
      <c r="O31" s="115">
        <v>2500</v>
      </c>
      <c r="P31" s="115"/>
      <c r="Q31" s="114"/>
      <c r="R31" s="116">
        <v>8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25256.448</v>
      </c>
      <c r="AD31" s="121">
        <f t="shared" si="4"/>
        <v>0</v>
      </c>
      <c r="AE31" s="121">
        <f t="shared" si="2"/>
        <v>25256.448</v>
      </c>
      <c r="AF31"/>
    </row>
    <row r="32" spans="1:32" ht="24.95" customHeight="1" x14ac:dyDescent="0.4">
      <c r="A32" s="108">
        <v>29</v>
      </c>
      <c r="B32" s="109" t="s">
        <v>173</v>
      </c>
      <c r="C32" s="109" t="s">
        <v>231</v>
      </c>
      <c r="D32" s="109" t="s">
        <v>90</v>
      </c>
      <c r="E32" s="109" t="s">
        <v>212</v>
      </c>
      <c r="F32" s="109" t="s">
        <v>232</v>
      </c>
      <c r="G32" s="109">
        <v>42</v>
      </c>
      <c r="H32" s="110">
        <v>8</v>
      </c>
      <c r="I32" s="111">
        <v>4</v>
      </c>
      <c r="J32" s="112">
        <v>32</v>
      </c>
      <c r="K32" s="113"/>
      <c r="L32" s="114"/>
      <c r="M32" s="114"/>
      <c r="N32" s="115" t="s">
        <v>93</v>
      </c>
      <c r="O32" s="115">
        <v>2500</v>
      </c>
      <c r="P32" s="115"/>
      <c r="Q32" s="114"/>
      <c r="R32" s="116">
        <v>32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101025.792</v>
      </c>
      <c r="AD32" s="121">
        <f t="shared" si="4"/>
        <v>0</v>
      </c>
      <c r="AE32" s="121">
        <f t="shared" si="2"/>
        <v>101025.792</v>
      </c>
      <c r="AF32"/>
    </row>
    <row r="33" spans="1:32" ht="24.95" customHeight="1" x14ac:dyDescent="0.4">
      <c r="A33" s="108">
        <v>30</v>
      </c>
      <c r="B33" s="109" t="s">
        <v>173</v>
      </c>
      <c r="C33" s="109" t="s">
        <v>233</v>
      </c>
      <c r="D33" s="109" t="s">
        <v>90</v>
      </c>
      <c r="E33" s="109" t="s">
        <v>234</v>
      </c>
      <c r="F33" s="109" t="s">
        <v>235</v>
      </c>
      <c r="G33" s="109">
        <v>158</v>
      </c>
      <c r="H33" s="110">
        <v>34</v>
      </c>
      <c r="I33" s="111">
        <v>1</v>
      </c>
      <c r="J33" s="112">
        <v>34</v>
      </c>
      <c r="K33" s="113"/>
      <c r="L33" s="114"/>
      <c r="M33" s="114"/>
      <c r="N33" s="115" t="s">
        <v>93</v>
      </c>
      <c r="O33" s="115">
        <v>8100</v>
      </c>
      <c r="P33" s="115"/>
      <c r="Q33" s="114"/>
      <c r="R33" s="116">
        <v>34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403802.49599999998</v>
      </c>
      <c r="AD33" s="121">
        <f t="shared" si="4"/>
        <v>0</v>
      </c>
      <c r="AE33" s="121">
        <f t="shared" si="2"/>
        <v>403802.49599999998</v>
      </c>
      <c r="AF33"/>
    </row>
    <row r="34" spans="1:32" ht="24.95" customHeight="1" x14ac:dyDescent="0.4">
      <c r="A34" s="108">
        <v>31</v>
      </c>
      <c r="B34" s="109" t="s">
        <v>173</v>
      </c>
      <c r="C34" s="109" t="s">
        <v>233</v>
      </c>
      <c r="D34" s="109" t="s">
        <v>90</v>
      </c>
      <c r="E34" s="109" t="s">
        <v>226</v>
      </c>
      <c r="F34" s="109" t="s">
        <v>220</v>
      </c>
      <c r="G34" s="109">
        <v>29</v>
      </c>
      <c r="H34" s="110">
        <v>6</v>
      </c>
      <c r="I34" s="111">
        <v>1</v>
      </c>
      <c r="J34" s="112">
        <v>6</v>
      </c>
      <c r="K34" s="113"/>
      <c r="L34" s="114"/>
      <c r="M34" s="114"/>
      <c r="N34" s="115" t="s">
        <v>93</v>
      </c>
      <c r="O34" s="115">
        <v>800</v>
      </c>
      <c r="P34" s="115"/>
      <c r="Q34" s="114"/>
      <c r="R34" s="116">
        <v>6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13079.232</v>
      </c>
      <c r="AD34" s="121">
        <f t="shared" si="4"/>
        <v>0</v>
      </c>
      <c r="AE34" s="121">
        <f t="shared" si="2"/>
        <v>13079.232</v>
      </c>
      <c r="AF34"/>
    </row>
    <row r="35" spans="1:32" ht="24.95" customHeight="1" x14ac:dyDescent="0.4">
      <c r="A35" s="108">
        <v>32</v>
      </c>
      <c r="B35" s="109" t="s">
        <v>173</v>
      </c>
      <c r="C35" s="109" t="s">
        <v>236</v>
      </c>
      <c r="D35" s="109" t="s">
        <v>90</v>
      </c>
      <c r="E35" s="109" t="s">
        <v>108</v>
      </c>
      <c r="F35" s="109" t="s">
        <v>217</v>
      </c>
      <c r="G35" s="109">
        <v>26</v>
      </c>
      <c r="H35" s="110">
        <v>5</v>
      </c>
      <c r="I35" s="111">
        <v>1</v>
      </c>
      <c r="J35" s="112">
        <v>5</v>
      </c>
      <c r="K35" s="113"/>
      <c r="L35" s="114"/>
      <c r="M35" s="114"/>
      <c r="N35" s="115" t="s">
        <v>93</v>
      </c>
      <c r="O35" s="115">
        <v>1000</v>
      </c>
      <c r="P35" s="115"/>
      <c r="Q35" s="114"/>
      <c r="R35" s="116">
        <v>5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9771.84</v>
      </c>
      <c r="AD35" s="121">
        <f t="shared" si="4"/>
        <v>0</v>
      </c>
      <c r="AE35" s="121">
        <f t="shared" si="2"/>
        <v>9771.84</v>
      </c>
      <c r="AF35"/>
    </row>
    <row r="36" spans="1:32" ht="24.95" customHeight="1" x14ac:dyDescent="0.4">
      <c r="A36" s="108">
        <v>33</v>
      </c>
      <c r="B36" s="109" t="s">
        <v>173</v>
      </c>
      <c r="C36" s="109" t="s">
        <v>216</v>
      </c>
      <c r="D36" s="109" t="s">
        <v>90</v>
      </c>
      <c r="E36" s="109" t="s">
        <v>108</v>
      </c>
      <c r="F36" s="109" t="s">
        <v>217</v>
      </c>
      <c r="G36" s="109">
        <v>26</v>
      </c>
      <c r="H36" s="110">
        <v>1</v>
      </c>
      <c r="I36" s="111">
        <v>1</v>
      </c>
      <c r="J36" s="112">
        <v>1</v>
      </c>
      <c r="K36" s="113"/>
      <c r="L36" s="114"/>
      <c r="M36" s="114"/>
      <c r="N36" s="115" t="s">
        <v>93</v>
      </c>
      <c r="O36" s="115">
        <v>1000</v>
      </c>
      <c r="P36" s="115"/>
      <c r="Q36" s="114"/>
      <c r="R36" s="116">
        <v>1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1954.3679999999999</v>
      </c>
      <c r="AD36" s="121">
        <f t="shared" si="4"/>
        <v>0</v>
      </c>
      <c r="AE36" s="121">
        <f t="shared" si="2"/>
        <v>1954.3679999999999</v>
      </c>
      <c r="AF36"/>
    </row>
    <row r="37" spans="1:32" ht="24.95" customHeight="1" x14ac:dyDescent="0.4">
      <c r="A37" s="108">
        <v>34</v>
      </c>
      <c r="B37" s="109" t="s">
        <v>173</v>
      </c>
      <c r="C37" s="109" t="s">
        <v>237</v>
      </c>
      <c r="D37" s="109" t="s">
        <v>90</v>
      </c>
      <c r="E37" s="109" t="s">
        <v>212</v>
      </c>
      <c r="F37" s="109" t="s">
        <v>238</v>
      </c>
      <c r="G37" s="109">
        <v>42</v>
      </c>
      <c r="H37" s="110">
        <v>4</v>
      </c>
      <c r="I37" s="111">
        <v>2</v>
      </c>
      <c r="J37" s="112">
        <v>8</v>
      </c>
      <c r="K37" s="113"/>
      <c r="L37" s="114"/>
      <c r="M37" s="114"/>
      <c r="N37" s="115" t="s">
        <v>93</v>
      </c>
      <c r="O37" s="115">
        <v>2500</v>
      </c>
      <c r="P37" s="115"/>
      <c r="Q37" s="114"/>
      <c r="R37" s="116">
        <v>8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25256.448</v>
      </c>
      <c r="AD37" s="121">
        <f t="shared" si="4"/>
        <v>0</v>
      </c>
      <c r="AE37" s="121">
        <f t="shared" si="2"/>
        <v>25256.448</v>
      </c>
      <c r="AF37"/>
    </row>
    <row r="38" spans="1:32" ht="36.75" customHeight="1" x14ac:dyDescent="0.4">
      <c r="A38" s="122"/>
      <c r="B38" s="123"/>
      <c r="C38" s="123"/>
      <c r="D38" s="123"/>
      <c r="E38" s="123"/>
      <c r="L38" s="124"/>
      <c r="S38" s="125"/>
      <c r="T38" s="125"/>
      <c r="U38" s="125"/>
      <c r="V38" s="126"/>
      <c r="W38" s="126"/>
      <c r="X38" s="120"/>
      <c r="AB38" s="120"/>
      <c r="AC38" s="127">
        <f>SUM(AC4:AC37)</f>
        <v>955535.61599999992</v>
      </c>
      <c r="AD38" s="127">
        <f>SUM(AD4:AD37)</f>
        <v>0</v>
      </c>
      <c r="AE38" s="127">
        <f>SUM(AE4:AE37)</f>
        <v>955535.61599999992</v>
      </c>
      <c r="AF38"/>
    </row>
    <row r="40" spans="1:32" x14ac:dyDescent="0.4">
      <c r="U40" s="129" t="s">
        <v>205</v>
      </c>
      <c r="V40" s="130"/>
      <c r="W40" s="131"/>
      <c r="X40" s="132">
        <f>SUM(V4:V37)</f>
        <v>0</v>
      </c>
    </row>
    <row r="41" spans="1:32" x14ac:dyDescent="0.4">
      <c r="U41" s="129" t="s">
        <v>206</v>
      </c>
      <c r="V41" s="130"/>
      <c r="W41" s="131"/>
      <c r="X41" s="132">
        <f>SUM(W4:W37)</f>
        <v>0</v>
      </c>
    </row>
    <row r="42" spans="1:32" x14ac:dyDescent="0.4">
      <c r="U42" s="129" t="s">
        <v>39</v>
      </c>
      <c r="V42" s="130"/>
      <c r="W42" s="131"/>
      <c r="X42" s="133"/>
    </row>
    <row r="43" spans="1:32" x14ac:dyDescent="0.4">
      <c r="U43" s="129" t="s">
        <v>40</v>
      </c>
      <c r="V43" s="130"/>
      <c r="W43" s="131"/>
      <c r="X43" s="133"/>
    </row>
    <row r="44" spans="1:32" x14ac:dyDescent="0.4">
      <c r="U44" s="129" t="s">
        <v>41</v>
      </c>
      <c r="V44" s="130"/>
      <c r="W44" s="131"/>
      <c r="X44" s="133"/>
    </row>
    <row r="45" spans="1:32" x14ac:dyDescent="0.4">
      <c r="U45" s="129" t="s">
        <v>207</v>
      </c>
      <c r="V45" s="130"/>
      <c r="W45" s="131"/>
      <c r="X45" s="133"/>
    </row>
    <row r="46" spans="1:32" x14ac:dyDescent="0.4">
      <c r="U46" s="129" t="s">
        <v>208</v>
      </c>
      <c r="V46" s="130"/>
      <c r="W46" s="131"/>
      <c r="X46" s="132">
        <f>SUM(X40:X45)</f>
        <v>0</v>
      </c>
    </row>
    <row r="47" spans="1:32" x14ac:dyDescent="0.4">
      <c r="U47" s="129" t="s">
        <v>209</v>
      </c>
      <c r="V47" s="130"/>
      <c r="W47" s="131"/>
      <c r="X47" s="132">
        <f>X46*1.1</f>
        <v>0</v>
      </c>
    </row>
  </sheetData>
  <autoFilter ref="A3:AF3"/>
  <mergeCells count="13">
    <mergeCell ref="U47:W47"/>
    <mergeCell ref="U41:W41"/>
    <mergeCell ref="U42:W42"/>
    <mergeCell ref="U43:W43"/>
    <mergeCell ref="U44:W44"/>
    <mergeCell ref="U45:W45"/>
    <mergeCell ref="U46:W46"/>
    <mergeCell ref="E2:J2"/>
    <mergeCell ref="L2:R2"/>
    <mergeCell ref="Y2:AA2"/>
    <mergeCell ref="AC2:AD2"/>
    <mergeCell ref="AE2:AE3"/>
    <mergeCell ref="U40:W40"/>
  </mergeCells>
  <phoneticPr fontId="6"/>
  <conditionalFormatting sqref="B4:J37 L4:R37">
    <cfRule type="containsBlanks" dxfId="25" priority="2">
      <formula>LEN(TRIM(B4))=0</formula>
    </cfRule>
  </conditionalFormatting>
  <conditionalFormatting sqref="Y4:AA37">
    <cfRule type="containsBlanks" dxfId="24" priority="1">
      <formula>LEN(TRIM(Y4))=0</formula>
    </cfRule>
  </conditionalFormatting>
  <dataValidations count="1">
    <dataValidation type="list" allowBlank="1" showInputMessage="1" showErrorMessage="1" sqref="L4:L3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86"/>
  <sheetViews>
    <sheetView showGridLines="0" view="pageBreakPreview" zoomScale="44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239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240</v>
      </c>
      <c r="D4" s="109" t="s">
        <v>241</v>
      </c>
      <c r="E4" s="109" t="s">
        <v>108</v>
      </c>
      <c r="F4" s="109" t="s">
        <v>242</v>
      </c>
      <c r="G4" s="109">
        <v>26</v>
      </c>
      <c r="H4" s="110">
        <v>1</v>
      </c>
      <c r="I4" s="111">
        <v>2</v>
      </c>
      <c r="J4" s="112">
        <v>2</v>
      </c>
      <c r="K4" s="113"/>
      <c r="L4" s="114"/>
      <c r="M4" s="114"/>
      <c r="N4" s="115" t="s">
        <v>93</v>
      </c>
      <c r="O4" s="115">
        <v>1000</v>
      </c>
      <c r="P4" s="115"/>
      <c r="Q4" s="114"/>
      <c r="R4" s="116">
        <v>2</v>
      </c>
      <c r="S4" s="117"/>
      <c r="T4" s="118"/>
      <c r="U4" s="118"/>
      <c r="V4" s="119">
        <f t="shared" ref="V4:V67" si="0">T4*R4</f>
        <v>0</v>
      </c>
      <c r="W4" s="119">
        <f t="shared" ref="W4:W6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3908.7359999999999</v>
      </c>
      <c r="AD4" s="121">
        <f>Q4*R4*Y4*Z4*AA4/1000*$AB$1</f>
        <v>0</v>
      </c>
      <c r="AE4" s="121">
        <f t="shared" ref="AE4:AE67" si="2">AC4-AD4</f>
        <v>3908.7359999999999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240</v>
      </c>
      <c r="D5" s="109" t="s">
        <v>90</v>
      </c>
      <c r="E5" s="109" t="s">
        <v>243</v>
      </c>
      <c r="F5" s="109" t="s">
        <v>244</v>
      </c>
      <c r="G5" s="109">
        <v>15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93</v>
      </c>
      <c r="O5" s="115">
        <v>700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8" si="3">G5*J5*Y5*Z5*AA5/1000*$AB$1</f>
        <v>1127.52</v>
      </c>
      <c r="AD5" s="121">
        <f t="shared" ref="AD5:AD68" si="4">Q5*R5*Y5*Z5*AA5/1000*$AB$1</f>
        <v>0</v>
      </c>
      <c r="AE5" s="121">
        <f t="shared" si="2"/>
        <v>1127.52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245</v>
      </c>
      <c r="D6" s="109" t="s">
        <v>90</v>
      </c>
      <c r="E6" s="109" t="s">
        <v>226</v>
      </c>
      <c r="F6" s="109" t="s">
        <v>220</v>
      </c>
      <c r="G6" s="109">
        <v>29</v>
      </c>
      <c r="H6" s="110">
        <v>2</v>
      </c>
      <c r="I6" s="111">
        <v>1</v>
      </c>
      <c r="J6" s="112">
        <v>2</v>
      </c>
      <c r="K6" s="113"/>
      <c r="L6" s="114"/>
      <c r="M6" s="114"/>
      <c r="N6" s="115" t="s">
        <v>97</v>
      </c>
      <c r="O6" s="115">
        <v>1000</v>
      </c>
      <c r="P6" s="115"/>
      <c r="Q6" s="114"/>
      <c r="R6" s="116">
        <v>2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4359.7440000000006</v>
      </c>
      <c r="AD6" s="121">
        <f t="shared" si="4"/>
        <v>0</v>
      </c>
      <c r="AE6" s="121">
        <f t="shared" si="2"/>
        <v>4359.7440000000006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246</v>
      </c>
      <c r="D7" s="109" t="s">
        <v>90</v>
      </c>
      <c r="E7" s="109" t="s">
        <v>117</v>
      </c>
      <c r="F7" s="109" t="s">
        <v>247</v>
      </c>
      <c r="G7" s="109">
        <v>42</v>
      </c>
      <c r="H7" s="110">
        <v>14</v>
      </c>
      <c r="I7" s="111">
        <v>1</v>
      </c>
      <c r="J7" s="112">
        <v>14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14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44198.784</v>
      </c>
      <c r="AD7" s="121">
        <f t="shared" si="4"/>
        <v>0</v>
      </c>
      <c r="AE7" s="121">
        <f t="shared" si="2"/>
        <v>44198.784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246</v>
      </c>
      <c r="D8" s="109" t="s">
        <v>90</v>
      </c>
      <c r="E8" s="109" t="s">
        <v>108</v>
      </c>
      <c r="F8" s="109" t="s">
        <v>248</v>
      </c>
      <c r="G8" s="109">
        <v>26</v>
      </c>
      <c r="H8" s="110">
        <v>26</v>
      </c>
      <c r="I8" s="111">
        <v>1</v>
      </c>
      <c r="J8" s="112">
        <v>26</v>
      </c>
      <c r="K8" s="113"/>
      <c r="L8" s="114"/>
      <c r="M8" s="114"/>
      <c r="N8" s="115" t="s">
        <v>93</v>
      </c>
      <c r="O8" s="115">
        <v>1000</v>
      </c>
      <c r="P8" s="115"/>
      <c r="Q8" s="114"/>
      <c r="R8" s="116">
        <v>26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50813.567999999999</v>
      </c>
      <c r="AD8" s="121">
        <f t="shared" si="4"/>
        <v>0</v>
      </c>
      <c r="AE8" s="121">
        <f t="shared" si="2"/>
        <v>50813.567999999999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246</v>
      </c>
      <c r="D9" s="109" t="s">
        <v>90</v>
      </c>
      <c r="E9" s="109" t="s">
        <v>226</v>
      </c>
      <c r="F9" s="109" t="s">
        <v>220</v>
      </c>
      <c r="G9" s="109">
        <v>29</v>
      </c>
      <c r="H9" s="110">
        <v>3</v>
      </c>
      <c r="I9" s="111">
        <v>1</v>
      </c>
      <c r="J9" s="112">
        <v>3</v>
      </c>
      <c r="K9" s="113"/>
      <c r="L9" s="114"/>
      <c r="M9" s="114"/>
      <c r="N9" s="115" t="s">
        <v>97</v>
      </c>
      <c r="O9" s="115">
        <v>1000</v>
      </c>
      <c r="P9" s="115"/>
      <c r="Q9" s="114"/>
      <c r="R9" s="116">
        <v>3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6539.616</v>
      </c>
      <c r="AD9" s="121">
        <f t="shared" si="4"/>
        <v>0</v>
      </c>
      <c r="AE9" s="121">
        <f t="shared" si="2"/>
        <v>6539.616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249</v>
      </c>
      <c r="D10" s="109" t="s">
        <v>90</v>
      </c>
      <c r="E10" s="109" t="s">
        <v>117</v>
      </c>
      <c r="F10" s="109" t="s">
        <v>250</v>
      </c>
      <c r="G10" s="109">
        <v>42</v>
      </c>
      <c r="H10" s="110">
        <v>1</v>
      </c>
      <c r="I10" s="111">
        <v>1</v>
      </c>
      <c r="J10" s="112">
        <v>1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1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3157.056</v>
      </c>
      <c r="AD10" s="121">
        <f t="shared" si="4"/>
        <v>0</v>
      </c>
      <c r="AE10" s="121">
        <f t="shared" si="2"/>
        <v>3157.056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251</v>
      </c>
      <c r="D11" s="109" t="s">
        <v>90</v>
      </c>
      <c r="E11" s="109" t="s">
        <v>91</v>
      </c>
      <c r="F11" s="109" t="s">
        <v>252</v>
      </c>
      <c r="G11" s="109">
        <v>34</v>
      </c>
      <c r="H11" s="110">
        <v>2</v>
      </c>
      <c r="I11" s="111">
        <v>2</v>
      </c>
      <c r="J11" s="112">
        <v>4</v>
      </c>
      <c r="K11" s="113"/>
      <c r="L11" s="114"/>
      <c r="M11" s="114"/>
      <c r="N11" s="115" t="s">
        <v>93</v>
      </c>
      <c r="O11" s="115">
        <v>2500</v>
      </c>
      <c r="P11" s="115"/>
      <c r="Q11" s="114"/>
      <c r="R11" s="116">
        <v>4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10222.848</v>
      </c>
      <c r="AD11" s="121">
        <f t="shared" si="4"/>
        <v>0</v>
      </c>
      <c r="AE11" s="121">
        <f t="shared" si="2"/>
        <v>10222.848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253</v>
      </c>
      <c r="D12" s="109" t="s">
        <v>90</v>
      </c>
      <c r="E12" s="109" t="s">
        <v>226</v>
      </c>
      <c r="F12" s="109" t="s">
        <v>220</v>
      </c>
      <c r="G12" s="109">
        <v>29</v>
      </c>
      <c r="H12" s="110">
        <v>5</v>
      </c>
      <c r="I12" s="111">
        <v>1</v>
      </c>
      <c r="J12" s="112">
        <v>5</v>
      </c>
      <c r="K12" s="113"/>
      <c r="L12" s="114"/>
      <c r="M12" s="114"/>
      <c r="N12" s="115" t="s">
        <v>97</v>
      </c>
      <c r="O12" s="115">
        <v>1000</v>
      </c>
      <c r="P12" s="115"/>
      <c r="Q12" s="114"/>
      <c r="R12" s="116">
        <v>5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10899.359999999999</v>
      </c>
      <c r="AD12" s="121">
        <f t="shared" si="4"/>
        <v>0</v>
      </c>
      <c r="AE12" s="121">
        <f t="shared" si="2"/>
        <v>10899.359999999999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254</v>
      </c>
      <c r="D13" s="109" t="s">
        <v>90</v>
      </c>
      <c r="E13" s="109" t="s">
        <v>91</v>
      </c>
      <c r="F13" s="109" t="s">
        <v>252</v>
      </c>
      <c r="G13" s="109">
        <v>34</v>
      </c>
      <c r="H13" s="110">
        <v>2</v>
      </c>
      <c r="I13" s="111">
        <v>2</v>
      </c>
      <c r="J13" s="112">
        <v>4</v>
      </c>
      <c r="K13" s="113"/>
      <c r="L13" s="114"/>
      <c r="M13" s="114"/>
      <c r="N13" s="115" t="s">
        <v>93</v>
      </c>
      <c r="O13" s="115">
        <v>2500</v>
      </c>
      <c r="P13" s="115"/>
      <c r="Q13" s="114"/>
      <c r="R13" s="116">
        <v>4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10222.848</v>
      </c>
      <c r="AD13" s="121">
        <f t="shared" si="4"/>
        <v>0</v>
      </c>
      <c r="AE13" s="121">
        <f t="shared" si="2"/>
        <v>10222.848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255</v>
      </c>
      <c r="D14" s="109" t="s">
        <v>90</v>
      </c>
      <c r="E14" s="109" t="s">
        <v>117</v>
      </c>
      <c r="F14" s="109" t="s">
        <v>250</v>
      </c>
      <c r="G14" s="109">
        <v>42</v>
      </c>
      <c r="H14" s="110">
        <v>1</v>
      </c>
      <c r="I14" s="111">
        <v>1</v>
      </c>
      <c r="J14" s="112">
        <v>1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1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3157.056</v>
      </c>
      <c r="AD14" s="121">
        <f t="shared" si="4"/>
        <v>0</v>
      </c>
      <c r="AE14" s="121">
        <f t="shared" si="2"/>
        <v>3157.056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256</v>
      </c>
      <c r="D15" s="109" t="s">
        <v>90</v>
      </c>
      <c r="E15" s="109" t="s">
        <v>117</v>
      </c>
      <c r="F15" s="109" t="s">
        <v>250</v>
      </c>
      <c r="G15" s="109">
        <v>42</v>
      </c>
      <c r="H15" s="110">
        <v>2</v>
      </c>
      <c r="I15" s="111">
        <v>1</v>
      </c>
      <c r="J15" s="112">
        <v>2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2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6314.1120000000001</v>
      </c>
      <c r="AD15" s="121">
        <f t="shared" si="4"/>
        <v>0</v>
      </c>
      <c r="AE15" s="121">
        <f t="shared" si="2"/>
        <v>6314.1120000000001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257</v>
      </c>
      <c r="D16" s="109" t="s">
        <v>90</v>
      </c>
      <c r="E16" s="109" t="s">
        <v>117</v>
      </c>
      <c r="F16" s="109" t="s">
        <v>247</v>
      </c>
      <c r="G16" s="109">
        <v>42</v>
      </c>
      <c r="H16" s="110">
        <v>13</v>
      </c>
      <c r="I16" s="111">
        <v>1</v>
      </c>
      <c r="J16" s="112">
        <v>13</v>
      </c>
      <c r="K16" s="113"/>
      <c r="L16" s="114"/>
      <c r="M16" s="114"/>
      <c r="N16" s="115" t="s">
        <v>93</v>
      </c>
      <c r="O16" s="115">
        <v>2500</v>
      </c>
      <c r="P16" s="115"/>
      <c r="Q16" s="114"/>
      <c r="R16" s="116">
        <v>13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41041.728000000003</v>
      </c>
      <c r="AD16" s="121">
        <f t="shared" si="4"/>
        <v>0</v>
      </c>
      <c r="AE16" s="121">
        <f t="shared" si="2"/>
        <v>41041.728000000003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257</v>
      </c>
      <c r="D17" s="109" t="s">
        <v>90</v>
      </c>
      <c r="E17" s="109" t="s">
        <v>108</v>
      </c>
      <c r="F17" s="109" t="s">
        <v>248</v>
      </c>
      <c r="G17" s="109">
        <v>26</v>
      </c>
      <c r="H17" s="110">
        <v>29</v>
      </c>
      <c r="I17" s="111">
        <v>1</v>
      </c>
      <c r="J17" s="112">
        <v>29</v>
      </c>
      <c r="K17" s="113"/>
      <c r="L17" s="114"/>
      <c r="M17" s="114"/>
      <c r="N17" s="115" t="s">
        <v>93</v>
      </c>
      <c r="O17" s="115">
        <v>1000</v>
      </c>
      <c r="P17" s="115"/>
      <c r="Q17" s="114"/>
      <c r="R17" s="116">
        <v>29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56676.671999999999</v>
      </c>
      <c r="AD17" s="121">
        <f t="shared" si="4"/>
        <v>0</v>
      </c>
      <c r="AE17" s="121">
        <f t="shared" si="2"/>
        <v>56676.671999999999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257</v>
      </c>
      <c r="D18" s="109" t="s">
        <v>90</v>
      </c>
      <c r="E18" s="109" t="s">
        <v>226</v>
      </c>
      <c r="F18" s="109" t="s">
        <v>220</v>
      </c>
      <c r="G18" s="109">
        <v>29</v>
      </c>
      <c r="H18" s="110">
        <v>3</v>
      </c>
      <c r="I18" s="111">
        <v>1</v>
      </c>
      <c r="J18" s="112">
        <v>3</v>
      </c>
      <c r="K18" s="113"/>
      <c r="L18" s="114"/>
      <c r="M18" s="114"/>
      <c r="N18" s="115" t="s">
        <v>97</v>
      </c>
      <c r="O18" s="115">
        <v>1000</v>
      </c>
      <c r="P18" s="115"/>
      <c r="Q18" s="114"/>
      <c r="R18" s="116">
        <v>3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6539.616</v>
      </c>
      <c r="AD18" s="121">
        <f t="shared" si="4"/>
        <v>0</v>
      </c>
      <c r="AE18" s="121">
        <f t="shared" si="2"/>
        <v>6539.616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139</v>
      </c>
      <c r="D19" s="109" t="s">
        <v>90</v>
      </c>
      <c r="E19" s="109" t="s">
        <v>117</v>
      </c>
      <c r="F19" s="109" t="s">
        <v>247</v>
      </c>
      <c r="G19" s="109">
        <v>42</v>
      </c>
      <c r="H19" s="110">
        <v>3</v>
      </c>
      <c r="I19" s="111">
        <v>1</v>
      </c>
      <c r="J19" s="112">
        <v>3</v>
      </c>
      <c r="K19" s="113"/>
      <c r="L19" s="114"/>
      <c r="M19" s="114"/>
      <c r="N19" s="115" t="s">
        <v>93</v>
      </c>
      <c r="O19" s="115">
        <v>2500</v>
      </c>
      <c r="P19" s="115"/>
      <c r="Q19" s="114"/>
      <c r="R19" s="116">
        <v>3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9471.1679999999997</v>
      </c>
      <c r="AD19" s="121">
        <f t="shared" si="4"/>
        <v>0</v>
      </c>
      <c r="AE19" s="121">
        <f t="shared" si="2"/>
        <v>9471.1679999999997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258</v>
      </c>
      <c r="D20" s="109" t="s">
        <v>259</v>
      </c>
      <c r="E20" s="109" t="s">
        <v>219</v>
      </c>
      <c r="F20" s="109" t="s">
        <v>260</v>
      </c>
      <c r="G20" s="109">
        <v>14</v>
      </c>
      <c r="H20" s="110">
        <v>39</v>
      </c>
      <c r="I20" s="111">
        <v>1</v>
      </c>
      <c r="J20" s="112">
        <v>39</v>
      </c>
      <c r="K20" s="113"/>
      <c r="L20" s="114"/>
      <c r="M20" s="114"/>
      <c r="N20" s="115" t="s">
        <v>93</v>
      </c>
      <c r="O20" s="115">
        <v>700</v>
      </c>
      <c r="P20" s="115"/>
      <c r="Q20" s="114"/>
      <c r="R20" s="116">
        <v>39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41041.728000000003</v>
      </c>
      <c r="AD20" s="121">
        <f t="shared" si="4"/>
        <v>0</v>
      </c>
      <c r="AE20" s="121">
        <f t="shared" si="2"/>
        <v>41041.728000000003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258</v>
      </c>
      <c r="D21" s="109" t="s">
        <v>90</v>
      </c>
      <c r="E21" s="109" t="s">
        <v>261</v>
      </c>
      <c r="F21" s="109" t="s">
        <v>262</v>
      </c>
      <c r="G21" s="109">
        <v>100</v>
      </c>
      <c r="H21" s="110">
        <v>24</v>
      </c>
      <c r="I21" s="111">
        <v>1</v>
      </c>
      <c r="J21" s="112">
        <v>24</v>
      </c>
      <c r="K21" s="113"/>
      <c r="L21" s="114"/>
      <c r="M21" s="114"/>
      <c r="N21" s="115" t="s">
        <v>97</v>
      </c>
      <c r="O21" s="115">
        <v>1000</v>
      </c>
      <c r="P21" s="115"/>
      <c r="Q21" s="114"/>
      <c r="R21" s="116">
        <v>24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180403.20000000001</v>
      </c>
      <c r="AD21" s="121">
        <f t="shared" si="4"/>
        <v>0</v>
      </c>
      <c r="AE21" s="121">
        <f t="shared" si="2"/>
        <v>180403.20000000001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258</v>
      </c>
      <c r="D22" s="109" t="s">
        <v>90</v>
      </c>
      <c r="E22" s="109" t="s">
        <v>226</v>
      </c>
      <c r="F22" s="109" t="s">
        <v>220</v>
      </c>
      <c r="G22" s="109">
        <v>29</v>
      </c>
      <c r="H22" s="110">
        <v>39</v>
      </c>
      <c r="I22" s="111">
        <v>1</v>
      </c>
      <c r="J22" s="112">
        <v>39</v>
      </c>
      <c r="K22" s="113"/>
      <c r="L22" s="114"/>
      <c r="M22" s="114"/>
      <c r="N22" s="115" t="s">
        <v>97</v>
      </c>
      <c r="O22" s="115">
        <v>1000</v>
      </c>
      <c r="P22" s="115"/>
      <c r="Q22" s="114"/>
      <c r="R22" s="116">
        <v>39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85015.008000000002</v>
      </c>
      <c r="AD22" s="121">
        <f t="shared" si="4"/>
        <v>0</v>
      </c>
      <c r="AE22" s="121">
        <f t="shared" si="2"/>
        <v>85015.008000000002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263</v>
      </c>
      <c r="D23" s="109" t="s">
        <v>90</v>
      </c>
      <c r="E23" s="109" t="s">
        <v>117</v>
      </c>
      <c r="F23" s="109" t="s">
        <v>250</v>
      </c>
      <c r="G23" s="109">
        <v>42</v>
      </c>
      <c r="H23" s="110">
        <v>2</v>
      </c>
      <c r="I23" s="111">
        <v>2</v>
      </c>
      <c r="J23" s="112">
        <v>4</v>
      </c>
      <c r="K23" s="113"/>
      <c r="L23" s="114"/>
      <c r="M23" s="114"/>
      <c r="N23" s="115" t="s">
        <v>93</v>
      </c>
      <c r="O23" s="115">
        <v>2500</v>
      </c>
      <c r="P23" s="115"/>
      <c r="Q23" s="114"/>
      <c r="R23" s="116">
        <v>4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12628.224</v>
      </c>
      <c r="AD23" s="121">
        <f t="shared" si="4"/>
        <v>0</v>
      </c>
      <c r="AE23" s="121">
        <f t="shared" si="2"/>
        <v>12628.224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264</v>
      </c>
      <c r="D24" s="109" t="s">
        <v>90</v>
      </c>
      <c r="E24" s="109" t="s">
        <v>108</v>
      </c>
      <c r="F24" s="109" t="s">
        <v>242</v>
      </c>
      <c r="G24" s="109">
        <v>26</v>
      </c>
      <c r="H24" s="110">
        <v>1</v>
      </c>
      <c r="I24" s="111">
        <v>2</v>
      </c>
      <c r="J24" s="112">
        <v>2</v>
      </c>
      <c r="K24" s="113"/>
      <c r="L24" s="114"/>
      <c r="M24" s="114"/>
      <c r="N24" s="115" t="s">
        <v>93</v>
      </c>
      <c r="O24" s="115">
        <v>1000</v>
      </c>
      <c r="P24" s="115"/>
      <c r="Q24" s="114"/>
      <c r="R24" s="116">
        <v>2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3908.7359999999999</v>
      </c>
      <c r="AD24" s="121">
        <f t="shared" si="4"/>
        <v>0</v>
      </c>
      <c r="AE24" s="121">
        <f t="shared" si="2"/>
        <v>3908.7359999999999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265</v>
      </c>
      <c r="D25" s="109" t="s">
        <v>266</v>
      </c>
      <c r="E25" s="109" t="s">
        <v>117</v>
      </c>
      <c r="F25" s="109" t="s">
        <v>247</v>
      </c>
      <c r="G25" s="109">
        <v>42</v>
      </c>
      <c r="H25" s="110">
        <v>12</v>
      </c>
      <c r="I25" s="111">
        <v>1</v>
      </c>
      <c r="J25" s="112">
        <v>12</v>
      </c>
      <c r="K25" s="113"/>
      <c r="L25" s="114"/>
      <c r="M25" s="114"/>
      <c r="N25" s="115" t="s">
        <v>93</v>
      </c>
      <c r="O25" s="115">
        <v>2500</v>
      </c>
      <c r="P25" s="115"/>
      <c r="Q25" s="114"/>
      <c r="R25" s="116">
        <v>12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37884.671999999999</v>
      </c>
      <c r="AD25" s="121">
        <f t="shared" si="4"/>
        <v>0</v>
      </c>
      <c r="AE25" s="121">
        <f t="shared" si="2"/>
        <v>37884.671999999999</v>
      </c>
      <c r="AF25"/>
    </row>
    <row r="26" spans="1:32" ht="24.95" customHeight="1" x14ac:dyDescent="0.4">
      <c r="A26" s="108">
        <v>23</v>
      </c>
      <c r="B26" s="109" t="s">
        <v>88</v>
      </c>
      <c r="C26" s="109" t="s">
        <v>265</v>
      </c>
      <c r="D26" s="109" t="s">
        <v>90</v>
      </c>
      <c r="E26" s="109" t="s">
        <v>267</v>
      </c>
      <c r="F26" s="109" t="s">
        <v>268</v>
      </c>
      <c r="G26" s="109">
        <v>101</v>
      </c>
      <c r="H26" s="110">
        <v>3</v>
      </c>
      <c r="I26" s="111">
        <v>4</v>
      </c>
      <c r="J26" s="112">
        <v>12</v>
      </c>
      <c r="K26" s="113"/>
      <c r="L26" s="114"/>
      <c r="M26" s="114"/>
      <c r="N26" s="115" t="s">
        <v>93</v>
      </c>
      <c r="O26" s="115">
        <v>13800</v>
      </c>
      <c r="P26" s="115"/>
      <c r="Q26" s="114"/>
      <c r="R26" s="116">
        <v>3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91103.615999999995</v>
      </c>
      <c r="AD26" s="121">
        <f t="shared" si="4"/>
        <v>0</v>
      </c>
      <c r="AE26" s="121">
        <f t="shared" si="2"/>
        <v>91103.615999999995</v>
      </c>
      <c r="AF26"/>
    </row>
    <row r="27" spans="1:32" ht="24.95" customHeight="1" x14ac:dyDescent="0.4">
      <c r="A27" s="108">
        <v>24</v>
      </c>
      <c r="B27" s="109" t="s">
        <v>88</v>
      </c>
      <c r="C27" s="109" t="s">
        <v>265</v>
      </c>
      <c r="D27" s="109" t="s">
        <v>90</v>
      </c>
      <c r="E27" s="109" t="s">
        <v>269</v>
      </c>
      <c r="F27" s="109" t="s">
        <v>270</v>
      </c>
      <c r="G27" s="109">
        <v>150</v>
      </c>
      <c r="H27" s="110">
        <v>3</v>
      </c>
      <c r="I27" s="111">
        <v>1</v>
      </c>
      <c r="J27" s="112">
        <v>3</v>
      </c>
      <c r="K27" s="113"/>
      <c r="L27" s="114"/>
      <c r="M27" s="114"/>
      <c r="N27" s="115" t="s">
        <v>97</v>
      </c>
      <c r="O27" s="115">
        <v>1000</v>
      </c>
      <c r="P27" s="115"/>
      <c r="Q27" s="114"/>
      <c r="R27" s="116">
        <v>3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33825.600000000006</v>
      </c>
      <c r="AD27" s="121">
        <f t="shared" si="4"/>
        <v>0</v>
      </c>
      <c r="AE27" s="121">
        <f t="shared" si="2"/>
        <v>33825.600000000006</v>
      </c>
      <c r="AF27"/>
    </row>
    <row r="28" spans="1:32" ht="24.95" customHeight="1" x14ac:dyDescent="0.4">
      <c r="A28" s="108">
        <v>25</v>
      </c>
      <c r="B28" s="109" t="s">
        <v>88</v>
      </c>
      <c r="C28" s="109" t="s">
        <v>271</v>
      </c>
      <c r="D28" s="109" t="s">
        <v>90</v>
      </c>
      <c r="E28" s="109" t="s">
        <v>226</v>
      </c>
      <c r="F28" s="109" t="s">
        <v>220</v>
      </c>
      <c r="G28" s="109">
        <v>29</v>
      </c>
      <c r="H28" s="110">
        <v>14</v>
      </c>
      <c r="I28" s="111">
        <v>1</v>
      </c>
      <c r="J28" s="112">
        <v>14</v>
      </c>
      <c r="K28" s="113"/>
      <c r="L28" s="114"/>
      <c r="M28" s="114"/>
      <c r="N28" s="115" t="s">
        <v>97</v>
      </c>
      <c r="O28" s="115">
        <v>1000</v>
      </c>
      <c r="P28" s="115"/>
      <c r="Q28" s="114"/>
      <c r="R28" s="116">
        <v>14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30518.208000000002</v>
      </c>
      <c r="AD28" s="121">
        <f t="shared" si="4"/>
        <v>0</v>
      </c>
      <c r="AE28" s="121">
        <f t="shared" si="2"/>
        <v>30518.208000000002</v>
      </c>
      <c r="AF28"/>
    </row>
    <row r="29" spans="1:32" ht="24.95" customHeight="1" x14ac:dyDescent="0.4">
      <c r="A29" s="108">
        <v>26</v>
      </c>
      <c r="B29" s="109" t="s">
        <v>88</v>
      </c>
      <c r="C29" s="109" t="s">
        <v>271</v>
      </c>
      <c r="D29" s="109" t="s">
        <v>90</v>
      </c>
      <c r="E29" s="109" t="s">
        <v>272</v>
      </c>
      <c r="F29" s="109" t="s">
        <v>273</v>
      </c>
      <c r="G29" s="109">
        <v>116</v>
      </c>
      <c r="H29" s="110">
        <v>4</v>
      </c>
      <c r="I29" s="111">
        <v>1</v>
      </c>
      <c r="J29" s="112">
        <v>4</v>
      </c>
      <c r="K29" s="113"/>
      <c r="L29" s="114"/>
      <c r="M29" s="114"/>
      <c r="N29" s="115" t="s">
        <v>93</v>
      </c>
      <c r="O29" s="115">
        <v>5400</v>
      </c>
      <c r="P29" s="115"/>
      <c r="Q29" s="114"/>
      <c r="R29" s="116">
        <v>4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34877.952000000005</v>
      </c>
      <c r="AD29" s="121">
        <f t="shared" si="4"/>
        <v>0</v>
      </c>
      <c r="AE29" s="121">
        <f t="shared" si="2"/>
        <v>34877.952000000005</v>
      </c>
      <c r="AF29"/>
    </row>
    <row r="30" spans="1:32" ht="24.95" customHeight="1" x14ac:dyDescent="0.4">
      <c r="A30" s="108">
        <v>27</v>
      </c>
      <c r="B30" s="109" t="s">
        <v>88</v>
      </c>
      <c r="C30" s="109" t="s">
        <v>271</v>
      </c>
      <c r="D30" s="109" t="s">
        <v>90</v>
      </c>
      <c r="E30" s="109" t="s">
        <v>117</v>
      </c>
      <c r="F30" s="109" t="s">
        <v>247</v>
      </c>
      <c r="G30" s="109">
        <v>42</v>
      </c>
      <c r="H30" s="110">
        <v>2</v>
      </c>
      <c r="I30" s="111">
        <v>1</v>
      </c>
      <c r="J30" s="112">
        <v>2</v>
      </c>
      <c r="K30" s="113"/>
      <c r="L30" s="114"/>
      <c r="M30" s="114"/>
      <c r="N30" s="115" t="s">
        <v>93</v>
      </c>
      <c r="O30" s="115">
        <v>2500</v>
      </c>
      <c r="P30" s="115"/>
      <c r="Q30" s="114"/>
      <c r="R30" s="116">
        <v>2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6314.1120000000001</v>
      </c>
      <c r="AD30" s="121">
        <f t="shared" si="4"/>
        <v>0</v>
      </c>
      <c r="AE30" s="121">
        <f t="shared" si="2"/>
        <v>6314.1120000000001</v>
      </c>
      <c r="AF30"/>
    </row>
    <row r="31" spans="1:32" ht="24.95" customHeight="1" x14ac:dyDescent="0.4">
      <c r="A31" s="108">
        <v>28</v>
      </c>
      <c r="B31" s="109" t="s">
        <v>88</v>
      </c>
      <c r="C31" s="109" t="s">
        <v>274</v>
      </c>
      <c r="D31" s="109" t="s">
        <v>241</v>
      </c>
      <c r="E31" s="109" t="s">
        <v>108</v>
      </c>
      <c r="F31" s="109" t="s">
        <v>242</v>
      </c>
      <c r="G31" s="109">
        <v>26</v>
      </c>
      <c r="H31" s="110">
        <v>3</v>
      </c>
      <c r="I31" s="111">
        <v>2</v>
      </c>
      <c r="J31" s="112">
        <v>6</v>
      </c>
      <c r="K31" s="113"/>
      <c r="L31" s="114"/>
      <c r="M31" s="114"/>
      <c r="N31" s="115" t="s">
        <v>93</v>
      </c>
      <c r="O31" s="115">
        <v>1000</v>
      </c>
      <c r="P31" s="115"/>
      <c r="Q31" s="114"/>
      <c r="R31" s="116">
        <v>6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11726.207999999999</v>
      </c>
      <c r="AD31" s="121">
        <f t="shared" si="4"/>
        <v>0</v>
      </c>
      <c r="AE31" s="121">
        <f t="shared" si="2"/>
        <v>11726.207999999999</v>
      </c>
      <c r="AF31"/>
    </row>
    <row r="32" spans="1:32" ht="24.95" customHeight="1" x14ac:dyDescent="0.4">
      <c r="A32" s="108">
        <v>29</v>
      </c>
      <c r="B32" s="109" t="s">
        <v>88</v>
      </c>
      <c r="C32" s="109" t="s">
        <v>274</v>
      </c>
      <c r="D32" s="109" t="s">
        <v>275</v>
      </c>
      <c r="E32" s="109" t="s">
        <v>117</v>
      </c>
      <c r="F32" s="109" t="s">
        <v>276</v>
      </c>
      <c r="G32" s="109">
        <v>42</v>
      </c>
      <c r="H32" s="110">
        <v>8</v>
      </c>
      <c r="I32" s="111">
        <v>2</v>
      </c>
      <c r="J32" s="112">
        <v>16</v>
      </c>
      <c r="K32" s="113"/>
      <c r="L32" s="114"/>
      <c r="M32" s="114"/>
      <c r="N32" s="115" t="s">
        <v>93</v>
      </c>
      <c r="O32" s="115">
        <v>2500</v>
      </c>
      <c r="P32" s="115"/>
      <c r="Q32" s="114"/>
      <c r="R32" s="116">
        <v>16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50512.896000000001</v>
      </c>
      <c r="AD32" s="121">
        <f t="shared" si="4"/>
        <v>0</v>
      </c>
      <c r="AE32" s="121">
        <f t="shared" si="2"/>
        <v>50512.896000000001</v>
      </c>
      <c r="AF32"/>
    </row>
    <row r="33" spans="1:32" ht="24.95" customHeight="1" x14ac:dyDescent="0.4">
      <c r="A33" s="108">
        <v>30</v>
      </c>
      <c r="B33" s="109" t="s">
        <v>88</v>
      </c>
      <c r="C33" s="109" t="s">
        <v>274</v>
      </c>
      <c r="D33" s="109" t="s">
        <v>277</v>
      </c>
      <c r="E33" s="109" t="s">
        <v>278</v>
      </c>
      <c r="F33" s="109" t="s">
        <v>270</v>
      </c>
      <c r="G33" s="109">
        <v>150</v>
      </c>
      <c r="H33" s="110">
        <v>10</v>
      </c>
      <c r="I33" s="111">
        <v>1</v>
      </c>
      <c r="J33" s="112">
        <v>10</v>
      </c>
      <c r="K33" s="113"/>
      <c r="L33" s="114"/>
      <c r="M33" s="114"/>
      <c r="N33" s="115" t="s">
        <v>93</v>
      </c>
      <c r="O33" s="115">
        <v>1600</v>
      </c>
      <c r="P33" s="115"/>
      <c r="Q33" s="114"/>
      <c r="R33" s="116">
        <v>10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112752</v>
      </c>
      <c r="AD33" s="121">
        <f t="shared" si="4"/>
        <v>0</v>
      </c>
      <c r="AE33" s="121">
        <f t="shared" si="2"/>
        <v>112752</v>
      </c>
      <c r="AF33"/>
    </row>
    <row r="34" spans="1:32" ht="24.95" customHeight="1" x14ac:dyDescent="0.4">
      <c r="A34" s="108">
        <v>31</v>
      </c>
      <c r="B34" s="109" t="s">
        <v>88</v>
      </c>
      <c r="C34" s="109" t="s">
        <v>274</v>
      </c>
      <c r="D34" s="109" t="s">
        <v>90</v>
      </c>
      <c r="E34" s="109" t="s">
        <v>226</v>
      </c>
      <c r="F34" s="109" t="s">
        <v>220</v>
      </c>
      <c r="G34" s="109">
        <v>29</v>
      </c>
      <c r="H34" s="110">
        <v>6</v>
      </c>
      <c r="I34" s="111">
        <v>1</v>
      </c>
      <c r="J34" s="112">
        <v>6</v>
      </c>
      <c r="K34" s="113"/>
      <c r="L34" s="114"/>
      <c r="M34" s="114"/>
      <c r="N34" s="115" t="s">
        <v>97</v>
      </c>
      <c r="O34" s="115">
        <v>1000</v>
      </c>
      <c r="P34" s="115"/>
      <c r="Q34" s="114"/>
      <c r="R34" s="116">
        <v>6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13079.232</v>
      </c>
      <c r="AD34" s="121">
        <f t="shared" si="4"/>
        <v>0</v>
      </c>
      <c r="AE34" s="121">
        <f t="shared" si="2"/>
        <v>13079.232</v>
      </c>
      <c r="AF34"/>
    </row>
    <row r="35" spans="1:32" ht="24.95" customHeight="1" x14ac:dyDescent="0.4">
      <c r="A35" s="108">
        <v>32</v>
      </c>
      <c r="B35" s="109" t="s">
        <v>88</v>
      </c>
      <c r="C35" s="109" t="s">
        <v>279</v>
      </c>
      <c r="D35" s="109" t="s">
        <v>280</v>
      </c>
      <c r="E35" s="109" t="s">
        <v>117</v>
      </c>
      <c r="F35" s="109" t="s">
        <v>281</v>
      </c>
      <c r="G35" s="109">
        <v>42</v>
      </c>
      <c r="H35" s="110">
        <v>2</v>
      </c>
      <c r="I35" s="111">
        <v>1</v>
      </c>
      <c r="J35" s="112">
        <v>2</v>
      </c>
      <c r="K35" s="113"/>
      <c r="L35" s="114"/>
      <c r="M35" s="114"/>
      <c r="N35" s="115" t="s">
        <v>93</v>
      </c>
      <c r="O35" s="115">
        <v>2500</v>
      </c>
      <c r="P35" s="115"/>
      <c r="Q35" s="114"/>
      <c r="R35" s="116">
        <v>2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6314.1120000000001</v>
      </c>
      <c r="AD35" s="121">
        <f t="shared" si="4"/>
        <v>0</v>
      </c>
      <c r="AE35" s="121">
        <f t="shared" si="2"/>
        <v>6314.1120000000001</v>
      </c>
      <c r="AF35"/>
    </row>
    <row r="36" spans="1:32" ht="24.95" customHeight="1" x14ac:dyDescent="0.4">
      <c r="A36" s="108">
        <v>33</v>
      </c>
      <c r="B36" s="109" t="s">
        <v>88</v>
      </c>
      <c r="C36" s="109" t="s">
        <v>282</v>
      </c>
      <c r="D36" s="109" t="s">
        <v>280</v>
      </c>
      <c r="E36" s="109" t="s">
        <v>117</v>
      </c>
      <c r="F36" s="109" t="s">
        <v>281</v>
      </c>
      <c r="G36" s="109">
        <v>42</v>
      </c>
      <c r="H36" s="110">
        <v>2</v>
      </c>
      <c r="I36" s="111">
        <v>1</v>
      </c>
      <c r="J36" s="112">
        <v>2</v>
      </c>
      <c r="K36" s="113"/>
      <c r="L36" s="114"/>
      <c r="M36" s="114"/>
      <c r="N36" s="115" t="s">
        <v>93</v>
      </c>
      <c r="O36" s="115">
        <v>2500</v>
      </c>
      <c r="P36" s="115"/>
      <c r="Q36" s="114"/>
      <c r="R36" s="116">
        <v>2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6314.1120000000001</v>
      </c>
      <c r="AD36" s="121">
        <f t="shared" si="4"/>
        <v>0</v>
      </c>
      <c r="AE36" s="121">
        <f t="shared" si="2"/>
        <v>6314.1120000000001</v>
      </c>
      <c r="AF36"/>
    </row>
    <row r="37" spans="1:32" ht="24.95" customHeight="1" x14ac:dyDescent="0.4">
      <c r="A37" s="108">
        <v>34</v>
      </c>
      <c r="B37" s="109" t="s">
        <v>88</v>
      </c>
      <c r="C37" s="109" t="s">
        <v>283</v>
      </c>
      <c r="D37" s="109" t="s">
        <v>90</v>
      </c>
      <c r="E37" s="109" t="s">
        <v>284</v>
      </c>
      <c r="F37" s="109" t="s">
        <v>285</v>
      </c>
      <c r="G37" s="109">
        <v>60</v>
      </c>
      <c r="H37" s="110">
        <v>2</v>
      </c>
      <c r="I37" s="111">
        <v>1</v>
      </c>
      <c r="J37" s="112">
        <v>2</v>
      </c>
      <c r="K37" s="113"/>
      <c r="L37" s="114"/>
      <c r="M37" s="114"/>
      <c r="N37" s="115" t="s">
        <v>97</v>
      </c>
      <c r="O37" s="115">
        <v>800</v>
      </c>
      <c r="P37" s="115"/>
      <c r="Q37" s="114"/>
      <c r="R37" s="116">
        <v>2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9020.16</v>
      </c>
      <c r="AD37" s="121">
        <f t="shared" si="4"/>
        <v>0</v>
      </c>
      <c r="AE37" s="121">
        <f t="shared" si="2"/>
        <v>9020.16</v>
      </c>
      <c r="AF37"/>
    </row>
    <row r="38" spans="1:32" ht="24.95" customHeight="1" x14ac:dyDescent="0.4">
      <c r="A38" s="108">
        <v>35</v>
      </c>
      <c r="B38" s="109" t="s">
        <v>88</v>
      </c>
      <c r="C38" s="109" t="s">
        <v>286</v>
      </c>
      <c r="D38" s="109" t="s">
        <v>275</v>
      </c>
      <c r="E38" s="109" t="s">
        <v>117</v>
      </c>
      <c r="F38" s="109" t="s">
        <v>250</v>
      </c>
      <c r="G38" s="109">
        <v>42</v>
      </c>
      <c r="H38" s="110">
        <v>1</v>
      </c>
      <c r="I38" s="111">
        <v>1</v>
      </c>
      <c r="J38" s="112">
        <v>1</v>
      </c>
      <c r="K38" s="113"/>
      <c r="L38" s="114"/>
      <c r="M38" s="114"/>
      <c r="N38" s="115" t="s">
        <v>93</v>
      </c>
      <c r="O38" s="115">
        <v>2500</v>
      </c>
      <c r="P38" s="115"/>
      <c r="Q38" s="114"/>
      <c r="R38" s="116">
        <v>1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3157.056</v>
      </c>
      <c r="AD38" s="121">
        <f t="shared" si="4"/>
        <v>0</v>
      </c>
      <c r="AE38" s="121">
        <f t="shared" si="2"/>
        <v>3157.056</v>
      </c>
      <c r="AF38"/>
    </row>
    <row r="39" spans="1:32" ht="24.95" customHeight="1" x14ac:dyDescent="0.4">
      <c r="A39" s="108">
        <v>36</v>
      </c>
      <c r="B39" s="109" t="s">
        <v>88</v>
      </c>
      <c r="C39" s="109" t="s">
        <v>287</v>
      </c>
      <c r="D39" s="109" t="s">
        <v>275</v>
      </c>
      <c r="E39" s="109" t="s">
        <v>117</v>
      </c>
      <c r="F39" s="109" t="s">
        <v>250</v>
      </c>
      <c r="G39" s="109">
        <v>42</v>
      </c>
      <c r="H39" s="110">
        <v>1</v>
      </c>
      <c r="I39" s="111">
        <v>1</v>
      </c>
      <c r="J39" s="112">
        <v>1</v>
      </c>
      <c r="K39" s="113"/>
      <c r="L39" s="114"/>
      <c r="M39" s="114"/>
      <c r="N39" s="115" t="s">
        <v>93</v>
      </c>
      <c r="O39" s="115">
        <v>2500</v>
      </c>
      <c r="P39" s="115"/>
      <c r="Q39" s="114"/>
      <c r="R39" s="116">
        <v>1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3157.056</v>
      </c>
      <c r="AD39" s="121">
        <f t="shared" si="4"/>
        <v>0</v>
      </c>
      <c r="AE39" s="121">
        <f t="shared" si="2"/>
        <v>3157.056</v>
      </c>
      <c r="AF39"/>
    </row>
    <row r="40" spans="1:32" ht="24.95" customHeight="1" x14ac:dyDescent="0.4">
      <c r="A40" s="108">
        <v>37</v>
      </c>
      <c r="B40" s="109" t="s">
        <v>88</v>
      </c>
      <c r="C40" s="109" t="s">
        <v>288</v>
      </c>
      <c r="D40" s="109" t="s">
        <v>90</v>
      </c>
      <c r="E40" s="109" t="s">
        <v>117</v>
      </c>
      <c r="F40" s="109" t="s">
        <v>250</v>
      </c>
      <c r="G40" s="109">
        <v>42</v>
      </c>
      <c r="H40" s="109">
        <v>1</v>
      </c>
      <c r="I40" s="111">
        <v>2</v>
      </c>
      <c r="J40" s="112">
        <v>2</v>
      </c>
      <c r="K40" s="113"/>
      <c r="L40" s="114"/>
      <c r="M40" s="114"/>
      <c r="N40" s="115" t="s">
        <v>93</v>
      </c>
      <c r="O40" s="115">
        <v>2500</v>
      </c>
      <c r="P40" s="115"/>
      <c r="Q40" s="114"/>
      <c r="R40" s="116">
        <v>2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6314.1120000000001</v>
      </c>
      <c r="AD40" s="121">
        <f t="shared" si="4"/>
        <v>0</v>
      </c>
      <c r="AE40" s="121">
        <f t="shared" si="2"/>
        <v>6314.1120000000001</v>
      </c>
      <c r="AF40"/>
    </row>
    <row r="41" spans="1:32" ht="24.95" customHeight="1" x14ac:dyDescent="0.4">
      <c r="A41" s="108">
        <v>38</v>
      </c>
      <c r="B41" s="109" t="s">
        <v>289</v>
      </c>
      <c r="C41" s="109" t="s">
        <v>290</v>
      </c>
      <c r="D41" s="109" t="s">
        <v>90</v>
      </c>
      <c r="E41" s="109" t="s">
        <v>108</v>
      </c>
      <c r="F41" s="109" t="s">
        <v>291</v>
      </c>
      <c r="G41" s="109">
        <v>26</v>
      </c>
      <c r="H41" s="109">
        <v>7</v>
      </c>
      <c r="I41" s="111">
        <v>1</v>
      </c>
      <c r="J41" s="112">
        <v>7</v>
      </c>
      <c r="K41" s="113"/>
      <c r="L41" s="114"/>
      <c r="M41" s="114"/>
      <c r="N41" s="115" t="s">
        <v>93</v>
      </c>
      <c r="O41" s="115">
        <v>1000</v>
      </c>
      <c r="P41" s="115"/>
      <c r="Q41" s="114"/>
      <c r="R41" s="116">
        <v>7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13680.576000000001</v>
      </c>
      <c r="AD41" s="121">
        <f t="shared" si="4"/>
        <v>0</v>
      </c>
      <c r="AE41" s="121">
        <f t="shared" si="2"/>
        <v>13680.576000000001</v>
      </c>
      <c r="AF41"/>
    </row>
    <row r="42" spans="1:32" ht="24.95" customHeight="1" x14ac:dyDescent="0.4">
      <c r="A42" s="108">
        <v>39</v>
      </c>
      <c r="B42" s="109" t="s">
        <v>289</v>
      </c>
      <c r="C42" s="109" t="s">
        <v>290</v>
      </c>
      <c r="D42" s="109" t="s">
        <v>90</v>
      </c>
      <c r="E42" s="109" t="s">
        <v>108</v>
      </c>
      <c r="F42" s="109" t="s">
        <v>248</v>
      </c>
      <c r="G42" s="109">
        <v>26</v>
      </c>
      <c r="H42" s="109">
        <v>5</v>
      </c>
      <c r="I42" s="111">
        <v>1</v>
      </c>
      <c r="J42" s="112">
        <v>5</v>
      </c>
      <c r="K42" s="113"/>
      <c r="L42" s="114"/>
      <c r="M42" s="114"/>
      <c r="N42" s="115" t="s">
        <v>93</v>
      </c>
      <c r="O42" s="115">
        <v>1000</v>
      </c>
      <c r="P42" s="115"/>
      <c r="Q42" s="114"/>
      <c r="R42" s="116">
        <v>5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9771.84</v>
      </c>
      <c r="AD42" s="121">
        <f t="shared" si="4"/>
        <v>0</v>
      </c>
      <c r="AE42" s="121">
        <f t="shared" si="2"/>
        <v>9771.84</v>
      </c>
      <c r="AF42"/>
    </row>
    <row r="43" spans="1:32" ht="24.95" customHeight="1" x14ac:dyDescent="0.4">
      <c r="A43" s="108">
        <v>40</v>
      </c>
      <c r="B43" s="109" t="s">
        <v>292</v>
      </c>
      <c r="C43" s="109" t="s">
        <v>293</v>
      </c>
      <c r="D43" s="109" t="s">
        <v>90</v>
      </c>
      <c r="E43" s="109" t="s">
        <v>117</v>
      </c>
      <c r="F43" s="109" t="s">
        <v>294</v>
      </c>
      <c r="G43" s="109">
        <v>42</v>
      </c>
      <c r="H43" s="109">
        <v>4</v>
      </c>
      <c r="I43" s="111">
        <v>1</v>
      </c>
      <c r="J43" s="112">
        <v>4</v>
      </c>
      <c r="K43" s="113"/>
      <c r="L43" s="114"/>
      <c r="M43" s="114"/>
      <c r="N43" s="115" t="s">
        <v>93</v>
      </c>
      <c r="O43" s="115">
        <v>2400</v>
      </c>
      <c r="P43" s="115"/>
      <c r="Q43" s="114"/>
      <c r="R43" s="116">
        <v>4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12628.224</v>
      </c>
      <c r="AD43" s="121">
        <f t="shared" si="4"/>
        <v>0</v>
      </c>
      <c r="AE43" s="121">
        <f t="shared" si="2"/>
        <v>12628.224</v>
      </c>
      <c r="AF43"/>
    </row>
    <row r="44" spans="1:32" ht="24.95" customHeight="1" x14ac:dyDescent="0.4">
      <c r="A44" s="108">
        <v>41</v>
      </c>
      <c r="B44" s="109" t="s">
        <v>292</v>
      </c>
      <c r="C44" s="109" t="s">
        <v>293</v>
      </c>
      <c r="D44" s="109" t="s">
        <v>90</v>
      </c>
      <c r="E44" s="109" t="s">
        <v>117</v>
      </c>
      <c r="F44" s="109" t="s">
        <v>250</v>
      </c>
      <c r="G44" s="109">
        <v>42</v>
      </c>
      <c r="H44" s="109">
        <v>15</v>
      </c>
      <c r="I44" s="111">
        <v>1</v>
      </c>
      <c r="J44" s="112">
        <v>15</v>
      </c>
      <c r="K44" s="113"/>
      <c r="L44" s="114"/>
      <c r="M44" s="114"/>
      <c r="N44" s="115" t="s">
        <v>93</v>
      </c>
      <c r="O44" s="115">
        <v>2500</v>
      </c>
      <c r="P44" s="115"/>
      <c r="Q44" s="114"/>
      <c r="R44" s="116">
        <v>15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47355.840000000004</v>
      </c>
      <c r="AD44" s="121">
        <f t="shared" si="4"/>
        <v>0</v>
      </c>
      <c r="AE44" s="121">
        <f t="shared" si="2"/>
        <v>47355.840000000004</v>
      </c>
      <c r="AF44"/>
    </row>
    <row r="45" spans="1:32" ht="24.95" customHeight="1" x14ac:dyDescent="0.4">
      <c r="A45" s="108">
        <v>42</v>
      </c>
      <c r="B45" s="109" t="s">
        <v>292</v>
      </c>
      <c r="C45" s="109" t="s">
        <v>295</v>
      </c>
      <c r="D45" s="109" t="s">
        <v>90</v>
      </c>
      <c r="E45" s="109" t="s">
        <v>117</v>
      </c>
      <c r="F45" s="109" t="s">
        <v>247</v>
      </c>
      <c r="G45" s="109">
        <v>42</v>
      </c>
      <c r="H45" s="109">
        <v>4</v>
      </c>
      <c r="I45" s="111">
        <v>1</v>
      </c>
      <c r="J45" s="112">
        <v>4</v>
      </c>
      <c r="K45" s="113"/>
      <c r="L45" s="114"/>
      <c r="M45" s="114"/>
      <c r="N45" s="115" t="s">
        <v>93</v>
      </c>
      <c r="O45" s="115">
        <v>2500</v>
      </c>
      <c r="P45" s="115"/>
      <c r="Q45" s="114"/>
      <c r="R45" s="116">
        <v>4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12628.224</v>
      </c>
      <c r="AD45" s="121">
        <f t="shared" si="4"/>
        <v>0</v>
      </c>
      <c r="AE45" s="121">
        <f t="shared" si="2"/>
        <v>12628.224</v>
      </c>
      <c r="AF45"/>
    </row>
    <row r="46" spans="1:32" ht="24.95" customHeight="1" x14ac:dyDescent="0.4">
      <c r="A46" s="108">
        <v>43</v>
      </c>
      <c r="B46" s="109" t="s">
        <v>292</v>
      </c>
      <c r="C46" s="109" t="s">
        <v>296</v>
      </c>
      <c r="D46" s="109" t="s">
        <v>90</v>
      </c>
      <c r="E46" s="109" t="s">
        <v>117</v>
      </c>
      <c r="F46" s="109" t="s">
        <v>247</v>
      </c>
      <c r="G46" s="109">
        <v>42</v>
      </c>
      <c r="H46" s="109">
        <v>2</v>
      </c>
      <c r="I46" s="111">
        <v>1</v>
      </c>
      <c r="J46" s="112">
        <v>2</v>
      </c>
      <c r="K46" s="113"/>
      <c r="L46" s="114"/>
      <c r="M46" s="114"/>
      <c r="N46" s="115" t="s">
        <v>93</v>
      </c>
      <c r="O46" s="115">
        <v>2500</v>
      </c>
      <c r="P46" s="115"/>
      <c r="Q46" s="114"/>
      <c r="R46" s="116">
        <v>2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6314.1120000000001</v>
      </c>
      <c r="AD46" s="121">
        <f t="shared" si="4"/>
        <v>0</v>
      </c>
      <c r="AE46" s="121">
        <f t="shared" si="2"/>
        <v>6314.1120000000001</v>
      </c>
      <c r="AF46"/>
    </row>
    <row r="47" spans="1:32" ht="24.95" customHeight="1" x14ac:dyDescent="0.4">
      <c r="A47" s="108">
        <v>44</v>
      </c>
      <c r="B47" s="109" t="s">
        <v>88</v>
      </c>
      <c r="C47" s="109" t="s">
        <v>297</v>
      </c>
      <c r="D47" s="109" t="s">
        <v>90</v>
      </c>
      <c r="E47" s="109" t="s">
        <v>226</v>
      </c>
      <c r="F47" s="109" t="s">
        <v>220</v>
      </c>
      <c r="G47" s="109">
        <v>29</v>
      </c>
      <c r="H47" s="109">
        <v>6</v>
      </c>
      <c r="I47" s="111">
        <v>1</v>
      </c>
      <c r="J47" s="112">
        <v>6</v>
      </c>
      <c r="K47" s="113"/>
      <c r="L47" s="114"/>
      <c r="M47" s="114"/>
      <c r="N47" s="115" t="s">
        <v>97</v>
      </c>
      <c r="O47" s="115">
        <v>1000</v>
      </c>
      <c r="P47" s="115"/>
      <c r="Q47" s="114"/>
      <c r="R47" s="116">
        <v>6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13079.232</v>
      </c>
      <c r="AD47" s="121">
        <f t="shared" si="4"/>
        <v>0</v>
      </c>
      <c r="AE47" s="121">
        <f t="shared" si="2"/>
        <v>13079.232</v>
      </c>
      <c r="AF47"/>
    </row>
    <row r="48" spans="1:32" ht="24.95" customHeight="1" x14ac:dyDescent="0.4">
      <c r="A48" s="108">
        <v>45</v>
      </c>
      <c r="B48" s="109" t="s">
        <v>88</v>
      </c>
      <c r="C48" s="109" t="s">
        <v>298</v>
      </c>
      <c r="D48" s="109" t="s">
        <v>90</v>
      </c>
      <c r="E48" s="109" t="s">
        <v>117</v>
      </c>
      <c r="F48" s="109" t="s">
        <v>247</v>
      </c>
      <c r="G48" s="109">
        <v>42</v>
      </c>
      <c r="H48" s="109">
        <v>1</v>
      </c>
      <c r="I48" s="111">
        <v>1</v>
      </c>
      <c r="J48" s="112">
        <v>1</v>
      </c>
      <c r="K48" s="113"/>
      <c r="L48" s="114"/>
      <c r="M48" s="114"/>
      <c r="N48" s="115" t="s">
        <v>93</v>
      </c>
      <c r="O48" s="115">
        <v>2500</v>
      </c>
      <c r="P48" s="115"/>
      <c r="Q48" s="114"/>
      <c r="R48" s="116">
        <v>1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3157.056</v>
      </c>
      <c r="AD48" s="121">
        <f t="shared" si="4"/>
        <v>0</v>
      </c>
      <c r="AE48" s="121">
        <f t="shared" si="2"/>
        <v>3157.056</v>
      </c>
      <c r="AF48"/>
    </row>
    <row r="49" spans="1:32" ht="24.95" customHeight="1" x14ac:dyDescent="0.4">
      <c r="A49" s="108">
        <v>46</v>
      </c>
      <c r="B49" s="109" t="s">
        <v>88</v>
      </c>
      <c r="C49" s="109" t="s">
        <v>299</v>
      </c>
      <c r="D49" s="109" t="s">
        <v>90</v>
      </c>
      <c r="E49" s="109" t="s">
        <v>117</v>
      </c>
      <c r="F49" s="109" t="s">
        <v>247</v>
      </c>
      <c r="G49" s="109">
        <v>42</v>
      </c>
      <c r="H49" s="109">
        <v>1</v>
      </c>
      <c r="I49" s="111">
        <v>1</v>
      </c>
      <c r="J49" s="112">
        <v>1</v>
      </c>
      <c r="K49" s="113"/>
      <c r="L49" s="114"/>
      <c r="M49" s="114"/>
      <c r="N49" s="115" t="s">
        <v>93</v>
      </c>
      <c r="O49" s="115">
        <v>2500</v>
      </c>
      <c r="P49" s="115"/>
      <c r="Q49" s="114"/>
      <c r="R49" s="116">
        <v>1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3157.056</v>
      </c>
      <c r="AD49" s="121">
        <f t="shared" si="4"/>
        <v>0</v>
      </c>
      <c r="AE49" s="121">
        <f t="shared" si="2"/>
        <v>3157.056</v>
      </c>
      <c r="AF49"/>
    </row>
    <row r="50" spans="1:32" ht="24.95" customHeight="1" x14ac:dyDescent="0.4">
      <c r="A50" s="108">
        <v>47</v>
      </c>
      <c r="B50" s="109" t="s">
        <v>88</v>
      </c>
      <c r="C50" s="109" t="s">
        <v>299</v>
      </c>
      <c r="D50" s="109" t="s">
        <v>90</v>
      </c>
      <c r="E50" s="109" t="s">
        <v>108</v>
      </c>
      <c r="F50" s="109" t="s">
        <v>248</v>
      </c>
      <c r="G50" s="109">
        <v>26</v>
      </c>
      <c r="H50" s="109">
        <v>1</v>
      </c>
      <c r="I50" s="111">
        <v>1</v>
      </c>
      <c r="J50" s="112">
        <v>1</v>
      </c>
      <c r="K50" s="113"/>
      <c r="L50" s="114"/>
      <c r="M50" s="114"/>
      <c r="N50" s="115" t="s">
        <v>93</v>
      </c>
      <c r="O50" s="115">
        <v>1000</v>
      </c>
      <c r="P50" s="115"/>
      <c r="Q50" s="114"/>
      <c r="R50" s="116">
        <v>1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1954.3679999999999</v>
      </c>
      <c r="AD50" s="121">
        <f t="shared" si="4"/>
        <v>0</v>
      </c>
      <c r="AE50" s="121">
        <f t="shared" si="2"/>
        <v>1954.3679999999999</v>
      </c>
      <c r="AF50"/>
    </row>
    <row r="51" spans="1:32" ht="24.95" customHeight="1" x14ac:dyDescent="0.4">
      <c r="A51" s="108">
        <v>48</v>
      </c>
      <c r="B51" s="109" t="s">
        <v>88</v>
      </c>
      <c r="C51" s="109" t="s">
        <v>300</v>
      </c>
      <c r="D51" s="109" t="s">
        <v>90</v>
      </c>
      <c r="E51" s="109" t="s">
        <v>117</v>
      </c>
      <c r="F51" s="109" t="s">
        <v>247</v>
      </c>
      <c r="G51" s="109">
        <v>42</v>
      </c>
      <c r="H51" s="109">
        <v>2</v>
      </c>
      <c r="I51" s="111">
        <v>1</v>
      </c>
      <c r="J51" s="112">
        <v>2</v>
      </c>
      <c r="K51" s="113"/>
      <c r="L51" s="114"/>
      <c r="M51" s="114"/>
      <c r="N51" s="115" t="s">
        <v>93</v>
      </c>
      <c r="O51" s="115">
        <v>2500</v>
      </c>
      <c r="P51" s="115"/>
      <c r="Q51" s="114"/>
      <c r="R51" s="116">
        <v>2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6314.1120000000001</v>
      </c>
      <c r="AD51" s="121">
        <f t="shared" si="4"/>
        <v>0</v>
      </c>
      <c r="AE51" s="121">
        <f t="shared" si="2"/>
        <v>6314.1120000000001</v>
      </c>
      <c r="AF51"/>
    </row>
    <row r="52" spans="1:32" ht="24.95" customHeight="1" x14ac:dyDescent="0.4">
      <c r="A52" s="108">
        <v>49</v>
      </c>
      <c r="B52" s="109" t="s">
        <v>173</v>
      </c>
      <c r="C52" s="109" t="s">
        <v>301</v>
      </c>
      <c r="D52" s="109" t="s">
        <v>302</v>
      </c>
      <c r="E52" s="109" t="s">
        <v>303</v>
      </c>
      <c r="F52" s="109" t="s">
        <v>270</v>
      </c>
      <c r="G52" s="109">
        <v>100</v>
      </c>
      <c r="H52" s="109">
        <v>6</v>
      </c>
      <c r="I52" s="111">
        <v>1</v>
      </c>
      <c r="J52" s="112">
        <v>6</v>
      </c>
      <c r="K52" s="113"/>
      <c r="L52" s="114"/>
      <c r="M52" s="114"/>
      <c r="N52" s="115" t="s">
        <v>97</v>
      </c>
      <c r="O52" s="115">
        <v>1000</v>
      </c>
      <c r="P52" s="115"/>
      <c r="Q52" s="114"/>
      <c r="R52" s="116">
        <v>6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45100.800000000003</v>
      </c>
      <c r="AD52" s="121">
        <f t="shared" si="4"/>
        <v>0</v>
      </c>
      <c r="AE52" s="121">
        <f t="shared" si="2"/>
        <v>45100.800000000003</v>
      </c>
      <c r="AF52"/>
    </row>
    <row r="53" spans="1:32" ht="24.95" customHeight="1" x14ac:dyDescent="0.4">
      <c r="A53" s="108">
        <v>50</v>
      </c>
      <c r="B53" s="109" t="s">
        <v>173</v>
      </c>
      <c r="C53" s="109" t="s">
        <v>182</v>
      </c>
      <c r="D53" s="109" t="s">
        <v>304</v>
      </c>
      <c r="E53" s="109" t="s">
        <v>226</v>
      </c>
      <c r="F53" s="109" t="s">
        <v>220</v>
      </c>
      <c r="G53" s="109">
        <v>29</v>
      </c>
      <c r="H53" s="109">
        <v>1</v>
      </c>
      <c r="I53" s="111">
        <v>1</v>
      </c>
      <c r="J53" s="112">
        <v>1</v>
      </c>
      <c r="K53" s="113"/>
      <c r="L53" s="114"/>
      <c r="M53" s="114"/>
      <c r="N53" s="115" t="s">
        <v>97</v>
      </c>
      <c r="O53" s="115">
        <v>1000</v>
      </c>
      <c r="P53" s="115"/>
      <c r="Q53" s="114"/>
      <c r="R53" s="116">
        <v>1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2179.8720000000003</v>
      </c>
      <c r="AD53" s="121">
        <f t="shared" si="4"/>
        <v>0</v>
      </c>
      <c r="AE53" s="121">
        <f t="shared" si="2"/>
        <v>2179.8720000000003</v>
      </c>
      <c r="AF53"/>
    </row>
    <row r="54" spans="1:32" ht="24.95" customHeight="1" x14ac:dyDescent="0.4">
      <c r="A54" s="108">
        <v>51</v>
      </c>
      <c r="B54" s="109" t="s">
        <v>292</v>
      </c>
      <c r="C54" s="109" t="s">
        <v>305</v>
      </c>
      <c r="D54" s="109" t="s">
        <v>306</v>
      </c>
      <c r="E54" s="109" t="s">
        <v>226</v>
      </c>
      <c r="F54" s="109" t="s">
        <v>220</v>
      </c>
      <c r="G54" s="109">
        <v>29</v>
      </c>
      <c r="H54" s="109">
        <v>1</v>
      </c>
      <c r="I54" s="111">
        <v>1</v>
      </c>
      <c r="J54" s="112">
        <v>1</v>
      </c>
      <c r="K54" s="113"/>
      <c r="L54" s="114"/>
      <c r="M54" s="114"/>
      <c r="N54" s="115" t="s">
        <v>97</v>
      </c>
      <c r="O54" s="115">
        <v>1000</v>
      </c>
      <c r="P54" s="115"/>
      <c r="Q54" s="114"/>
      <c r="R54" s="116">
        <v>1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2179.8720000000003</v>
      </c>
      <c r="AD54" s="121">
        <f t="shared" si="4"/>
        <v>0</v>
      </c>
      <c r="AE54" s="121">
        <f t="shared" si="2"/>
        <v>2179.8720000000003</v>
      </c>
      <c r="AF54"/>
    </row>
    <row r="55" spans="1:32" ht="24.95" customHeight="1" x14ac:dyDescent="0.4">
      <c r="A55" s="108">
        <v>52</v>
      </c>
      <c r="B55" s="109" t="s">
        <v>292</v>
      </c>
      <c r="C55" s="109" t="s">
        <v>305</v>
      </c>
      <c r="D55" s="109" t="s">
        <v>307</v>
      </c>
      <c r="E55" s="109" t="s">
        <v>278</v>
      </c>
      <c r="F55" s="109" t="s">
        <v>270</v>
      </c>
      <c r="G55" s="109">
        <v>150</v>
      </c>
      <c r="H55" s="109">
        <v>6</v>
      </c>
      <c r="I55" s="111">
        <v>1</v>
      </c>
      <c r="J55" s="112">
        <v>6</v>
      </c>
      <c r="K55" s="113"/>
      <c r="L55" s="114"/>
      <c r="M55" s="114"/>
      <c r="N55" s="115" t="s">
        <v>93</v>
      </c>
      <c r="O55" s="115">
        <v>1400</v>
      </c>
      <c r="P55" s="115"/>
      <c r="Q55" s="114"/>
      <c r="R55" s="116">
        <v>6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67651.200000000012</v>
      </c>
      <c r="AD55" s="121">
        <f t="shared" si="4"/>
        <v>0</v>
      </c>
      <c r="AE55" s="121">
        <f t="shared" si="2"/>
        <v>67651.200000000012</v>
      </c>
      <c r="AF55"/>
    </row>
    <row r="56" spans="1:32" ht="24.95" customHeight="1" x14ac:dyDescent="0.4">
      <c r="A56" s="108">
        <v>53</v>
      </c>
      <c r="B56" s="109" t="s">
        <v>292</v>
      </c>
      <c r="C56" s="109" t="s">
        <v>305</v>
      </c>
      <c r="D56" s="109" t="s">
        <v>90</v>
      </c>
      <c r="E56" s="109" t="s">
        <v>117</v>
      </c>
      <c r="F56" s="109" t="s">
        <v>276</v>
      </c>
      <c r="G56" s="109">
        <v>42</v>
      </c>
      <c r="H56" s="109">
        <v>4</v>
      </c>
      <c r="I56" s="111">
        <v>2</v>
      </c>
      <c r="J56" s="112">
        <v>8</v>
      </c>
      <c r="K56" s="113"/>
      <c r="L56" s="114"/>
      <c r="M56" s="114"/>
      <c r="N56" s="115" t="s">
        <v>93</v>
      </c>
      <c r="O56" s="115">
        <v>2500</v>
      </c>
      <c r="P56" s="115"/>
      <c r="Q56" s="114"/>
      <c r="R56" s="116">
        <v>8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25256.448</v>
      </c>
      <c r="AD56" s="121">
        <f t="shared" si="4"/>
        <v>0</v>
      </c>
      <c r="AE56" s="121">
        <f t="shared" si="2"/>
        <v>25256.448</v>
      </c>
      <c r="AF56"/>
    </row>
    <row r="57" spans="1:32" ht="24.95" customHeight="1" x14ac:dyDescent="0.4">
      <c r="A57" s="108">
        <v>54</v>
      </c>
      <c r="B57" s="109" t="s">
        <v>292</v>
      </c>
      <c r="C57" s="109" t="s">
        <v>305</v>
      </c>
      <c r="D57" s="109" t="s">
        <v>308</v>
      </c>
      <c r="E57" s="109" t="s">
        <v>108</v>
      </c>
      <c r="F57" s="109" t="s">
        <v>248</v>
      </c>
      <c r="G57" s="109">
        <v>26</v>
      </c>
      <c r="H57" s="109">
        <v>1</v>
      </c>
      <c r="I57" s="111">
        <v>1</v>
      </c>
      <c r="J57" s="112">
        <v>1</v>
      </c>
      <c r="K57" s="113"/>
      <c r="L57" s="114"/>
      <c r="M57" s="114"/>
      <c r="N57" s="115" t="s">
        <v>93</v>
      </c>
      <c r="O57" s="115">
        <v>1000</v>
      </c>
      <c r="P57" s="115"/>
      <c r="Q57" s="114"/>
      <c r="R57" s="116">
        <v>1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1954.3679999999999</v>
      </c>
      <c r="AD57" s="121">
        <f t="shared" si="4"/>
        <v>0</v>
      </c>
      <c r="AE57" s="121">
        <f t="shared" si="2"/>
        <v>1954.3679999999999</v>
      </c>
      <c r="AF57"/>
    </row>
    <row r="58" spans="1:32" ht="24.95" customHeight="1" x14ac:dyDescent="0.4">
      <c r="A58" s="108">
        <v>55</v>
      </c>
      <c r="B58" s="109" t="s">
        <v>292</v>
      </c>
      <c r="C58" s="109" t="s">
        <v>309</v>
      </c>
      <c r="D58" s="109" t="s">
        <v>90</v>
      </c>
      <c r="E58" s="109" t="s">
        <v>117</v>
      </c>
      <c r="F58" s="109" t="s">
        <v>310</v>
      </c>
      <c r="G58" s="109">
        <v>42</v>
      </c>
      <c r="H58" s="109">
        <v>1</v>
      </c>
      <c r="I58" s="111">
        <v>1</v>
      </c>
      <c r="J58" s="112">
        <v>1</v>
      </c>
      <c r="K58" s="113"/>
      <c r="L58" s="114"/>
      <c r="M58" s="114"/>
      <c r="N58" s="115" t="s">
        <v>93</v>
      </c>
      <c r="O58" s="115">
        <v>2500</v>
      </c>
      <c r="P58" s="115"/>
      <c r="Q58" s="114"/>
      <c r="R58" s="116">
        <v>1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3157.056</v>
      </c>
      <c r="AD58" s="121">
        <f t="shared" si="4"/>
        <v>0</v>
      </c>
      <c r="AE58" s="121">
        <f t="shared" si="2"/>
        <v>3157.056</v>
      </c>
      <c r="AF58"/>
    </row>
    <row r="59" spans="1:32" ht="24.95" customHeight="1" x14ac:dyDescent="0.4">
      <c r="A59" s="108">
        <v>56</v>
      </c>
      <c r="B59" s="109" t="s">
        <v>292</v>
      </c>
      <c r="C59" s="109" t="s">
        <v>293</v>
      </c>
      <c r="D59" s="109" t="s">
        <v>90</v>
      </c>
      <c r="E59" s="109" t="s">
        <v>108</v>
      </c>
      <c r="F59" s="109" t="s">
        <v>291</v>
      </c>
      <c r="G59" s="109">
        <v>26</v>
      </c>
      <c r="H59" s="109">
        <v>4</v>
      </c>
      <c r="I59" s="111">
        <v>1</v>
      </c>
      <c r="J59" s="112">
        <v>4</v>
      </c>
      <c r="K59" s="113"/>
      <c r="L59" s="114"/>
      <c r="M59" s="114"/>
      <c r="N59" s="115" t="s">
        <v>93</v>
      </c>
      <c r="O59" s="115">
        <v>1000</v>
      </c>
      <c r="P59" s="115"/>
      <c r="Q59" s="114"/>
      <c r="R59" s="116">
        <v>4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7817.4719999999998</v>
      </c>
      <c r="AD59" s="121">
        <f t="shared" si="4"/>
        <v>0</v>
      </c>
      <c r="AE59" s="121">
        <f t="shared" si="2"/>
        <v>7817.4719999999998</v>
      </c>
      <c r="AF59"/>
    </row>
    <row r="60" spans="1:32" ht="24.95" customHeight="1" x14ac:dyDescent="0.4">
      <c r="A60" s="108">
        <v>57</v>
      </c>
      <c r="B60" s="109" t="s">
        <v>292</v>
      </c>
      <c r="C60" s="109" t="s">
        <v>293</v>
      </c>
      <c r="D60" s="109" t="s">
        <v>311</v>
      </c>
      <c r="E60" s="109" t="s">
        <v>108</v>
      </c>
      <c r="F60" s="109" t="s">
        <v>248</v>
      </c>
      <c r="G60" s="109">
        <v>26</v>
      </c>
      <c r="H60" s="109">
        <v>2</v>
      </c>
      <c r="I60" s="111">
        <v>1</v>
      </c>
      <c r="J60" s="112">
        <v>2</v>
      </c>
      <c r="K60" s="113"/>
      <c r="L60" s="114"/>
      <c r="M60" s="114"/>
      <c r="N60" s="115" t="s">
        <v>93</v>
      </c>
      <c r="O60" s="115">
        <v>1000</v>
      </c>
      <c r="P60" s="115"/>
      <c r="Q60" s="114"/>
      <c r="R60" s="116">
        <v>2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3908.7359999999999</v>
      </c>
      <c r="AD60" s="121">
        <f t="shared" si="4"/>
        <v>0</v>
      </c>
      <c r="AE60" s="121">
        <f t="shared" si="2"/>
        <v>3908.7359999999999</v>
      </c>
      <c r="AF60"/>
    </row>
    <row r="61" spans="1:32" ht="24.95" customHeight="1" x14ac:dyDescent="0.4">
      <c r="A61" s="108">
        <v>58</v>
      </c>
      <c r="B61" s="109" t="s">
        <v>173</v>
      </c>
      <c r="C61" s="109" t="s">
        <v>312</v>
      </c>
      <c r="D61" s="109" t="s">
        <v>266</v>
      </c>
      <c r="E61" s="109" t="s">
        <v>108</v>
      </c>
      <c r="F61" s="109" t="s">
        <v>248</v>
      </c>
      <c r="G61" s="109">
        <v>26</v>
      </c>
      <c r="H61" s="109">
        <v>15</v>
      </c>
      <c r="I61" s="111">
        <v>1</v>
      </c>
      <c r="J61" s="112">
        <v>15</v>
      </c>
      <c r="K61" s="113"/>
      <c r="L61" s="114"/>
      <c r="M61" s="114"/>
      <c r="N61" s="115" t="s">
        <v>93</v>
      </c>
      <c r="O61" s="115">
        <v>1000</v>
      </c>
      <c r="P61" s="115"/>
      <c r="Q61" s="114"/>
      <c r="R61" s="116">
        <v>15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29315.52</v>
      </c>
      <c r="AD61" s="121">
        <f t="shared" si="4"/>
        <v>0</v>
      </c>
      <c r="AE61" s="121">
        <f t="shared" si="2"/>
        <v>29315.52</v>
      </c>
      <c r="AF61"/>
    </row>
    <row r="62" spans="1:32" ht="24.95" customHeight="1" x14ac:dyDescent="0.4">
      <c r="A62" s="108">
        <v>59</v>
      </c>
      <c r="B62" s="109" t="s">
        <v>173</v>
      </c>
      <c r="C62" s="109" t="s">
        <v>313</v>
      </c>
      <c r="D62" s="109" t="s">
        <v>90</v>
      </c>
      <c r="E62" s="109" t="s">
        <v>226</v>
      </c>
      <c r="F62" s="109" t="s">
        <v>220</v>
      </c>
      <c r="G62" s="109">
        <v>29</v>
      </c>
      <c r="H62" s="109">
        <v>22</v>
      </c>
      <c r="I62" s="111">
        <v>1</v>
      </c>
      <c r="J62" s="112">
        <v>22</v>
      </c>
      <c r="K62" s="113"/>
      <c r="L62" s="114"/>
      <c r="M62" s="114"/>
      <c r="N62" s="115" t="s">
        <v>97</v>
      </c>
      <c r="O62" s="115">
        <v>1000</v>
      </c>
      <c r="P62" s="115"/>
      <c r="Q62" s="114"/>
      <c r="R62" s="116">
        <v>22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47957.183999999994</v>
      </c>
      <c r="AD62" s="121">
        <f t="shared" si="4"/>
        <v>0</v>
      </c>
      <c r="AE62" s="121">
        <f t="shared" si="2"/>
        <v>47957.183999999994</v>
      </c>
      <c r="AF62"/>
    </row>
    <row r="63" spans="1:32" ht="24.95" customHeight="1" x14ac:dyDescent="0.4">
      <c r="A63" s="108">
        <v>60</v>
      </c>
      <c r="B63" s="109" t="s">
        <v>173</v>
      </c>
      <c r="C63" s="109" t="s">
        <v>314</v>
      </c>
      <c r="D63" s="109" t="s">
        <v>90</v>
      </c>
      <c r="E63" s="109" t="s">
        <v>226</v>
      </c>
      <c r="F63" s="109" t="s">
        <v>220</v>
      </c>
      <c r="G63" s="109">
        <v>29</v>
      </c>
      <c r="H63" s="109">
        <v>3</v>
      </c>
      <c r="I63" s="111">
        <v>1</v>
      </c>
      <c r="J63" s="112">
        <v>3</v>
      </c>
      <c r="K63" s="113"/>
      <c r="L63" s="114"/>
      <c r="M63" s="114"/>
      <c r="N63" s="115" t="s">
        <v>97</v>
      </c>
      <c r="O63" s="115">
        <v>1000</v>
      </c>
      <c r="P63" s="115"/>
      <c r="Q63" s="114"/>
      <c r="R63" s="116">
        <v>3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6539.616</v>
      </c>
      <c r="AD63" s="121">
        <f t="shared" si="4"/>
        <v>0</v>
      </c>
      <c r="AE63" s="121">
        <f t="shared" si="2"/>
        <v>6539.616</v>
      </c>
      <c r="AF63"/>
    </row>
    <row r="64" spans="1:32" ht="24.95" customHeight="1" x14ac:dyDescent="0.4">
      <c r="A64" s="108">
        <v>61</v>
      </c>
      <c r="B64" s="109" t="s">
        <v>173</v>
      </c>
      <c r="C64" s="109" t="s">
        <v>315</v>
      </c>
      <c r="D64" s="109" t="s">
        <v>266</v>
      </c>
      <c r="E64" s="109" t="s">
        <v>108</v>
      </c>
      <c r="F64" s="109" t="s">
        <v>248</v>
      </c>
      <c r="G64" s="109">
        <v>26</v>
      </c>
      <c r="H64" s="109">
        <v>15</v>
      </c>
      <c r="I64" s="111">
        <v>1</v>
      </c>
      <c r="J64" s="112">
        <v>15</v>
      </c>
      <c r="K64" s="113"/>
      <c r="L64" s="114"/>
      <c r="M64" s="114"/>
      <c r="N64" s="115" t="s">
        <v>93</v>
      </c>
      <c r="O64" s="115">
        <v>1000</v>
      </c>
      <c r="P64" s="115"/>
      <c r="Q64" s="114"/>
      <c r="R64" s="116">
        <v>15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29315.52</v>
      </c>
      <c r="AD64" s="121">
        <f t="shared" si="4"/>
        <v>0</v>
      </c>
      <c r="AE64" s="121">
        <f t="shared" si="2"/>
        <v>29315.52</v>
      </c>
      <c r="AF64"/>
    </row>
    <row r="65" spans="1:32" ht="24.95" customHeight="1" x14ac:dyDescent="0.4">
      <c r="A65" s="108">
        <v>62</v>
      </c>
      <c r="B65" s="109" t="s">
        <v>173</v>
      </c>
      <c r="C65" s="109" t="s">
        <v>316</v>
      </c>
      <c r="D65" s="109" t="s">
        <v>90</v>
      </c>
      <c r="E65" s="109" t="s">
        <v>226</v>
      </c>
      <c r="F65" s="109" t="s">
        <v>220</v>
      </c>
      <c r="G65" s="109">
        <v>29</v>
      </c>
      <c r="H65" s="109">
        <v>21</v>
      </c>
      <c r="I65" s="111">
        <v>1</v>
      </c>
      <c r="J65" s="112">
        <v>21</v>
      </c>
      <c r="K65" s="113"/>
      <c r="L65" s="114"/>
      <c r="M65" s="114"/>
      <c r="N65" s="115" t="s">
        <v>97</v>
      </c>
      <c r="O65" s="115">
        <v>1000</v>
      </c>
      <c r="P65" s="115"/>
      <c r="Q65" s="114"/>
      <c r="R65" s="116">
        <v>21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45777.311999999998</v>
      </c>
      <c r="AD65" s="121">
        <f t="shared" si="4"/>
        <v>0</v>
      </c>
      <c r="AE65" s="121">
        <f t="shared" si="2"/>
        <v>45777.311999999998</v>
      </c>
      <c r="AF65"/>
    </row>
    <row r="66" spans="1:32" ht="24.95" customHeight="1" x14ac:dyDescent="0.4">
      <c r="A66" s="108">
        <v>63</v>
      </c>
      <c r="B66" s="109" t="s">
        <v>173</v>
      </c>
      <c r="C66" s="109" t="s">
        <v>317</v>
      </c>
      <c r="D66" s="109" t="s">
        <v>90</v>
      </c>
      <c r="E66" s="109" t="s">
        <v>226</v>
      </c>
      <c r="F66" s="109" t="s">
        <v>220</v>
      </c>
      <c r="G66" s="109">
        <v>29</v>
      </c>
      <c r="H66" s="109">
        <v>3</v>
      </c>
      <c r="I66" s="111">
        <v>1</v>
      </c>
      <c r="J66" s="112">
        <v>3</v>
      </c>
      <c r="K66" s="113"/>
      <c r="L66" s="114"/>
      <c r="M66" s="114"/>
      <c r="N66" s="115" t="s">
        <v>97</v>
      </c>
      <c r="O66" s="115">
        <v>1000</v>
      </c>
      <c r="P66" s="115"/>
      <c r="Q66" s="114"/>
      <c r="R66" s="116">
        <v>3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6539.616</v>
      </c>
      <c r="AD66" s="121">
        <f t="shared" si="4"/>
        <v>0</v>
      </c>
      <c r="AE66" s="121">
        <f t="shared" si="2"/>
        <v>6539.616</v>
      </c>
      <c r="AF66"/>
    </row>
    <row r="67" spans="1:32" ht="24.95" customHeight="1" x14ac:dyDescent="0.4">
      <c r="A67" s="108">
        <v>64</v>
      </c>
      <c r="B67" s="109" t="s">
        <v>173</v>
      </c>
      <c r="C67" s="109" t="s">
        <v>318</v>
      </c>
      <c r="D67" s="109" t="s">
        <v>319</v>
      </c>
      <c r="E67" s="109" t="s">
        <v>117</v>
      </c>
      <c r="F67" s="109" t="s">
        <v>320</v>
      </c>
      <c r="G67" s="109">
        <v>42</v>
      </c>
      <c r="H67" s="109">
        <v>2</v>
      </c>
      <c r="I67" s="111">
        <v>2</v>
      </c>
      <c r="J67" s="112">
        <v>4</v>
      </c>
      <c r="K67" s="113"/>
      <c r="L67" s="114"/>
      <c r="M67" s="114"/>
      <c r="N67" s="115" t="s">
        <v>93</v>
      </c>
      <c r="O67" s="115">
        <v>2500</v>
      </c>
      <c r="P67" s="115"/>
      <c r="Q67" s="114"/>
      <c r="R67" s="116">
        <v>4</v>
      </c>
      <c r="S67" s="117"/>
      <c r="T67" s="118"/>
      <c r="U67" s="118"/>
      <c r="V67" s="119">
        <f t="shared" si="0"/>
        <v>0</v>
      </c>
      <c r="W67" s="119">
        <f t="shared" si="1"/>
        <v>0</v>
      </c>
      <c r="X67" s="120"/>
      <c r="Y67" s="112">
        <v>9</v>
      </c>
      <c r="Z67" s="112">
        <v>24</v>
      </c>
      <c r="AA67" s="112">
        <v>12</v>
      </c>
      <c r="AB67" s="120"/>
      <c r="AC67" s="121">
        <f t="shared" si="3"/>
        <v>12628.224</v>
      </c>
      <c r="AD67" s="121">
        <f t="shared" si="4"/>
        <v>0</v>
      </c>
      <c r="AE67" s="121">
        <f t="shared" si="2"/>
        <v>12628.224</v>
      </c>
      <c r="AF67"/>
    </row>
    <row r="68" spans="1:32" ht="24.95" customHeight="1" x14ac:dyDescent="0.4">
      <c r="A68" s="108">
        <v>65</v>
      </c>
      <c r="B68" s="109" t="s">
        <v>88</v>
      </c>
      <c r="C68" s="109" t="s">
        <v>321</v>
      </c>
      <c r="D68" s="109" t="s">
        <v>90</v>
      </c>
      <c r="E68" s="109" t="s">
        <v>226</v>
      </c>
      <c r="F68" s="109" t="s">
        <v>220</v>
      </c>
      <c r="G68" s="109">
        <v>29</v>
      </c>
      <c r="H68" s="109">
        <v>2</v>
      </c>
      <c r="I68" s="111">
        <v>1</v>
      </c>
      <c r="J68" s="112">
        <v>2</v>
      </c>
      <c r="K68" s="113"/>
      <c r="L68" s="114"/>
      <c r="M68" s="114"/>
      <c r="N68" s="115" t="s">
        <v>97</v>
      </c>
      <c r="O68" s="115">
        <v>1000</v>
      </c>
      <c r="P68" s="115"/>
      <c r="Q68" s="114"/>
      <c r="R68" s="116">
        <v>2</v>
      </c>
      <c r="S68" s="117"/>
      <c r="T68" s="118"/>
      <c r="U68" s="118"/>
      <c r="V68" s="119">
        <f t="shared" ref="V68:V76" si="5">T68*R68</f>
        <v>0</v>
      </c>
      <c r="W68" s="119">
        <f t="shared" ref="W68:W76" si="6">U68*R68</f>
        <v>0</v>
      </c>
      <c r="X68" s="120"/>
      <c r="Y68" s="112">
        <v>9</v>
      </c>
      <c r="Z68" s="112">
        <v>24</v>
      </c>
      <c r="AA68" s="112">
        <v>12</v>
      </c>
      <c r="AB68" s="120"/>
      <c r="AC68" s="121">
        <f t="shared" si="3"/>
        <v>4359.7440000000006</v>
      </c>
      <c r="AD68" s="121">
        <f t="shared" si="4"/>
        <v>0</v>
      </c>
      <c r="AE68" s="121">
        <f t="shared" ref="AE68:AE76" si="7">AC68-AD68</f>
        <v>4359.7440000000006</v>
      </c>
      <c r="AF68"/>
    </row>
    <row r="69" spans="1:32" ht="24.95" customHeight="1" x14ac:dyDescent="0.4">
      <c r="A69" s="108">
        <v>66</v>
      </c>
      <c r="B69" s="109" t="s">
        <v>88</v>
      </c>
      <c r="C69" s="109" t="s">
        <v>125</v>
      </c>
      <c r="D69" s="109" t="s">
        <v>90</v>
      </c>
      <c r="E69" s="109" t="s">
        <v>117</v>
      </c>
      <c r="F69" s="109" t="s">
        <v>250</v>
      </c>
      <c r="G69" s="109">
        <v>42</v>
      </c>
      <c r="H69" s="109">
        <v>3</v>
      </c>
      <c r="I69" s="111">
        <v>1</v>
      </c>
      <c r="J69" s="112">
        <v>3</v>
      </c>
      <c r="K69" s="113"/>
      <c r="L69" s="114"/>
      <c r="M69" s="114"/>
      <c r="N69" s="115" t="s">
        <v>93</v>
      </c>
      <c r="O69" s="115">
        <v>2500</v>
      </c>
      <c r="P69" s="115"/>
      <c r="Q69" s="114"/>
      <c r="R69" s="116">
        <v>3</v>
      </c>
      <c r="S69" s="117"/>
      <c r="T69" s="118"/>
      <c r="U69" s="118"/>
      <c r="V69" s="119">
        <f t="shared" si="5"/>
        <v>0</v>
      </c>
      <c r="W69" s="119">
        <f t="shared" si="6"/>
        <v>0</v>
      </c>
      <c r="X69" s="120"/>
      <c r="Y69" s="112">
        <v>9</v>
      </c>
      <c r="Z69" s="112">
        <v>24</v>
      </c>
      <c r="AA69" s="112">
        <v>12</v>
      </c>
      <c r="AB69" s="120"/>
      <c r="AC69" s="121">
        <f t="shared" ref="AC69:AC76" si="8">G69*J69*Y69*Z69*AA69/1000*$AB$1</f>
        <v>9471.1679999999997</v>
      </c>
      <c r="AD69" s="121">
        <f t="shared" ref="AD69:AD76" si="9">Q69*R69*Y69*Z69*AA69/1000*$AB$1</f>
        <v>0</v>
      </c>
      <c r="AE69" s="121">
        <f t="shared" si="7"/>
        <v>9471.1679999999997</v>
      </c>
      <c r="AF69"/>
    </row>
    <row r="70" spans="1:32" ht="24.95" customHeight="1" x14ac:dyDescent="0.4">
      <c r="A70" s="108">
        <v>67</v>
      </c>
      <c r="B70" s="109" t="s">
        <v>88</v>
      </c>
      <c r="C70" s="109" t="s">
        <v>125</v>
      </c>
      <c r="D70" s="109" t="s">
        <v>90</v>
      </c>
      <c r="E70" s="109" t="s">
        <v>117</v>
      </c>
      <c r="F70" s="109" t="s">
        <v>294</v>
      </c>
      <c r="G70" s="109">
        <v>42</v>
      </c>
      <c r="H70" s="109">
        <v>1</v>
      </c>
      <c r="I70" s="111">
        <v>1</v>
      </c>
      <c r="J70" s="112">
        <v>1</v>
      </c>
      <c r="K70" s="113"/>
      <c r="L70" s="114"/>
      <c r="M70" s="114"/>
      <c r="N70" s="115" t="s">
        <v>93</v>
      </c>
      <c r="O70" s="115">
        <v>2400</v>
      </c>
      <c r="P70" s="115"/>
      <c r="Q70" s="114"/>
      <c r="R70" s="116">
        <v>1</v>
      </c>
      <c r="S70" s="117"/>
      <c r="T70" s="118"/>
      <c r="U70" s="118"/>
      <c r="V70" s="119">
        <f t="shared" si="5"/>
        <v>0</v>
      </c>
      <c r="W70" s="119">
        <f t="shared" si="6"/>
        <v>0</v>
      </c>
      <c r="X70" s="120"/>
      <c r="Y70" s="112">
        <v>9</v>
      </c>
      <c r="Z70" s="112">
        <v>24</v>
      </c>
      <c r="AA70" s="112">
        <v>12</v>
      </c>
      <c r="AB70" s="120"/>
      <c r="AC70" s="121">
        <f t="shared" si="8"/>
        <v>3157.056</v>
      </c>
      <c r="AD70" s="121">
        <f t="shared" si="9"/>
        <v>0</v>
      </c>
      <c r="AE70" s="121">
        <f t="shared" si="7"/>
        <v>3157.056</v>
      </c>
      <c r="AF70"/>
    </row>
    <row r="71" spans="1:32" ht="24.95" customHeight="1" x14ac:dyDescent="0.4">
      <c r="A71" s="108">
        <v>68</v>
      </c>
      <c r="B71" s="109" t="s">
        <v>88</v>
      </c>
      <c r="C71" s="109" t="s">
        <v>124</v>
      </c>
      <c r="D71" s="109" t="s">
        <v>322</v>
      </c>
      <c r="E71" s="109" t="s">
        <v>117</v>
      </c>
      <c r="F71" s="109" t="s">
        <v>250</v>
      </c>
      <c r="G71" s="109">
        <v>42</v>
      </c>
      <c r="H71" s="109">
        <v>10</v>
      </c>
      <c r="I71" s="111">
        <v>2</v>
      </c>
      <c r="J71" s="112">
        <v>20</v>
      </c>
      <c r="K71" s="113"/>
      <c r="L71" s="114"/>
      <c r="M71" s="114"/>
      <c r="N71" s="115" t="s">
        <v>93</v>
      </c>
      <c r="O71" s="115">
        <v>2500</v>
      </c>
      <c r="P71" s="115"/>
      <c r="Q71" s="114"/>
      <c r="R71" s="116">
        <v>20</v>
      </c>
      <c r="S71" s="117"/>
      <c r="T71" s="118"/>
      <c r="U71" s="118"/>
      <c r="V71" s="119">
        <f t="shared" si="5"/>
        <v>0</v>
      </c>
      <c r="W71" s="119">
        <f t="shared" si="6"/>
        <v>0</v>
      </c>
      <c r="X71" s="120"/>
      <c r="Y71" s="112">
        <v>9</v>
      </c>
      <c r="Z71" s="112">
        <v>24</v>
      </c>
      <c r="AA71" s="112">
        <v>12</v>
      </c>
      <c r="AB71" s="120"/>
      <c r="AC71" s="121">
        <f t="shared" si="8"/>
        <v>63141.120000000003</v>
      </c>
      <c r="AD71" s="121">
        <f t="shared" si="9"/>
        <v>0</v>
      </c>
      <c r="AE71" s="121">
        <f t="shared" si="7"/>
        <v>63141.120000000003</v>
      </c>
      <c r="AF71"/>
    </row>
    <row r="72" spans="1:32" ht="24.95" customHeight="1" x14ac:dyDescent="0.4">
      <c r="A72" s="108">
        <v>69</v>
      </c>
      <c r="B72" s="109" t="s">
        <v>88</v>
      </c>
      <c r="C72" s="109" t="s">
        <v>124</v>
      </c>
      <c r="D72" s="109" t="s">
        <v>90</v>
      </c>
      <c r="E72" s="109" t="s">
        <v>117</v>
      </c>
      <c r="F72" s="109" t="s">
        <v>323</v>
      </c>
      <c r="G72" s="109">
        <v>42</v>
      </c>
      <c r="H72" s="109">
        <v>3</v>
      </c>
      <c r="I72" s="111">
        <v>2</v>
      </c>
      <c r="J72" s="112">
        <v>6</v>
      </c>
      <c r="K72" s="113"/>
      <c r="L72" s="114"/>
      <c r="M72" s="114"/>
      <c r="N72" s="115" t="s">
        <v>93</v>
      </c>
      <c r="O72" s="115">
        <v>5000</v>
      </c>
      <c r="P72" s="115"/>
      <c r="Q72" s="114"/>
      <c r="R72" s="116">
        <v>3</v>
      </c>
      <c r="S72" s="117"/>
      <c r="T72" s="118"/>
      <c r="U72" s="118"/>
      <c r="V72" s="119">
        <f t="shared" si="5"/>
        <v>0</v>
      </c>
      <c r="W72" s="119">
        <f t="shared" si="6"/>
        <v>0</v>
      </c>
      <c r="X72" s="120"/>
      <c r="Y72" s="112">
        <v>9</v>
      </c>
      <c r="Z72" s="112">
        <v>24</v>
      </c>
      <c r="AA72" s="112">
        <v>12</v>
      </c>
      <c r="AB72" s="120"/>
      <c r="AC72" s="121">
        <f t="shared" si="8"/>
        <v>18942.335999999999</v>
      </c>
      <c r="AD72" s="121">
        <f t="shared" si="9"/>
        <v>0</v>
      </c>
      <c r="AE72" s="121">
        <f t="shared" si="7"/>
        <v>18942.335999999999</v>
      </c>
      <c r="AF72"/>
    </row>
    <row r="73" spans="1:32" ht="24.95" customHeight="1" x14ac:dyDescent="0.4">
      <c r="A73" s="108">
        <v>70</v>
      </c>
      <c r="B73" s="109" t="s">
        <v>88</v>
      </c>
      <c r="C73" s="109" t="s">
        <v>324</v>
      </c>
      <c r="D73" s="109" t="s">
        <v>90</v>
      </c>
      <c r="E73" s="109" t="s">
        <v>117</v>
      </c>
      <c r="F73" s="109" t="s">
        <v>247</v>
      </c>
      <c r="G73" s="109">
        <v>42</v>
      </c>
      <c r="H73" s="109">
        <v>2</v>
      </c>
      <c r="I73" s="111">
        <v>1</v>
      </c>
      <c r="J73" s="112">
        <v>2</v>
      </c>
      <c r="K73" s="113"/>
      <c r="L73" s="114"/>
      <c r="M73" s="114"/>
      <c r="N73" s="115" t="s">
        <v>93</v>
      </c>
      <c r="O73" s="115">
        <v>2500</v>
      </c>
      <c r="P73" s="115"/>
      <c r="Q73" s="114"/>
      <c r="R73" s="116">
        <v>2</v>
      </c>
      <c r="S73" s="117"/>
      <c r="T73" s="118"/>
      <c r="U73" s="118"/>
      <c r="V73" s="119">
        <f t="shared" si="5"/>
        <v>0</v>
      </c>
      <c r="W73" s="119">
        <f t="shared" si="6"/>
        <v>0</v>
      </c>
      <c r="X73" s="120"/>
      <c r="Y73" s="112">
        <v>9</v>
      </c>
      <c r="Z73" s="112">
        <v>24</v>
      </c>
      <c r="AA73" s="112">
        <v>12</v>
      </c>
      <c r="AB73" s="120"/>
      <c r="AC73" s="121">
        <f t="shared" si="8"/>
        <v>6314.1120000000001</v>
      </c>
      <c r="AD73" s="121">
        <f t="shared" si="9"/>
        <v>0</v>
      </c>
      <c r="AE73" s="121">
        <f t="shared" si="7"/>
        <v>6314.1120000000001</v>
      </c>
      <c r="AF73"/>
    </row>
    <row r="74" spans="1:32" ht="24.95" customHeight="1" x14ac:dyDescent="0.4">
      <c r="A74" s="108">
        <v>71</v>
      </c>
      <c r="B74" s="109" t="s">
        <v>88</v>
      </c>
      <c r="C74" s="109" t="s">
        <v>325</v>
      </c>
      <c r="D74" s="109" t="s">
        <v>306</v>
      </c>
      <c r="E74" s="109" t="s">
        <v>226</v>
      </c>
      <c r="F74" s="109" t="s">
        <v>326</v>
      </c>
      <c r="G74" s="109">
        <v>29</v>
      </c>
      <c r="H74" s="109">
        <v>1</v>
      </c>
      <c r="I74" s="111">
        <v>1</v>
      </c>
      <c r="J74" s="112">
        <v>1</v>
      </c>
      <c r="K74" s="113"/>
      <c r="L74" s="114"/>
      <c r="M74" s="114"/>
      <c r="N74" s="115" t="s">
        <v>97</v>
      </c>
      <c r="O74" s="115">
        <v>800</v>
      </c>
      <c r="P74" s="115"/>
      <c r="Q74" s="114"/>
      <c r="R74" s="116">
        <v>1</v>
      </c>
      <c r="S74" s="117"/>
      <c r="T74" s="118"/>
      <c r="U74" s="118"/>
      <c r="V74" s="119">
        <f t="shared" si="5"/>
        <v>0</v>
      </c>
      <c r="W74" s="119">
        <f t="shared" si="6"/>
        <v>0</v>
      </c>
      <c r="X74" s="120"/>
      <c r="Y74" s="112">
        <v>9</v>
      </c>
      <c r="Z74" s="112">
        <v>24</v>
      </c>
      <c r="AA74" s="112">
        <v>12</v>
      </c>
      <c r="AB74" s="120"/>
      <c r="AC74" s="121">
        <f t="shared" si="8"/>
        <v>2179.8720000000003</v>
      </c>
      <c r="AD74" s="121">
        <f t="shared" si="9"/>
        <v>0</v>
      </c>
      <c r="AE74" s="121">
        <f t="shared" si="7"/>
        <v>2179.8720000000003</v>
      </c>
      <c r="AF74"/>
    </row>
    <row r="75" spans="1:32" ht="24.95" customHeight="1" x14ac:dyDescent="0.4">
      <c r="A75" s="108">
        <v>72</v>
      </c>
      <c r="B75" s="109" t="s">
        <v>88</v>
      </c>
      <c r="C75" s="109" t="s">
        <v>327</v>
      </c>
      <c r="D75" s="109" t="s">
        <v>306</v>
      </c>
      <c r="E75" s="109" t="s">
        <v>328</v>
      </c>
      <c r="F75" s="109" t="s">
        <v>329</v>
      </c>
      <c r="G75" s="109">
        <v>28</v>
      </c>
      <c r="H75" s="109">
        <v>2</v>
      </c>
      <c r="I75" s="111">
        <v>1</v>
      </c>
      <c r="J75" s="112">
        <v>2</v>
      </c>
      <c r="K75" s="113"/>
      <c r="L75" s="114"/>
      <c r="M75" s="114"/>
      <c r="N75" s="115" t="s">
        <v>93</v>
      </c>
      <c r="O75" s="115">
        <v>1200</v>
      </c>
      <c r="P75" s="115"/>
      <c r="Q75" s="114"/>
      <c r="R75" s="116">
        <v>2</v>
      </c>
      <c r="S75" s="117"/>
      <c r="T75" s="118"/>
      <c r="U75" s="118"/>
      <c r="V75" s="119">
        <f t="shared" si="5"/>
        <v>0</v>
      </c>
      <c r="W75" s="119">
        <f t="shared" si="6"/>
        <v>0</v>
      </c>
      <c r="X75" s="120"/>
      <c r="Y75" s="112">
        <v>9</v>
      </c>
      <c r="Z75" s="112">
        <v>24</v>
      </c>
      <c r="AA75" s="112">
        <v>12</v>
      </c>
      <c r="AB75" s="120"/>
      <c r="AC75" s="121">
        <f t="shared" si="8"/>
        <v>4209.4079999999994</v>
      </c>
      <c r="AD75" s="121">
        <f t="shared" si="9"/>
        <v>0</v>
      </c>
      <c r="AE75" s="121">
        <f t="shared" si="7"/>
        <v>4209.4079999999994</v>
      </c>
      <c r="AF75"/>
    </row>
    <row r="76" spans="1:32" ht="24.95" customHeight="1" x14ac:dyDescent="0.4">
      <c r="A76" s="108">
        <v>73</v>
      </c>
      <c r="B76" s="109" t="s">
        <v>88</v>
      </c>
      <c r="C76" s="109" t="s">
        <v>330</v>
      </c>
      <c r="D76" s="109" t="s">
        <v>331</v>
      </c>
      <c r="E76" s="109" t="s">
        <v>332</v>
      </c>
      <c r="F76" s="109" t="s">
        <v>333</v>
      </c>
      <c r="G76" s="109">
        <v>263</v>
      </c>
      <c r="H76" s="109">
        <v>3</v>
      </c>
      <c r="I76" s="111">
        <v>1</v>
      </c>
      <c r="J76" s="112">
        <v>3</v>
      </c>
      <c r="K76" s="113"/>
      <c r="L76" s="114"/>
      <c r="M76" s="114"/>
      <c r="N76" s="115" t="s">
        <v>93</v>
      </c>
      <c r="O76" s="115">
        <v>6500</v>
      </c>
      <c r="P76" s="115"/>
      <c r="Q76" s="114"/>
      <c r="R76" s="116">
        <v>3</v>
      </c>
      <c r="S76" s="117"/>
      <c r="T76" s="118"/>
      <c r="U76" s="118"/>
      <c r="V76" s="119">
        <f t="shared" si="5"/>
        <v>0</v>
      </c>
      <c r="W76" s="119">
        <f t="shared" si="6"/>
        <v>0</v>
      </c>
      <c r="X76" s="120"/>
      <c r="Y76" s="112">
        <v>9</v>
      </c>
      <c r="Z76" s="112">
        <v>24</v>
      </c>
      <c r="AA76" s="112">
        <v>12</v>
      </c>
      <c r="AB76" s="120"/>
      <c r="AC76" s="121">
        <f t="shared" si="8"/>
        <v>59307.551999999996</v>
      </c>
      <c r="AD76" s="121">
        <f t="shared" si="9"/>
        <v>0</v>
      </c>
      <c r="AE76" s="121">
        <f t="shared" si="7"/>
        <v>59307.551999999996</v>
      </c>
      <c r="AF76"/>
    </row>
    <row r="77" spans="1:32" ht="36.75" customHeight="1" x14ac:dyDescent="0.4">
      <c r="A77" s="122"/>
      <c r="B77" s="123"/>
      <c r="C77" s="123"/>
      <c r="D77" s="123"/>
      <c r="E77" s="123"/>
      <c r="L77" s="124"/>
      <c r="S77" s="125"/>
      <c r="T77" s="125"/>
      <c r="U77" s="125"/>
      <c r="V77" s="126"/>
      <c r="W77" s="126"/>
      <c r="X77" s="120"/>
      <c r="AB77" s="120"/>
      <c r="AC77" s="127">
        <f>SUM(AC4:AC76)</f>
        <v>1686920.2560000001</v>
      </c>
      <c r="AD77" s="127">
        <f>SUM(AD4:AD76)</f>
        <v>0</v>
      </c>
      <c r="AE77" s="127">
        <f>SUM(AE4:AE76)</f>
        <v>1686920.2560000001</v>
      </c>
      <c r="AF77"/>
    </row>
    <row r="79" spans="1:32" x14ac:dyDescent="0.4">
      <c r="U79" s="129" t="s">
        <v>205</v>
      </c>
      <c r="V79" s="130"/>
      <c r="W79" s="131"/>
      <c r="X79" s="132">
        <f>SUM(V4:V76)</f>
        <v>0</v>
      </c>
    </row>
    <row r="80" spans="1:32" x14ac:dyDescent="0.4">
      <c r="U80" s="129" t="s">
        <v>206</v>
      </c>
      <c r="V80" s="130"/>
      <c r="W80" s="131"/>
      <c r="X80" s="132">
        <f>SUM(W4:W76)</f>
        <v>0</v>
      </c>
    </row>
    <row r="81" spans="21:24" x14ac:dyDescent="0.4">
      <c r="U81" s="129" t="s">
        <v>39</v>
      </c>
      <c r="V81" s="130"/>
      <c r="W81" s="131"/>
      <c r="X81" s="133"/>
    </row>
    <row r="82" spans="21:24" x14ac:dyDescent="0.4">
      <c r="U82" s="129" t="s">
        <v>40</v>
      </c>
      <c r="V82" s="130"/>
      <c r="W82" s="131"/>
      <c r="X82" s="133"/>
    </row>
    <row r="83" spans="21:24" x14ac:dyDescent="0.4">
      <c r="U83" s="129" t="s">
        <v>41</v>
      </c>
      <c r="V83" s="130"/>
      <c r="W83" s="131"/>
      <c r="X83" s="133"/>
    </row>
    <row r="84" spans="21:24" x14ac:dyDescent="0.4">
      <c r="U84" s="129" t="s">
        <v>207</v>
      </c>
      <c r="V84" s="130"/>
      <c r="W84" s="131"/>
      <c r="X84" s="133"/>
    </row>
    <row r="85" spans="21:24" x14ac:dyDescent="0.4">
      <c r="U85" s="129" t="s">
        <v>208</v>
      </c>
      <c r="V85" s="130"/>
      <c r="W85" s="131"/>
      <c r="X85" s="132">
        <f>SUM(X79:X84)</f>
        <v>0</v>
      </c>
    </row>
    <row r="86" spans="21:24" x14ac:dyDescent="0.4">
      <c r="U86" s="129" t="s">
        <v>209</v>
      </c>
      <c r="V86" s="130"/>
      <c r="W86" s="131"/>
      <c r="X86" s="132">
        <f>X85*1.1</f>
        <v>0</v>
      </c>
    </row>
  </sheetData>
  <autoFilter ref="A3:AF3"/>
  <mergeCells count="13">
    <mergeCell ref="U86:W86"/>
    <mergeCell ref="U80:W80"/>
    <mergeCell ref="U81:W81"/>
    <mergeCell ref="U82:W82"/>
    <mergeCell ref="U83:W83"/>
    <mergeCell ref="U84:W84"/>
    <mergeCell ref="U85:W85"/>
    <mergeCell ref="E2:J2"/>
    <mergeCell ref="L2:R2"/>
    <mergeCell ref="Y2:AA2"/>
    <mergeCell ref="AC2:AD2"/>
    <mergeCell ref="AE2:AE3"/>
    <mergeCell ref="U79:W79"/>
  </mergeCells>
  <phoneticPr fontId="6"/>
  <conditionalFormatting sqref="B4:J76 L4:R76">
    <cfRule type="containsBlanks" dxfId="23" priority="2">
      <formula>LEN(TRIM(B4))=0</formula>
    </cfRule>
  </conditionalFormatting>
  <conditionalFormatting sqref="Y4:AA76">
    <cfRule type="containsBlanks" dxfId="22" priority="1">
      <formula>LEN(TRIM(Y4))=0</formula>
    </cfRule>
  </conditionalFormatting>
  <dataValidations count="1">
    <dataValidation type="list" allowBlank="1" showInputMessage="1" showErrorMessage="1" sqref="L4:L76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13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334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335</v>
      </c>
      <c r="D4" s="109" t="s">
        <v>90</v>
      </c>
      <c r="E4" s="109" t="s">
        <v>91</v>
      </c>
      <c r="F4" s="109" t="s">
        <v>336</v>
      </c>
      <c r="G4" s="109">
        <v>34</v>
      </c>
      <c r="H4" s="110">
        <v>6</v>
      </c>
      <c r="I4" s="111">
        <v>2</v>
      </c>
      <c r="J4" s="112">
        <v>12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12</v>
      </c>
      <c r="S4" s="117"/>
      <c r="T4" s="118"/>
      <c r="U4" s="118"/>
      <c r="V4" s="119">
        <f t="shared" ref="V4:V67" si="0">T4*R4</f>
        <v>0</v>
      </c>
      <c r="W4" s="119">
        <f t="shared" ref="W4:W67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30668.544000000002</v>
      </c>
      <c r="AD4" s="121">
        <f>Q4*R4*Y4*Z4*AA4/1000*$AB$1</f>
        <v>0</v>
      </c>
      <c r="AE4" s="121">
        <f t="shared" ref="AE4:AE67" si="2">AC4-AD4</f>
        <v>30668.544000000002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337</v>
      </c>
      <c r="D5" s="109" t="s">
        <v>90</v>
      </c>
      <c r="E5" s="109" t="s">
        <v>338</v>
      </c>
      <c r="F5" s="109" t="s">
        <v>339</v>
      </c>
      <c r="G5" s="109">
        <v>25</v>
      </c>
      <c r="H5" s="110">
        <v>6</v>
      </c>
      <c r="I5" s="111">
        <v>4</v>
      </c>
      <c r="J5" s="112">
        <v>24</v>
      </c>
      <c r="K5" s="113"/>
      <c r="L5" s="114"/>
      <c r="M5" s="114"/>
      <c r="N5" s="115" t="s">
        <v>93</v>
      </c>
      <c r="O5" s="115">
        <v>3000</v>
      </c>
      <c r="P5" s="115"/>
      <c r="Q5" s="114"/>
      <c r="R5" s="116">
        <v>6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68" si="3">G5*J5*Y5*Z5*AA5/1000*$AB$1</f>
        <v>45100.800000000003</v>
      </c>
      <c r="AD5" s="121">
        <f t="shared" ref="AD5:AD68" si="4">Q5*R5*Y5*Z5*AA5/1000*$AB$1</f>
        <v>0</v>
      </c>
      <c r="AE5" s="121">
        <f t="shared" si="2"/>
        <v>45100.800000000003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340</v>
      </c>
      <c r="D6" s="109" t="s">
        <v>90</v>
      </c>
      <c r="E6" s="109" t="s">
        <v>141</v>
      </c>
      <c r="F6" s="109" t="s">
        <v>341</v>
      </c>
      <c r="G6" s="109">
        <v>48</v>
      </c>
      <c r="H6" s="110">
        <v>2</v>
      </c>
      <c r="I6" s="111">
        <v>4</v>
      </c>
      <c r="J6" s="112">
        <v>8</v>
      </c>
      <c r="K6" s="113"/>
      <c r="L6" s="114"/>
      <c r="M6" s="114"/>
      <c r="N6" s="115" t="s">
        <v>93</v>
      </c>
      <c r="O6" s="115">
        <v>2200</v>
      </c>
      <c r="P6" s="115"/>
      <c r="Q6" s="114"/>
      <c r="R6" s="116">
        <v>8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28864.511999999999</v>
      </c>
      <c r="AD6" s="121">
        <f t="shared" si="4"/>
        <v>0</v>
      </c>
      <c r="AE6" s="121">
        <f t="shared" si="2"/>
        <v>28864.511999999999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342</v>
      </c>
      <c r="D7" s="109" t="s">
        <v>90</v>
      </c>
      <c r="E7" s="109" t="s">
        <v>91</v>
      </c>
      <c r="F7" s="109" t="s">
        <v>336</v>
      </c>
      <c r="G7" s="109">
        <v>34</v>
      </c>
      <c r="H7" s="110">
        <v>2</v>
      </c>
      <c r="I7" s="111">
        <v>1</v>
      </c>
      <c r="J7" s="112">
        <v>2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2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5111.424</v>
      </c>
      <c r="AD7" s="121">
        <f t="shared" si="4"/>
        <v>0</v>
      </c>
      <c r="AE7" s="121">
        <f t="shared" si="2"/>
        <v>5111.424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343</v>
      </c>
      <c r="D8" s="109" t="s">
        <v>90</v>
      </c>
      <c r="E8" s="109" t="s">
        <v>328</v>
      </c>
      <c r="F8" s="109" t="s">
        <v>344</v>
      </c>
      <c r="G8" s="109">
        <v>28</v>
      </c>
      <c r="H8" s="110">
        <v>2</v>
      </c>
      <c r="I8" s="111">
        <v>1</v>
      </c>
      <c r="J8" s="112">
        <v>2</v>
      </c>
      <c r="K8" s="113"/>
      <c r="L8" s="114"/>
      <c r="M8" s="114"/>
      <c r="N8" s="115" t="s">
        <v>93</v>
      </c>
      <c r="O8" s="115">
        <v>1200</v>
      </c>
      <c r="P8" s="115"/>
      <c r="Q8" s="114"/>
      <c r="R8" s="116">
        <v>2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4209.4079999999994</v>
      </c>
      <c r="AD8" s="121">
        <f t="shared" si="4"/>
        <v>0</v>
      </c>
      <c r="AE8" s="121">
        <f t="shared" si="2"/>
        <v>4209.4079999999994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345</v>
      </c>
      <c r="D9" s="109" t="s">
        <v>90</v>
      </c>
      <c r="E9" s="109" t="s">
        <v>152</v>
      </c>
      <c r="F9" s="109" t="s">
        <v>346</v>
      </c>
      <c r="G9" s="109">
        <v>16</v>
      </c>
      <c r="H9" s="110">
        <v>2</v>
      </c>
      <c r="I9" s="111">
        <v>1</v>
      </c>
      <c r="J9" s="112">
        <v>2</v>
      </c>
      <c r="K9" s="113"/>
      <c r="L9" s="114"/>
      <c r="M9" s="114"/>
      <c r="N9" s="115" t="s">
        <v>97</v>
      </c>
      <c r="O9" s="115">
        <v>700</v>
      </c>
      <c r="P9" s="115"/>
      <c r="Q9" s="114"/>
      <c r="R9" s="116">
        <v>2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2405.3760000000002</v>
      </c>
      <c r="AD9" s="121">
        <f t="shared" si="4"/>
        <v>0</v>
      </c>
      <c r="AE9" s="121">
        <f t="shared" si="2"/>
        <v>2405.3760000000002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347</v>
      </c>
      <c r="D10" s="109" t="s">
        <v>90</v>
      </c>
      <c r="E10" s="109" t="s">
        <v>91</v>
      </c>
      <c r="F10" s="109" t="s">
        <v>336</v>
      </c>
      <c r="G10" s="109">
        <v>34</v>
      </c>
      <c r="H10" s="110">
        <v>6</v>
      </c>
      <c r="I10" s="111">
        <v>2</v>
      </c>
      <c r="J10" s="112">
        <v>12</v>
      </c>
      <c r="K10" s="113"/>
      <c r="L10" s="114"/>
      <c r="M10" s="114"/>
      <c r="N10" s="115" t="s">
        <v>93</v>
      </c>
      <c r="O10" s="115">
        <v>3300</v>
      </c>
      <c r="P10" s="115"/>
      <c r="Q10" s="114"/>
      <c r="R10" s="116">
        <v>12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30668.544000000002</v>
      </c>
      <c r="AD10" s="121">
        <f t="shared" si="4"/>
        <v>0</v>
      </c>
      <c r="AE10" s="121">
        <f t="shared" si="2"/>
        <v>30668.544000000002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347</v>
      </c>
      <c r="D11" s="109" t="s">
        <v>90</v>
      </c>
      <c r="E11" s="109" t="s">
        <v>91</v>
      </c>
      <c r="F11" s="109" t="s">
        <v>348</v>
      </c>
      <c r="G11" s="109">
        <v>34</v>
      </c>
      <c r="H11" s="110">
        <v>2</v>
      </c>
      <c r="I11" s="111">
        <v>1</v>
      </c>
      <c r="J11" s="112">
        <v>2</v>
      </c>
      <c r="K11" s="113"/>
      <c r="L11" s="114"/>
      <c r="M11" s="114"/>
      <c r="N11" s="115" t="s">
        <v>93</v>
      </c>
      <c r="O11" s="115">
        <v>2500</v>
      </c>
      <c r="P11" s="115"/>
      <c r="Q11" s="114"/>
      <c r="R11" s="116">
        <v>2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5111.424</v>
      </c>
      <c r="AD11" s="121">
        <f t="shared" si="4"/>
        <v>0</v>
      </c>
      <c r="AE11" s="121">
        <f t="shared" si="2"/>
        <v>5111.424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349</v>
      </c>
      <c r="D12" s="109" t="s">
        <v>90</v>
      </c>
      <c r="E12" s="109" t="s">
        <v>91</v>
      </c>
      <c r="F12" s="109" t="s">
        <v>336</v>
      </c>
      <c r="G12" s="109">
        <v>34</v>
      </c>
      <c r="H12" s="110">
        <v>6</v>
      </c>
      <c r="I12" s="111">
        <v>2</v>
      </c>
      <c r="J12" s="112">
        <v>12</v>
      </c>
      <c r="K12" s="113"/>
      <c r="L12" s="114"/>
      <c r="M12" s="114"/>
      <c r="N12" s="115" t="s">
        <v>93</v>
      </c>
      <c r="O12" s="115">
        <v>3300</v>
      </c>
      <c r="P12" s="115"/>
      <c r="Q12" s="114"/>
      <c r="R12" s="116">
        <v>12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30668.544000000002</v>
      </c>
      <c r="AD12" s="121">
        <f t="shared" si="4"/>
        <v>0</v>
      </c>
      <c r="AE12" s="121">
        <f t="shared" si="2"/>
        <v>30668.544000000002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349</v>
      </c>
      <c r="D13" s="109" t="s">
        <v>90</v>
      </c>
      <c r="E13" s="109" t="s">
        <v>91</v>
      </c>
      <c r="F13" s="109" t="s">
        <v>348</v>
      </c>
      <c r="G13" s="109">
        <v>34</v>
      </c>
      <c r="H13" s="110">
        <v>2</v>
      </c>
      <c r="I13" s="111">
        <v>1</v>
      </c>
      <c r="J13" s="112">
        <v>2</v>
      </c>
      <c r="K13" s="113"/>
      <c r="L13" s="114"/>
      <c r="M13" s="114"/>
      <c r="N13" s="115" t="s">
        <v>93</v>
      </c>
      <c r="O13" s="115">
        <v>2500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5111.424</v>
      </c>
      <c r="AD13" s="121">
        <f t="shared" si="4"/>
        <v>0</v>
      </c>
      <c r="AE13" s="121">
        <f t="shared" si="2"/>
        <v>5111.424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350</v>
      </c>
      <c r="D14" s="109" t="s">
        <v>90</v>
      </c>
      <c r="E14" s="109" t="s">
        <v>91</v>
      </c>
      <c r="F14" s="109" t="s">
        <v>336</v>
      </c>
      <c r="G14" s="109">
        <v>34</v>
      </c>
      <c r="H14" s="110">
        <v>8</v>
      </c>
      <c r="I14" s="111">
        <v>1</v>
      </c>
      <c r="J14" s="112">
        <v>8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8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20445.696</v>
      </c>
      <c r="AD14" s="121">
        <f t="shared" si="4"/>
        <v>0</v>
      </c>
      <c r="AE14" s="121">
        <f t="shared" si="2"/>
        <v>20445.696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351</v>
      </c>
      <c r="D15" s="109" t="s">
        <v>90</v>
      </c>
      <c r="E15" s="109" t="s">
        <v>91</v>
      </c>
      <c r="F15" s="109" t="s">
        <v>336</v>
      </c>
      <c r="G15" s="109">
        <v>34</v>
      </c>
      <c r="H15" s="110">
        <v>6</v>
      </c>
      <c r="I15" s="111">
        <v>2</v>
      </c>
      <c r="J15" s="112">
        <v>12</v>
      </c>
      <c r="K15" s="113"/>
      <c r="L15" s="114"/>
      <c r="M15" s="114"/>
      <c r="N15" s="115" t="s">
        <v>93</v>
      </c>
      <c r="O15" s="115">
        <v>3300</v>
      </c>
      <c r="P15" s="115"/>
      <c r="Q15" s="114"/>
      <c r="R15" s="116">
        <v>12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30668.544000000002</v>
      </c>
      <c r="AD15" s="121">
        <f t="shared" si="4"/>
        <v>0</v>
      </c>
      <c r="AE15" s="121">
        <f t="shared" si="2"/>
        <v>30668.544000000002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351</v>
      </c>
      <c r="D16" s="109" t="s">
        <v>90</v>
      </c>
      <c r="E16" s="109" t="s">
        <v>91</v>
      </c>
      <c r="F16" s="109" t="s">
        <v>348</v>
      </c>
      <c r="G16" s="109">
        <v>34</v>
      </c>
      <c r="H16" s="110">
        <v>2</v>
      </c>
      <c r="I16" s="111">
        <v>1</v>
      </c>
      <c r="J16" s="112">
        <v>2</v>
      </c>
      <c r="K16" s="113"/>
      <c r="L16" s="114"/>
      <c r="M16" s="114"/>
      <c r="N16" s="115" t="s">
        <v>93</v>
      </c>
      <c r="O16" s="115">
        <v>2500</v>
      </c>
      <c r="P16" s="115"/>
      <c r="Q16" s="114"/>
      <c r="R16" s="116">
        <v>2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5111.424</v>
      </c>
      <c r="AD16" s="121">
        <f t="shared" si="4"/>
        <v>0</v>
      </c>
      <c r="AE16" s="121">
        <f t="shared" si="2"/>
        <v>5111.424</v>
      </c>
      <c r="AF16"/>
    </row>
    <row r="17" spans="1:32" ht="24.95" customHeight="1" x14ac:dyDescent="0.4">
      <c r="A17" s="108">
        <v>14</v>
      </c>
      <c r="B17" s="109" t="s">
        <v>88</v>
      </c>
      <c r="C17" s="109" t="s">
        <v>352</v>
      </c>
      <c r="D17" s="109" t="s">
        <v>90</v>
      </c>
      <c r="E17" s="109" t="s">
        <v>91</v>
      </c>
      <c r="F17" s="109" t="s">
        <v>336</v>
      </c>
      <c r="G17" s="109">
        <v>34</v>
      </c>
      <c r="H17" s="110">
        <v>6</v>
      </c>
      <c r="I17" s="111">
        <v>2</v>
      </c>
      <c r="J17" s="112">
        <v>12</v>
      </c>
      <c r="K17" s="113"/>
      <c r="L17" s="114"/>
      <c r="M17" s="114"/>
      <c r="N17" s="115" t="s">
        <v>93</v>
      </c>
      <c r="O17" s="115">
        <v>3300</v>
      </c>
      <c r="P17" s="115"/>
      <c r="Q17" s="114"/>
      <c r="R17" s="116">
        <v>12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30668.544000000002</v>
      </c>
      <c r="AD17" s="121">
        <f t="shared" si="4"/>
        <v>0</v>
      </c>
      <c r="AE17" s="121">
        <f t="shared" si="2"/>
        <v>30668.544000000002</v>
      </c>
      <c r="AF17"/>
    </row>
    <row r="18" spans="1:32" ht="24.95" customHeight="1" x14ac:dyDescent="0.4">
      <c r="A18" s="108">
        <v>15</v>
      </c>
      <c r="B18" s="109" t="s">
        <v>88</v>
      </c>
      <c r="C18" s="109" t="s">
        <v>352</v>
      </c>
      <c r="D18" s="109" t="s">
        <v>90</v>
      </c>
      <c r="E18" s="109" t="s">
        <v>91</v>
      </c>
      <c r="F18" s="109" t="s">
        <v>348</v>
      </c>
      <c r="G18" s="109">
        <v>34</v>
      </c>
      <c r="H18" s="110">
        <v>2</v>
      </c>
      <c r="I18" s="111">
        <v>1</v>
      </c>
      <c r="J18" s="112">
        <v>2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2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5111.424</v>
      </c>
      <c r="AD18" s="121">
        <f t="shared" si="4"/>
        <v>0</v>
      </c>
      <c r="AE18" s="121">
        <f t="shared" si="2"/>
        <v>5111.424</v>
      </c>
      <c r="AF18"/>
    </row>
    <row r="19" spans="1:32" ht="24.95" customHeight="1" x14ac:dyDescent="0.4">
      <c r="A19" s="108">
        <v>16</v>
      </c>
      <c r="B19" s="109" t="s">
        <v>88</v>
      </c>
      <c r="C19" s="109" t="s">
        <v>353</v>
      </c>
      <c r="D19" s="109" t="s">
        <v>90</v>
      </c>
      <c r="E19" s="109" t="s">
        <v>91</v>
      </c>
      <c r="F19" s="109" t="s">
        <v>336</v>
      </c>
      <c r="G19" s="109">
        <v>34</v>
      </c>
      <c r="H19" s="110">
        <v>4</v>
      </c>
      <c r="I19" s="111">
        <v>1</v>
      </c>
      <c r="J19" s="112">
        <v>4</v>
      </c>
      <c r="K19" s="113"/>
      <c r="L19" s="114"/>
      <c r="M19" s="114"/>
      <c r="N19" s="115" t="s">
        <v>93</v>
      </c>
      <c r="O19" s="115">
        <v>2500</v>
      </c>
      <c r="P19" s="115"/>
      <c r="Q19" s="114"/>
      <c r="R19" s="116">
        <v>4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10222.848</v>
      </c>
      <c r="AD19" s="121">
        <f t="shared" si="4"/>
        <v>0</v>
      </c>
      <c r="AE19" s="121">
        <f t="shared" si="2"/>
        <v>10222.848</v>
      </c>
      <c r="AF19"/>
    </row>
    <row r="20" spans="1:32" ht="24.95" customHeight="1" x14ac:dyDescent="0.4">
      <c r="A20" s="108">
        <v>17</v>
      </c>
      <c r="B20" s="109" t="s">
        <v>88</v>
      </c>
      <c r="C20" s="109" t="s">
        <v>354</v>
      </c>
      <c r="D20" s="109" t="s">
        <v>90</v>
      </c>
      <c r="E20" s="109" t="s">
        <v>108</v>
      </c>
      <c r="F20" s="109" t="s">
        <v>355</v>
      </c>
      <c r="G20" s="109">
        <v>26</v>
      </c>
      <c r="H20" s="110">
        <v>1</v>
      </c>
      <c r="I20" s="111">
        <v>1</v>
      </c>
      <c r="J20" s="112">
        <v>1</v>
      </c>
      <c r="K20" s="113"/>
      <c r="L20" s="114"/>
      <c r="M20" s="114"/>
      <c r="N20" s="115" t="s">
        <v>93</v>
      </c>
      <c r="O20" s="115">
        <v>1000</v>
      </c>
      <c r="P20" s="115"/>
      <c r="Q20" s="114"/>
      <c r="R20" s="116">
        <v>1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1954.3679999999999</v>
      </c>
      <c r="AD20" s="121">
        <f t="shared" si="4"/>
        <v>0</v>
      </c>
      <c r="AE20" s="121">
        <f t="shared" si="2"/>
        <v>1954.3679999999999</v>
      </c>
      <c r="AF20"/>
    </row>
    <row r="21" spans="1:32" ht="24.95" customHeight="1" x14ac:dyDescent="0.4">
      <c r="A21" s="108">
        <v>18</v>
      </c>
      <c r="B21" s="109" t="s">
        <v>88</v>
      </c>
      <c r="C21" s="109" t="s">
        <v>356</v>
      </c>
      <c r="D21" s="109" t="s">
        <v>90</v>
      </c>
      <c r="E21" s="109" t="s">
        <v>91</v>
      </c>
      <c r="F21" s="109" t="s">
        <v>336</v>
      </c>
      <c r="G21" s="109">
        <v>34</v>
      </c>
      <c r="H21" s="110">
        <v>6</v>
      </c>
      <c r="I21" s="111">
        <v>2</v>
      </c>
      <c r="J21" s="112">
        <v>12</v>
      </c>
      <c r="K21" s="113"/>
      <c r="L21" s="114"/>
      <c r="M21" s="114"/>
      <c r="N21" s="115" t="s">
        <v>93</v>
      </c>
      <c r="O21" s="115">
        <v>2500</v>
      </c>
      <c r="P21" s="115"/>
      <c r="Q21" s="114"/>
      <c r="R21" s="116">
        <v>12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30668.544000000002</v>
      </c>
      <c r="AD21" s="121">
        <f t="shared" si="4"/>
        <v>0</v>
      </c>
      <c r="AE21" s="121">
        <f t="shared" si="2"/>
        <v>30668.544000000002</v>
      </c>
      <c r="AF21"/>
    </row>
    <row r="22" spans="1:32" ht="24.95" customHeight="1" x14ac:dyDescent="0.4">
      <c r="A22" s="108">
        <v>19</v>
      </c>
      <c r="B22" s="109" t="s">
        <v>88</v>
      </c>
      <c r="C22" s="109" t="s">
        <v>356</v>
      </c>
      <c r="D22" s="109" t="s">
        <v>90</v>
      </c>
      <c r="E22" s="109" t="s">
        <v>91</v>
      </c>
      <c r="F22" s="109" t="s">
        <v>348</v>
      </c>
      <c r="G22" s="109">
        <v>34</v>
      </c>
      <c r="H22" s="110">
        <v>2</v>
      </c>
      <c r="I22" s="111">
        <v>1</v>
      </c>
      <c r="J22" s="112">
        <v>2</v>
      </c>
      <c r="K22" s="113"/>
      <c r="L22" s="114"/>
      <c r="M22" s="114"/>
      <c r="N22" s="115" t="s">
        <v>93</v>
      </c>
      <c r="O22" s="115">
        <v>2500</v>
      </c>
      <c r="P22" s="115"/>
      <c r="Q22" s="114"/>
      <c r="R22" s="116">
        <v>2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5111.424</v>
      </c>
      <c r="AD22" s="121">
        <f t="shared" si="4"/>
        <v>0</v>
      </c>
      <c r="AE22" s="121">
        <f t="shared" si="2"/>
        <v>5111.424</v>
      </c>
      <c r="AF22"/>
    </row>
    <row r="23" spans="1:32" ht="24.95" customHeight="1" x14ac:dyDescent="0.4">
      <c r="A23" s="108">
        <v>20</v>
      </c>
      <c r="B23" s="109" t="s">
        <v>88</v>
      </c>
      <c r="C23" s="109" t="s">
        <v>357</v>
      </c>
      <c r="D23" s="109" t="s">
        <v>90</v>
      </c>
      <c r="E23" s="109" t="s">
        <v>91</v>
      </c>
      <c r="F23" s="109" t="s">
        <v>336</v>
      </c>
      <c r="G23" s="109">
        <v>34</v>
      </c>
      <c r="H23" s="110">
        <v>9</v>
      </c>
      <c r="I23" s="111">
        <v>2</v>
      </c>
      <c r="J23" s="112">
        <v>18</v>
      </c>
      <c r="K23" s="113"/>
      <c r="L23" s="114"/>
      <c r="M23" s="114"/>
      <c r="N23" s="115" t="s">
        <v>93</v>
      </c>
      <c r="O23" s="115">
        <v>3300</v>
      </c>
      <c r="P23" s="115"/>
      <c r="Q23" s="114"/>
      <c r="R23" s="116">
        <v>18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46002.816000000006</v>
      </c>
      <c r="AD23" s="121">
        <f t="shared" si="4"/>
        <v>0</v>
      </c>
      <c r="AE23" s="121">
        <f t="shared" si="2"/>
        <v>46002.816000000006</v>
      </c>
      <c r="AF23"/>
    </row>
    <row r="24" spans="1:32" ht="24.95" customHeight="1" x14ac:dyDescent="0.4">
      <c r="A24" s="108">
        <v>21</v>
      </c>
      <c r="B24" s="109" t="s">
        <v>88</v>
      </c>
      <c r="C24" s="109" t="s">
        <v>357</v>
      </c>
      <c r="D24" s="109" t="s">
        <v>90</v>
      </c>
      <c r="E24" s="109" t="s">
        <v>91</v>
      </c>
      <c r="F24" s="109" t="s">
        <v>348</v>
      </c>
      <c r="G24" s="109">
        <v>34</v>
      </c>
      <c r="H24" s="110">
        <v>2</v>
      </c>
      <c r="I24" s="111">
        <v>1</v>
      </c>
      <c r="J24" s="112">
        <v>2</v>
      </c>
      <c r="K24" s="113"/>
      <c r="L24" s="114"/>
      <c r="M24" s="114"/>
      <c r="N24" s="115" t="s">
        <v>93</v>
      </c>
      <c r="O24" s="115">
        <v>2500</v>
      </c>
      <c r="P24" s="115"/>
      <c r="Q24" s="114"/>
      <c r="R24" s="116">
        <v>2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5111.424</v>
      </c>
      <c r="AD24" s="121">
        <f t="shared" si="4"/>
        <v>0</v>
      </c>
      <c r="AE24" s="121">
        <f t="shared" si="2"/>
        <v>5111.424</v>
      </c>
      <c r="AF24"/>
    </row>
    <row r="25" spans="1:32" ht="24.95" customHeight="1" x14ac:dyDescent="0.4">
      <c r="A25" s="108">
        <v>22</v>
      </c>
      <c r="B25" s="109" t="s">
        <v>88</v>
      </c>
      <c r="C25" s="109" t="s">
        <v>358</v>
      </c>
      <c r="D25" s="109" t="s">
        <v>90</v>
      </c>
      <c r="E25" s="109" t="s">
        <v>91</v>
      </c>
      <c r="F25" s="109" t="s">
        <v>336</v>
      </c>
      <c r="G25" s="109">
        <v>34</v>
      </c>
      <c r="H25" s="110">
        <v>6</v>
      </c>
      <c r="I25" s="111">
        <v>1</v>
      </c>
      <c r="J25" s="112">
        <v>6</v>
      </c>
      <c r="K25" s="113"/>
      <c r="L25" s="114"/>
      <c r="M25" s="114"/>
      <c r="N25" s="115" t="s">
        <v>93</v>
      </c>
      <c r="O25" s="115">
        <v>2500</v>
      </c>
      <c r="P25" s="115"/>
      <c r="Q25" s="114"/>
      <c r="R25" s="116">
        <v>6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15334.272000000001</v>
      </c>
      <c r="AD25" s="121">
        <f t="shared" si="4"/>
        <v>0</v>
      </c>
      <c r="AE25" s="121">
        <f t="shared" si="2"/>
        <v>15334.272000000001</v>
      </c>
      <c r="AF25"/>
    </row>
    <row r="26" spans="1:32" ht="24.95" customHeight="1" x14ac:dyDescent="0.4">
      <c r="A26" s="108">
        <v>23</v>
      </c>
      <c r="B26" s="109" t="s">
        <v>173</v>
      </c>
      <c r="C26" s="109" t="s">
        <v>359</v>
      </c>
      <c r="D26" s="109" t="s">
        <v>90</v>
      </c>
      <c r="E26" s="109" t="s">
        <v>108</v>
      </c>
      <c r="F26" s="109" t="s">
        <v>346</v>
      </c>
      <c r="G26" s="109">
        <v>26</v>
      </c>
      <c r="H26" s="110">
        <v>1</v>
      </c>
      <c r="I26" s="111">
        <v>1</v>
      </c>
      <c r="J26" s="112">
        <v>1</v>
      </c>
      <c r="K26" s="113"/>
      <c r="L26" s="114"/>
      <c r="M26" s="114"/>
      <c r="N26" s="115" t="s">
        <v>93</v>
      </c>
      <c r="O26" s="115">
        <v>1000</v>
      </c>
      <c r="P26" s="115"/>
      <c r="Q26" s="114"/>
      <c r="R26" s="116">
        <v>1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1954.3679999999999</v>
      </c>
      <c r="AD26" s="121">
        <f t="shared" si="4"/>
        <v>0</v>
      </c>
      <c r="AE26" s="121">
        <f t="shared" si="2"/>
        <v>1954.3679999999999</v>
      </c>
      <c r="AF26"/>
    </row>
    <row r="27" spans="1:32" ht="24.95" customHeight="1" x14ac:dyDescent="0.4">
      <c r="A27" s="108">
        <v>24</v>
      </c>
      <c r="B27" s="109" t="s">
        <v>173</v>
      </c>
      <c r="C27" s="109" t="s">
        <v>360</v>
      </c>
      <c r="D27" s="109" t="s">
        <v>90</v>
      </c>
      <c r="E27" s="109" t="s">
        <v>91</v>
      </c>
      <c r="F27" s="109" t="s">
        <v>336</v>
      </c>
      <c r="G27" s="109">
        <v>34</v>
      </c>
      <c r="H27" s="110">
        <v>6</v>
      </c>
      <c r="I27" s="111">
        <v>2</v>
      </c>
      <c r="J27" s="112">
        <v>12</v>
      </c>
      <c r="K27" s="113"/>
      <c r="L27" s="114"/>
      <c r="M27" s="114"/>
      <c r="N27" s="115" t="s">
        <v>93</v>
      </c>
      <c r="O27" s="115">
        <v>3300</v>
      </c>
      <c r="P27" s="115"/>
      <c r="Q27" s="114"/>
      <c r="R27" s="116">
        <v>12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30668.544000000002</v>
      </c>
      <c r="AD27" s="121">
        <f t="shared" si="4"/>
        <v>0</v>
      </c>
      <c r="AE27" s="121">
        <f t="shared" si="2"/>
        <v>30668.544000000002</v>
      </c>
      <c r="AF27"/>
    </row>
    <row r="28" spans="1:32" ht="24.95" customHeight="1" x14ac:dyDescent="0.4">
      <c r="A28" s="108">
        <v>25</v>
      </c>
      <c r="B28" s="109" t="s">
        <v>173</v>
      </c>
      <c r="C28" s="109" t="s">
        <v>214</v>
      </c>
      <c r="D28" s="109" t="s">
        <v>90</v>
      </c>
      <c r="E28" s="109" t="s">
        <v>338</v>
      </c>
      <c r="F28" s="109" t="s">
        <v>339</v>
      </c>
      <c r="G28" s="109">
        <v>25</v>
      </c>
      <c r="H28" s="110">
        <v>3</v>
      </c>
      <c r="I28" s="111">
        <v>4</v>
      </c>
      <c r="J28" s="112">
        <v>12</v>
      </c>
      <c r="K28" s="113"/>
      <c r="L28" s="114"/>
      <c r="M28" s="114"/>
      <c r="N28" s="115" t="s">
        <v>93</v>
      </c>
      <c r="O28" s="115">
        <v>3000</v>
      </c>
      <c r="P28" s="115"/>
      <c r="Q28" s="114"/>
      <c r="R28" s="116">
        <v>3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22550.400000000001</v>
      </c>
      <c r="AD28" s="121">
        <f t="shared" si="4"/>
        <v>0</v>
      </c>
      <c r="AE28" s="121">
        <f t="shared" si="2"/>
        <v>22550.400000000001</v>
      </c>
      <c r="AF28"/>
    </row>
    <row r="29" spans="1:32" ht="24.95" customHeight="1" x14ac:dyDescent="0.4">
      <c r="A29" s="108">
        <v>26</v>
      </c>
      <c r="B29" s="109" t="s">
        <v>173</v>
      </c>
      <c r="C29" s="109" t="s">
        <v>361</v>
      </c>
      <c r="D29" s="109" t="s">
        <v>90</v>
      </c>
      <c r="E29" s="109" t="s">
        <v>91</v>
      </c>
      <c r="F29" s="109" t="s">
        <v>336</v>
      </c>
      <c r="G29" s="109">
        <v>34</v>
      </c>
      <c r="H29" s="110">
        <v>20</v>
      </c>
      <c r="I29" s="111">
        <v>2</v>
      </c>
      <c r="J29" s="112">
        <v>40</v>
      </c>
      <c r="K29" s="113"/>
      <c r="L29" s="114"/>
      <c r="M29" s="114"/>
      <c r="N29" s="115" t="s">
        <v>93</v>
      </c>
      <c r="O29" s="115">
        <v>2500</v>
      </c>
      <c r="P29" s="115"/>
      <c r="Q29" s="114"/>
      <c r="R29" s="116">
        <v>40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102228.48</v>
      </c>
      <c r="AD29" s="121">
        <f t="shared" si="4"/>
        <v>0</v>
      </c>
      <c r="AE29" s="121">
        <f t="shared" si="2"/>
        <v>102228.48</v>
      </c>
      <c r="AF29"/>
    </row>
    <row r="30" spans="1:32" ht="24.95" customHeight="1" x14ac:dyDescent="0.4">
      <c r="A30" s="108">
        <v>27</v>
      </c>
      <c r="B30" s="109" t="s">
        <v>173</v>
      </c>
      <c r="C30" s="109" t="s">
        <v>361</v>
      </c>
      <c r="D30" s="109" t="s">
        <v>90</v>
      </c>
      <c r="E30" s="109" t="s">
        <v>108</v>
      </c>
      <c r="F30" s="109" t="s">
        <v>355</v>
      </c>
      <c r="G30" s="109">
        <v>26</v>
      </c>
      <c r="H30" s="110">
        <v>1</v>
      </c>
      <c r="I30" s="111">
        <v>1</v>
      </c>
      <c r="J30" s="112">
        <v>1</v>
      </c>
      <c r="K30" s="113"/>
      <c r="L30" s="114"/>
      <c r="M30" s="114"/>
      <c r="N30" s="115" t="s">
        <v>93</v>
      </c>
      <c r="O30" s="115">
        <v>1000</v>
      </c>
      <c r="P30" s="115"/>
      <c r="Q30" s="114"/>
      <c r="R30" s="116">
        <v>1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1954.3679999999999</v>
      </c>
      <c r="AD30" s="121">
        <f t="shared" si="4"/>
        <v>0</v>
      </c>
      <c r="AE30" s="121">
        <f t="shared" si="2"/>
        <v>1954.3679999999999</v>
      </c>
      <c r="AF30"/>
    </row>
    <row r="31" spans="1:32" ht="24.95" customHeight="1" x14ac:dyDescent="0.4">
      <c r="A31" s="108">
        <v>28</v>
      </c>
      <c r="B31" s="109" t="s">
        <v>173</v>
      </c>
      <c r="C31" s="109" t="s">
        <v>362</v>
      </c>
      <c r="D31" s="109" t="s">
        <v>90</v>
      </c>
      <c r="E31" s="109" t="s">
        <v>108</v>
      </c>
      <c r="F31" s="109" t="s">
        <v>355</v>
      </c>
      <c r="G31" s="109">
        <v>26</v>
      </c>
      <c r="H31" s="110">
        <v>2</v>
      </c>
      <c r="I31" s="111">
        <v>1</v>
      </c>
      <c r="J31" s="112">
        <v>2</v>
      </c>
      <c r="K31" s="113"/>
      <c r="L31" s="114"/>
      <c r="M31" s="114"/>
      <c r="N31" s="115" t="s">
        <v>93</v>
      </c>
      <c r="O31" s="115">
        <v>1000</v>
      </c>
      <c r="P31" s="115"/>
      <c r="Q31" s="114"/>
      <c r="R31" s="116">
        <v>2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3908.7359999999999</v>
      </c>
      <c r="AD31" s="121">
        <f t="shared" si="4"/>
        <v>0</v>
      </c>
      <c r="AE31" s="121">
        <f t="shared" si="2"/>
        <v>3908.7359999999999</v>
      </c>
      <c r="AF31"/>
    </row>
    <row r="32" spans="1:32" ht="24.95" customHeight="1" x14ac:dyDescent="0.4">
      <c r="A32" s="108">
        <v>29</v>
      </c>
      <c r="B32" s="109" t="s">
        <v>173</v>
      </c>
      <c r="C32" s="109" t="s">
        <v>363</v>
      </c>
      <c r="D32" s="109" t="s">
        <v>90</v>
      </c>
      <c r="E32" s="109" t="s">
        <v>108</v>
      </c>
      <c r="F32" s="109" t="s">
        <v>355</v>
      </c>
      <c r="G32" s="109">
        <v>26</v>
      </c>
      <c r="H32" s="110">
        <v>1</v>
      </c>
      <c r="I32" s="111">
        <v>1</v>
      </c>
      <c r="J32" s="112">
        <v>1</v>
      </c>
      <c r="K32" s="113"/>
      <c r="L32" s="114"/>
      <c r="M32" s="114"/>
      <c r="N32" s="115" t="s">
        <v>93</v>
      </c>
      <c r="O32" s="115">
        <v>1000</v>
      </c>
      <c r="P32" s="115"/>
      <c r="Q32" s="114"/>
      <c r="R32" s="116">
        <v>1</v>
      </c>
      <c r="S32" s="117"/>
      <c r="T32" s="118"/>
      <c r="U32" s="118"/>
      <c r="V32" s="119">
        <f t="shared" si="0"/>
        <v>0</v>
      </c>
      <c r="W32" s="119">
        <f t="shared" si="1"/>
        <v>0</v>
      </c>
      <c r="X32" s="120"/>
      <c r="Y32" s="112">
        <v>9</v>
      </c>
      <c r="Z32" s="112">
        <v>24</v>
      </c>
      <c r="AA32" s="112">
        <v>12</v>
      </c>
      <c r="AB32" s="120"/>
      <c r="AC32" s="121">
        <f t="shared" si="3"/>
        <v>1954.3679999999999</v>
      </c>
      <c r="AD32" s="121">
        <f t="shared" si="4"/>
        <v>0</v>
      </c>
      <c r="AE32" s="121">
        <f t="shared" si="2"/>
        <v>1954.3679999999999</v>
      </c>
      <c r="AF32"/>
    </row>
    <row r="33" spans="1:32" ht="24.95" customHeight="1" x14ac:dyDescent="0.4">
      <c r="A33" s="108">
        <v>30</v>
      </c>
      <c r="B33" s="109" t="s">
        <v>173</v>
      </c>
      <c r="C33" s="109" t="s">
        <v>364</v>
      </c>
      <c r="D33" s="109" t="s">
        <v>90</v>
      </c>
      <c r="E33" s="109" t="s">
        <v>91</v>
      </c>
      <c r="F33" s="109" t="s">
        <v>336</v>
      </c>
      <c r="G33" s="109">
        <v>34</v>
      </c>
      <c r="H33" s="110">
        <v>2</v>
      </c>
      <c r="I33" s="111">
        <v>1</v>
      </c>
      <c r="J33" s="112">
        <v>2</v>
      </c>
      <c r="K33" s="113"/>
      <c r="L33" s="114"/>
      <c r="M33" s="114"/>
      <c r="N33" s="115" t="s">
        <v>93</v>
      </c>
      <c r="O33" s="115">
        <v>2500</v>
      </c>
      <c r="P33" s="115"/>
      <c r="Q33" s="114"/>
      <c r="R33" s="116">
        <v>2</v>
      </c>
      <c r="S33" s="117"/>
      <c r="T33" s="118"/>
      <c r="U33" s="118"/>
      <c r="V33" s="119">
        <f t="shared" si="0"/>
        <v>0</v>
      </c>
      <c r="W33" s="119">
        <f t="shared" si="1"/>
        <v>0</v>
      </c>
      <c r="X33" s="120"/>
      <c r="Y33" s="112">
        <v>9</v>
      </c>
      <c r="Z33" s="112">
        <v>24</v>
      </c>
      <c r="AA33" s="112">
        <v>12</v>
      </c>
      <c r="AB33" s="120"/>
      <c r="AC33" s="121">
        <f t="shared" si="3"/>
        <v>5111.424</v>
      </c>
      <c r="AD33" s="121">
        <f t="shared" si="4"/>
        <v>0</v>
      </c>
      <c r="AE33" s="121">
        <f t="shared" si="2"/>
        <v>5111.424</v>
      </c>
      <c r="AF33"/>
    </row>
    <row r="34" spans="1:32" ht="24.95" customHeight="1" x14ac:dyDescent="0.4">
      <c r="A34" s="108">
        <v>31</v>
      </c>
      <c r="B34" s="109" t="s">
        <v>173</v>
      </c>
      <c r="C34" s="109" t="s">
        <v>365</v>
      </c>
      <c r="D34" s="109" t="s">
        <v>90</v>
      </c>
      <c r="E34" s="109" t="s">
        <v>91</v>
      </c>
      <c r="F34" s="109" t="s">
        <v>336</v>
      </c>
      <c r="G34" s="109">
        <v>34</v>
      </c>
      <c r="H34" s="110">
        <v>6</v>
      </c>
      <c r="I34" s="111">
        <v>2</v>
      </c>
      <c r="J34" s="112">
        <v>12</v>
      </c>
      <c r="K34" s="113"/>
      <c r="L34" s="114"/>
      <c r="M34" s="114"/>
      <c r="N34" s="115" t="s">
        <v>93</v>
      </c>
      <c r="O34" s="115">
        <v>3300</v>
      </c>
      <c r="P34" s="115"/>
      <c r="Q34" s="114"/>
      <c r="R34" s="116">
        <v>12</v>
      </c>
      <c r="S34" s="117"/>
      <c r="T34" s="118"/>
      <c r="U34" s="118"/>
      <c r="V34" s="119">
        <f t="shared" si="0"/>
        <v>0</v>
      </c>
      <c r="W34" s="119">
        <f t="shared" si="1"/>
        <v>0</v>
      </c>
      <c r="X34" s="120"/>
      <c r="Y34" s="112">
        <v>9</v>
      </c>
      <c r="Z34" s="112">
        <v>24</v>
      </c>
      <c r="AA34" s="112">
        <v>12</v>
      </c>
      <c r="AB34" s="120"/>
      <c r="AC34" s="121">
        <f t="shared" si="3"/>
        <v>30668.544000000002</v>
      </c>
      <c r="AD34" s="121">
        <f t="shared" si="4"/>
        <v>0</v>
      </c>
      <c r="AE34" s="121">
        <f t="shared" si="2"/>
        <v>30668.544000000002</v>
      </c>
      <c r="AF34"/>
    </row>
    <row r="35" spans="1:32" ht="24.95" customHeight="1" x14ac:dyDescent="0.4">
      <c r="A35" s="108">
        <v>32</v>
      </c>
      <c r="B35" s="109" t="s">
        <v>173</v>
      </c>
      <c r="C35" s="109" t="s">
        <v>365</v>
      </c>
      <c r="D35" s="109" t="s">
        <v>90</v>
      </c>
      <c r="E35" s="109" t="s">
        <v>91</v>
      </c>
      <c r="F35" s="109" t="s">
        <v>348</v>
      </c>
      <c r="G35" s="109">
        <v>34</v>
      </c>
      <c r="H35" s="110">
        <v>2</v>
      </c>
      <c r="I35" s="111">
        <v>1</v>
      </c>
      <c r="J35" s="112">
        <v>2</v>
      </c>
      <c r="K35" s="113"/>
      <c r="L35" s="114"/>
      <c r="M35" s="114"/>
      <c r="N35" s="115" t="s">
        <v>93</v>
      </c>
      <c r="O35" s="115">
        <v>2500</v>
      </c>
      <c r="P35" s="115"/>
      <c r="Q35" s="114"/>
      <c r="R35" s="116">
        <v>2</v>
      </c>
      <c r="S35" s="117"/>
      <c r="T35" s="118"/>
      <c r="U35" s="118"/>
      <c r="V35" s="119">
        <f t="shared" si="0"/>
        <v>0</v>
      </c>
      <c r="W35" s="119">
        <f t="shared" si="1"/>
        <v>0</v>
      </c>
      <c r="X35" s="120"/>
      <c r="Y35" s="112">
        <v>9</v>
      </c>
      <c r="Z35" s="112">
        <v>24</v>
      </c>
      <c r="AA35" s="112">
        <v>12</v>
      </c>
      <c r="AB35" s="120"/>
      <c r="AC35" s="121">
        <f t="shared" si="3"/>
        <v>5111.424</v>
      </c>
      <c r="AD35" s="121">
        <f t="shared" si="4"/>
        <v>0</v>
      </c>
      <c r="AE35" s="121">
        <f t="shared" si="2"/>
        <v>5111.424</v>
      </c>
      <c r="AF35"/>
    </row>
    <row r="36" spans="1:32" ht="24.95" customHeight="1" x14ac:dyDescent="0.4">
      <c r="A36" s="108">
        <v>33</v>
      </c>
      <c r="B36" s="109" t="s">
        <v>173</v>
      </c>
      <c r="C36" s="109" t="s">
        <v>366</v>
      </c>
      <c r="D36" s="109" t="s">
        <v>90</v>
      </c>
      <c r="E36" s="109" t="s">
        <v>91</v>
      </c>
      <c r="F36" s="109" t="s">
        <v>336</v>
      </c>
      <c r="G36" s="109">
        <v>34</v>
      </c>
      <c r="H36" s="110">
        <v>6</v>
      </c>
      <c r="I36" s="111">
        <v>2</v>
      </c>
      <c r="J36" s="112">
        <v>12</v>
      </c>
      <c r="K36" s="113"/>
      <c r="L36" s="114"/>
      <c r="M36" s="114"/>
      <c r="N36" s="115" t="s">
        <v>93</v>
      </c>
      <c r="O36" s="115">
        <v>3300</v>
      </c>
      <c r="P36" s="115"/>
      <c r="Q36" s="114"/>
      <c r="R36" s="116">
        <v>12</v>
      </c>
      <c r="S36" s="117"/>
      <c r="T36" s="118"/>
      <c r="U36" s="118"/>
      <c r="V36" s="119">
        <f t="shared" si="0"/>
        <v>0</v>
      </c>
      <c r="W36" s="119">
        <f t="shared" si="1"/>
        <v>0</v>
      </c>
      <c r="X36" s="120"/>
      <c r="Y36" s="112">
        <v>9</v>
      </c>
      <c r="Z36" s="112">
        <v>24</v>
      </c>
      <c r="AA36" s="112">
        <v>12</v>
      </c>
      <c r="AB36" s="120"/>
      <c r="AC36" s="121">
        <f t="shared" si="3"/>
        <v>30668.544000000002</v>
      </c>
      <c r="AD36" s="121">
        <f t="shared" si="4"/>
        <v>0</v>
      </c>
      <c r="AE36" s="121">
        <f t="shared" si="2"/>
        <v>30668.544000000002</v>
      </c>
      <c r="AF36"/>
    </row>
    <row r="37" spans="1:32" ht="24.95" customHeight="1" x14ac:dyDescent="0.4">
      <c r="A37" s="108">
        <v>34</v>
      </c>
      <c r="B37" s="109" t="s">
        <v>173</v>
      </c>
      <c r="C37" s="109" t="s">
        <v>366</v>
      </c>
      <c r="D37" s="109" t="s">
        <v>90</v>
      </c>
      <c r="E37" s="109" t="s">
        <v>91</v>
      </c>
      <c r="F37" s="109" t="s">
        <v>348</v>
      </c>
      <c r="G37" s="109">
        <v>34</v>
      </c>
      <c r="H37" s="110">
        <v>2</v>
      </c>
      <c r="I37" s="111">
        <v>1</v>
      </c>
      <c r="J37" s="112">
        <v>2</v>
      </c>
      <c r="K37" s="113"/>
      <c r="L37" s="114"/>
      <c r="M37" s="114"/>
      <c r="N37" s="115" t="s">
        <v>93</v>
      </c>
      <c r="O37" s="115">
        <v>2500</v>
      </c>
      <c r="P37" s="115"/>
      <c r="Q37" s="114"/>
      <c r="R37" s="116">
        <v>2</v>
      </c>
      <c r="S37" s="117"/>
      <c r="T37" s="118"/>
      <c r="U37" s="118"/>
      <c r="V37" s="119">
        <f t="shared" si="0"/>
        <v>0</v>
      </c>
      <c r="W37" s="119">
        <f t="shared" si="1"/>
        <v>0</v>
      </c>
      <c r="X37" s="120"/>
      <c r="Y37" s="112">
        <v>9</v>
      </c>
      <c r="Z37" s="112">
        <v>24</v>
      </c>
      <c r="AA37" s="112">
        <v>12</v>
      </c>
      <c r="AB37" s="120"/>
      <c r="AC37" s="121">
        <f t="shared" si="3"/>
        <v>5111.424</v>
      </c>
      <c r="AD37" s="121">
        <f t="shared" si="4"/>
        <v>0</v>
      </c>
      <c r="AE37" s="121">
        <f t="shared" si="2"/>
        <v>5111.424</v>
      </c>
      <c r="AF37"/>
    </row>
    <row r="38" spans="1:32" ht="24.95" customHeight="1" x14ac:dyDescent="0.4">
      <c r="A38" s="108">
        <v>35</v>
      </c>
      <c r="B38" s="109" t="s">
        <v>173</v>
      </c>
      <c r="C38" s="109" t="s">
        <v>358</v>
      </c>
      <c r="D38" s="109" t="s">
        <v>90</v>
      </c>
      <c r="E38" s="109" t="s">
        <v>91</v>
      </c>
      <c r="F38" s="109" t="s">
        <v>336</v>
      </c>
      <c r="G38" s="109">
        <v>34</v>
      </c>
      <c r="H38" s="110">
        <v>9</v>
      </c>
      <c r="I38" s="111">
        <v>1</v>
      </c>
      <c r="J38" s="112">
        <v>9</v>
      </c>
      <c r="K38" s="113"/>
      <c r="L38" s="114"/>
      <c r="M38" s="114"/>
      <c r="N38" s="115" t="s">
        <v>93</v>
      </c>
      <c r="O38" s="115">
        <v>2500</v>
      </c>
      <c r="P38" s="115"/>
      <c r="Q38" s="114"/>
      <c r="R38" s="116">
        <v>9</v>
      </c>
      <c r="S38" s="117"/>
      <c r="T38" s="118"/>
      <c r="U38" s="118"/>
      <c r="V38" s="119">
        <f t="shared" si="0"/>
        <v>0</v>
      </c>
      <c r="W38" s="119">
        <f t="shared" si="1"/>
        <v>0</v>
      </c>
      <c r="X38" s="120"/>
      <c r="Y38" s="112">
        <v>9</v>
      </c>
      <c r="Z38" s="112">
        <v>24</v>
      </c>
      <c r="AA38" s="112">
        <v>12</v>
      </c>
      <c r="AB38" s="120"/>
      <c r="AC38" s="121">
        <f t="shared" si="3"/>
        <v>23001.408000000003</v>
      </c>
      <c r="AD38" s="121">
        <f t="shared" si="4"/>
        <v>0</v>
      </c>
      <c r="AE38" s="121">
        <f t="shared" si="2"/>
        <v>23001.408000000003</v>
      </c>
      <c r="AF38"/>
    </row>
    <row r="39" spans="1:32" ht="24.95" customHeight="1" x14ac:dyDescent="0.4">
      <c r="A39" s="108">
        <v>36</v>
      </c>
      <c r="B39" s="109" t="s">
        <v>173</v>
      </c>
      <c r="C39" s="109" t="s">
        <v>367</v>
      </c>
      <c r="D39" s="109" t="s">
        <v>90</v>
      </c>
      <c r="E39" s="109" t="s">
        <v>91</v>
      </c>
      <c r="F39" s="109" t="s">
        <v>336</v>
      </c>
      <c r="G39" s="109">
        <v>34</v>
      </c>
      <c r="H39" s="110">
        <v>3</v>
      </c>
      <c r="I39" s="111">
        <v>2</v>
      </c>
      <c r="J39" s="112">
        <v>6</v>
      </c>
      <c r="K39" s="113"/>
      <c r="L39" s="114"/>
      <c r="M39" s="114"/>
      <c r="N39" s="115" t="s">
        <v>93</v>
      </c>
      <c r="O39" s="115">
        <v>3300</v>
      </c>
      <c r="P39" s="115"/>
      <c r="Q39" s="114"/>
      <c r="R39" s="116">
        <v>6</v>
      </c>
      <c r="S39" s="117"/>
      <c r="T39" s="118"/>
      <c r="U39" s="118"/>
      <c r="V39" s="119">
        <f t="shared" si="0"/>
        <v>0</v>
      </c>
      <c r="W39" s="119">
        <f t="shared" si="1"/>
        <v>0</v>
      </c>
      <c r="X39" s="120"/>
      <c r="Y39" s="112">
        <v>9</v>
      </c>
      <c r="Z39" s="112">
        <v>24</v>
      </c>
      <c r="AA39" s="112">
        <v>12</v>
      </c>
      <c r="AB39" s="120"/>
      <c r="AC39" s="121">
        <f t="shared" si="3"/>
        <v>15334.272000000001</v>
      </c>
      <c r="AD39" s="121">
        <f t="shared" si="4"/>
        <v>0</v>
      </c>
      <c r="AE39" s="121">
        <f t="shared" si="2"/>
        <v>15334.272000000001</v>
      </c>
      <c r="AF39"/>
    </row>
    <row r="40" spans="1:32" ht="24.95" customHeight="1" x14ac:dyDescent="0.4">
      <c r="A40" s="108">
        <v>37</v>
      </c>
      <c r="B40" s="109" t="s">
        <v>173</v>
      </c>
      <c r="C40" s="109" t="s">
        <v>367</v>
      </c>
      <c r="D40" s="109" t="s">
        <v>90</v>
      </c>
      <c r="E40" s="109" t="s">
        <v>91</v>
      </c>
      <c r="F40" s="109" t="s">
        <v>348</v>
      </c>
      <c r="G40" s="109">
        <v>34</v>
      </c>
      <c r="H40" s="109">
        <v>2</v>
      </c>
      <c r="I40" s="111">
        <v>1</v>
      </c>
      <c r="J40" s="112">
        <v>2</v>
      </c>
      <c r="K40" s="113"/>
      <c r="L40" s="114"/>
      <c r="M40" s="114"/>
      <c r="N40" s="115" t="s">
        <v>93</v>
      </c>
      <c r="O40" s="115">
        <v>2500</v>
      </c>
      <c r="P40" s="115"/>
      <c r="Q40" s="114"/>
      <c r="R40" s="116">
        <v>2</v>
      </c>
      <c r="S40" s="117"/>
      <c r="T40" s="118"/>
      <c r="U40" s="118"/>
      <c r="V40" s="119">
        <f t="shared" si="0"/>
        <v>0</v>
      </c>
      <c r="W40" s="119">
        <f t="shared" si="1"/>
        <v>0</v>
      </c>
      <c r="X40" s="120"/>
      <c r="Y40" s="112">
        <v>9</v>
      </c>
      <c r="Z40" s="112">
        <v>24</v>
      </c>
      <c r="AA40" s="112">
        <v>12</v>
      </c>
      <c r="AB40" s="120"/>
      <c r="AC40" s="121">
        <f t="shared" si="3"/>
        <v>5111.424</v>
      </c>
      <c r="AD40" s="121">
        <f t="shared" si="4"/>
        <v>0</v>
      </c>
      <c r="AE40" s="121">
        <f t="shared" si="2"/>
        <v>5111.424</v>
      </c>
      <c r="AF40"/>
    </row>
    <row r="41" spans="1:32" ht="24.95" customHeight="1" x14ac:dyDescent="0.4">
      <c r="A41" s="108">
        <v>38</v>
      </c>
      <c r="B41" s="109" t="s">
        <v>173</v>
      </c>
      <c r="C41" s="109" t="s">
        <v>368</v>
      </c>
      <c r="D41" s="109" t="s">
        <v>90</v>
      </c>
      <c r="E41" s="109" t="s">
        <v>91</v>
      </c>
      <c r="F41" s="109" t="s">
        <v>336</v>
      </c>
      <c r="G41" s="109">
        <v>34</v>
      </c>
      <c r="H41" s="109">
        <v>3</v>
      </c>
      <c r="I41" s="111">
        <v>2</v>
      </c>
      <c r="J41" s="112">
        <v>6</v>
      </c>
      <c r="K41" s="113"/>
      <c r="L41" s="114"/>
      <c r="M41" s="114"/>
      <c r="N41" s="115" t="s">
        <v>93</v>
      </c>
      <c r="O41" s="115">
        <v>3300</v>
      </c>
      <c r="P41" s="115"/>
      <c r="Q41" s="114"/>
      <c r="R41" s="116">
        <v>6</v>
      </c>
      <c r="S41" s="117"/>
      <c r="T41" s="118"/>
      <c r="U41" s="118"/>
      <c r="V41" s="119">
        <f t="shared" si="0"/>
        <v>0</v>
      </c>
      <c r="W41" s="119">
        <f t="shared" si="1"/>
        <v>0</v>
      </c>
      <c r="X41" s="120"/>
      <c r="Y41" s="112">
        <v>9</v>
      </c>
      <c r="Z41" s="112">
        <v>24</v>
      </c>
      <c r="AA41" s="112">
        <v>12</v>
      </c>
      <c r="AB41" s="120"/>
      <c r="AC41" s="121">
        <f t="shared" si="3"/>
        <v>15334.272000000001</v>
      </c>
      <c r="AD41" s="121">
        <f t="shared" si="4"/>
        <v>0</v>
      </c>
      <c r="AE41" s="121">
        <f t="shared" si="2"/>
        <v>15334.272000000001</v>
      </c>
      <c r="AF41"/>
    </row>
    <row r="42" spans="1:32" ht="24.95" customHeight="1" x14ac:dyDescent="0.4">
      <c r="A42" s="108">
        <v>39</v>
      </c>
      <c r="B42" s="109" t="s">
        <v>173</v>
      </c>
      <c r="C42" s="109" t="s">
        <v>369</v>
      </c>
      <c r="D42" s="109" t="s">
        <v>90</v>
      </c>
      <c r="E42" s="109" t="s">
        <v>91</v>
      </c>
      <c r="F42" s="109" t="s">
        <v>336</v>
      </c>
      <c r="G42" s="109">
        <v>34</v>
      </c>
      <c r="H42" s="109">
        <v>6</v>
      </c>
      <c r="I42" s="111">
        <v>2</v>
      </c>
      <c r="J42" s="112">
        <v>12</v>
      </c>
      <c r="K42" s="113"/>
      <c r="L42" s="114"/>
      <c r="M42" s="114"/>
      <c r="N42" s="115" t="s">
        <v>93</v>
      </c>
      <c r="O42" s="115">
        <v>3300</v>
      </c>
      <c r="P42" s="115"/>
      <c r="Q42" s="114"/>
      <c r="R42" s="116">
        <v>12</v>
      </c>
      <c r="S42" s="117"/>
      <c r="T42" s="118"/>
      <c r="U42" s="118"/>
      <c r="V42" s="119">
        <f t="shared" si="0"/>
        <v>0</v>
      </c>
      <c r="W42" s="119">
        <f t="shared" si="1"/>
        <v>0</v>
      </c>
      <c r="X42" s="120"/>
      <c r="Y42" s="112">
        <v>9</v>
      </c>
      <c r="Z42" s="112">
        <v>24</v>
      </c>
      <c r="AA42" s="112">
        <v>12</v>
      </c>
      <c r="AB42" s="120"/>
      <c r="AC42" s="121">
        <f t="shared" si="3"/>
        <v>30668.544000000002</v>
      </c>
      <c r="AD42" s="121">
        <f t="shared" si="4"/>
        <v>0</v>
      </c>
      <c r="AE42" s="121">
        <f t="shared" si="2"/>
        <v>30668.544000000002</v>
      </c>
      <c r="AF42"/>
    </row>
    <row r="43" spans="1:32" ht="24.95" customHeight="1" x14ac:dyDescent="0.4">
      <c r="A43" s="108">
        <v>40</v>
      </c>
      <c r="B43" s="109" t="s">
        <v>173</v>
      </c>
      <c r="C43" s="109" t="s">
        <v>369</v>
      </c>
      <c r="D43" s="109" t="s">
        <v>90</v>
      </c>
      <c r="E43" s="109" t="s">
        <v>91</v>
      </c>
      <c r="F43" s="109" t="s">
        <v>348</v>
      </c>
      <c r="G43" s="109">
        <v>34</v>
      </c>
      <c r="H43" s="109">
        <v>2</v>
      </c>
      <c r="I43" s="111">
        <v>1</v>
      </c>
      <c r="J43" s="112">
        <v>2</v>
      </c>
      <c r="K43" s="113"/>
      <c r="L43" s="114"/>
      <c r="M43" s="114"/>
      <c r="N43" s="115" t="s">
        <v>93</v>
      </c>
      <c r="O43" s="115">
        <v>2500</v>
      </c>
      <c r="P43" s="115"/>
      <c r="Q43" s="114"/>
      <c r="R43" s="116">
        <v>2</v>
      </c>
      <c r="S43" s="117"/>
      <c r="T43" s="118"/>
      <c r="U43" s="118"/>
      <c r="V43" s="119">
        <f t="shared" si="0"/>
        <v>0</v>
      </c>
      <c r="W43" s="119">
        <f t="shared" si="1"/>
        <v>0</v>
      </c>
      <c r="X43" s="120"/>
      <c r="Y43" s="112">
        <v>9</v>
      </c>
      <c r="Z43" s="112">
        <v>24</v>
      </c>
      <c r="AA43" s="112">
        <v>12</v>
      </c>
      <c r="AB43" s="120"/>
      <c r="AC43" s="121">
        <f t="shared" si="3"/>
        <v>5111.424</v>
      </c>
      <c r="AD43" s="121">
        <f t="shared" si="4"/>
        <v>0</v>
      </c>
      <c r="AE43" s="121">
        <f t="shared" si="2"/>
        <v>5111.424</v>
      </c>
      <c r="AF43"/>
    </row>
    <row r="44" spans="1:32" ht="24.95" customHeight="1" x14ac:dyDescent="0.4">
      <c r="A44" s="108">
        <v>41</v>
      </c>
      <c r="B44" s="109" t="s">
        <v>173</v>
      </c>
      <c r="C44" s="109" t="s">
        <v>354</v>
      </c>
      <c r="D44" s="109" t="s">
        <v>90</v>
      </c>
      <c r="E44" s="109" t="s">
        <v>108</v>
      </c>
      <c r="F44" s="109" t="s">
        <v>355</v>
      </c>
      <c r="G44" s="109">
        <v>26</v>
      </c>
      <c r="H44" s="109">
        <v>1</v>
      </c>
      <c r="I44" s="111">
        <v>1</v>
      </c>
      <c r="J44" s="112">
        <v>1</v>
      </c>
      <c r="K44" s="113"/>
      <c r="L44" s="114"/>
      <c r="M44" s="114"/>
      <c r="N44" s="115" t="s">
        <v>93</v>
      </c>
      <c r="O44" s="115">
        <v>1000</v>
      </c>
      <c r="P44" s="115"/>
      <c r="Q44" s="114"/>
      <c r="R44" s="116">
        <v>1</v>
      </c>
      <c r="S44" s="117"/>
      <c r="T44" s="118"/>
      <c r="U44" s="118"/>
      <c r="V44" s="119">
        <f t="shared" si="0"/>
        <v>0</v>
      </c>
      <c r="W44" s="119">
        <f t="shared" si="1"/>
        <v>0</v>
      </c>
      <c r="X44" s="120"/>
      <c r="Y44" s="112">
        <v>9</v>
      </c>
      <c r="Z44" s="112">
        <v>24</v>
      </c>
      <c r="AA44" s="112">
        <v>12</v>
      </c>
      <c r="AB44" s="120"/>
      <c r="AC44" s="121">
        <f t="shared" si="3"/>
        <v>1954.3679999999999</v>
      </c>
      <c r="AD44" s="121">
        <f t="shared" si="4"/>
        <v>0</v>
      </c>
      <c r="AE44" s="121">
        <f t="shared" si="2"/>
        <v>1954.3679999999999</v>
      </c>
      <c r="AF44"/>
    </row>
    <row r="45" spans="1:32" ht="24.95" customHeight="1" x14ac:dyDescent="0.4">
      <c r="A45" s="108">
        <v>42</v>
      </c>
      <c r="B45" s="109" t="s">
        <v>173</v>
      </c>
      <c r="C45" s="109" t="s">
        <v>364</v>
      </c>
      <c r="D45" s="109" t="s">
        <v>90</v>
      </c>
      <c r="E45" s="109" t="s">
        <v>91</v>
      </c>
      <c r="F45" s="109" t="s">
        <v>336</v>
      </c>
      <c r="G45" s="109">
        <v>34</v>
      </c>
      <c r="H45" s="109">
        <v>2</v>
      </c>
      <c r="I45" s="111">
        <v>1</v>
      </c>
      <c r="J45" s="112">
        <v>2</v>
      </c>
      <c r="K45" s="113"/>
      <c r="L45" s="114"/>
      <c r="M45" s="114"/>
      <c r="N45" s="115" t="s">
        <v>93</v>
      </c>
      <c r="O45" s="115">
        <v>2500</v>
      </c>
      <c r="P45" s="115"/>
      <c r="Q45" s="114"/>
      <c r="R45" s="116">
        <v>2</v>
      </c>
      <c r="S45" s="117"/>
      <c r="T45" s="118"/>
      <c r="U45" s="118"/>
      <c r="V45" s="119">
        <f t="shared" si="0"/>
        <v>0</v>
      </c>
      <c r="W45" s="119">
        <f t="shared" si="1"/>
        <v>0</v>
      </c>
      <c r="X45" s="120"/>
      <c r="Y45" s="112">
        <v>9</v>
      </c>
      <c r="Z45" s="112">
        <v>24</v>
      </c>
      <c r="AA45" s="112">
        <v>12</v>
      </c>
      <c r="AB45" s="120"/>
      <c r="AC45" s="121">
        <f t="shared" si="3"/>
        <v>5111.424</v>
      </c>
      <c r="AD45" s="121">
        <f t="shared" si="4"/>
        <v>0</v>
      </c>
      <c r="AE45" s="121">
        <f t="shared" si="2"/>
        <v>5111.424</v>
      </c>
      <c r="AF45"/>
    </row>
    <row r="46" spans="1:32" ht="24.95" customHeight="1" x14ac:dyDescent="0.4">
      <c r="A46" s="108">
        <v>43</v>
      </c>
      <c r="B46" s="109" t="s">
        <v>173</v>
      </c>
      <c r="C46" s="109" t="s">
        <v>370</v>
      </c>
      <c r="D46" s="109" t="s">
        <v>90</v>
      </c>
      <c r="E46" s="109" t="s">
        <v>91</v>
      </c>
      <c r="F46" s="109" t="s">
        <v>336</v>
      </c>
      <c r="G46" s="109">
        <v>34</v>
      </c>
      <c r="H46" s="109">
        <v>6</v>
      </c>
      <c r="I46" s="111">
        <v>2</v>
      </c>
      <c r="J46" s="112">
        <v>12</v>
      </c>
      <c r="K46" s="113"/>
      <c r="L46" s="114"/>
      <c r="M46" s="114"/>
      <c r="N46" s="115" t="s">
        <v>93</v>
      </c>
      <c r="O46" s="115">
        <v>3300</v>
      </c>
      <c r="P46" s="115"/>
      <c r="Q46" s="114"/>
      <c r="R46" s="116">
        <v>12</v>
      </c>
      <c r="S46" s="117"/>
      <c r="T46" s="118"/>
      <c r="U46" s="118"/>
      <c r="V46" s="119">
        <f t="shared" si="0"/>
        <v>0</v>
      </c>
      <c r="W46" s="119">
        <f t="shared" si="1"/>
        <v>0</v>
      </c>
      <c r="X46" s="120"/>
      <c r="Y46" s="112">
        <v>9</v>
      </c>
      <c r="Z46" s="112">
        <v>24</v>
      </c>
      <c r="AA46" s="112">
        <v>12</v>
      </c>
      <c r="AB46" s="120"/>
      <c r="AC46" s="121">
        <f t="shared" si="3"/>
        <v>30668.544000000002</v>
      </c>
      <c r="AD46" s="121">
        <f t="shared" si="4"/>
        <v>0</v>
      </c>
      <c r="AE46" s="121">
        <f t="shared" si="2"/>
        <v>30668.544000000002</v>
      </c>
      <c r="AF46"/>
    </row>
    <row r="47" spans="1:32" ht="24.95" customHeight="1" x14ac:dyDescent="0.4">
      <c r="A47" s="108">
        <v>44</v>
      </c>
      <c r="B47" s="109" t="s">
        <v>173</v>
      </c>
      <c r="C47" s="109" t="s">
        <v>370</v>
      </c>
      <c r="D47" s="109" t="s">
        <v>90</v>
      </c>
      <c r="E47" s="109" t="s">
        <v>91</v>
      </c>
      <c r="F47" s="109" t="s">
        <v>348</v>
      </c>
      <c r="G47" s="109">
        <v>34</v>
      </c>
      <c r="H47" s="109">
        <v>2</v>
      </c>
      <c r="I47" s="111">
        <v>1</v>
      </c>
      <c r="J47" s="112">
        <v>2</v>
      </c>
      <c r="K47" s="113"/>
      <c r="L47" s="114"/>
      <c r="M47" s="114"/>
      <c r="N47" s="115" t="s">
        <v>93</v>
      </c>
      <c r="O47" s="115">
        <v>2500</v>
      </c>
      <c r="P47" s="115"/>
      <c r="Q47" s="114"/>
      <c r="R47" s="116">
        <v>2</v>
      </c>
      <c r="S47" s="117"/>
      <c r="T47" s="118"/>
      <c r="U47" s="118"/>
      <c r="V47" s="119">
        <f t="shared" si="0"/>
        <v>0</v>
      </c>
      <c r="W47" s="119">
        <f t="shared" si="1"/>
        <v>0</v>
      </c>
      <c r="X47" s="120"/>
      <c r="Y47" s="112">
        <v>9</v>
      </c>
      <c r="Z47" s="112">
        <v>24</v>
      </c>
      <c r="AA47" s="112">
        <v>12</v>
      </c>
      <c r="AB47" s="120"/>
      <c r="AC47" s="121">
        <f t="shared" si="3"/>
        <v>5111.424</v>
      </c>
      <c r="AD47" s="121">
        <f t="shared" si="4"/>
        <v>0</v>
      </c>
      <c r="AE47" s="121">
        <f t="shared" si="2"/>
        <v>5111.424</v>
      </c>
      <c r="AF47"/>
    </row>
    <row r="48" spans="1:32" ht="24.95" customHeight="1" x14ac:dyDescent="0.4">
      <c r="A48" s="108">
        <v>45</v>
      </c>
      <c r="B48" s="109" t="s">
        <v>173</v>
      </c>
      <c r="C48" s="109" t="s">
        <v>371</v>
      </c>
      <c r="D48" s="109" t="s">
        <v>90</v>
      </c>
      <c r="E48" s="109" t="s">
        <v>91</v>
      </c>
      <c r="F48" s="109" t="s">
        <v>336</v>
      </c>
      <c r="G48" s="109">
        <v>34</v>
      </c>
      <c r="H48" s="109">
        <v>6</v>
      </c>
      <c r="I48" s="111">
        <v>2</v>
      </c>
      <c r="J48" s="112">
        <v>12</v>
      </c>
      <c r="K48" s="113"/>
      <c r="L48" s="114"/>
      <c r="M48" s="114"/>
      <c r="N48" s="115" t="s">
        <v>93</v>
      </c>
      <c r="O48" s="115">
        <v>3300</v>
      </c>
      <c r="P48" s="115"/>
      <c r="Q48" s="114"/>
      <c r="R48" s="116">
        <v>12</v>
      </c>
      <c r="S48" s="117"/>
      <c r="T48" s="118"/>
      <c r="U48" s="118"/>
      <c r="V48" s="119">
        <f t="shared" si="0"/>
        <v>0</v>
      </c>
      <c r="W48" s="119">
        <f t="shared" si="1"/>
        <v>0</v>
      </c>
      <c r="X48" s="120"/>
      <c r="Y48" s="112">
        <v>9</v>
      </c>
      <c r="Z48" s="112">
        <v>24</v>
      </c>
      <c r="AA48" s="112">
        <v>12</v>
      </c>
      <c r="AB48" s="120"/>
      <c r="AC48" s="121">
        <f t="shared" si="3"/>
        <v>30668.544000000002</v>
      </c>
      <c r="AD48" s="121">
        <f t="shared" si="4"/>
        <v>0</v>
      </c>
      <c r="AE48" s="121">
        <f t="shared" si="2"/>
        <v>30668.544000000002</v>
      </c>
      <c r="AF48"/>
    </row>
    <row r="49" spans="1:32" ht="24.95" customHeight="1" x14ac:dyDescent="0.4">
      <c r="A49" s="108">
        <v>46</v>
      </c>
      <c r="B49" s="109" t="s">
        <v>173</v>
      </c>
      <c r="C49" s="109" t="s">
        <v>371</v>
      </c>
      <c r="D49" s="109" t="s">
        <v>90</v>
      </c>
      <c r="E49" s="109" t="s">
        <v>91</v>
      </c>
      <c r="F49" s="109" t="s">
        <v>348</v>
      </c>
      <c r="G49" s="109">
        <v>34</v>
      </c>
      <c r="H49" s="109">
        <v>2</v>
      </c>
      <c r="I49" s="111">
        <v>1</v>
      </c>
      <c r="J49" s="112">
        <v>2</v>
      </c>
      <c r="K49" s="113"/>
      <c r="L49" s="114"/>
      <c r="M49" s="114"/>
      <c r="N49" s="115" t="s">
        <v>93</v>
      </c>
      <c r="O49" s="115">
        <v>2500</v>
      </c>
      <c r="P49" s="115"/>
      <c r="Q49" s="114"/>
      <c r="R49" s="116">
        <v>2</v>
      </c>
      <c r="S49" s="117"/>
      <c r="T49" s="118"/>
      <c r="U49" s="118"/>
      <c r="V49" s="119">
        <f t="shared" si="0"/>
        <v>0</v>
      </c>
      <c r="W49" s="119">
        <f t="shared" si="1"/>
        <v>0</v>
      </c>
      <c r="X49" s="120"/>
      <c r="Y49" s="112">
        <v>9</v>
      </c>
      <c r="Z49" s="112">
        <v>24</v>
      </c>
      <c r="AA49" s="112">
        <v>12</v>
      </c>
      <c r="AB49" s="120"/>
      <c r="AC49" s="121">
        <f t="shared" si="3"/>
        <v>5111.424</v>
      </c>
      <c r="AD49" s="121">
        <f t="shared" si="4"/>
        <v>0</v>
      </c>
      <c r="AE49" s="121">
        <f t="shared" si="2"/>
        <v>5111.424</v>
      </c>
      <c r="AF49"/>
    </row>
    <row r="50" spans="1:32" ht="24.95" customHeight="1" x14ac:dyDescent="0.4">
      <c r="A50" s="108">
        <v>47</v>
      </c>
      <c r="B50" s="109" t="s">
        <v>173</v>
      </c>
      <c r="C50" s="109" t="s">
        <v>358</v>
      </c>
      <c r="D50" s="109" t="s">
        <v>90</v>
      </c>
      <c r="E50" s="109" t="s">
        <v>91</v>
      </c>
      <c r="F50" s="109" t="s">
        <v>336</v>
      </c>
      <c r="G50" s="109">
        <v>34</v>
      </c>
      <c r="H50" s="109">
        <v>7</v>
      </c>
      <c r="I50" s="111">
        <v>1</v>
      </c>
      <c r="J50" s="112">
        <v>7</v>
      </c>
      <c r="K50" s="113"/>
      <c r="L50" s="114"/>
      <c r="M50" s="114"/>
      <c r="N50" s="115" t="s">
        <v>93</v>
      </c>
      <c r="O50" s="115">
        <v>2500</v>
      </c>
      <c r="P50" s="115"/>
      <c r="Q50" s="114"/>
      <c r="R50" s="116">
        <v>7</v>
      </c>
      <c r="S50" s="117"/>
      <c r="T50" s="118"/>
      <c r="U50" s="118"/>
      <c r="V50" s="119">
        <f t="shared" si="0"/>
        <v>0</v>
      </c>
      <c r="W50" s="119">
        <f t="shared" si="1"/>
        <v>0</v>
      </c>
      <c r="X50" s="120"/>
      <c r="Y50" s="112">
        <v>9</v>
      </c>
      <c r="Z50" s="112">
        <v>24</v>
      </c>
      <c r="AA50" s="112">
        <v>12</v>
      </c>
      <c r="AB50" s="120"/>
      <c r="AC50" s="121">
        <f t="shared" si="3"/>
        <v>17889.984</v>
      </c>
      <c r="AD50" s="121">
        <f t="shared" si="4"/>
        <v>0</v>
      </c>
      <c r="AE50" s="121">
        <f t="shared" si="2"/>
        <v>17889.984</v>
      </c>
      <c r="AF50"/>
    </row>
    <row r="51" spans="1:32" ht="24.95" customHeight="1" x14ac:dyDescent="0.4">
      <c r="A51" s="108">
        <v>48</v>
      </c>
      <c r="B51" s="109" t="s">
        <v>292</v>
      </c>
      <c r="C51" s="109" t="s">
        <v>372</v>
      </c>
      <c r="D51" s="109" t="s">
        <v>90</v>
      </c>
      <c r="E51" s="109" t="s">
        <v>91</v>
      </c>
      <c r="F51" s="109" t="s">
        <v>336</v>
      </c>
      <c r="G51" s="109">
        <v>34</v>
      </c>
      <c r="H51" s="109">
        <v>2</v>
      </c>
      <c r="I51" s="111">
        <v>1</v>
      </c>
      <c r="J51" s="112">
        <v>2</v>
      </c>
      <c r="K51" s="113"/>
      <c r="L51" s="114"/>
      <c r="M51" s="114"/>
      <c r="N51" s="115" t="s">
        <v>93</v>
      </c>
      <c r="O51" s="115">
        <v>2500</v>
      </c>
      <c r="P51" s="115"/>
      <c r="Q51" s="114"/>
      <c r="R51" s="116">
        <v>2</v>
      </c>
      <c r="S51" s="117"/>
      <c r="T51" s="118"/>
      <c r="U51" s="118"/>
      <c r="V51" s="119">
        <f t="shared" si="0"/>
        <v>0</v>
      </c>
      <c r="W51" s="119">
        <f t="shared" si="1"/>
        <v>0</v>
      </c>
      <c r="X51" s="120"/>
      <c r="Y51" s="112">
        <v>9</v>
      </c>
      <c r="Z51" s="112">
        <v>24</v>
      </c>
      <c r="AA51" s="112">
        <v>12</v>
      </c>
      <c r="AB51" s="120"/>
      <c r="AC51" s="121">
        <f t="shared" si="3"/>
        <v>5111.424</v>
      </c>
      <c r="AD51" s="121">
        <f t="shared" si="4"/>
        <v>0</v>
      </c>
      <c r="AE51" s="121">
        <f t="shared" si="2"/>
        <v>5111.424</v>
      </c>
      <c r="AF51"/>
    </row>
    <row r="52" spans="1:32" ht="24.95" customHeight="1" x14ac:dyDescent="0.4">
      <c r="A52" s="108">
        <v>49</v>
      </c>
      <c r="B52" s="109" t="s">
        <v>292</v>
      </c>
      <c r="C52" s="109" t="s">
        <v>373</v>
      </c>
      <c r="D52" s="109" t="s">
        <v>90</v>
      </c>
      <c r="E52" s="109" t="s">
        <v>91</v>
      </c>
      <c r="F52" s="109" t="s">
        <v>336</v>
      </c>
      <c r="G52" s="109">
        <v>34</v>
      </c>
      <c r="H52" s="109">
        <v>10</v>
      </c>
      <c r="I52" s="111">
        <v>2</v>
      </c>
      <c r="J52" s="112">
        <v>20</v>
      </c>
      <c r="K52" s="113"/>
      <c r="L52" s="114"/>
      <c r="M52" s="114"/>
      <c r="N52" s="115" t="s">
        <v>93</v>
      </c>
      <c r="O52" s="115">
        <v>3300</v>
      </c>
      <c r="P52" s="115"/>
      <c r="Q52" s="114"/>
      <c r="R52" s="116">
        <v>20</v>
      </c>
      <c r="S52" s="117"/>
      <c r="T52" s="118"/>
      <c r="U52" s="118"/>
      <c r="V52" s="119">
        <f t="shared" si="0"/>
        <v>0</v>
      </c>
      <c r="W52" s="119">
        <f t="shared" si="1"/>
        <v>0</v>
      </c>
      <c r="X52" s="120"/>
      <c r="Y52" s="112">
        <v>9</v>
      </c>
      <c r="Z52" s="112">
        <v>24</v>
      </c>
      <c r="AA52" s="112">
        <v>12</v>
      </c>
      <c r="AB52" s="120"/>
      <c r="AC52" s="121">
        <f t="shared" si="3"/>
        <v>51114.239999999998</v>
      </c>
      <c r="AD52" s="121">
        <f t="shared" si="4"/>
        <v>0</v>
      </c>
      <c r="AE52" s="121">
        <f t="shared" si="2"/>
        <v>51114.239999999998</v>
      </c>
      <c r="AF52"/>
    </row>
    <row r="53" spans="1:32" ht="24.95" customHeight="1" x14ac:dyDescent="0.4">
      <c r="A53" s="108">
        <v>50</v>
      </c>
      <c r="B53" s="109" t="s">
        <v>292</v>
      </c>
      <c r="C53" s="109" t="s">
        <v>373</v>
      </c>
      <c r="D53" s="109" t="s">
        <v>90</v>
      </c>
      <c r="E53" s="109" t="s">
        <v>91</v>
      </c>
      <c r="F53" s="109" t="s">
        <v>348</v>
      </c>
      <c r="G53" s="109">
        <v>34</v>
      </c>
      <c r="H53" s="109">
        <v>2</v>
      </c>
      <c r="I53" s="111">
        <v>1</v>
      </c>
      <c r="J53" s="112">
        <v>2</v>
      </c>
      <c r="K53" s="113"/>
      <c r="L53" s="114"/>
      <c r="M53" s="114"/>
      <c r="N53" s="115" t="s">
        <v>93</v>
      </c>
      <c r="O53" s="115">
        <v>2500</v>
      </c>
      <c r="P53" s="115"/>
      <c r="Q53" s="114"/>
      <c r="R53" s="116">
        <v>2</v>
      </c>
      <c r="S53" s="117"/>
      <c r="T53" s="118"/>
      <c r="U53" s="118"/>
      <c r="V53" s="119">
        <f t="shared" si="0"/>
        <v>0</v>
      </c>
      <c r="W53" s="119">
        <f t="shared" si="1"/>
        <v>0</v>
      </c>
      <c r="X53" s="120"/>
      <c r="Y53" s="112">
        <v>9</v>
      </c>
      <c r="Z53" s="112">
        <v>24</v>
      </c>
      <c r="AA53" s="112">
        <v>12</v>
      </c>
      <c r="AB53" s="120"/>
      <c r="AC53" s="121">
        <f t="shared" si="3"/>
        <v>5111.424</v>
      </c>
      <c r="AD53" s="121">
        <f t="shared" si="4"/>
        <v>0</v>
      </c>
      <c r="AE53" s="121">
        <f t="shared" si="2"/>
        <v>5111.424</v>
      </c>
      <c r="AF53"/>
    </row>
    <row r="54" spans="1:32" ht="24.95" customHeight="1" x14ac:dyDescent="0.4">
      <c r="A54" s="108">
        <v>51</v>
      </c>
      <c r="B54" s="109" t="s">
        <v>292</v>
      </c>
      <c r="C54" s="109" t="s">
        <v>364</v>
      </c>
      <c r="D54" s="109" t="s">
        <v>90</v>
      </c>
      <c r="E54" s="109" t="s">
        <v>91</v>
      </c>
      <c r="F54" s="109" t="s">
        <v>336</v>
      </c>
      <c r="G54" s="109">
        <v>34</v>
      </c>
      <c r="H54" s="109">
        <v>2</v>
      </c>
      <c r="I54" s="111">
        <v>1</v>
      </c>
      <c r="J54" s="112">
        <v>2</v>
      </c>
      <c r="K54" s="113"/>
      <c r="L54" s="114"/>
      <c r="M54" s="114"/>
      <c r="N54" s="115" t="s">
        <v>93</v>
      </c>
      <c r="O54" s="115">
        <v>2500</v>
      </c>
      <c r="P54" s="115"/>
      <c r="Q54" s="114"/>
      <c r="R54" s="116">
        <v>2</v>
      </c>
      <c r="S54" s="117"/>
      <c r="T54" s="118"/>
      <c r="U54" s="118"/>
      <c r="V54" s="119">
        <f t="shared" si="0"/>
        <v>0</v>
      </c>
      <c r="W54" s="119">
        <f t="shared" si="1"/>
        <v>0</v>
      </c>
      <c r="X54" s="120"/>
      <c r="Y54" s="112">
        <v>9</v>
      </c>
      <c r="Z54" s="112">
        <v>24</v>
      </c>
      <c r="AA54" s="112">
        <v>12</v>
      </c>
      <c r="AB54" s="120"/>
      <c r="AC54" s="121">
        <f t="shared" si="3"/>
        <v>5111.424</v>
      </c>
      <c r="AD54" s="121">
        <f t="shared" si="4"/>
        <v>0</v>
      </c>
      <c r="AE54" s="121">
        <f t="shared" si="2"/>
        <v>5111.424</v>
      </c>
      <c r="AF54"/>
    </row>
    <row r="55" spans="1:32" ht="24.95" customHeight="1" x14ac:dyDescent="0.4">
      <c r="A55" s="108">
        <v>52</v>
      </c>
      <c r="B55" s="109" t="s">
        <v>292</v>
      </c>
      <c r="C55" s="109" t="s">
        <v>374</v>
      </c>
      <c r="D55" s="109" t="s">
        <v>90</v>
      </c>
      <c r="E55" s="109" t="s">
        <v>91</v>
      </c>
      <c r="F55" s="109" t="s">
        <v>336</v>
      </c>
      <c r="G55" s="109">
        <v>34</v>
      </c>
      <c r="H55" s="109">
        <v>6</v>
      </c>
      <c r="I55" s="111">
        <v>2</v>
      </c>
      <c r="J55" s="112">
        <v>12</v>
      </c>
      <c r="K55" s="113"/>
      <c r="L55" s="114"/>
      <c r="M55" s="114"/>
      <c r="N55" s="115" t="s">
        <v>93</v>
      </c>
      <c r="O55" s="115">
        <v>3300</v>
      </c>
      <c r="P55" s="115"/>
      <c r="Q55" s="114"/>
      <c r="R55" s="116">
        <v>12</v>
      </c>
      <c r="S55" s="117"/>
      <c r="T55" s="118"/>
      <c r="U55" s="118"/>
      <c r="V55" s="119">
        <f t="shared" si="0"/>
        <v>0</v>
      </c>
      <c r="W55" s="119">
        <f t="shared" si="1"/>
        <v>0</v>
      </c>
      <c r="X55" s="120"/>
      <c r="Y55" s="112">
        <v>9</v>
      </c>
      <c r="Z55" s="112">
        <v>24</v>
      </c>
      <c r="AA55" s="112">
        <v>12</v>
      </c>
      <c r="AB55" s="120"/>
      <c r="AC55" s="121">
        <f t="shared" si="3"/>
        <v>30668.544000000002</v>
      </c>
      <c r="AD55" s="121">
        <f t="shared" si="4"/>
        <v>0</v>
      </c>
      <c r="AE55" s="121">
        <f t="shared" si="2"/>
        <v>30668.544000000002</v>
      </c>
      <c r="AF55"/>
    </row>
    <row r="56" spans="1:32" ht="24.95" customHeight="1" x14ac:dyDescent="0.4">
      <c r="A56" s="108">
        <v>53</v>
      </c>
      <c r="B56" s="109" t="s">
        <v>292</v>
      </c>
      <c r="C56" s="109" t="s">
        <v>374</v>
      </c>
      <c r="D56" s="109" t="s">
        <v>90</v>
      </c>
      <c r="E56" s="109" t="s">
        <v>91</v>
      </c>
      <c r="F56" s="109" t="s">
        <v>348</v>
      </c>
      <c r="G56" s="109">
        <v>34</v>
      </c>
      <c r="H56" s="109">
        <v>2</v>
      </c>
      <c r="I56" s="111">
        <v>1</v>
      </c>
      <c r="J56" s="112">
        <v>2</v>
      </c>
      <c r="K56" s="113"/>
      <c r="L56" s="114"/>
      <c r="M56" s="114"/>
      <c r="N56" s="115" t="s">
        <v>93</v>
      </c>
      <c r="O56" s="115">
        <v>2500</v>
      </c>
      <c r="P56" s="115"/>
      <c r="Q56" s="114"/>
      <c r="R56" s="116">
        <v>2</v>
      </c>
      <c r="S56" s="117"/>
      <c r="T56" s="118"/>
      <c r="U56" s="118"/>
      <c r="V56" s="119">
        <f t="shared" si="0"/>
        <v>0</v>
      </c>
      <c r="W56" s="119">
        <f t="shared" si="1"/>
        <v>0</v>
      </c>
      <c r="X56" s="120"/>
      <c r="Y56" s="112">
        <v>9</v>
      </c>
      <c r="Z56" s="112">
        <v>24</v>
      </c>
      <c r="AA56" s="112">
        <v>12</v>
      </c>
      <c r="AB56" s="120"/>
      <c r="AC56" s="121">
        <f t="shared" si="3"/>
        <v>5111.424</v>
      </c>
      <c r="AD56" s="121">
        <f t="shared" si="4"/>
        <v>0</v>
      </c>
      <c r="AE56" s="121">
        <f t="shared" si="2"/>
        <v>5111.424</v>
      </c>
      <c r="AF56"/>
    </row>
    <row r="57" spans="1:32" ht="24.95" customHeight="1" x14ac:dyDescent="0.4">
      <c r="A57" s="108">
        <v>54</v>
      </c>
      <c r="B57" s="109" t="s">
        <v>292</v>
      </c>
      <c r="C57" s="109" t="s">
        <v>375</v>
      </c>
      <c r="D57" s="109" t="s">
        <v>90</v>
      </c>
      <c r="E57" s="109" t="s">
        <v>91</v>
      </c>
      <c r="F57" s="109" t="s">
        <v>336</v>
      </c>
      <c r="G57" s="109">
        <v>34</v>
      </c>
      <c r="H57" s="109">
        <v>6</v>
      </c>
      <c r="I57" s="111">
        <v>2</v>
      </c>
      <c r="J57" s="112">
        <v>12</v>
      </c>
      <c r="K57" s="113"/>
      <c r="L57" s="114"/>
      <c r="M57" s="114"/>
      <c r="N57" s="115" t="s">
        <v>93</v>
      </c>
      <c r="O57" s="115">
        <v>3300</v>
      </c>
      <c r="P57" s="115"/>
      <c r="Q57" s="114"/>
      <c r="R57" s="116">
        <v>12</v>
      </c>
      <c r="S57" s="117"/>
      <c r="T57" s="118"/>
      <c r="U57" s="118"/>
      <c r="V57" s="119">
        <f t="shared" si="0"/>
        <v>0</v>
      </c>
      <c r="W57" s="119">
        <f t="shared" si="1"/>
        <v>0</v>
      </c>
      <c r="X57" s="120"/>
      <c r="Y57" s="112">
        <v>9</v>
      </c>
      <c r="Z57" s="112">
        <v>24</v>
      </c>
      <c r="AA57" s="112">
        <v>12</v>
      </c>
      <c r="AB57" s="120"/>
      <c r="AC57" s="121">
        <f t="shared" si="3"/>
        <v>30668.544000000002</v>
      </c>
      <c r="AD57" s="121">
        <f t="shared" si="4"/>
        <v>0</v>
      </c>
      <c r="AE57" s="121">
        <f t="shared" si="2"/>
        <v>30668.544000000002</v>
      </c>
      <c r="AF57"/>
    </row>
    <row r="58" spans="1:32" ht="24.95" customHeight="1" x14ac:dyDescent="0.4">
      <c r="A58" s="108">
        <v>55</v>
      </c>
      <c r="B58" s="109" t="s">
        <v>292</v>
      </c>
      <c r="C58" s="109" t="s">
        <v>375</v>
      </c>
      <c r="D58" s="109" t="s">
        <v>90</v>
      </c>
      <c r="E58" s="109" t="s">
        <v>91</v>
      </c>
      <c r="F58" s="109" t="s">
        <v>348</v>
      </c>
      <c r="G58" s="109">
        <v>34</v>
      </c>
      <c r="H58" s="109">
        <v>2</v>
      </c>
      <c r="I58" s="111">
        <v>1</v>
      </c>
      <c r="J58" s="112">
        <v>2</v>
      </c>
      <c r="K58" s="113"/>
      <c r="L58" s="114"/>
      <c r="M58" s="114"/>
      <c r="N58" s="115" t="s">
        <v>93</v>
      </c>
      <c r="O58" s="115">
        <v>2500</v>
      </c>
      <c r="P58" s="115"/>
      <c r="Q58" s="114"/>
      <c r="R58" s="116">
        <v>2</v>
      </c>
      <c r="S58" s="117"/>
      <c r="T58" s="118"/>
      <c r="U58" s="118"/>
      <c r="V58" s="119">
        <f t="shared" si="0"/>
        <v>0</v>
      </c>
      <c r="W58" s="119">
        <f t="shared" si="1"/>
        <v>0</v>
      </c>
      <c r="X58" s="120"/>
      <c r="Y58" s="112">
        <v>9</v>
      </c>
      <c r="Z58" s="112">
        <v>24</v>
      </c>
      <c r="AA58" s="112">
        <v>12</v>
      </c>
      <c r="AB58" s="120"/>
      <c r="AC58" s="121">
        <f t="shared" si="3"/>
        <v>5111.424</v>
      </c>
      <c r="AD58" s="121">
        <f t="shared" si="4"/>
        <v>0</v>
      </c>
      <c r="AE58" s="121">
        <f t="shared" si="2"/>
        <v>5111.424</v>
      </c>
      <c r="AF58"/>
    </row>
    <row r="59" spans="1:32" ht="24.95" customHeight="1" x14ac:dyDescent="0.4">
      <c r="A59" s="108">
        <v>56</v>
      </c>
      <c r="B59" s="109" t="s">
        <v>292</v>
      </c>
      <c r="C59" s="109" t="s">
        <v>358</v>
      </c>
      <c r="D59" s="109" t="s">
        <v>90</v>
      </c>
      <c r="E59" s="109" t="s">
        <v>91</v>
      </c>
      <c r="F59" s="109" t="s">
        <v>336</v>
      </c>
      <c r="G59" s="109">
        <v>34</v>
      </c>
      <c r="H59" s="109">
        <v>6</v>
      </c>
      <c r="I59" s="111">
        <v>1</v>
      </c>
      <c r="J59" s="112">
        <v>6</v>
      </c>
      <c r="K59" s="113"/>
      <c r="L59" s="114"/>
      <c r="M59" s="114"/>
      <c r="N59" s="115" t="s">
        <v>93</v>
      </c>
      <c r="O59" s="115">
        <v>2500</v>
      </c>
      <c r="P59" s="115"/>
      <c r="Q59" s="114"/>
      <c r="R59" s="116">
        <v>6</v>
      </c>
      <c r="S59" s="117"/>
      <c r="T59" s="118"/>
      <c r="U59" s="118"/>
      <c r="V59" s="119">
        <f t="shared" si="0"/>
        <v>0</v>
      </c>
      <c r="W59" s="119">
        <f t="shared" si="1"/>
        <v>0</v>
      </c>
      <c r="X59" s="120"/>
      <c r="Y59" s="112">
        <v>9</v>
      </c>
      <c r="Z59" s="112">
        <v>24</v>
      </c>
      <c r="AA59" s="112">
        <v>12</v>
      </c>
      <c r="AB59" s="120"/>
      <c r="AC59" s="121">
        <f t="shared" si="3"/>
        <v>15334.272000000001</v>
      </c>
      <c r="AD59" s="121">
        <f t="shared" si="4"/>
        <v>0</v>
      </c>
      <c r="AE59" s="121">
        <f t="shared" si="2"/>
        <v>15334.272000000001</v>
      </c>
      <c r="AF59"/>
    </row>
    <row r="60" spans="1:32" ht="24.95" customHeight="1" x14ac:dyDescent="0.4">
      <c r="A60" s="108">
        <v>57</v>
      </c>
      <c r="B60" s="109" t="s">
        <v>292</v>
      </c>
      <c r="C60" s="109" t="s">
        <v>376</v>
      </c>
      <c r="D60" s="109" t="s">
        <v>90</v>
      </c>
      <c r="E60" s="109" t="s">
        <v>91</v>
      </c>
      <c r="F60" s="109" t="s">
        <v>336</v>
      </c>
      <c r="G60" s="109">
        <v>34</v>
      </c>
      <c r="H60" s="109">
        <v>6</v>
      </c>
      <c r="I60" s="111">
        <v>2</v>
      </c>
      <c r="J60" s="112">
        <v>12</v>
      </c>
      <c r="K60" s="113"/>
      <c r="L60" s="114"/>
      <c r="M60" s="114"/>
      <c r="N60" s="115" t="s">
        <v>93</v>
      </c>
      <c r="O60" s="115">
        <v>3300</v>
      </c>
      <c r="P60" s="115"/>
      <c r="Q60" s="114"/>
      <c r="R60" s="116">
        <v>12</v>
      </c>
      <c r="S60" s="117"/>
      <c r="T60" s="118"/>
      <c r="U60" s="118"/>
      <c r="V60" s="119">
        <f t="shared" si="0"/>
        <v>0</v>
      </c>
      <c r="W60" s="119">
        <f t="shared" si="1"/>
        <v>0</v>
      </c>
      <c r="X60" s="120"/>
      <c r="Y60" s="112">
        <v>9</v>
      </c>
      <c r="Z60" s="112">
        <v>24</v>
      </c>
      <c r="AA60" s="112">
        <v>12</v>
      </c>
      <c r="AB60" s="120"/>
      <c r="AC60" s="121">
        <f t="shared" si="3"/>
        <v>30668.544000000002</v>
      </c>
      <c r="AD60" s="121">
        <f t="shared" si="4"/>
        <v>0</v>
      </c>
      <c r="AE60" s="121">
        <f t="shared" si="2"/>
        <v>30668.544000000002</v>
      </c>
      <c r="AF60"/>
    </row>
    <row r="61" spans="1:32" ht="24.95" customHeight="1" x14ac:dyDescent="0.4">
      <c r="A61" s="108">
        <v>58</v>
      </c>
      <c r="B61" s="109" t="s">
        <v>292</v>
      </c>
      <c r="C61" s="109" t="s">
        <v>376</v>
      </c>
      <c r="D61" s="109" t="s">
        <v>90</v>
      </c>
      <c r="E61" s="109" t="s">
        <v>91</v>
      </c>
      <c r="F61" s="109" t="s">
        <v>348</v>
      </c>
      <c r="G61" s="109">
        <v>34</v>
      </c>
      <c r="H61" s="109">
        <v>2</v>
      </c>
      <c r="I61" s="111">
        <v>1</v>
      </c>
      <c r="J61" s="112">
        <v>2</v>
      </c>
      <c r="K61" s="113"/>
      <c r="L61" s="114"/>
      <c r="M61" s="114"/>
      <c r="N61" s="115" t="s">
        <v>93</v>
      </c>
      <c r="O61" s="115">
        <v>2500</v>
      </c>
      <c r="P61" s="115"/>
      <c r="Q61" s="114"/>
      <c r="R61" s="116">
        <v>2</v>
      </c>
      <c r="S61" s="117"/>
      <c r="T61" s="118"/>
      <c r="U61" s="118"/>
      <c r="V61" s="119">
        <f t="shared" si="0"/>
        <v>0</v>
      </c>
      <c r="W61" s="119">
        <f t="shared" si="1"/>
        <v>0</v>
      </c>
      <c r="X61" s="120"/>
      <c r="Y61" s="112">
        <v>9</v>
      </c>
      <c r="Z61" s="112">
        <v>24</v>
      </c>
      <c r="AA61" s="112">
        <v>12</v>
      </c>
      <c r="AB61" s="120"/>
      <c r="AC61" s="121">
        <f t="shared" si="3"/>
        <v>5111.424</v>
      </c>
      <c r="AD61" s="121">
        <f t="shared" si="4"/>
        <v>0</v>
      </c>
      <c r="AE61" s="121">
        <f t="shared" si="2"/>
        <v>5111.424</v>
      </c>
      <c r="AF61"/>
    </row>
    <row r="62" spans="1:32" ht="24.95" customHeight="1" x14ac:dyDescent="0.4">
      <c r="A62" s="108">
        <v>59</v>
      </c>
      <c r="B62" s="109" t="s">
        <v>292</v>
      </c>
      <c r="C62" s="109" t="s">
        <v>377</v>
      </c>
      <c r="D62" s="109" t="s">
        <v>90</v>
      </c>
      <c r="E62" s="109" t="s">
        <v>91</v>
      </c>
      <c r="F62" s="109" t="s">
        <v>336</v>
      </c>
      <c r="G62" s="109">
        <v>34</v>
      </c>
      <c r="H62" s="109">
        <v>6</v>
      </c>
      <c r="I62" s="111">
        <v>2</v>
      </c>
      <c r="J62" s="112">
        <v>12</v>
      </c>
      <c r="K62" s="113"/>
      <c r="L62" s="114"/>
      <c r="M62" s="114"/>
      <c r="N62" s="115" t="s">
        <v>93</v>
      </c>
      <c r="O62" s="115">
        <v>3300</v>
      </c>
      <c r="P62" s="115"/>
      <c r="Q62" s="114"/>
      <c r="R62" s="116">
        <v>12</v>
      </c>
      <c r="S62" s="117"/>
      <c r="T62" s="118"/>
      <c r="U62" s="118"/>
      <c r="V62" s="119">
        <f t="shared" si="0"/>
        <v>0</v>
      </c>
      <c r="W62" s="119">
        <f t="shared" si="1"/>
        <v>0</v>
      </c>
      <c r="X62" s="120"/>
      <c r="Y62" s="112">
        <v>9</v>
      </c>
      <c r="Z62" s="112">
        <v>24</v>
      </c>
      <c r="AA62" s="112">
        <v>12</v>
      </c>
      <c r="AB62" s="120"/>
      <c r="AC62" s="121">
        <f t="shared" si="3"/>
        <v>30668.544000000002</v>
      </c>
      <c r="AD62" s="121">
        <f t="shared" si="4"/>
        <v>0</v>
      </c>
      <c r="AE62" s="121">
        <f t="shared" si="2"/>
        <v>30668.544000000002</v>
      </c>
      <c r="AF62"/>
    </row>
    <row r="63" spans="1:32" ht="24.95" customHeight="1" x14ac:dyDescent="0.4">
      <c r="A63" s="108">
        <v>60</v>
      </c>
      <c r="B63" s="109" t="s">
        <v>292</v>
      </c>
      <c r="C63" s="109" t="s">
        <v>377</v>
      </c>
      <c r="D63" s="109" t="s">
        <v>90</v>
      </c>
      <c r="E63" s="109" t="s">
        <v>91</v>
      </c>
      <c r="F63" s="109" t="s">
        <v>348</v>
      </c>
      <c r="G63" s="109">
        <v>34</v>
      </c>
      <c r="H63" s="109">
        <v>2</v>
      </c>
      <c r="I63" s="111">
        <v>1</v>
      </c>
      <c r="J63" s="112">
        <v>2</v>
      </c>
      <c r="K63" s="113"/>
      <c r="L63" s="114"/>
      <c r="M63" s="114"/>
      <c r="N63" s="115" t="s">
        <v>93</v>
      </c>
      <c r="O63" s="115">
        <v>2500</v>
      </c>
      <c r="P63" s="115"/>
      <c r="Q63" s="114"/>
      <c r="R63" s="116">
        <v>2</v>
      </c>
      <c r="S63" s="117"/>
      <c r="T63" s="118"/>
      <c r="U63" s="118"/>
      <c r="V63" s="119">
        <f t="shared" si="0"/>
        <v>0</v>
      </c>
      <c r="W63" s="119">
        <f t="shared" si="1"/>
        <v>0</v>
      </c>
      <c r="X63" s="120"/>
      <c r="Y63" s="112">
        <v>9</v>
      </c>
      <c r="Z63" s="112">
        <v>24</v>
      </c>
      <c r="AA63" s="112">
        <v>12</v>
      </c>
      <c r="AB63" s="120"/>
      <c r="AC63" s="121">
        <f t="shared" si="3"/>
        <v>5111.424</v>
      </c>
      <c r="AD63" s="121">
        <f t="shared" si="4"/>
        <v>0</v>
      </c>
      <c r="AE63" s="121">
        <f t="shared" si="2"/>
        <v>5111.424</v>
      </c>
      <c r="AF63"/>
    </row>
    <row r="64" spans="1:32" ht="24.95" customHeight="1" x14ac:dyDescent="0.4">
      <c r="A64" s="108">
        <v>61</v>
      </c>
      <c r="B64" s="109" t="s">
        <v>292</v>
      </c>
      <c r="C64" s="109" t="s">
        <v>354</v>
      </c>
      <c r="D64" s="109" t="s">
        <v>90</v>
      </c>
      <c r="E64" s="109" t="s">
        <v>108</v>
      </c>
      <c r="F64" s="109" t="s">
        <v>355</v>
      </c>
      <c r="G64" s="109">
        <v>26</v>
      </c>
      <c r="H64" s="109">
        <v>1</v>
      </c>
      <c r="I64" s="111">
        <v>1</v>
      </c>
      <c r="J64" s="112">
        <v>1</v>
      </c>
      <c r="K64" s="113"/>
      <c r="L64" s="114"/>
      <c r="M64" s="114"/>
      <c r="N64" s="115" t="s">
        <v>93</v>
      </c>
      <c r="O64" s="115">
        <v>1000</v>
      </c>
      <c r="P64" s="115"/>
      <c r="Q64" s="114"/>
      <c r="R64" s="116">
        <v>1</v>
      </c>
      <c r="S64" s="117"/>
      <c r="T64" s="118"/>
      <c r="U64" s="118"/>
      <c r="V64" s="119">
        <f t="shared" si="0"/>
        <v>0</v>
      </c>
      <c r="W64" s="119">
        <f t="shared" si="1"/>
        <v>0</v>
      </c>
      <c r="X64" s="120"/>
      <c r="Y64" s="112">
        <v>9</v>
      </c>
      <c r="Z64" s="112">
        <v>24</v>
      </c>
      <c r="AA64" s="112">
        <v>12</v>
      </c>
      <c r="AB64" s="120"/>
      <c r="AC64" s="121">
        <f t="shared" si="3"/>
        <v>1954.3679999999999</v>
      </c>
      <c r="AD64" s="121">
        <f t="shared" si="4"/>
        <v>0</v>
      </c>
      <c r="AE64" s="121">
        <f t="shared" si="2"/>
        <v>1954.3679999999999</v>
      </c>
      <c r="AF64"/>
    </row>
    <row r="65" spans="1:32" ht="24.95" customHeight="1" x14ac:dyDescent="0.4">
      <c r="A65" s="108">
        <v>62</v>
      </c>
      <c r="B65" s="109" t="s">
        <v>292</v>
      </c>
      <c r="C65" s="109" t="s">
        <v>364</v>
      </c>
      <c r="D65" s="109" t="s">
        <v>90</v>
      </c>
      <c r="E65" s="109" t="s">
        <v>91</v>
      </c>
      <c r="F65" s="109" t="s">
        <v>336</v>
      </c>
      <c r="G65" s="109">
        <v>34</v>
      </c>
      <c r="H65" s="109">
        <v>2</v>
      </c>
      <c r="I65" s="111">
        <v>1</v>
      </c>
      <c r="J65" s="112">
        <v>2</v>
      </c>
      <c r="K65" s="113"/>
      <c r="L65" s="114"/>
      <c r="M65" s="114"/>
      <c r="N65" s="115" t="s">
        <v>93</v>
      </c>
      <c r="O65" s="115">
        <v>2500</v>
      </c>
      <c r="P65" s="115"/>
      <c r="Q65" s="114"/>
      <c r="R65" s="116">
        <v>2</v>
      </c>
      <c r="S65" s="117"/>
      <c r="T65" s="118"/>
      <c r="U65" s="118"/>
      <c r="V65" s="119">
        <f t="shared" si="0"/>
        <v>0</v>
      </c>
      <c r="W65" s="119">
        <f t="shared" si="1"/>
        <v>0</v>
      </c>
      <c r="X65" s="120"/>
      <c r="Y65" s="112">
        <v>9</v>
      </c>
      <c r="Z65" s="112">
        <v>24</v>
      </c>
      <c r="AA65" s="112">
        <v>12</v>
      </c>
      <c r="AB65" s="120"/>
      <c r="AC65" s="121">
        <f t="shared" si="3"/>
        <v>5111.424</v>
      </c>
      <c r="AD65" s="121">
        <f t="shared" si="4"/>
        <v>0</v>
      </c>
      <c r="AE65" s="121">
        <f t="shared" si="2"/>
        <v>5111.424</v>
      </c>
      <c r="AF65"/>
    </row>
    <row r="66" spans="1:32" ht="24.95" customHeight="1" x14ac:dyDescent="0.4">
      <c r="A66" s="108">
        <v>63</v>
      </c>
      <c r="B66" s="109" t="s">
        <v>292</v>
      </c>
      <c r="C66" s="109" t="s">
        <v>374</v>
      </c>
      <c r="D66" s="109" t="s">
        <v>90</v>
      </c>
      <c r="E66" s="109" t="s">
        <v>91</v>
      </c>
      <c r="F66" s="109" t="s">
        <v>336</v>
      </c>
      <c r="G66" s="109">
        <v>34</v>
      </c>
      <c r="H66" s="109">
        <v>6</v>
      </c>
      <c r="I66" s="111">
        <v>2</v>
      </c>
      <c r="J66" s="112">
        <v>12</v>
      </c>
      <c r="K66" s="113"/>
      <c r="L66" s="114"/>
      <c r="M66" s="114"/>
      <c r="N66" s="115" t="s">
        <v>93</v>
      </c>
      <c r="O66" s="115">
        <v>3300</v>
      </c>
      <c r="P66" s="115"/>
      <c r="Q66" s="114"/>
      <c r="R66" s="116">
        <v>12</v>
      </c>
      <c r="S66" s="117"/>
      <c r="T66" s="118"/>
      <c r="U66" s="118"/>
      <c r="V66" s="119">
        <f t="shared" si="0"/>
        <v>0</v>
      </c>
      <c r="W66" s="119">
        <f t="shared" si="1"/>
        <v>0</v>
      </c>
      <c r="X66" s="120"/>
      <c r="Y66" s="112">
        <v>9</v>
      </c>
      <c r="Z66" s="112">
        <v>24</v>
      </c>
      <c r="AA66" s="112">
        <v>12</v>
      </c>
      <c r="AB66" s="120"/>
      <c r="AC66" s="121">
        <f t="shared" si="3"/>
        <v>30668.544000000002</v>
      </c>
      <c r="AD66" s="121">
        <f t="shared" si="4"/>
        <v>0</v>
      </c>
      <c r="AE66" s="121">
        <f t="shared" si="2"/>
        <v>30668.544000000002</v>
      </c>
      <c r="AF66"/>
    </row>
    <row r="67" spans="1:32" ht="24.95" customHeight="1" x14ac:dyDescent="0.4">
      <c r="A67" s="108">
        <v>64</v>
      </c>
      <c r="B67" s="109" t="s">
        <v>292</v>
      </c>
      <c r="C67" s="109" t="s">
        <v>374</v>
      </c>
      <c r="D67" s="109" t="s">
        <v>90</v>
      </c>
      <c r="E67" s="109" t="s">
        <v>91</v>
      </c>
      <c r="F67" s="109" t="s">
        <v>348</v>
      </c>
      <c r="G67" s="109">
        <v>34</v>
      </c>
      <c r="H67" s="109">
        <v>2</v>
      </c>
      <c r="I67" s="111">
        <v>1</v>
      </c>
      <c r="J67" s="112">
        <v>2</v>
      </c>
      <c r="K67" s="113"/>
      <c r="L67" s="114"/>
      <c r="M67" s="114"/>
      <c r="N67" s="115" t="s">
        <v>93</v>
      </c>
      <c r="O67" s="115">
        <v>2500</v>
      </c>
      <c r="P67" s="115"/>
      <c r="Q67" s="114"/>
      <c r="R67" s="116">
        <v>2</v>
      </c>
      <c r="S67" s="117"/>
      <c r="T67" s="118"/>
      <c r="U67" s="118"/>
      <c r="V67" s="119">
        <f t="shared" si="0"/>
        <v>0</v>
      </c>
      <c r="W67" s="119">
        <f t="shared" si="1"/>
        <v>0</v>
      </c>
      <c r="X67" s="120"/>
      <c r="Y67" s="112">
        <v>9</v>
      </c>
      <c r="Z67" s="112">
        <v>24</v>
      </c>
      <c r="AA67" s="112">
        <v>12</v>
      </c>
      <c r="AB67" s="120"/>
      <c r="AC67" s="121">
        <f t="shared" si="3"/>
        <v>5111.424</v>
      </c>
      <c r="AD67" s="121">
        <f t="shared" si="4"/>
        <v>0</v>
      </c>
      <c r="AE67" s="121">
        <f t="shared" si="2"/>
        <v>5111.424</v>
      </c>
      <c r="AF67"/>
    </row>
    <row r="68" spans="1:32" ht="24.95" customHeight="1" x14ac:dyDescent="0.4">
      <c r="A68" s="108">
        <v>65</v>
      </c>
      <c r="B68" s="109" t="s">
        <v>292</v>
      </c>
      <c r="C68" s="109" t="s">
        <v>375</v>
      </c>
      <c r="D68" s="109" t="s">
        <v>90</v>
      </c>
      <c r="E68" s="109" t="s">
        <v>91</v>
      </c>
      <c r="F68" s="109" t="s">
        <v>336</v>
      </c>
      <c r="G68" s="109">
        <v>34</v>
      </c>
      <c r="H68" s="109">
        <v>6</v>
      </c>
      <c r="I68" s="111">
        <v>2</v>
      </c>
      <c r="J68" s="112">
        <v>12</v>
      </c>
      <c r="K68" s="113"/>
      <c r="L68" s="114"/>
      <c r="M68" s="114"/>
      <c r="N68" s="115" t="s">
        <v>93</v>
      </c>
      <c r="O68" s="115">
        <v>3300</v>
      </c>
      <c r="P68" s="115"/>
      <c r="Q68" s="114"/>
      <c r="R68" s="116">
        <v>12</v>
      </c>
      <c r="S68" s="117"/>
      <c r="T68" s="118"/>
      <c r="U68" s="118"/>
      <c r="V68" s="119">
        <f t="shared" ref="V68:V103" si="5">T68*R68</f>
        <v>0</v>
      </c>
      <c r="W68" s="119">
        <f t="shared" ref="W68:W103" si="6">U68*R68</f>
        <v>0</v>
      </c>
      <c r="X68" s="120"/>
      <c r="Y68" s="112">
        <v>9</v>
      </c>
      <c r="Z68" s="112">
        <v>24</v>
      </c>
      <c r="AA68" s="112">
        <v>12</v>
      </c>
      <c r="AB68" s="120"/>
      <c r="AC68" s="121">
        <f t="shared" si="3"/>
        <v>30668.544000000002</v>
      </c>
      <c r="AD68" s="121">
        <f t="shared" si="4"/>
        <v>0</v>
      </c>
      <c r="AE68" s="121">
        <f t="shared" ref="AE68:AE103" si="7">AC68-AD68</f>
        <v>30668.544000000002</v>
      </c>
      <c r="AF68"/>
    </row>
    <row r="69" spans="1:32" ht="24.95" customHeight="1" x14ac:dyDescent="0.4">
      <c r="A69" s="108">
        <v>66</v>
      </c>
      <c r="B69" s="109" t="s">
        <v>292</v>
      </c>
      <c r="C69" s="109" t="s">
        <v>375</v>
      </c>
      <c r="D69" s="109" t="s">
        <v>90</v>
      </c>
      <c r="E69" s="109" t="s">
        <v>91</v>
      </c>
      <c r="F69" s="109" t="s">
        <v>348</v>
      </c>
      <c r="G69" s="109">
        <v>34</v>
      </c>
      <c r="H69" s="109">
        <v>2</v>
      </c>
      <c r="I69" s="111">
        <v>1</v>
      </c>
      <c r="J69" s="112">
        <v>2</v>
      </c>
      <c r="K69" s="113"/>
      <c r="L69" s="114"/>
      <c r="M69" s="114"/>
      <c r="N69" s="115" t="s">
        <v>93</v>
      </c>
      <c r="O69" s="115">
        <v>2500</v>
      </c>
      <c r="P69" s="115"/>
      <c r="Q69" s="114"/>
      <c r="R69" s="116">
        <v>2</v>
      </c>
      <c r="S69" s="117"/>
      <c r="T69" s="118"/>
      <c r="U69" s="118"/>
      <c r="V69" s="119">
        <f t="shared" si="5"/>
        <v>0</v>
      </c>
      <c r="W69" s="119">
        <f t="shared" si="6"/>
        <v>0</v>
      </c>
      <c r="X69" s="120"/>
      <c r="Y69" s="112">
        <v>9</v>
      </c>
      <c r="Z69" s="112">
        <v>24</v>
      </c>
      <c r="AA69" s="112">
        <v>12</v>
      </c>
      <c r="AB69" s="120"/>
      <c r="AC69" s="121">
        <f t="shared" ref="AC69:AC103" si="8">G69*J69*Y69*Z69*AA69/1000*$AB$1</f>
        <v>5111.424</v>
      </c>
      <c r="AD69" s="121">
        <f t="shared" ref="AD69:AD103" si="9">Q69*R69*Y69*Z69*AA69/1000*$AB$1</f>
        <v>0</v>
      </c>
      <c r="AE69" s="121">
        <f t="shared" si="7"/>
        <v>5111.424</v>
      </c>
      <c r="AF69"/>
    </row>
    <row r="70" spans="1:32" ht="24.95" customHeight="1" x14ac:dyDescent="0.4">
      <c r="A70" s="108">
        <v>67</v>
      </c>
      <c r="B70" s="109" t="s">
        <v>292</v>
      </c>
      <c r="C70" s="109" t="s">
        <v>358</v>
      </c>
      <c r="D70" s="109" t="s">
        <v>90</v>
      </c>
      <c r="E70" s="109" t="s">
        <v>91</v>
      </c>
      <c r="F70" s="109" t="s">
        <v>336</v>
      </c>
      <c r="G70" s="109">
        <v>34</v>
      </c>
      <c r="H70" s="109">
        <v>8</v>
      </c>
      <c r="I70" s="111">
        <v>1</v>
      </c>
      <c r="J70" s="112">
        <v>8</v>
      </c>
      <c r="K70" s="113"/>
      <c r="L70" s="114"/>
      <c r="M70" s="114"/>
      <c r="N70" s="115" t="s">
        <v>93</v>
      </c>
      <c r="O70" s="115">
        <v>2500</v>
      </c>
      <c r="P70" s="115"/>
      <c r="Q70" s="114"/>
      <c r="R70" s="116">
        <v>8</v>
      </c>
      <c r="S70" s="117"/>
      <c r="T70" s="118"/>
      <c r="U70" s="118"/>
      <c r="V70" s="119">
        <f t="shared" si="5"/>
        <v>0</v>
      </c>
      <c r="W70" s="119">
        <f t="shared" si="6"/>
        <v>0</v>
      </c>
      <c r="X70" s="120"/>
      <c r="Y70" s="112">
        <v>9</v>
      </c>
      <c r="Z70" s="112">
        <v>24</v>
      </c>
      <c r="AA70" s="112">
        <v>12</v>
      </c>
      <c r="AB70" s="120"/>
      <c r="AC70" s="121">
        <f t="shared" si="8"/>
        <v>20445.696</v>
      </c>
      <c r="AD70" s="121">
        <f t="shared" si="9"/>
        <v>0</v>
      </c>
      <c r="AE70" s="121">
        <f t="shared" si="7"/>
        <v>20445.696</v>
      </c>
      <c r="AF70"/>
    </row>
    <row r="71" spans="1:32" ht="24.95" customHeight="1" x14ac:dyDescent="0.4">
      <c r="A71" s="108">
        <v>68</v>
      </c>
      <c r="B71" s="109" t="s">
        <v>378</v>
      </c>
      <c r="C71" s="109" t="s">
        <v>196</v>
      </c>
      <c r="D71" s="109" t="s">
        <v>90</v>
      </c>
      <c r="E71" s="109" t="s">
        <v>91</v>
      </c>
      <c r="F71" s="109" t="s">
        <v>379</v>
      </c>
      <c r="G71" s="109">
        <v>34</v>
      </c>
      <c r="H71" s="109">
        <v>3</v>
      </c>
      <c r="I71" s="111">
        <v>1</v>
      </c>
      <c r="J71" s="112">
        <v>3</v>
      </c>
      <c r="K71" s="113"/>
      <c r="L71" s="114"/>
      <c r="M71" s="114"/>
      <c r="N71" s="115" t="s">
        <v>93</v>
      </c>
      <c r="O71" s="115">
        <v>2500</v>
      </c>
      <c r="P71" s="115"/>
      <c r="Q71" s="114"/>
      <c r="R71" s="116">
        <v>3</v>
      </c>
      <c r="S71" s="117"/>
      <c r="T71" s="118"/>
      <c r="U71" s="118"/>
      <c r="V71" s="119">
        <f t="shared" si="5"/>
        <v>0</v>
      </c>
      <c r="W71" s="119">
        <f t="shared" si="6"/>
        <v>0</v>
      </c>
      <c r="X71" s="120"/>
      <c r="Y71" s="112">
        <v>9</v>
      </c>
      <c r="Z71" s="112">
        <v>24</v>
      </c>
      <c r="AA71" s="112">
        <v>12</v>
      </c>
      <c r="AB71" s="120"/>
      <c r="AC71" s="121">
        <f t="shared" si="8"/>
        <v>7667.1360000000004</v>
      </c>
      <c r="AD71" s="121">
        <f t="shared" si="9"/>
        <v>0</v>
      </c>
      <c r="AE71" s="121">
        <f t="shared" si="7"/>
        <v>7667.1360000000004</v>
      </c>
      <c r="AF71"/>
    </row>
    <row r="72" spans="1:32" ht="24.95" customHeight="1" x14ac:dyDescent="0.4">
      <c r="A72" s="108">
        <v>69</v>
      </c>
      <c r="B72" s="109" t="s">
        <v>378</v>
      </c>
      <c r="C72" s="109" t="s">
        <v>197</v>
      </c>
      <c r="D72" s="109" t="s">
        <v>90</v>
      </c>
      <c r="E72" s="109" t="s">
        <v>91</v>
      </c>
      <c r="F72" s="109" t="s">
        <v>379</v>
      </c>
      <c r="G72" s="109">
        <v>34</v>
      </c>
      <c r="H72" s="109">
        <v>2</v>
      </c>
      <c r="I72" s="111">
        <v>1</v>
      </c>
      <c r="J72" s="112">
        <v>2</v>
      </c>
      <c r="K72" s="113"/>
      <c r="L72" s="114"/>
      <c r="M72" s="114"/>
      <c r="N72" s="115" t="s">
        <v>93</v>
      </c>
      <c r="O72" s="115">
        <v>2500</v>
      </c>
      <c r="P72" s="115"/>
      <c r="Q72" s="114"/>
      <c r="R72" s="116">
        <v>2</v>
      </c>
      <c r="S72" s="117"/>
      <c r="T72" s="118"/>
      <c r="U72" s="118"/>
      <c r="V72" s="119">
        <f t="shared" si="5"/>
        <v>0</v>
      </c>
      <c r="W72" s="119">
        <f t="shared" si="6"/>
        <v>0</v>
      </c>
      <c r="X72" s="120"/>
      <c r="Y72" s="112">
        <v>9</v>
      </c>
      <c r="Z72" s="112">
        <v>24</v>
      </c>
      <c r="AA72" s="112">
        <v>12</v>
      </c>
      <c r="AB72" s="120"/>
      <c r="AC72" s="121">
        <f t="shared" si="8"/>
        <v>5111.424</v>
      </c>
      <c r="AD72" s="121">
        <f t="shared" si="9"/>
        <v>0</v>
      </c>
      <c r="AE72" s="121">
        <f t="shared" si="7"/>
        <v>5111.424</v>
      </c>
      <c r="AF72"/>
    </row>
    <row r="73" spans="1:32" ht="24.95" customHeight="1" x14ac:dyDescent="0.4">
      <c r="A73" s="108">
        <v>70</v>
      </c>
      <c r="B73" s="109" t="s">
        <v>378</v>
      </c>
      <c r="C73" s="109" t="s">
        <v>354</v>
      </c>
      <c r="D73" s="109" t="s">
        <v>90</v>
      </c>
      <c r="E73" s="109" t="s">
        <v>108</v>
      </c>
      <c r="F73" s="109" t="s">
        <v>380</v>
      </c>
      <c r="G73" s="109">
        <v>26</v>
      </c>
      <c r="H73" s="109">
        <v>1</v>
      </c>
      <c r="I73" s="111">
        <v>2</v>
      </c>
      <c r="J73" s="112">
        <v>2</v>
      </c>
      <c r="K73" s="113"/>
      <c r="L73" s="114"/>
      <c r="M73" s="114"/>
      <c r="N73" s="115" t="s">
        <v>93</v>
      </c>
      <c r="O73" s="115">
        <v>1000</v>
      </c>
      <c r="P73" s="115"/>
      <c r="Q73" s="114"/>
      <c r="R73" s="116">
        <v>2</v>
      </c>
      <c r="S73" s="117"/>
      <c r="T73" s="118"/>
      <c r="U73" s="118"/>
      <c r="V73" s="119">
        <f t="shared" si="5"/>
        <v>0</v>
      </c>
      <c r="W73" s="119">
        <f t="shared" si="6"/>
        <v>0</v>
      </c>
      <c r="X73" s="120"/>
      <c r="Y73" s="112">
        <v>9</v>
      </c>
      <c r="Z73" s="112">
        <v>24</v>
      </c>
      <c r="AA73" s="112">
        <v>12</v>
      </c>
      <c r="AB73" s="120"/>
      <c r="AC73" s="121">
        <f t="shared" si="8"/>
        <v>3908.7359999999999</v>
      </c>
      <c r="AD73" s="121">
        <f t="shared" si="9"/>
        <v>0</v>
      </c>
      <c r="AE73" s="121">
        <f t="shared" si="7"/>
        <v>3908.7359999999999</v>
      </c>
      <c r="AF73"/>
    </row>
    <row r="74" spans="1:32" ht="24.95" customHeight="1" x14ac:dyDescent="0.4">
      <c r="A74" s="108">
        <v>71</v>
      </c>
      <c r="B74" s="109" t="s">
        <v>378</v>
      </c>
      <c r="C74" s="109" t="s">
        <v>196</v>
      </c>
      <c r="D74" s="109" t="s">
        <v>90</v>
      </c>
      <c r="E74" s="109" t="s">
        <v>91</v>
      </c>
      <c r="F74" s="109" t="s">
        <v>381</v>
      </c>
      <c r="G74" s="109">
        <v>34</v>
      </c>
      <c r="H74" s="109">
        <v>1</v>
      </c>
      <c r="I74" s="111">
        <v>1</v>
      </c>
      <c r="J74" s="112">
        <v>1</v>
      </c>
      <c r="K74" s="113"/>
      <c r="L74" s="114"/>
      <c r="M74" s="114"/>
      <c r="N74" s="115" t="s">
        <v>93</v>
      </c>
      <c r="O74" s="115">
        <v>2500</v>
      </c>
      <c r="P74" s="115"/>
      <c r="Q74" s="114"/>
      <c r="R74" s="116">
        <v>1</v>
      </c>
      <c r="S74" s="117"/>
      <c r="T74" s="118"/>
      <c r="U74" s="118"/>
      <c r="V74" s="119">
        <f t="shared" si="5"/>
        <v>0</v>
      </c>
      <c r="W74" s="119">
        <f t="shared" si="6"/>
        <v>0</v>
      </c>
      <c r="X74" s="120"/>
      <c r="Y74" s="112">
        <v>9</v>
      </c>
      <c r="Z74" s="112">
        <v>24</v>
      </c>
      <c r="AA74" s="112">
        <v>12</v>
      </c>
      <c r="AB74" s="120"/>
      <c r="AC74" s="121">
        <f t="shared" si="8"/>
        <v>2555.712</v>
      </c>
      <c r="AD74" s="121">
        <f t="shared" si="9"/>
        <v>0</v>
      </c>
      <c r="AE74" s="121">
        <f t="shared" si="7"/>
        <v>2555.712</v>
      </c>
      <c r="AF74"/>
    </row>
    <row r="75" spans="1:32" ht="24.95" customHeight="1" x14ac:dyDescent="0.4">
      <c r="A75" s="108">
        <v>72</v>
      </c>
      <c r="B75" s="109" t="s">
        <v>378</v>
      </c>
      <c r="C75" s="109" t="s">
        <v>196</v>
      </c>
      <c r="D75" s="109" t="s">
        <v>90</v>
      </c>
      <c r="E75" s="109" t="s">
        <v>91</v>
      </c>
      <c r="F75" s="109" t="s">
        <v>379</v>
      </c>
      <c r="G75" s="109">
        <v>34</v>
      </c>
      <c r="H75" s="109">
        <v>1</v>
      </c>
      <c r="I75" s="111">
        <v>1</v>
      </c>
      <c r="J75" s="112">
        <v>1</v>
      </c>
      <c r="K75" s="113"/>
      <c r="L75" s="114"/>
      <c r="M75" s="114"/>
      <c r="N75" s="115" t="s">
        <v>93</v>
      </c>
      <c r="O75" s="115">
        <v>2500</v>
      </c>
      <c r="P75" s="115"/>
      <c r="Q75" s="114"/>
      <c r="R75" s="116">
        <v>1</v>
      </c>
      <c r="S75" s="117"/>
      <c r="T75" s="118"/>
      <c r="U75" s="118"/>
      <c r="V75" s="119">
        <f t="shared" si="5"/>
        <v>0</v>
      </c>
      <c r="W75" s="119">
        <f t="shared" si="6"/>
        <v>0</v>
      </c>
      <c r="X75" s="120"/>
      <c r="Y75" s="112">
        <v>9</v>
      </c>
      <c r="Z75" s="112">
        <v>24</v>
      </c>
      <c r="AA75" s="112">
        <v>12</v>
      </c>
      <c r="AB75" s="120"/>
      <c r="AC75" s="121">
        <f t="shared" si="8"/>
        <v>2555.712</v>
      </c>
      <c r="AD75" s="121">
        <f t="shared" si="9"/>
        <v>0</v>
      </c>
      <c r="AE75" s="121">
        <f t="shared" si="7"/>
        <v>2555.712</v>
      </c>
      <c r="AF75"/>
    </row>
    <row r="76" spans="1:32" ht="24.95" customHeight="1" x14ac:dyDescent="0.4">
      <c r="A76" s="108">
        <v>73</v>
      </c>
      <c r="B76" s="109" t="s">
        <v>378</v>
      </c>
      <c r="C76" s="109" t="s">
        <v>196</v>
      </c>
      <c r="D76" s="109" t="s">
        <v>90</v>
      </c>
      <c r="E76" s="109" t="s">
        <v>226</v>
      </c>
      <c r="F76" s="109" t="s">
        <v>220</v>
      </c>
      <c r="G76" s="109">
        <v>29</v>
      </c>
      <c r="H76" s="109">
        <v>2</v>
      </c>
      <c r="I76" s="111">
        <v>1</v>
      </c>
      <c r="J76" s="112">
        <v>2</v>
      </c>
      <c r="K76" s="113"/>
      <c r="L76" s="114"/>
      <c r="M76" s="114"/>
      <c r="N76" s="115" t="s">
        <v>93</v>
      </c>
      <c r="O76" s="115">
        <v>1100</v>
      </c>
      <c r="P76" s="115"/>
      <c r="Q76" s="114"/>
      <c r="R76" s="116">
        <v>2</v>
      </c>
      <c r="S76" s="117"/>
      <c r="T76" s="118"/>
      <c r="U76" s="118"/>
      <c r="V76" s="119">
        <f t="shared" si="5"/>
        <v>0</v>
      </c>
      <c r="W76" s="119">
        <f t="shared" si="6"/>
        <v>0</v>
      </c>
      <c r="X76" s="120"/>
      <c r="Y76" s="112">
        <v>9</v>
      </c>
      <c r="Z76" s="112">
        <v>24</v>
      </c>
      <c r="AA76" s="112">
        <v>12</v>
      </c>
      <c r="AB76" s="120"/>
      <c r="AC76" s="121">
        <f t="shared" si="8"/>
        <v>4359.7440000000006</v>
      </c>
      <c r="AD76" s="121">
        <f t="shared" si="9"/>
        <v>0</v>
      </c>
      <c r="AE76" s="121">
        <f t="shared" si="7"/>
        <v>4359.7440000000006</v>
      </c>
      <c r="AF76"/>
    </row>
    <row r="77" spans="1:32" ht="24.95" customHeight="1" x14ac:dyDescent="0.4">
      <c r="A77" s="108">
        <v>74</v>
      </c>
      <c r="B77" s="109" t="s">
        <v>378</v>
      </c>
      <c r="C77" s="109" t="s">
        <v>197</v>
      </c>
      <c r="D77" s="109" t="s">
        <v>90</v>
      </c>
      <c r="E77" s="109" t="s">
        <v>91</v>
      </c>
      <c r="F77" s="109" t="s">
        <v>381</v>
      </c>
      <c r="G77" s="109">
        <v>34</v>
      </c>
      <c r="H77" s="109">
        <v>1</v>
      </c>
      <c r="I77" s="111">
        <v>1</v>
      </c>
      <c r="J77" s="112">
        <v>1</v>
      </c>
      <c r="K77" s="113"/>
      <c r="L77" s="114"/>
      <c r="M77" s="114"/>
      <c r="N77" s="115" t="s">
        <v>93</v>
      </c>
      <c r="O77" s="115">
        <v>2500</v>
      </c>
      <c r="P77" s="115"/>
      <c r="Q77" s="114"/>
      <c r="R77" s="116">
        <v>1</v>
      </c>
      <c r="S77" s="117"/>
      <c r="T77" s="118"/>
      <c r="U77" s="118"/>
      <c r="V77" s="119">
        <f t="shared" si="5"/>
        <v>0</v>
      </c>
      <c r="W77" s="119">
        <f t="shared" si="6"/>
        <v>0</v>
      </c>
      <c r="X77" s="120"/>
      <c r="Y77" s="112">
        <v>9</v>
      </c>
      <c r="Z77" s="112">
        <v>24</v>
      </c>
      <c r="AA77" s="112">
        <v>12</v>
      </c>
      <c r="AB77" s="120"/>
      <c r="AC77" s="121">
        <f t="shared" si="8"/>
        <v>2555.712</v>
      </c>
      <c r="AD77" s="121">
        <f t="shared" si="9"/>
        <v>0</v>
      </c>
      <c r="AE77" s="121">
        <f t="shared" si="7"/>
        <v>2555.712</v>
      </c>
      <c r="AF77"/>
    </row>
    <row r="78" spans="1:32" ht="24.95" customHeight="1" x14ac:dyDescent="0.4">
      <c r="A78" s="108">
        <v>75</v>
      </c>
      <c r="B78" s="109" t="s">
        <v>378</v>
      </c>
      <c r="C78" s="109" t="s">
        <v>197</v>
      </c>
      <c r="D78" s="109" t="s">
        <v>90</v>
      </c>
      <c r="E78" s="109" t="s">
        <v>91</v>
      </c>
      <c r="F78" s="109" t="s">
        <v>379</v>
      </c>
      <c r="G78" s="109">
        <v>34</v>
      </c>
      <c r="H78" s="109">
        <v>1</v>
      </c>
      <c r="I78" s="111">
        <v>1</v>
      </c>
      <c r="J78" s="112">
        <v>1</v>
      </c>
      <c r="K78" s="113"/>
      <c r="L78" s="114"/>
      <c r="M78" s="114"/>
      <c r="N78" s="115" t="s">
        <v>93</v>
      </c>
      <c r="O78" s="115">
        <v>2500</v>
      </c>
      <c r="P78" s="115"/>
      <c r="Q78" s="114"/>
      <c r="R78" s="116">
        <v>1</v>
      </c>
      <c r="S78" s="117"/>
      <c r="T78" s="118"/>
      <c r="U78" s="118"/>
      <c r="V78" s="119">
        <f t="shared" si="5"/>
        <v>0</v>
      </c>
      <c r="W78" s="119">
        <f t="shared" si="6"/>
        <v>0</v>
      </c>
      <c r="X78" s="120"/>
      <c r="Y78" s="112">
        <v>9</v>
      </c>
      <c r="Z78" s="112">
        <v>24</v>
      </c>
      <c r="AA78" s="112">
        <v>12</v>
      </c>
      <c r="AB78" s="120"/>
      <c r="AC78" s="121">
        <f t="shared" si="8"/>
        <v>2555.712</v>
      </c>
      <c r="AD78" s="121">
        <f t="shared" si="9"/>
        <v>0</v>
      </c>
      <c r="AE78" s="121">
        <f t="shared" si="7"/>
        <v>2555.712</v>
      </c>
      <c r="AF78"/>
    </row>
    <row r="79" spans="1:32" ht="24.95" customHeight="1" x14ac:dyDescent="0.4">
      <c r="A79" s="108">
        <v>76</v>
      </c>
      <c r="B79" s="109" t="s">
        <v>378</v>
      </c>
      <c r="C79" s="109" t="s">
        <v>197</v>
      </c>
      <c r="D79" s="109" t="s">
        <v>90</v>
      </c>
      <c r="E79" s="109" t="s">
        <v>226</v>
      </c>
      <c r="F79" s="109" t="s">
        <v>220</v>
      </c>
      <c r="G79" s="109">
        <v>29</v>
      </c>
      <c r="H79" s="109">
        <v>2</v>
      </c>
      <c r="I79" s="111">
        <v>1</v>
      </c>
      <c r="J79" s="112">
        <v>2</v>
      </c>
      <c r="K79" s="113"/>
      <c r="L79" s="114"/>
      <c r="M79" s="114"/>
      <c r="N79" s="115" t="s">
        <v>93</v>
      </c>
      <c r="O79" s="115">
        <v>1100</v>
      </c>
      <c r="P79" s="115"/>
      <c r="Q79" s="114"/>
      <c r="R79" s="116">
        <v>2</v>
      </c>
      <c r="S79" s="117"/>
      <c r="T79" s="118"/>
      <c r="U79" s="118"/>
      <c r="V79" s="119">
        <f t="shared" si="5"/>
        <v>0</v>
      </c>
      <c r="W79" s="119">
        <f t="shared" si="6"/>
        <v>0</v>
      </c>
      <c r="X79" s="120"/>
      <c r="Y79" s="112">
        <v>9</v>
      </c>
      <c r="Z79" s="112">
        <v>24</v>
      </c>
      <c r="AA79" s="112">
        <v>12</v>
      </c>
      <c r="AB79" s="120"/>
      <c r="AC79" s="121">
        <f t="shared" si="8"/>
        <v>4359.7440000000006</v>
      </c>
      <c r="AD79" s="121">
        <f t="shared" si="9"/>
        <v>0</v>
      </c>
      <c r="AE79" s="121">
        <f t="shared" si="7"/>
        <v>4359.7440000000006</v>
      </c>
      <c r="AF79"/>
    </row>
    <row r="80" spans="1:32" ht="24.95" customHeight="1" x14ac:dyDescent="0.4">
      <c r="A80" s="108">
        <v>77</v>
      </c>
      <c r="B80" s="109" t="s">
        <v>378</v>
      </c>
      <c r="C80" s="109" t="s">
        <v>216</v>
      </c>
      <c r="D80" s="109" t="s">
        <v>90</v>
      </c>
      <c r="E80" s="109" t="s">
        <v>108</v>
      </c>
      <c r="F80" s="109" t="s">
        <v>380</v>
      </c>
      <c r="G80" s="109">
        <v>26</v>
      </c>
      <c r="H80" s="109">
        <v>1</v>
      </c>
      <c r="I80" s="111">
        <v>2</v>
      </c>
      <c r="J80" s="112">
        <v>2</v>
      </c>
      <c r="K80" s="113"/>
      <c r="L80" s="114"/>
      <c r="M80" s="114"/>
      <c r="N80" s="115" t="s">
        <v>93</v>
      </c>
      <c r="O80" s="115">
        <v>1000</v>
      </c>
      <c r="P80" s="115"/>
      <c r="Q80" s="114"/>
      <c r="R80" s="116">
        <v>2</v>
      </c>
      <c r="S80" s="117"/>
      <c r="T80" s="118"/>
      <c r="U80" s="118"/>
      <c r="V80" s="119">
        <f t="shared" si="5"/>
        <v>0</v>
      </c>
      <c r="W80" s="119">
        <f t="shared" si="6"/>
        <v>0</v>
      </c>
      <c r="X80" s="120"/>
      <c r="Y80" s="112">
        <v>9</v>
      </c>
      <c r="Z80" s="112">
        <v>24</v>
      </c>
      <c r="AA80" s="112">
        <v>12</v>
      </c>
      <c r="AB80" s="120"/>
      <c r="AC80" s="121">
        <f t="shared" si="8"/>
        <v>3908.7359999999999</v>
      </c>
      <c r="AD80" s="121">
        <f t="shared" si="9"/>
        <v>0</v>
      </c>
      <c r="AE80" s="121">
        <f t="shared" si="7"/>
        <v>3908.7359999999999</v>
      </c>
      <c r="AF80"/>
    </row>
    <row r="81" spans="1:32" ht="24.95" customHeight="1" x14ac:dyDescent="0.4">
      <c r="A81" s="108">
        <v>78</v>
      </c>
      <c r="B81" s="109" t="s">
        <v>378</v>
      </c>
      <c r="C81" s="109" t="s">
        <v>168</v>
      </c>
      <c r="D81" s="109" t="s">
        <v>90</v>
      </c>
      <c r="E81" s="109" t="s">
        <v>117</v>
      </c>
      <c r="F81" s="109" t="s">
        <v>232</v>
      </c>
      <c r="G81" s="109">
        <v>42</v>
      </c>
      <c r="H81" s="109">
        <v>4</v>
      </c>
      <c r="I81" s="111">
        <v>4</v>
      </c>
      <c r="J81" s="112">
        <v>16</v>
      </c>
      <c r="K81" s="113"/>
      <c r="L81" s="114"/>
      <c r="M81" s="114"/>
      <c r="N81" s="115" t="s">
        <v>93</v>
      </c>
      <c r="O81" s="115">
        <v>2500</v>
      </c>
      <c r="P81" s="115"/>
      <c r="Q81" s="114"/>
      <c r="R81" s="116">
        <v>16</v>
      </c>
      <c r="S81" s="117"/>
      <c r="T81" s="118"/>
      <c r="U81" s="118"/>
      <c r="V81" s="119">
        <f t="shared" si="5"/>
        <v>0</v>
      </c>
      <c r="W81" s="119">
        <f t="shared" si="6"/>
        <v>0</v>
      </c>
      <c r="X81" s="120"/>
      <c r="Y81" s="112">
        <v>9</v>
      </c>
      <c r="Z81" s="112">
        <v>24</v>
      </c>
      <c r="AA81" s="112">
        <v>12</v>
      </c>
      <c r="AB81" s="120"/>
      <c r="AC81" s="121">
        <f t="shared" si="8"/>
        <v>50512.896000000001</v>
      </c>
      <c r="AD81" s="121">
        <f t="shared" si="9"/>
        <v>0</v>
      </c>
      <c r="AE81" s="121">
        <f t="shared" si="7"/>
        <v>50512.896000000001</v>
      </c>
      <c r="AF81"/>
    </row>
    <row r="82" spans="1:32" ht="24.95" customHeight="1" x14ac:dyDescent="0.4">
      <c r="A82" s="108">
        <v>79</v>
      </c>
      <c r="B82" s="109" t="s">
        <v>378</v>
      </c>
      <c r="C82" s="109" t="s">
        <v>168</v>
      </c>
      <c r="D82" s="109" t="s">
        <v>90</v>
      </c>
      <c r="E82" s="109" t="s">
        <v>108</v>
      </c>
      <c r="F82" s="109" t="s">
        <v>382</v>
      </c>
      <c r="G82" s="109">
        <v>26</v>
      </c>
      <c r="H82" s="109">
        <v>3</v>
      </c>
      <c r="I82" s="111">
        <v>2</v>
      </c>
      <c r="J82" s="112">
        <v>6</v>
      </c>
      <c r="K82" s="113"/>
      <c r="L82" s="114"/>
      <c r="M82" s="114"/>
      <c r="N82" s="115" t="s">
        <v>93</v>
      </c>
      <c r="O82" s="115">
        <v>1000</v>
      </c>
      <c r="P82" s="115"/>
      <c r="Q82" s="114"/>
      <c r="R82" s="116">
        <v>6</v>
      </c>
      <c r="S82" s="117"/>
      <c r="T82" s="118"/>
      <c r="U82" s="118"/>
      <c r="V82" s="119">
        <f t="shared" si="5"/>
        <v>0</v>
      </c>
      <c r="W82" s="119">
        <f t="shared" si="6"/>
        <v>0</v>
      </c>
      <c r="X82" s="120"/>
      <c r="Y82" s="112">
        <v>9</v>
      </c>
      <c r="Z82" s="112">
        <v>24</v>
      </c>
      <c r="AA82" s="112">
        <v>12</v>
      </c>
      <c r="AB82" s="120"/>
      <c r="AC82" s="121">
        <f t="shared" si="8"/>
        <v>11726.207999999999</v>
      </c>
      <c r="AD82" s="121">
        <f t="shared" si="9"/>
        <v>0</v>
      </c>
      <c r="AE82" s="121">
        <f t="shared" si="7"/>
        <v>11726.207999999999</v>
      </c>
      <c r="AF82"/>
    </row>
    <row r="83" spans="1:32" ht="24.95" customHeight="1" x14ac:dyDescent="0.4">
      <c r="A83" s="108">
        <v>80</v>
      </c>
      <c r="B83" s="109" t="s">
        <v>378</v>
      </c>
      <c r="C83" s="109" t="s">
        <v>383</v>
      </c>
      <c r="D83" s="109" t="s">
        <v>90</v>
      </c>
      <c r="E83" s="109" t="s">
        <v>91</v>
      </c>
      <c r="F83" s="109" t="s">
        <v>379</v>
      </c>
      <c r="G83" s="109">
        <v>34</v>
      </c>
      <c r="H83" s="109">
        <v>2</v>
      </c>
      <c r="I83" s="111">
        <v>1</v>
      </c>
      <c r="J83" s="112">
        <v>2</v>
      </c>
      <c r="K83" s="113"/>
      <c r="L83" s="114"/>
      <c r="M83" s="114"/>
      <c r="N83" s="115" t="s">
        <v>93</v>
      </c>
      <c r="O83" s="115">
        <v>2500</v>
      </c>
      <c r="P83" s="115"/>
      <c r="Q83" s="114"/>
      <c r="R83" s="116">
        <v>2</v>
      </c>
      <c r="S83" s="117"/>
      <c r="T83" s="118"/>
      <c r="U83" s="118"/>
      <c r="V83" s="119">
        <f t="shared" si="5"/>
        <v>0</v>
      </c>
      <c r="W83" s="119">
        <f t="shared" si="6"/>
        <v>0</v>
      </c>
      <c r="X83" s="120"/>
      <c r="Y83" s="112">
        <v>9</v>
      </c>
      <c r="Z83" s="112">
        <v>24</v>
      </c>
      <c r="AA83" s="112">
        <v>12</v>
      </c>
      <c r="AB83" s="120"/>
      <c r="AC83" s="121">
        <f t="shared" si="8"/>
        <v>5111.424</v>
      </c>
      <c r="AD83" s="121">
        <f t="shared" si="9"/>
        <v>0</v>
      </c>
      <c r="AE83" s="121">
        <f t="shared" si="7"/>
        <v>5111.424</v>
      </c>
      <c r="AF83"/>
    </row>
    <row r="84" spans="1:32" ht="24.95" customHeight="1" x14ac:dyDescent="0.4">
      <c r="A84" s="108">
        <v>81</v>
      </c>
      <c r="B84" s="109" t="s">
        <v>378</v>
      </c>
      <c r="C84" s="109" t="s">
        <v>384</v>
      </c>
      <c r="D84" s="109" t="s">
        <v>90</v>
      </c>
      <c r="E84" s="109" t="s">
        <v>91</v>
      </c>
      <c r="F84" s="109" t="s">
        <v>379</v>
      </c>
      <c r="G84" s="109">
        <v>34</v>
      </c>
      <c r="H84" s="109">
        <v>12</v>
      </c>
      <c r="I84" s="111">
        <v>2</v>
      </c>
      <c r="J84" s="112">
        <v>24</v>
      </c>
      <c r="K84" s="113"/>
      <c r="L84" s="114"/>
      <c r="M84" s="114"/>
      <c r="N84" s="115" t="s">
        <v>93</v>
      </c>
      <c r="O84" s="115">
        <v>3300</v>
      </c>
      <c r="P84" s="115"/>
      <c r="Q84" s="114"/>
      <c r="R84" s="116">
        <v>24</v>
      </c>
      <c r="S84" s="117"/>
      <c r="T84" s="118"/>
      <c r="U84" s="118"/>
      <c r="V84" s="119">
        <f t="shared" si="5"/>
        <v>0</v>
      </c>
      <c r="W84" s="119">
        <f t="shared" si="6"/>
        <v>0</v>
      </c>
      <c r="X84" s="120"/>
      <c r="Y84" s="112">
        <v>9</v>
      </c>
      <c r="Z84" s="112">
        <v>24</v>
      </c>
      <c r="AA84" s="112">
        <v>12</v>
      </c>
      <c r="AB84" s="120"/>
      <c r="AC84" s="121">
        <f t="shared" si="8"/>
        <v>61337.088000000003</v>
      </c>
      <c r="AD84" s="121">
        <f t="shared" si="9"/>
        <v>0</v>
      </c>
      <c r="AE84" s="121">
        <f t="shared" si="7"/>
        <v>61337.088000000003</v>
      </c>
      <c r="AF84"/>
    </row>
    <row r="85" spans="1:32" ht="24.95" customHeight="1" x14ac:dyDescent="0.4">
      <c r="A85" s="108">
        <v>82</v>
      </c>
      <c r="B85" s="109" t="s">
        <v>378</v>
      </c>
      <c r="C85" s="109" t="s">
        <v>384</v>
      </c>
      <c r="D85" s="109" t="s">
        <v>90</v>
      </c>
      <c r="E85" s="109" t="s">
        <v>91</v>
      </c>
      <c r="F85" s="109" t="s">
        <v>385</v>
      </c>
      <c r="G85" s="109">
        <v>34</v>
      </c>
      <c r="H85" s="109">
        <v>2</v>
      </c>
      <c r="I85" s="111">
        <v>1</v>
      </c>
      <c r="J85" s="112">
        <v>2</v>
      </c>
      <c r="K85" s="113"/>
      <c r="L85" s="114"/>
      <c r="M85" s="114"/>
      <c r="N85" s="115" t="s">
        <v>93</v>
      </c>
      <c r="O85" s="115">
        <v>2500</v>
      </c>
      <c r="P85" s="115"/>
      <c r="Q85" s="114"/>
      <c r="R85" s="116">
        <v>2</v>
      </c>
      <c r="S85" s="117"/>
      <c r="T85" s="118"/>
      <c r="U85" s="118"/>
      <c r="V85" s="119">
        <f t="shared" si="5"/>
        <v>0</v>
      </c>
      <c r="W85" s="119">
        <f t="shared" si="6"/>
        <v>0</v>
      </c>
      <c r="X85" s="120"/>
      <c r="Y85" s="112">
        <v>9</v>
      </c>
      <c r="Z85" s="112">
        <v>24</v>
      </c>
      <c r="AA85" s="112">
        <v>12</v>
      </c>
      <c r="AB85" s="120"/>
      <c r="AC85" s="121">
        <f t="shared" si="8"/>
        <v>5111.424</v>
      </c>
      <c r="AD85" s="121">
        <f t="shared" si="9"/>
        <v>0</v>
      </c>
      <c r="AE85" s="121">
        <f t="shared" si="7"/>
        <v>5111.424</v>
      </c>
      <c r="AF85"/>
    </row>
    <row r="86" spans="1:32" ht="24.95" customHeight="1" x14ac:dyDescent="0.4">
      <c r="A86" s="108">
        <v>83</v>
      </c>
      <c r="B86" s="109" t="s">
        <v>378</v>
      </c>
      <c r="C86" s="109" t="s">
        <v>386</v>
      </c>
      <c r="D86" s="109" t="s">
        <v>90</v>
      </c>
      <c r="E86" s="109" t="s">
        <v>95</v>
      </c>
      <c r="F86" s="109" t="s">
        <v>387</v>
      </c>
      <c r="G86" s="109">
        <v>11</v>
      </c>
      <c r="H86" s="109">
        <v>6</v>
      </c>
      <c r="I86" s="111">
        <v>1</v>
      </c>
      <c r="J86" s="112">
        <v>6</v>
      </c>
      <c r="K86" s="113"/>
      <c r="L86" s="114"/>
      <c r="M86" s="114"/>
      <c r="N86" s="115" t="s">
        <v>97</v>
      </c>
      <c r="O86" s="115">
        <v>400</v>
      </c>
      <c r="P86" s="115"/>
      <c r="Q86" s="114"/>
      <c r="R86" s="116">
        <v>6</v>
      </c>
      <c r="S86" s="117"/>
      <c r="T86" s="118"/>
      <c r="U86" s="118"/>
      <c r="V86" s="119">
        <f t="shared" si="5"/>
        <v>0</v>
      </c>
      <c r="W86" s="119">
        <f t="shared" si="6"/>
        <v>0</v>
      </c>
      <c r="X86" s="120"/>
      <c r="Y86" s="112">
        <v>9</v>
      </c>
      <c r="Z86" s="112">
        <v>24</v>
      </c>
      <c r="AA86" s="112">
        <v>12</v>
      </c>
      <c r="AB86" s="120"/>
      <c r="AC86" s="121">
        <f t="shared" si="8"/>
        <v>4961.0879999999997</v>
      </c>
      <c r="AD86" s="121">
        <f t="shared" si="9"/>
        <v>0</v>
      </c>
      <c r="AE86" s="121">
        <f t="shared" si="7"/>
        <v>4961.0879999999997</v>
      </c>
      <c r="AF86"/>
    </row>
    <row r="87" spans="1:32" ht="24.95" customHeight="1" x14ac:dyDescent="0.4">
      <c r="A87" s="108">
        <v>84</v>
      </c>
      <c r="B87" s="109" t="s">
        <v>388</v>
      </c>
      <c r="C87" s="109" t="s">
        <v>196</v>
      </c>
      <c r="D87" s="109" t="s">
        <v>90</v>
      </c>
      <c r="E87" s="109" t="s">
        <v>91</v>
      </c>
      <c r="F87" s="109" t="s">
        <v>379</v>
      </c>
      <c r="G87" s="109">
        <v>34</v>
      </c>
      <c r="H87" s="109">
        <v>3</v>
      </c>
      <c r="I87" s="111">
        <v>1</v>
      </c>
      <c r="J87" s="112">
        <v>3</v>
      </c>
      <c r="K87" s="113"/>
      <c r="L87" s="114"/>
      <c r="M87" s="114"/>
      <c r="N87" s="115" t="s">
        <v>93</v>
      </c>
      <c r="O87" s="115">
        <v>2500</v>
      </c>
      <c r="P87" s="115"/>
      <c r="Q87" s="114"/>
      <c r="R87" s="116">
        <v>3</v>
      </c>
      <c r="S87" s="117"/>
      <c r="T87" s="118"/>
      <c r="U87" s="118"/>
      <c r="V87" s="119">
        <f t="shared" si="5"/>
        <v>0</v>
      </c>
      <c r="W87" s="119">
        <f t="shared" si="6"/>
        <v>0</v>
      </c>
      <c r="X87" s="120"/>
      <c r="Y87" s="112">
        <v>9</v>
      </c>
      <c r="Z87" s="112">
        <v>24</v>
      </c>
      <c r="AA87" s="112">
        <v>12</v>
      </c>
      <c r="AB87" s="120"/>
      <c r="AC87" s="121">
        <f t="shared" si="8"/>
        <v>7667.1360000000004</v>
      </c>
      <c r="AD87" s="121">
        <f t="shared" si="9"/>
        <v>0</v>
      </c>
      <c r="AE87" s="121">
        <f t="shared" si="7"/>
        <v>7667.1360000000004</v>
      </c>
      <c r="AF87"/>
    </row>
    <row r="88" spans="1:32" ht="24.95" customHeight="1" x14ac:dyDescent="0.4">
      <c r="A88" s="108">
        <v>85</v>
      </c>
      <c r="B88" s="109" t="s">
        <v>388</v>
      </c>
      <c r="C88" s="109" t="s">
        <v>197</v>
      </c>
      <c r="D88" s="109" t="s">
        <v>90</v>
      </c>
      <c r="E88" s="109" t="s">
        <v>91</v>
      </c>
      <c r="F88" s="109" t="s">
        <v>379</v>
      </c>
      <c r="G88" s="109">
        <v>34</v>
      </c>
      <c r="H88" s="109">
        <v>2</v>
      </c>
      <c r="I88" s="111">
        <v>1</v>
      </c>
      <c r="J88" s="112">
        <v>2</v>
      </c>
      <c r="K88" s="113"/>
      <c r="L88" s="114"/>
      <c r="M88" s="114"/>
      <c r="N88" s="115" t="s">
        <v>93</v>
      </c>
      <c r="O88" s="115">
        <v>2500</v>
      </c>
      <c r="P88" s="115"/>
      <c r="Q88" s="114"/>
      <c r="R88" s="116">
        <v>2</v>
      </c>
      <c r="S88" s="117"/>
      <c r="T88" s="118"/>
      <c r="U88" s="118"/>
      <c r="V88" s="119">
        <f t="shared" si="5"/>
        <v>0</v>
      </c>
      <c r="W88" s="119">
        <f t="shared" si="6"/>
        <v>0</v>
      </c>
      <c r="X88" s="120"/>
      <c r="Y88" s="112">
        <v>9</v>
      </c>
      <c r="Z88" s="112">
        <v>24</v>
      </c>
      <c r="AA88" s="112">
        <v>12</v>
      </c>
      <c r="AB88" s="120"/>
      <c r="AC88" s="121">
        <f t="shared" si="8"/>
        <v>5111.424</v>
      </c>
      <c r="AD88" s="121">
        <f t="shared" si="9"/>
        <v>0</v>
      </c>
      <c r="AE88" s="121">
        <f t="shared" si="7"/>
        <v>5111.424</v>
      </c>
      <c r="AF88"/>
    </row>
    <row r="89" spans="1:32" ht="24.95" customHeight="1" x14ac:dyDescent="0.4">
      <c r="A89" s="108">
        <v>86</v>
      </c>
      <c r="B89" s="109" t="s">
        <v>388</v>
      </c>
      <c r="C89" s="109" t="s">
        <v>354</v>
      </c>
      <c r="D89" s="109" t="s">
        <v>90</v>
      </c>
      <c r="E89" s="109" t="s">
        <v>108</v>
      </c>
      <c r="F89" s="109" t="s">
        <v>380</v>
      </c>
      <c r="G89" s="109">
        <v>26</v>
      </c>
      <c r="H89" s="109">
        <v>1</v>
      </c>
      <c r="I89" s="111">
        <v>2</v>
      </c>
      <c r="J89" s="112">
        <v>2</v>
      </c>
      <c r="K89" s="113"/>
      <c r="L89" s="114"/>
      <c r="M89" s="114"/>
      <c r="N89" s="115" t="s">
        <v>93</v>
      </c>
      <c r="O89" s="115">
        <v>1000</v>
      </c>
      <c r="P89" s="115"/>
      <c r="Q89" s="114"/>
      <c r="R89" s="116">
        <v>2</v>
      </c>
      <c r="S89" s="117"/>
      <c r="T89" s="118"/>
      <c r="U89" s="118"/>
      <c r="V89" s="119">
        <f t="shared" si="5"/>
        <v>0</v>
      </c>
      <c r="W89" s="119">
        <f t="shared" si="6"/>
        <v>0</v>
      </c>
      <c r="X89" s="120"/>
      <c r="Y89" s="112">
        <v>9</v>
      </c>
      <c r="Z89" s="112">
        <v>24</v>
      </c>
      <c r="AA89" s="112">
        <v>12</v>
      </c>
      <c r="AB89" s="120"/>
      <c r="AC89" s="121">
        <f t="shared" si="8"/>
        <v>3908.7359999999999</v>
      </c>
      <c r="AD89" s="121">
        <f t="shared" si="9"/>
        <v>0</v>
      </c>
      <c r="AE89" s="121">
        <f t="shared" si="7"/>
        <v>3908.7359999999999</v>
      </c>
      <c r="AF89"/>
    </row>
    <row r="90" spans="1:32" ht="24.95" customHeight="1" x14ac:dyDescent="0.4">
      <c r="A90" s="108">
        <v>87</v>
      </c>
      <c r="B90" s="109" t="s">
        <v>388</v>
      </c>
      <c r="C90" s="109" t="s">
        <v>216</v>
      </c>
      <c r="D90" s="109" t="s">
        <v>90</v>
      </c>
      <c r="E90" s="109" t="s">
        <v>91</v>
      </c>
      <c r="F90" s="109" t="s">
        <v>379</v>
      </c>
      <c r="G90" s="109">
        <v>34</v>
      </c>
      <c r="H90" s="109">
        <v>1</v>
      </c>
      <c r="I90" s="111">
        <v>1</v>
      </c>
      <c r="J90" s="112">
        <v>1</v>
      </c>
      <c r="K90" s="113"/>
      <c r="L90" s="114"/>
      <c r="M90" s="114"/>
      <c r="N90" s="115" t="s">
        <v>93</v>
      </c>
      <c r="O90" s="115">
        <v>2500</v>
      </c>
      <c r="P90" s="115"/>
      <c r="Q90" s="114"/>
      <c r="R90" s="116">
        <v>1</v>
      </c>
      <c r="S90" s="117"/>
      <c r="T90" s="118"/>
      <c r="U90" s="118"/>
      <c r="V90" s="119">
        <f t="shared" si="5"/>
        <v>0</v>
      </c>
      <c r="W90" s="119">
        <f t="shared" si="6"/>
        <v>0</v>
      </c>
      <c r="X90" s="120"/>
      <c r="Y90" s="112">
        <v>9</v>
      </c>
      <c r="Z90" s="112">
        <v>24</v>
      </c>
      <c r="AA90" s="112">
        <v>12</v>
      </c>
      <c r="AB90" s="120"/>
      <c r="AC90" s="121">
        <f t="shared" si="8"/>
        <v>2555.712</v>
      </c>
      <c r="AD90" s="121">
        <f t="shared" si="9"/>
        <v>0</v>
      </c>
      <c r="AE90" s="121">
        <f t="shared" si="7"/>
        <v>2555.712</v>
      </c>
      <c r="AF90"/>
    </row>
    <row r="91" spans="1:32" ht="24.95" customHeight="1" x14ac:dyDescent="0.4">
      <c r="A91" s="108">
        <v>88</v>
      </c>
      <c r="B91" s="109" t="s">
        <v>388</v>
      </c>
      <c r="C91" s="109" t="s">
        <v>216</v>
      </c>
      <c r="D91" s="109" t="s">
        <v>389</v>
      </c>
      <c r="E91" s="109" t="s">
        <v>117</v>
      </c>
      <c r="F91" s="109" t="s">
        <v>390</v>
      </c>
      <c r="G91" s="109">
        <v>42</v>
      </c>
      <c r="H91" s="109">
        <v>1</v>
      </c>
      <c r="I91" s="111">
        <v>1</v>
      </c>
      <c r="J91" s="112">
        <v>1</v>
      </c>
      <c r="K91" s="113"/>
      <c r="L91" s="114"/>
      <c r="M91" s="114"/>
      <c r="N91" s="115" t="s">
        <v>93</v>
      </c>
      <c r="O91" s="115">
        <v>2500</v>
      </c>
      <c r="P91" s="115"/>
      <c r="Q91" s="114"/>
      <c r="R91" s="116">
        <v>1</v>
      </c>
      <c r="S91" s="117"/>
      <c r="T91" s="118"/>
      <c r="U91" s="118"/>
      <c r="V91" s="119">
        <f t="shared" si="5"/>
        <v>0</v>
      </c>
      <c r="W91" s="119">
        <f t="shared" si="6"/>
        <v>0</v>
      </c>
      <c r="X91" s="120"/>
      <c r="Y91" s="112">
        <v>9</v>
      </c>
      <c r="Z91" s="112">
        <v>24</v>
      </c>
      <c r="AA91" s="112">
        <v>12</v>
      </c>
      <c r="AB91" s="120"/>
      <c r="AC91" s="121">
        <f t="shared" si="8"/>
        <v>3157.056</v>
      </c>
      <c r="AD91" s="121">
        <f t="shared" si="9"/>
        <v>0</v>
      </c>
      <c r="AE91" s="121">
        <f t="shared" si="7"/>
        <v>3157.056</v>
      </c>
      <c r="AF91"/>
    </row>
    <row r="92" spans="1:32" ht="24.95" customHeight="1" x14ac:dyDescent="0.4">
      <c r="A92" s="108">
        <v>89</v>
      </c>
      <c r="B92" s="109" t="s">
        <v>388</v>
      </c>
      <c r="C92" s="109" t="s">
        <v>168</v>
      </c>
      <c r="D92" s="109" t="s">
        <v>90</v>
      </c>
      <c r="E92" s="109" t="s">
        <v>117</v>
      </c>
      <c r="F92" s="109" t="s">
        <v>232</v>
      </c>
      <c r="G92" s="109">
        <v>42</v>
      </c>
      <c r="H92" s="109">
        <v>5</v>
      </c>
      <c r="I92" s="111">
        <v>4</v>
      </c>
      <c r="J92" s="112">
        <v>20</v>
      </c>
      <c r="K92" s="113"/>
      <c r="L92" s="114"/>
      <c r="M92" s="114"/>
      <c r="N92" s="115" t="s">
        <v>93</v>
      </c>
      <c r="O92" s="115">
        <v>2500</v>
      </c>
      <c r="P92" s="115"/>
      <c r="Q92" s="114"/>
      <c r="R92" s="116">
        <v>20</v>
      </c>
      <c r="S92" s="117"/>
      <c r="T92" s="118"/>
      <c r="U92" s="118"/>
      <c r="V92" s="119">
        <f t="shared" si="5"/>
        <v>0</v>
      </c>
      <c r="W92" s="119">
        <f t="shared" si="6"/>
        <v>0</v>
      </c>
      <c r="X92" s="120"/>
      <c r="Y92" s="112">
        <v>9</v>
      </c>
      <c r="Z92" s="112">
        <v>24</v>
      </c>
      <c r="AA92" s="112">
        <v>12</v>
      </c>
      <c r="AB92" s="120"/>
      <c r="AC92" s="121">
        <f t="shared" si="8"/>
        <v>63141.120000000003</v>
      </c>
      <c r="AD92" s="121">
        <f t="shared" si="9"/>
        <v>0</v>
      </c>
      <c r="AE92" s="121">
        <f t="shared" si="7"/>
        <v>63141.120000000003</v>
      </c>
      <c r="AF92"/>
    </row>
    <row r="93" spans="1:32" ht="24.95" customHeight="1" x14ac:dyDescent="0.4">
      <c r="A93" s="108">
        <v>90</v>
      </c>
      <c r="B93" s="109" t="s">
        <v>388</v>
      </c>
      <c r="C93" s="109" t="s">
        <v>168</v>
      </c>
      <c r="D93" s="109" t="s">
        <v>90</v>
      </c>
      <c r="E93" s="109" t="s">
        <v>117</v>
      </c>
      <c r="F93" s="109" t="s">
        <v>232</v>
      </c>
      <c r="G93" s="109">
        <v>42</v>
      </c>
      <c r="H93" s="109">
        <v>5</v>
      </c>
      <c r="I93" s="111">
        <v>4</v>
      </c>
      <c r="J93" s="112">
        <v>20</v>
      </c>
      <c r="K93" s="113"/>
      <c r="L93" s="114"/>
      <c r="M93" s="114"/>
      <c r="N93" s="115" t="s">
        <v>93</v>
      </c>
      <c r="O93" s="115">
        <v>2500</v>
      </c>
      <c r="P93" s="115"/>
      <c r="Q93" s="114"/>
      <c r="R93" s="116">
        <v>20</v>
      </c>
      <c r="S93" s="117"/>
      <c r="T93" s="118"/>
      <c r="U93" s="118"/>
      <c r="V93" s="119">
        <f t="shared" si="5"/>
        <v>0</v>
      </c>
      <c r="W93" s="119">
        <f t="shared" si="6"/>
        <v>0</v>
      </c>
      <c r="X93" s="120"/>
      <c r="Y93" s="112">
        <v>9</v>
      </c>
      <c r="Z93" s="112">
        <v>24</v>
      </c>
      <c r="AA93" s="112">
        <v>12</v>
      </c>
      <c r="AB93" s="120"/>
      <c r="AC93" s="121">
        <f t="shared" si="8"/>
        <v>63141.120000000003</v>
      </c>
      <c r="AD93" s="121">
        <f t="shared" si="9"/>
        <v>0</v>
      </c>
      <c r="AE93" s="121">
        <f t="shared" si="7"/>
        <v>63141.120000000003</v>
      </c>
      <c r="AF93"/>
    </row>
    <row r="94" spans="1:32" ht="24.95" customHeight="1" x14ac:dyDescent="0.4">
      <c r="A94" s="108">
        <v>91</v>
      </c>
      <c r="B94" s="109" t="s">
        <v>388</v>
      </c>
      <c r="C94" s="109" t="s">
        <v>214</v>
      </c>
      <c r="D94" s="109" t="s">
        <v>90</v>
      </c>
      <c r="E94" s="109" t="s">
        <v>108</v>
      </c>
      <c r="F94" s="109" t="s">
        <v>382</v>
      </c>
      <c r="G94" s="109">
        <v>26</v>
      </c>
      <c r="H94" s="109">
        <v>4</v>
      </c>
      <c r="I94" s="111">
        <v>2</v>
      </c>
      <c r="J94" s="112">
        <v>8</v>
      </c>
      <c r="K94" s="113"/>
      <c r="L94" s="114"/>
      <c r="M94" s="114"/>
      <c r="N94" s="115" t="s">
        <v>93</v>
      </c>
      <c r="O94" s="115">
        <v>1000</v>
      </c>
      <c r="P94" s="115"/>
      <c r="Q94" s="114"/>
      <c r="R94" s="116">
        <v>8</v>
      </c>
      <c r="S94" s="117"/>
      <c r="T94" s="118"/>
      <c r="U94" s="118"/>
      <c r="V94" s="119">
        <f t="shared" si="5"/>
        <v>0</v>
      </c>
      <c r="W94" s="119">
        <f t="shared" si="6"/>
        <v>0</v>
      </c>
      <c r="X94" s="120"/>
      <c r="Y94" s="112">
        <v>9</v>
      </c>
      <c r="Z94" s="112">
        <v>24</v>
      </c>
      <c r="AA94" s="112">
        <v>12</v>
      </c>
      <c r="AB94" s="120"/>
      <c r="AC94" s="121">
        <f t="shared" si="8"/>
        <v>15634.944</v>
      </c>
      <c r="AD94" s="121">
        <f t="shared" si="9"/>
        <v>0</v>
      </c>
      <c r="AE94" s="121">
        <f t="shared" si="7"/>
        <v>15634.944</v>
      </c>
      <c r="AF94"/>
    </row>
    <row r="95" spans="1:32" ht="24.95" customHeight="1" x14ac:dyDescent="0.4">
      <c r="A95" s="108">
        <v>92</v>
      </c>
      <c r="B95" s="109" t="s">
        <v>388</v>
      </c>
      <c r="C95" s="109" t="s">
        <v>360</v>
      </c>
      <c r="D95" s="109" t="s">
        <v>90</v>
      </c>
      <c r="E95" s="109" t="s">
        <v>91</v>
      </c>
      <c r="F95" s="109" t="s">
        <v>391</v>
      </c>
      <c r="G95" s="109">
        <v>34</v>
      </c>
      <c r="H95" s="109">
        <v>16</v>
      </c>
      <c r="I95" s="111">
        <v>2</v>
      </c>
      <c r="J95" s="112">
        <v>32</v>
      </c>
      <c r="K95" s="113"/>
      <c r="L95" s="114"/>
      <c r="M95" s="114"/>
      <c r="N95" s="115" t="s">
        <v>93</v>
      </c>
      <c r="O95" s="115">
        <v>3300</v>
      </c>
      <c r="P95" s="115"/>
      <c r="Q95" s="114"/>
      <c r="R95" s="116">
        <v>32</v>
      </c>
      <c r="S95" s="117"/>
      <c r="T95" s="118"/>
      <c r="U95" s="118"/>
      <c r="V95" s="119">
        <f t="shared" si="5"/>
        <v>0</v>
      </c>
      <c r="W95" s="119">
        <f t="shared" si="6"/>
        <v>0</v>
      </c>
      <c r="X95" s="120"/>
      <c r="Y95" s="112">
        <v>9</v>
      </c>
      <c r="Z95" s="112">
        <v>24</v>
      </c>
      <c r="AA95" s="112">
        <v>12</v>
      </c>
      <c r="AB95" s="120"/>
      <c r="AC95" s="121">
        <f t="shared" si="8"/>
        <v>81782.784</v>
      </c>
      <c r="AD95" s="121">
        <f t="shared" si="9"/>
        <v>0</v>
      </c>
      <c r="AE95" s="121">
        <f t="shared" si="7"/>
        <v>81782.784</v>
      </c>
      <c r="AF95"/>
    </row>
    <row r="96" spans="1:32" ht="24.95" customHeight="1" x14ac:dyDescent="0.4">
      <c r="A96" s="108">
        <v>93</v>
      </c>
      <c r="B96" s="109" t="s">
        <v>392</v>
      </c>
      <c r="C96" s="109" t="s">
        <v>393</v>
      </c>
      <c r="D96" s="109" t="s">
        <v>90</v>
      </c>
      <c r="E96" s="109" t="s">
        <v>91</v>
      </c>
      <c r="F96" s="109" t="s">
        <v>379</v>
      </c>
      <c r="G96" s="109">
        <v>34</v>
      </c>
      <c r="H96" s="109">
        <v>2</v>
      </c>
      <c r="I96" s="111">
        <v>1</v>
      </c>
      <c r="J96" s="112">
        <v>2</v>
      </c>
      <c r="K96" s="113"/>
      <c r="L96" s="114"/>
      <c r="M96" s="114"/>
      <c r="N96" s="115" t="s">
        <v>93</v>
      </c>
      <c r="O96" s="115">
        <v>2500</v>
      </c>
      <c r="P96" s="115"/>
      <c r="Q96" s="114"/>
      <c r="R96" s="116">
        <v>2</v>
      </c>
      <c r="S96" s="117"/>
      <c r="T96" s="118"/>
      <c r="U96" s="118"/>
      <c r="V96" s="119">
        <f t="shared" si="5"/>
        <v>0</v>
      </c>
      <c r="W96" s="119">
        <f t="shared" si="6"/>
        <v>0</v>
      </c>
      <c r="X96" s="120"/>
      <c r="Y96" s="112">
        <v>9</v>
      </c>
      <c r="Z96" s="112">
        <v>24</v>
      </c>
      <c r="AA96" s="112">
        <v>12</v>
      </c>
      <c r="AB96" s="120"/>
      <c r="AC96" s="121">
        <f t="shared" si="8"/>
        <v>5111.424</v>
      </c>
      <c r="AD96" s="121">
        <f t="shared" si="9"/>
        <v>0</v>
      </c>
      <c r="AE96" s="121">
        <f t="shared" si="7"/>
        <v>5111.424</v>
      </c>
      <c r="AF96"/>
    </row>
    <row r="97" spans="1:32" ht="24.95" customHeight="1" x14ac:dyDescent="0.4">
      <c r="A97" s="108">
        <v>94</v>
      </c>
      <c r="B97" s="109" t="s">
        <v>392</v>
      </c>
      <c r="C97" s="109" t="s">
        <v>354</v>
      </c>
      <c r="D97" s="109" t="s">
        <v>90</v>
      </c>
      <c r="E97" s="109" t="s">
        <v>108</v>
      </c>
      <c r="F97" s="109" t="s">
        <v>380</v>
      </c>
      <c r="G97" s="109">
        <v>26</v>
      </c>
      <c r="H97" s="109">
        <v>1</v>
      </c>
      <c r="I97" s="111">
        <v>2</v>
      </c>
      <c r="J97" s="112">
        <v>2</v>
      </c>
      <c r="K97" s="113"/>
      <c r="L97" s="114"/>
      <c r="M97" s="114"/>
      <c r="N97" s="115" t="s">
        <v>93</v>
      </c>
      <c r="O97" s="115">
        <v>1000</v>
      </c>
      <c r="P97" s="115"/>
      <c r="Q97" s="114"/>
      <c r="R97" s="116">
        <v>2</v>
      </c>
      <c r="S97" s="117"/>
      <c r="T97" s="118"/>
      <c r="U97" s="118"/>
      <c r="V97" s="119">
        <f t="shared" si="5"/>
        <v>0</v>
      </c>
      <c r="W97" s="119">
        <f t="shared" si="6"/>
        <v>0</v>
      </c>
      <c r="X97" s="120"/>
      <c r="Y97" s="112">
        <v>9</v>
      </c>
      <c r="Z97" s="112">
        <v>24</v>
      </c>
      <c r="AA97" s="112">
        <v>12</v>
      </c>
      <c r="AB97" s="120"/>
      <c r="AC97" s="121">
        <f t="shared" si="8"/>
        <v>3908.7359999999999</v>
      </c>
      <c r="AD97" s="121">
        <f t="shared" si="9"/>
        <v>0</v>
      </c>
      <c r="AE97" s="121">
        <f t="shared" si="7"/>
        <v>3908.7359999999999</v>
      </c>
      <c r="AF97"/>
    </row>
    <row r="98" spans="1:32" ht="24.95" customHeight="1" x14ac:dyDescent="0.4">
      <c r="A98" s="108">
        <v>95</v>
      </c>
      <c r="B98" s="109" t="s">
        <v>392</v>
      </c>
      <c r="C98" s="109" t="s">
        <v>216</v>
      </c>
      <c r="D98" s="109" t="s">
        <v>389</v>
      </c>
      <c r="E98" s="109" t="s">
        <v>117</v>
      </c>
      <c r="F98" s="109" t="s">
        <v>390</v>
      </c>
      <c r="G98" s="109">
        <v>42</v>
      </c>
      <c r="H98" s="109">
        <v>1</v>
      </c>
      <c r="I98" s="111">
        <v>1</v>
      </c>
      <c r="J98" s="112">
        <v>1</v>
      </c>
      <c r="K98" s="113"/>
      <c r="L98" s="114"/>
      <c r="M98" s="114"/>
      <c r="N98" s="115" t="s">
        <v>93</v>
      </c>
      <c r="O98" s="115">
        <v>2500</v>
      </c>
      <c r="P98" s="115"/>
      <c r="Q98" s="114"/>
      <c r="R98" s="116">
        <v>1</v>
      </c>
      <c r="S98" s="117"/>
      <c r="T98" s="118"/>
      <c r="U98" s="118"/>
      <c r="V98" s="119">
        <f t="shared" si="5"/>
        <v>0</v>
      </c>
      <c r="W98" s="119">
        <f t="shared" si="6"/>
        <v>0</v>
      </c>
      <c r="X98" s="120"/>
      <c r="Y98" s="112">
        <v>9</v>
      </c>
      <c r="Z98" s="112">
        <v>24</v>
      </c>
      <c r="AA98" s="112">
        <v>12</v>
      </c>
      <c r="AB98" s="120"/>
      <c r="AC98" s="121">
        <f t="shared" si="8"/>
        <v>3157.056</v>
      </c>
      <c r="AD98" s="121">
        <f t="shared" si="9"/>
        <v>0</v>
      </c>
      <c r="AE98" s="121">
        <f t="shared" si="7"/>
        <v>3157.056</v>
      </c>
      <c r="AF98"/>
    </row>
    <row r="99" spans="1:32" ht="24.95" customHeight="1" x14ac:dyDescent="0.4">
      <c r="A99" s="108">
        <v>96</v>
      </c>
      <c r="B99" s="109" t="s">
        <v>392</v>
      </c>
      <c r="C99" s="109" t="s">
        <v>216</v>
      </c>
      <c r="D99" s="109" t="s">
        <v>90</v>
      </c>
      <c r="E99" s="109" t="s">
        <v>91</v>
      </c>
      <c r="F99" s="109" t="s">
        <v>379</v>
      </c>
      <c r="G99" s="109">
        <v>34</v>
      </c>
      <c r="H99" s="109">
        <v>1</v>
      </c>
      <c r="I99" s="111">
        <v>1</v>
      </c>
      <c r="J99" s="112">
        <v>1</v>
      </c>
      <c r="K99" s="113"/>
      <c r="L99" s="114"/>
      <c r="M99" s="114"/>
      <c r="N99" s="115" t="s">
        <v>93</v>
      </c>
      <c r="O99" s="115">
        <v>2500</v>
      </c>
      <c r="P99" s="115"/>
      <c r="Q99" s="114"/>
      <c r="R99" s="116">
        <v>1</v>
      </c>
      <c r="S99" s="117"/>
      <c r="T99" s="118"/>
      <c r="U99" s="118"/>
      <c r="V99" s="119">
        <f t="shared" si="5"/>
        <v>0</v>
      </c>
      <c r="W99" s="119">
        <f t="shared" si="6"/>
        <v>0</v>
      </c>
      <c r="X99" s="120"/>
      <c r="Y99" s="112">
        <v>9</v>
      </c>
      <c r="Z99" s="112">
        <v>24</v>
      </c>
      <c r="AA99" s="112">
        <v>12</v>
      </c>
      <c r="AB99" s="120"/>
      <c r="AC99" s="121">
        <f t="shared" si="8"/>
        <v>2555.712</v>
      </c>
      <c r="AD99" s="121">
        <f t="shared" si="9"/>
        <v>0</v>
      </c>
      <c r="AE99" s="121">
        <f t="shared" si="7"/>
        <v>2555.712</v>
      </c>
      <c r="AF99"/>
    </row>
    <row r="100" spans="1:32" ht="24.95" customHeight="1" x14ac:dyDescent="0.4">
      <c r="A100" s="108">
        <v>97</v>
      </c>
      <c r="B100" s="109" t="s">
        <v>392</v>
      </c>
      <c r="C100" s="109" t="s">
        <v>168</v>
      </c>
      <c r="D100" s="109" t="s">
        <v>90</v>
      </c>
      <c r="E100" s="109" t="s">
        <v>117</v>
      </c>
      <c r="F100" s="109" t="s">
        <v>232</v>
      </c>
      <c r="G100" s="109">
        <v>42</v>
      </c>
      <c r="H100" s="109">
        <v>3</v>
      </c>
      <c r="I100" s="111">
        <v>4</v>
      </c>
      <c r="J100" s="112">
        <v>12</v>
      </c>
      <c r="K100" s="113"/>
      <c r="L100" s="114"/>
      <c r="M100" s="114"/>
      <c r="N100" s="115" t="s">
        <v>93</v>
      </c>
      <c r="O100" s="115">
        <v>2500</v>
      </c>
      <c r="P100" s="115"/>
      <c r="Q100" s="114"/>
      <c r="R100" s="116">
        <v>12</v>
      </c>
      <c r="S100" s="117"/>
      <c r="T100" s="118"/>
      <c r="U100" s="118"/>
      <c r="V100" s="119">
        <f t="shared" si="5"/>
        <v>0</v>
      </c>
      <c r="W100" s="119">
        <f t="shared" si="6"/>
        <v>0</v>
      </c>
      <c r="X100" s="120"/>
      <c r="Y100" s="112">
        <v>9</v>
      </c>
      <c r="Z100" s="112">
        <v>24</v>
      </c>
      <c r="AA100" s="112">
        <v>12</v>
      </c>
      <c r="AB100" s="120"/>
      <c r="AC100" s="121">
        <f t="shared" si="8"/>
        <v>37884.671999999999</v>
      </c>
      <c r="AD100" s="121">
        <f t="shared" si="9"/>
        <v>0</v>
      </c>
      <c r="AE100" s="121">
        <f t="shared" si="7"/>
        <v>37884.671999999999</v>
      </c>
      <c r="AF100"/>
    </row>
    <row r="101" spans="1:32" ht="24.95" customHeight="1" x14ac:dyDescent="0.4">
      <c r="A101" s="108">
        <v>98</v>
      </c>
      <c r="B101" s="109" t="s">
        <v>392</v>
      </c>
      <c r="C101" s="109" t="s">
        <v>383</v>
      </c>
      <c r="D101" s="109" t="s">
        <v>90</v>
      </c>
      <c r="E101" s="109" t="s">
        <v>91</v>
      </c>
      <c r="F101" s="109" t="s">
        <v>379</v>
      </c>
      <c r="G101" s="109">
        <v>34</v>
      </c>
      <c r="H101" s="109">
        <v>1</v>
      </c>
      <c r="I101" s="111">
        <v>1</v>
      </c>
      <c r="J101" s="112">
        <v>1</v>
      </c>
      <c r="K101" s="113"/>
      <c r="L101" s="114"/>
      <c r="M101" s="114"/>
      <c r="N101" s="115" t="s">
        <v>93</v>
      </c>
      <c r="O101" s="115">
        <v>2500</v>
      </c>
      <c r="P101" s="115"/>
      <c r="Q101" s="114"/>
      <c r="R101" s="116">
        <v>1</v>
      </c>
      <c r="S101" s="117"/>
      <c r="T101" s="118"/>
      <c r="U101" s="118"/>
      <c r="V101" s="119">
        <f t="shared" si="5"/>
        <v>0</v>
      </c>
      <c r="W101" s="119">
        <f t="shared" si="6"/>
        <v>0</v>
      </c>
      <c r="X101" s="120"/>
      <c r="Y101" s="112">
        <v>9</v>
      </c>
      <c r="Z101" s="112">
        <v>24</v>
      </c>
      <c r="AA101" s="112">
        <v>12</v>
      </c>
      <c r="AB101" s="120"/>
      <c r="AC101" s="121">
        <f t="shared" si="8"/>
        <v>2555.712</v>
      </c>
      <c r="AD101" s="121">
        <f t="shared" si="9"/>
        <v>0</v>
      </c>
      <c r="AE101" s="121">
        <f t="shared" si="7"/>
        <v>2555.712</v>
      </c>
      <c r="AF101"/>
    </row>
    <row r="102" spans="1:32" ht="24.95" customHeight="1" x14ac:dyDescent="0.4">
      <c r="A102" s="108">
        <v>99</v>
      </c>
      <c r="B102" s="109" t="s">
        <v>392</v>
      </c>
      <c r="C102" s="109" t="s">
        <v>394</v>
      </c>
      <c r="D102" s="109" t="s">
        <v>90</v>
      </c>
      <c r="E102" s="109" t="s">
        <v>91</v>
      </c>
      <c r="F102" s="109" t="s">
        <v>391</v>
      </c>
      <c r="G102" s="109">
        <v>34</v>
      </c>
      <c r="H102" s="109">
        <v>24</v>
      </c>
      <c r="I102" s="111">
        <v>2</v>
      </c>
      <c r="J102" s="112">
        <v>48</v>
      </c>
      <c r="K102" s="113"/>
      <c r="L102" s="114"/>
      <c r="M102" s="114"/>
      <c r="N102" s="115" t="s">
        <v>93</v>
      </c>
      <c r="O102" s="115">
        <v>3300</v>
      </c>
      <c r="P102" s="115"/>
      <c r="Q102" s="114"/>
      <c r="R102" s="116">
        <v>48</v>
      </c>
      <c r="S102" s="117"/>
      <c r="T102" s="118"/>
      <c r="U102" s="118"/>
      <c r="V102" s="119">
        <f t="shared" si="5"/>
        <v>0</v>
      </c>
      <c r="W102" s="119">
        <f t="shared" si="6"/>
        <v>0</v>
      </c>
      <c r="X102" s="120"/>
      <c r="Y102" s="112">
        <v>9</v>
      </c>
      <c r="Z102" s="112">
        <v>24</v>
      </c>
      <c r="AA102" s="112">
        <v>12</v>
      </c>
      <c r="AB102" s="120"/>
      <c r="AC102" s="121">
        <f t="shared" si="8"/>
        <v>122674.17600000001</v>
      </c>
      <c r="AD102" s="121">
        <f t="shared" si="9"/>
        <v>0</v>
      </c>
      <c r="AE102" s="121">
        <f t="shared" si="7"/>
        <v>122674.17600000001</v>
      </c>
      <c r="AF102"/>
    </row>
    <row r="103" spans="1:32" ht="24.95" customHeight="1" x14ac:dyDescent="0.4">
      <c r="A103" s="108">
        <v>100</v>
      </c>
      <c r="B103" s="109" t="s">
        <v>392</v>
      </c>
      <c r="C103" s="109" t="s">
        <v>394</v>
      </c>
      <c r="D103" s="109" t="s">
        <v>90</v>
      </c>
      <c r="E103" s="109" t="s">
        <v>91</v>
      </c>
      <c r="F103" s="109" t="s">
        <v>385</v>
      </c>
      <c r="G103" s="109">
        <v>34</v>
      </c>
      <c r="H103" s="109">
        <v>2</v>
      </c>
      <c r="I103" s="111">
        <v>1</v>
      </c>
      <c r="J103" s="112">
        <v>2</v>
      </c>
      <c r="K103" s="113"/>
      <c r="L103" s="114"/>
      <c r="M103" s="114"/>
      <c r="N103" s="115" t="s">
        <v>93</v>
      </c>
      <c r="O103" s="115">
        <v>2500</v>
      </c>
      <c r="P103" s="115"/>
      <c r="Q103" s="114"/>
      <c r="R103" s="116">
        <v>2</v>
      </c>
      <c r="S103" s="117"/>
      <c r="T103" s="118"/>
      <c r="U103" s="118"/>
      <c r="V103" s="119">
        <f t="shared" si="5"/>
        <v>0</v>
      </c>
      <c r="W103" s="119">
        <f t="shared" si="6"/>
        <v>0</v>
      </c>
      <c r="X103" s="120"/>
      <c r="Y103" s="112">
        <v>9</v>
      </c>
      <c r="Z103" s="112">
        <v>24</v>
      </c>
      <c r="AA103" s="112">
        <v>12</v>
      </c>
      <c r="AB103" s="120"/>
      <c r="AC103" s="121">
        <f t="shared" si="8"/>
        <v>5111.424</v>
      </c>
      <c r="AD103" s="121">
        <f t="shared" si="9"/>
        <v>0</v>
      </c>
      <c r="AE103" s="121">
        <f t="shared" si="7"/>
        <v>5111.424</v>
      </c>
      <c r="AF103"/>
    </row>
    <row r="104" spans="1:32" ht="36.75" customHeight="1" x14ac:dyDescent="0.4">
      <c r="A104" s="122"/>
      <c r="B104" s="123"/>
      <c r="C104" s="123"/>
      <c r="D104" s="123"/>
      <c r="E104" s="123"/>
      <c r="L104" s="124"/>
      <c r="S104" s="125"/>
      <c r="T104" s="125"/>
      <c r="U104" s="125"/>
      <c r="V104" s="126"/>
      <c r="W104" s="126"/>
      <c r="X104" s="120"/>
      <c r="AB104" s="120"/>
      <c r="AC104" s="127">
        <f>SUM(AC4:AC103)</f>
        <v>1758630.5280000018</v>
      </c>
      <c r="AD104" s="127">
        <f>SUM(AD4:AD103)</f>
        <v>0</v>
      </c>
      <c r="AE104" s="127">
        <f>SUM(AE4:AE103)</f>
        <v>1758630.5280000018</v>
      </c>
      <c r="AF104"/>
    </row>
    <row r="106" spans="1:32" x14ac:dyDescent="0.4">
      <c r="U106" s="129" t="s">
        <v>205</v>
      </c>
      <c r="V106" s="130"/>
      <c r="W106" s="131"/>
      <c r="X106" s="132">
        <f>SUM(V4:V103)</f>
        <v>0</v>
      </c>
    </row>
    <row r="107" spans="1:32" x14ac:dyDescent="0.4">
      <c r="U107" s="129" t="s">
        <v>206</v>
      </c>
      <c r="V107" s="130"/>
      <c r="W107" s="131"/>
      <c r="X107" s="132">
        <f>SUM(W4:W103)</f>
        <v>0</v>
      </c>
    </row>
    <row r="108" spans="1:32" x14ac:dyDescent="0.4">
      <c r="U108" s="129" t="s">
        <v>39</v>
      </c>
      <c r="V108" s="130"/>
      <c r="W108" s="131"/>
      <c r="X108" s="133"/>
    </row>
    <row r="109" spans="1:32" x14ac:dyDescent="0.4">
      <c r="U109" s="129" t="s">
        <v>40</v>
      </c>
      <c r="V109" s="130"/>
      <c r="W109" s="131"/>
      <c r="X109" s="133"/>
    </row>
    <row r="110" spans="1:32" x14ac:dyDescent="0.4">
      <c r="U110" s="129" t="s">
        <v>41</v>
      </c>
      <c r="V110" s="130"/>
      <c r="W110" s="131"/>
      <c r="X110" s="133"/>
    </row>
    <row r="111" spans="1:32" x14ac:dyDescent="0.4">
      <c r="U111" s="129" t="s">
        <v>207</v>
      </c>
      <c r="V111" s="130"/>
      <c r="W111" s="131"/>
      <c r="X111" s="133"/>
    </row>
    <row r="112" spans="1:32" x14ac:dyDescent="0.4">
      <c r="U112" s="129" t="s">
        <v>208</v>
      </c>
      <c r="V112" s="130"/>
      <c r="W112" s="131"/>
      <c r="X112" s="132">
        <f>SUM(X106:X111)</f>
        <v>0</v>
      </c>
    </row>
    <row r="113" spans="21:24" x14ac:dyDescent="0.4">
      <c r="U113" s="129" t="s">
        <v>209</v>
      </c>
      <c r="V113" s="130"/>
      <c r="W113" s="131"/>
      <c r="X113" s="132">
        <f>X112*1.1</f>
        <v>0</v>
      </c>
    </row>
  </sheetData>
  <autoFilter ref="A3:AF3"/>
  <mergeCells count="13">
    <mergeCell ref="U113:W113"/>
    <mergeCell ref="U107:W107"/>
    <mergeCell ref="U108:W108"/>
    <mergeCell ref="U109:W109"/>
    <mergeCell ref="U110:W110"/>
    <mergeCell ref="U111:W111"/>
    <mergeCell ref="U112:W112"/>
    <mergeCell ref="E2:J2"/>
    <mergeCell ref="L2:R2"/>
    <mergeCell ref="Y2:AA2"/>
    <mergeCell ref="AC2:AD2"/>
    <mergeCell ref="AE2:AE3"/>
    <mergeCell ref="U106:W106"/>
  </mergeCells>
  <phoneticPr fontId="6"/>
  <conditionalFormatting sqref="B4:J103 L4:R103">
    <cfRule type="containsBlanks" dxfId="21" priority="2">
      <formula>LEN(TRIM(B4))=0</formula>
    </cfRule>
  </conditionalFormatting>
  <conditionalFormatting sqref="Y4:AA103">
    <cfRule type="containsBlanks" dxfId="20" priority="1">
      <formula>LEN(TRIM(Y4))=0</formula>
    </cfRule>
  </conditionalFormatting>
  <dataValidations count="1">
    <dataValidation type="list" allowBlank="1" showInputMessage="1" showErrorMessage="1" sqref="L4:L103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1"/>
  <sheetViews>
    <sheetView showGridLines="0" view="pageBreakPreview" zoomScale="67" zoomScaleNormal="100" zoomScaleSheetLayoutView="85" workbookViewId="0">
      <pane xSplit="3" ySplit="3" topLeftCell="H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395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330</v>
      </c>
      <c r="D4" s="109" t="s">
        <v>90</v>
      </c>
      <c r="E4" s="109" t="s">
        <v>396</v>
      </c>
      <c r="F4" s="109" t="s">
        <v>355</v>
      </c>
      <c r="G4" s="109">
        <v>40</v>
      </c>
      <c r="H4" s="110">
        <v>2</v>
      </c>
      <c r="I4" s="111">
        <v>1</v>
      </c>
      <c r="J4" s="112">
        <v>2</v>
      </c>
      <c r="K4" s="113"/>
      <c r="L4" s="114"/>
      <c r="M4" s="114"/>
      <c r="N4" s="115" t="s">
        <v>97</v>
      </c>
      <c r="O4" s="115">
        <v>400</v>
      </c>
      <c r="P4" s="115"/>
      <c r="Q4" s="114"/>
      <c r="R4" s="116">
        <v>2</v>
      </c>
      <c r="S4" s="117"/>
      <c r="T4" s="118"/>
      <c r="U4" s="118"/>
      <c r="V4" s="119">
        <f t="shared" ref="V4:V31" si="0">T4*R4</f>
        <v>0</v>
      </c>
      <c r="W4" s="119">
        <f t="shared" ref="W4:W31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6013.4400000000005</v>
      </c>
      <c r="AD4" s="121">
        <f>Q4*R4*Y4*Z4*AA4/1000*$AB$1</f>
        <v>0</v>
      </c>
      <c r="AE4" s="121">
        <f t="shared" ref="AE4:AE31" si="2">AC4-AD4</f>
        <v>6013.4400000000005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139</v>
      </c>
      <c r="D5" s="109" t="s">
        <v>90</v>
      </c>
      <c r="E5" s="109" t="s">
        <v>284</v>
      </c>
      <c r="F5" s="109" t="s">
        <v>285</v>
      </c>
      <c r="G5" s="109">
        <v>60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97</v>
      </c>
      <c r="O5" s="115">
        <v>800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31" si="3">G5*J5*Y5*Z5*AA5/1000*$AB$1</f>
        <v>4510.08</v>
      </c>
      <c r="AD5" s="121">
        <f t="shared" ref="AD5:AD31" si="4">Q5*R5*Y5*Z5*AA5/1000*$AB$1</f>
        <v>0</v>
      </c>
      <c r="AE5" s="121">
        <f t="shared" si="2"/>
        <v>4510.08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258</v>
      </c>
      <c r="D6" s="109" t="s">
        <v>90</v>
      </c>
      <c r="E6" s="109" t="s">
        <v>284</v>
      </c>
      <c r="F6" s="109" t="s">
        <v>397</v>
      </c>
      <c r="G6" s="109">
        <v>60</v>
      </c>
      <c r="H6" s="110">
        <v>1</v>
      </c>
      <c r="I6" s="111">
        <v>1</v>
      </c>
      <c r="J6" s="112">
        <v>1</v>
      </c>
      <c r="K6" s="113"/>
      <c r="L6" s="114"/>
      <c r="M6" s="114"/>
      <c r="N6" s="115" t="s">
        <v>93</v>
      </c>
      <c r="O6" s="115">
        <v>800</v>
      </c>
      <c r="P6" s="115"/>
      <c r="Q6" s="114"/>
      <c r="R6" s="116">
        <v>1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4510.08</v>
      </c>
      <c r="AD6" s="121">
        <f t="shared" si="4"/>
        <v>0</v>
      </c>
      <c r="AE6" s="121">
        <f t="shared" si="2"/>
        <v>4510.08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258</v>
      </c>
      <c r="D7" s="109" t="s">
        <v>90</v>
      </c>
      <c r="E7" s="109" t="s">
        <v>398</v>
      </c>
      <c r="F7" s="109" t="s">
        <v>101</v>
      </c>
      <c r="G7" s="109">
        <v>79</v>
      </c>
      <c r="H7" s="110">
        <v>3</v>
      </c>
      <c r="I7" s="111">
        <v>1</v>
      </c>
      <c r="J7" s="112">
        <v>3</v>
      </c>
      <c r="K7" s="113"/>
      <c r="L7" s="114"/>
      <c r="M7" s="114"/>
      <c r="N7" s="115" t="s">
        <v>93</v>
      </c>
      <c r="O7" s="115">
        <v>800</v>
      </c>
      <c r="P7" s="115"/>
      <c r="Q7" s="114"/>
      <c r="R7" s="116">
        <v>3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17814.815999999999</v>
      </c>
      <c r="AD7" s="121">
        <f t="shared" si="4"/>
        <v>0</v>
      </c>
      <c r="AE7" s="121">
        <f t="shared" si="2"/>
        <v>17814.815999999999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258</v>
      </c>
      <c r="D8" s="109" t="s">
        <v>90</v>
      </c>
      <c r="E8" s="109" t="s">
        <v>328</v>
      </c>
      <c r="F8" s="109" t="s">
        <v>399</v>
      </c>
      <c r="G8" s="109">
        <v>28</v>
      </c>
      <c r="H8" s="110">
        <v>4</v>
      </c>
      <c r="I8" s="111">
        <v>4</v>
      </c>
      <c r="J8" s="112">
        <v>16</v>
      </c>
      <c r="K8" s="113"/>
      <c r="L8" s="114"/>
      <c r="M8" s="114"/>
      <c r="N8" s="115" t="s">
        <v>93</v>
      </c>
      <c r="O8" s="115">
        <v>1600</v>
      </c>
      <c r="P8" s="115"/>
      <c r="Q8" s="114"/>
      <c r="R8" s="116">
        <v>16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33675.263999999996</v>
      </c>
      <c r="AD8" s="121">
        <f t="shared" si="4"/>
        <v>0</v>
      </c>
      <c r="AE8" s="121">
        <f t="shared" si="2"/>
        <v>33675.263999999996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258</v>
      </c>
      <c r="D9" s="109" t="s">
        <v>90</v>
      </c>
      <c r="E9" s="109" t="s">
        <v>284</v>
      </c>
      <c r="F9" s="109" t="s">
        <v>397</v>
      </c>
      <c r="G9" s="109">
        <v>60</v>
      </c>
      <c r="H9" s="110">
        <v>4</v>
      </c>
      <c r="I9" s="111">
        <v>1</v>
      </c>
      <c r="J9" s="112">
        <v>4</v>
      </c>
      <c r="K9" s="113"/>
      <c r="L9" s="114"/>
      <c r="M9" s="114"/>
      <c r="N9" s="115" t="s">
        <v>93</v>
      </c>
      <c r="O9" s="115">
        <v>800</v>
      </c>
      <c r="P9" s="115"/>
      <c r="Q9" s="114"/>
      <c r="R9" s="116">
        <v>4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18040.32</v>
      </c>
      <c r="AD9" s="121">
        <f t="shared" si="4"/>
        <v>0</v>
      </c>
      <c r="AE9" s="121">
        <f t="shared" si="2"/>
        <v>18040.32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154</v>
      </c>
      <c r="D10" s="109" t="s">
        <v>90</v>
      </c>
      <c r="E10" s="109" t="s">
        <v>117</v>
      </c>
      <c r="F10" s="109" t="s">
        <v>320</v>
      </c>
      <c r="G10" s="109">
        <v>42</v>
      </c>
      <c r="H10" s="110">
        <v>1</v>
      </c>
      <c r="I10" s="111">
        <v>2</v>
      </c>
      <c r="J10" s="112">
        <v>2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2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6314.1120000000001</v>
      </c>
      <c r="AD10" s="121">
        <f t="shared" si="4"/>
        <v>0</v>
      </c>
      <c r="AE10" s="121">
        <f t="shared" si="2"/>
        <v>6314.1120000000001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159</v>
      </c>
      <c r="D11" s="109" t="s">
        <v>90</v>
      </c>
      <c r="E11" s="109" t="s">
        <v>400</v>
      </c>
      <c r="F11" s="109" t="s">
        <v>401</v>
      </c>
      <c r="G11" s="109">
        <v>66</v>
      </c>
      <c r="H11" s="110">
        <v>1</v>
      </c>
      <c r="I11" s="111">
        <v>1</v>
      </c>
      <c r="J11" s="112">
        <v>1</v>
      </c>
      <c r="K11" s="113"/>
      <c r="L11" s="114"/>
      <c r="M11" s="114"/>
      <c r="N11" s="115" t="s">
        <v>93</v>
      </c>
      <c r="O11" s="115">
        <v>4200</v>
      </c>
      <c r="P11" s="115"/>
      <c r="Q11" s="114"/>
      <c r="R11" s="116">
        <v>1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4961.0879999999997</v>
      </c>
      <c r="AD11" s="121">
        <f t="shared" si="4"/>
        <v>0</v>
      </c>
      <c r="AE11" s="121">
        <f t="shared" si="2"/>
        <v>4961.0879999999997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402</v>
      </c>
      <c r="D12" s="109" t="s">
        <v>90</v>
      </c>
      <c r="E12" s="109" t="s">
        <v>398</v>
      </c>
      <c r="F12" s="109" t="s">
        <v>403</v>
      </c>
      <c r="G12" s="109">
        <v>79</v>
      </c>
      <c r="H12" s="110">
        <v>2</v>
      </c>
      <c r="I12" s="111">
        <v>1</v>
      </c>
      <c r="J12" s="112">
        <v>2</v>
      </c>
      <c r="K12" s="113"/>
      <c r="L12" s="114"/>
      <c r="M12" s="114"/>
      <c r="N12" s="115" t="s">
        <v>93</v>
      </c>
      <c r="O12" s="115">
        <v>700</v>
      </c>
      <c r="P12" s="115"/>
      <c r="Q12" s="114"/>
      <c r="R12" s="116">
        <v>2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11876.544</v>
      </c>
      <c r="AD12" s="121">
        <f t="shared" si="4"/>
        <v>0</v>
      </c>
      <c r="AE12" s="121">
        <f t="shared" si="2"/>
        <v>11876.544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402</v>
      </c>
      <c r="D13" s="109" t="s">
        <v>90</v>
      </c>
      <c r="E13" s="109" t="s">
        <v>284</v>
      </c>
      <c r="F13" s="109" t="s">
        <v>355</v>
      </c>
      <c r="G13" s="109">
        <v>60</v>
      </c>
      <c r="H13" s="110">
        <v>1</v>
      </c>
      <c r="I13" s="111">
        <v>1</v>
      </c>
      <c r="J13" s="112">
        <v>1</v>
      </c>
      <c r="K13" s="113"/>
      <c r="L13" s="114"/>
      <c r="M13" s="114"/>
      <c r="N13" s="115" t="s">
        <v>97</v>
      </c>
      <c r="O13" s="115">
        <v>800</v>
      </c>
      <c r="P13" s="115"/>
      <c r="Q13" s="114"/>
      <c r="R13" s="116">
        <v>1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4510.08</v>
      </c>
      <c r="AD13" s="121">
        <f t="shared" si="4"/>
        <v>0</v>
      </c>
      <c r="AE13" s="121">
        <f t="shared" si="2"/>
        <v>4510.08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404</v>
      </c>
      <c r="D14" s="109" t="s">
        <v>90</v>
      </c>
      <c r="E14" s="109" t="s">
        <v>117</v>
      </c>
      <c r="F14" s="109" t="s">
        <v>320</v>
      </c>
      <c r="G14" s="109">
        <v>42</v>
      </c>
      <c r="H14" s="110">
        <v>8</v>
      </c>
      <c r="I14" s="111">
        <v>2</v>
      </c>
      <c r="J14" s="112">
        <v>16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16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50512.896000000001</v>
      </c>
      <c r="AD14" s="121">
        <f t="shared" si="4"/>
        <v>0</v>
      </c>
      <c r="AE14" s="121">
        <f t="shared" si="2"/>
        <v>50512.896000000001</v>
      </c>
      <c r="AF14"/>
    </row>
    <row r="15" spans="1:32" ht="24.95" customHeight="1" x14ac:dyDescent="0.4">
      <c r="A15" s="108">
        <v>12</v>
      </c>
      <c r="B15" s="109" t="s">
        <v>88</v>
      </c>
      <c r="C15" s="109" t="s">
        <v>405</v>
      </c>
      <c r="D15" s="109" t="s">
        <v>90</v>
      </c>
      <c r="E15" s="109" t="s">
        <v>117</v>
      </c>
      <c r="F15" s="109" t="s">
        <v>320</v>
      </c>
      <c r="G15" s="109">
        <v>42</v>
      </c>
      <c r="H15" s="110">
        <v>8</v>
      </c>
      <c r="I15" s="111">
        <v>2</v>
      </c>
      <c r="J15" s="112">
        <v>16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16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50512.896000000001</v>
      </c>
      <c r="AD15" s="121">
        <f t="shared" si="4"/>
        <v>0</v>
      </c>
      <c r="AE15" s="121">
        <f t="shared" si="2"/>
        <v>50512.896000000001</v>
      </c>
      <c r="AF15"/>
    </row>
    <row r="16" spans="1:32" ht="24.95" customHeight="1" x14ac:dyDescent="0.4">
      <c r="A16" s="108">
        <v>13</v>
      </c>
      <c r="B16" s="109" t="s">
        <v>88</v>
      </c>
      <c r="C16" s="109" t="s">
        <v>330</v>
      </c>
      <c r="D16" s="109" t="s">
        <v>90</v>
      </c>
      <c r="E16" s="109" t="s">
        <v>396</v>
      </c>
      <c r="F16" s="109" t="s">
        <v>355</v>
      </c>
      <c r="G16" s="109">
        <v>40</v>
      </c>
      <c r="H16" s="110">
        <v>1</v>
      </c>
      <c r="I16" s="111">
        <v>1</v>
      </c>
      <c r="J16" s="112">
        <v>1</v>
      </c>
      <c r="K16" s="113"/>
      <c r="L16" s="114"/>
      <c r="M16" s="114"/>
      <c r="N16" s="115" t="s">
        <v>97</v>
      </c>
      <c r="O16" s="115">
        <v>400</v>
      </c>
      <c r="P16" s="115"/>
      <c r="Q16" s="114"/>
      <c r="R16" s="116">
        <v>1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3006.7200000000003</v>
      </c>
      <c r="AD16" s="121">
        <f t="shared" si="4"/>
        <v>0</v>
      </c>
      <c r="AE16" s="121">
        <f t="shared" si="2"/>
        <v>3006.7200000000003</v>
      </c>
      <c r="AF16"/>
    </row>
    <row r="17" spans="1:32" ht="24.95" customHeight="1" x14ac:dyDescent="0.4">
      <c r="A17" s="108">
        <v>14</v>
      </c>
      <c r="B17" s="109" t="s">
        <v>173</v>
      </c>
      <c r="C17" s="109" t="s">
        <v>216</v>
      </c>
      <c r="D17" s="109" t="s">
        <v>90</v>
      </c>
      <c r="E17" s="109" t="s">
        <v>396</v>
      </c>
      <c r="F17" s="109" t="s">
        <v>406</v>
      </c>
      <c r="G17" s="109">
        <v>40</v>
      </c>
      <c r="H17" s="110">
        <v>1</v>
      </c>
      <c r="I17" s="111">
        <v>12</v>
      </c>
      <c r="J17" s="112">
        <v>12</v>
      </c>
      <c r="K17" s="113"/>
      <c r="L17" s="114"/>
      <c r="M17" s="114"/>
      <c r="N17" s="115" t="s">
        <v>97</v>
      </c>
      <c r="O17" s="115">
        <v>400</v>
      </c>
      <c r="P17" s="115"/>
      <c r="Q17" s="114"/>
      <c r="R17" s="116">
        <v>12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36080.639999999999</v>
      </c>
      <c r="AD17" s="121">
        <f t="shared" si="4"/>
        <v>0</v>
      </c>
      <c r="AE17" s="121">
        <f t="shared" si="2"/>
        <v>36080.639999999999</v>
      </c>
      <c r="AF17"/>
    </row>
    <row r="18" spans="1:32" ht="24.95" customHeight="1" x14ac:dyDescent="0.4">
      <c r="A18" s="108">
        <v>15</v>
      </c>
      <c r="B18" s="109" t="s">
        <v>173</v>
      </c>
      <c r="C18" s="109" t="s">
        <v>407</v>
      </c>
      <c r="D18" s="109" t="s">
        <v>90</v>
      </c>
      <c r="E18" s="109" t="s">
        <v>284</v>
      </c>
      <c r="F18" s="109" t="s">
        <v>397</v>
      </c>
      <c r="G18" s="109">
        <v>60</v>
      </c>
      <c r="H18" s="110">
        <v>3</v>
      </c>
      <c r="I18" s="111">
        <v>1</v>
      </c>
      <c r="J18" s="112">
        <v>3</v>
      </c>
      <c r="K18" s="113"/>
      <c r="L18" s="114"/>
      <c r="M18" s="114"/>
      <c r="N18" s="115" t="s">
        <v>93</v>
      </c>
      <c r="O18" s="115">
        <v>800</v>
      </c>
      <c r="P18" s="115"/>
      <c r="Q18" s="114"/>
      <c r="R18" s="116">
        <v>3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13530.24</v>
      </c>
      <c r="AD18" s="121">
        <f t="shared" si="4"/>
        <v>0</v>
      </c>
      <c r="AE18" s="121">
        <f t="shared" si="2"/>
        <v>13530.24</v>
      </c>
      <c r="AF18"/>
    </row>
    <row r="19" spans="1:32" ht="24.95" customHeight="1" x14ac:dyDescent="0.4">
      <c r="A19" s="108">
        <v>16</v>
      </c>
      <c r="B19" s="109" t="s">
        <v>173</v>
      </c>
      <c r="C19" s="109" t="s">
        <v>196</v>
      </c>
      <c r="D19" s="109" t="s">
        <v>90</v>
      </c>
      <c r="E19" s="109" t="s">
        <v>108</v>
      </c>
      <c r="F19" s="109" t="s">
        <v>380</v>
      </c>
      <c r="G19" s="109">
        <v>26</v>
      </c>
      <c r="H19" s="110">
        <v>2</v>
      </c>
      <c r="I19" s="111">
        <v>1</v>
      </c>
      <c r="J19" s="112">
        <v>2</v>
      </c>
      <c r="K19" s="113"/>
      <c r="L19" s="114"/>
      <c r="M19" s="114"/>
      <c r="N19" s="115" t="s">
        <v>93</v>
      </c>
      <c r="O19" s="115">
        <v>1000</v>
      </c>
      <c r="P19" s="115"/>
      <c r="Q19" s="114"/>
      <c r="R19" s="116">
        <v>2</v>
      </c>
      <c r="S19" s="117"/>
      <c r="T19" s="118"/>
      <c r="U19" s="118"/>
      <c r="V19" s="119">
        <f t="shared" si="0"/>
        <v>0</v>
      </c>
      <c r="W19" s="119">
        <f t="shared" si="1"/>
        <v>0</v>
      </c>
      <c r="X19" s="120"/>
      <c r="Y19" s="112">
        <v>9</v>
      </c>
      <c r="Z19" s="112">
        <v>24</v>
      </c>
      <c r="AA19" s="112">
        <v>12</v>
      </c>
      <c r="AB19" s="120"/>
      <c r="AC19" s="121">
        <f t="shared" si="3"/>
        <v>3908.7359999999999</v>
      </c>
      <c r="AD19" s="121">
        <f t="shared" si="4"/>
        <v>0</v>
      </c>
      <c r="AE19" s="121">
        <f t="shared" si="2"/>
        <v>3908.7359999999999</v>
      </c>
      <c r="AF19"/>
    </row>
    <row r="20" spans="1:32" ht="24.95" customHeight="1" x14ac:dyDescent="0.4">
      <c r="A20" s="108">
        <v>17</v>
      </c>
      <c r="B20" s="109" t="s">
        <v>173</v>
      </c>
      <c r="C20" s="109" t="s">
        <v>196</v>
      </c>
      <c r="D20" s="109" t="s">
        <v>90</v>
      </c>
      <c r="E20" s="109" t="s">
        <v>243</v>
      </c>
      <c r="F20" s="109" t="s">
        <v>355</v>
      </c>
      <c r="G20" s="109">
        <v>15</v>
      </c>
      <c r="H20" s="110">
        <v>1</v>
      </c>
      <c r="I20" s="111">
        <v>1</v>
      </c>
      <c r="J20" s="112">
        <v>1</v>
      </c>
      <c r="K20" s="113"/>
      <c r="L20" s="114"/>
      <c r="M20" s="114"/>
      <c r="N20" s="115" t="s">
        <v>93</v>
      </c>
      <c r="O20" s="115">
        <v>700</v>
      </c>
      <c r="P20" s="115"/>
      <c r="Q20" s="114"/>
      <c r="R20" s="116">
        <v>1</v>
      </c>
      <c r="S20" s="117"/>
      <c r="T20" s="118"/>
      <c r="U20" s="118"/>
      <c r="V20" s="119">
        <f t="shared" si="0"/>
        <v>0</v>
      </c>
      <c r="W20" s="119">
        <f t="shared" si="1"/>
        <v>0</v>
      </c>
      <c r="X20" s="120"/>
      <c r="Y20" s="112">
        <v>9</v>
      </c>
      <c r="Z20" s="112">
        <v>24</v>
      </c>
      <c r="AA20" s="112">
        <v>12</v>
      </c>
      <c r="AB20" s="120"/>
      <c r="AC20" s="121">
        <f t="shared" si="3"/>
        <v>1127.52</v>
      </c>
      <c r="AD20" s="121">
        <f t="shared" si="4"/>
        <v>0</v>
      </c>
      <c r="AE20" s="121">
        <f t="shared" si="2"/>
        <v>1127.52</v>
      </c>
      <c r="AF20"/>
    </row>
    <row r="21" spans="1:32" ht="24.95" customHeight="1" x14ac:dyDescent="0.4">
      <c r="A21" s="108">
        <v>18</v>
      </c>
      <c r="B21" s="109" t="s">
        <v>173</v>
      </c>
      <c r="C21" s="109" t="s">
        <v>197</v>
      </c>
      <c r="D21" s="109" t="s">
        <v>90</v>
      </c>
      <c r="E21" s="109" t="s">
        <v>108</v>
      </c>
      <c r="F21" s="109" t="s">
        <v>380</v>
      </c>
      <c r="G21" s="109">
        <v>26</v>
      </c>
      <c r="H21" s="110">
        <v>1</v>
      </c>
      <c r="I21" s="111">
        <v>2</v>
      </c>
      <c r="J21" s="112">
        <v>2</v>
      </c>
      <c r="K21" s="113"/>
      <c r="L21" s="114"/>
      <c r="M21" s="114"/>
      <c r="N21" s="115" t="s">
        <v>93</v>
      </c>
      <c r="O21" s="115">
        <v>1000</v>
      </c>
      <c r="P21" s="115"/>
      <c r="Q21" s="114"/>
      <c r="R21" s="116">
        <v>2</v>
      </c>
      <c r="S21" s="117"/>
      <c r="T21" s="118"/>
      <c r="U21" s="118"/>
      <c r="V21" s="119">
        <f t="shared" si="0"/>
        <v>0</v>
      </c>
      <c r="W21" s="119">
        <f t="shared" si="1"/>
        <v>0</v>
      </c>
      <c r="X21" s="120"/>
      <c r="Y21" s="112">
        <v>9</v>
      </c>
      <c r="Z21" s="112">
        <v>24</v>
      </c>
      <c r="AA21" s="112">
        <v>12</v>
      </c>
      <c r="AB21" s="120"/>
      <c r="AC21" s="121">
        <f t="shared" si="3"/>
        <v>3908.7359999999999</v>
      </c>
      <c r="AD21" s="121">
        <f t="shared" si="4"/>
        <v>0</v>
      </c>
      <c r="AE21" s="121">
        <f t="shared" si="2"/>
        <v>3908.7359999999999</v>
      </c>
      <c r="AF21"/>
    </row>
    <row r="22" spans="1:32" ht="24.95" customHeight="1" x14ac:dyDescent="0.4">
      <c r="A22" s="108">
        <v>19</v>
      </c>
      <c r="B22" s="109" t="s">
        <v>173</v>
      </c>
      <c r="C22" s="109" t="s">
        <v>197</v>
      </c>
      <c r="D22" s="109" t="s">
        <v>90</v>
      </c>
      <c r="E22" s="109" t="s">
        <v>243</v>
      </c>
      <c r="F22" s="109" t="s">
        <v>355</v>
      </c>
      <c r="G22" s="109">
        <v>15</v>
      </c>
      <c r="H22" s="110">
        <v>1</v>
      </c>
      <c r="I22" s="111">
        <v>1</v>
      </c>
      <c r="J22" s="112">
        <v>1</v>
      </c>
      <c r="K22" s="113"/>
      <c r="L22" s="114"/>
      <c r="M22" s="114"/>
      <c r="N22" s="115" t="s">
        <v>93</v>
      </c>
      <c r="O22" s="115">
        <v>700</v>
      </c>
      <c r="P22" s="115"/>
      <c r="Q22" s="114"/>
      <c r="R22" s="116">
        <v>1</v>
      </c>
      <c r="S22" s="117"/>
      <c r="T22" s="118"/>
      <c r="U22" s="118"/>
      <c r="V22" s="119">
        <f t="shared" si="0"/>
        <v>0</v>
      </c>
      <c r="W22" s="119">
        <f t="shared" si="1"/>
        <v>0</v>
      </c>
      <c r="X22" s="120"/>
      <c r="Y22" s="112">
        <v>9</v>
      </c>
      <c r="Z22" s="112">
        <v>24</v>
      </c>
      <c r="AA22" s="112">
        <v>12</v>
      </c>
      <c r="AB22" s="120"/>
      <c r="AC22" s="121">
        <f t="shared" si="3"/>
        <v>1127.52</v>
      </c>
      <c r="AD22" s="121">
        <f t="shared" si="4"/>
        <v>0</v>
      </c>
      <c r="AE22" s="121">
        <f t="shared" si="2"/>
        <v>1127.52</v>
      </c>
      <c r="AF22"/>
    </row>
    <row r="23" spans="1:32" ht="24.95" customHeight="1" x14ac:dyDescent="0.4">
      <c r="A23" s="108">
        <v>20</v>
      </c>
      <c r="B23" s="109" t="s">
        <v>173</v>
      </c>
      <c r="C23" s="109" t="s">
        <v>264</v>
      </c>
      <c r="D23" s="109" t="s">
        <v>90</v>
      </c>
      <c r="E23" s="109" t="s">
        <v>284</v>
      </c>
      <c r="F23" s="109" t="s">
        <v>408</v>
      </c>
      <c r="G23" s="109">
        <v>60</v>
      </c>
      <c r="H23" s="110">
        <v>2</v>
      </c>
      <c r="I23" s="111">
        <v>1</v>
      </c>
      <c r="J23" s="112">
        <v>2</v>
      </c>
      <c r="K23" s="113"/>
      <c r="L23" s="114"/>
      <c r="M23" s="114"/>
      <c r="N23" s="115" t="s">
        <v>97</v>
      </c>
      <c r="O23" s="115">
        <v>800</v>
      </c>
      <c r="P23" s="115"/>
      <c r="Q23" s="114"/>
      <c r="R23" s="116">
        <v>2</v>
      </c>
      <c r="S23" s="117"/>
      <c r="T23" s="118"/>
      <c r="U23" s="118"/>
      <c r="V23" s="119">
        <f t="shared" si="0"/>
        <v>0</v>
      </c>
      <c r="W23" s="119">
        <f t="shared" si="1"/>
        <v>0</v>
      </c>
      <c r="X23" s="120"/>
      <c r="Y23" s="112">
        <v>9</v>
      </c>
      <c r="Z23" s="112">
        <v>24</v>
      </c>
      <c r="AA23" s="112">
        <v>12</v>
      </c>
      <c r="AB23" s="120"/>
      <c r="AC23" s="121">
        <f t="shared" si="3"/>
        <v>9020.16</v>
      </c>
      <c r="AD23" s="121">
        <f t="shared" si="4"/>
        <v>0</v>
      </c>
      <c r="AE23" s="121">
        <f t="shared" si="2"/>
        <v>9020.16</v>
      </c>
      <c r="AF23"/>
    </row>
    <row r="24" spans="1:32" ht="24.95" customHeight="1" x14ac:dyDescent="0.4">
      <c r="A24" s="108">
        <v>21</v>
      </c>
      <c r="B24" s="109" t="s">
        <v>173</v>
      </c>
      <c r="C24" s="109" t="s">
        <v>264</v>
      </c>
      <c r="D24" s="109" t="s">
        <v>90</v>
      </c>
      <c r="E24" s="109" t="s">
        <v>243</v>
      </c>
      <c r="F24" s="109" t="s">
        <v>409</v>
      </c>
      <c r="G24" s="109">
        <v>15</v>
      </c>
      <c r="H24" s="110">
        <v>1</v>
      </c>
      <c r="I24" s="111">
        <v>1</v>
      </c>
      <c r="J24" s="112">
        <v>1</v>
      </c>
      <c r="K24" s="113"/>
      <c r="L24" s="114"/>
      <c r="M24" s="114"/>
      <c r="N24" s="115" t="s">
        <v>93</v>
      </c>
      <c r="O24" s="115">
        <v>700</v>
      </c>
      <c r="P24" s="115"/>
      <c r="Q24" s="114"/>
      <c r="R24" s="116">
        <v>1</v>
      </c>
      <c r="S24" s="117"/>
      <c r="T24" s="118"/>
      <c r="U24" s="118"/>
      <c r="V24" s="119">
        <f t="shared" si="0"/>
        <v>0</v>
      </c>
      <c r="W24" s="119">
        <f t="shared" si="1"/>
        <v>0</v>
      </c>
      <c r="X24" s="120"/>
      <c r="Y24" s="112">
        <v>9</v>
      </c>
      <c r="Z24" s="112">
        <v>24</v>
      </c>
      <c r="AA24" s="112">
        <v>12</v>
      </c>
      <c r="AB24" s="120"/>
      <c r="AC24" s="121">
        <f t="shared" si="3"/>
        <v>1127.52</v>
      </c>
      <c r="AD24" s="121">
        <f t="shared" si="4"/>
        <v>0</v>
      </c>
      <c r="AE24" s="121">
        <f t="shared" si="2"/>
        <v>1127.52</v>
      </c>
      <c r="AF24"/>
    </row>
    <row r="25" spans="1:32" ht="24.95" customHeight="1" x14ac:dyDescent="0.4">
      <c r="A25" s="108">
        <v>22</v>
      </c>
      <c r="B25" s="109" t="s">
        <v>173</v>
      </c>
      <c r="C25" s="109" t="s">
        <v>214</v>
      </c>
      <c r="D25" s="109" t="s">
        <v>90</v>
      </c>
      <c r="E25" s="109" t="s">
        <v>108</v>
      </c>
      <c r="F25" s="109" t="s">
        <v>248</v>
      </c>
      <c r="G25" s="109">
        <v>26</v>
      </c>
      <c r="H25" s="110">
        <v>4</v>
      </c>
      <c r="I25" s="111">
        <v>1</v>
      </c>
      <c r="J25" s="112">
        <v>4</v>
      </c>
      <c r="K25" s="113"/>
      <c r="L25" s="114"/>
      <c r="M25" s="114"/>
      <c r="N25" s="115" t="s">
        <v>93</v>
      </c>
      <c r="O25" s="115">
        <v>1000</v>
      </c>
      <c r="P25" s="115"/>
      <c r="Q25" s="114"/>
      <c r="R25" s="116">
        <v>4</v>
      </c>
      <c r="S25" s="117"/>
      <c r="T25" s="118"/>
      <c r="U25" s="118"/>
      <c r="V25" s="119">
        <f t="shared" si="0"/>
        <v>0</v>
      </c>
      <c r="W25" s="119">
        <f t="shared" si="1"/>
        <v>0</v>
      </c>
      <c r="X25" s="120"/>
      <c r="Y25" s="112">
        <v>9</v>
      </c>
      <c r="Z25" s="112">
        <v>24</v>
      </c>
      <c r="AA25" s="112">
        <v>12</v>
      </c>
      <c r="AB25" s="120"/>
      <c r="AC25" s="121">
        <f t="shared" si="3"/>
        <v>7817.4719999999998</v>
      </c>
      <c r="AD25" s="121">
        <f t="shared" si="4"/>
        <v>0</v>
      </c>
      <c r="AE25" s="121">
        <f t="shared" si="2"/>
        <v>7817.4719999999998</v>
      </c>
      <c r="AF25"/>
    </row>
    <row r="26" spans="1:32" ht="24.95" customHeight="1" x14ac:dyDescent="0.4">
      <c r="A26" s="108">
        <v>23</v>
      </c>
      <c r="B26" s="109" t="s">
        <v>173</v>
      </c>
      <c r="C26" s="109" t="s">
        <v>410</v>
      </c>
      <c r="D26" s="109" t="s">
        <v>90</v>
      </c>
      <c r="E26" s="109" t="s">
        <v>117</v>
      </c>
      <c r="F26" s="109" t="s">
        <v>320</v>
      </c>
      <c r="G26" s="109">
        <v>42</v>
      </c>
      <c r="H26" s="110">
        <v>2</v>
      </c>
      <c r="I26" s="111">
        <v>2</v>
      </c>
      <c r="J26" s="112">
        <v>4</v>
      </c>
      <c r="K26" s="113"/>
      <c r="L26" s="114"/>
      <c r="M26" s="114"/>
      <c r="N26" s="115" t="s">
        <v>93</v>
      </c>
      <c r="O26" s="115">
        <v>2500</v>
      </c>
      <c r="P26" s="115"/>
      <c r="Q26" s="114"/>
      <c r="R26" s="116">
        <v>4</v>
      </c>
      <c r="S26" s="117"/>
      <c r="T26" s="118"/>
      <c r="U26" s="118"/>
      <c r="V26" s="119">
        <f t="shared" si="0"/>
        <v>0</v>
      </c>
      <c r="W26" s="119">
        <f t="shared" si="1"/>
        <v>0</v>
      </c>
      <c r="X26" s="120"/>
      <c r="Y26" s="112">
        <v>9</v>
      </c>
      <c r="Z26" s="112">
        <v>24</v>
      </c>
      <c r="AA26" s="112">
        <v>12</v>
      </c>
      <c r="AB26" s="120"/>
      <c r="AC26" s="121">
        <f t="shared" si="3"/>
        <v>12628.224</v>
      </c>
      <c r="AD26" s="121">
        <f t="shared" si="4"/>
        <v>0</v>
      </c>
      <c r="AE26" s="121">
        <f t="shared" si="2"/>
        <v>12628.224</v>
      </c>
      <c r="AF26"/>
    </row>
    <row r="27" spans="1:32" ht="24.95" customHeight="1" x14ac:dyDescent="0.4">
      <c r="A27" s="108">
        <v>24</v>
      </c>
      <c r="B27" s="109" t="s">
        <v>173</v>
      </c>
      <c r="C27" s="109" t="s">
        <v>231</v>
      </c>
      <c r="D27" s="109" t="s">
        <v>90</v>
      </c>
      <c r="E27" s="109" t="s">
        <v>108</v>
      </c>
      <c r="F27" s="109" t="s">
        <v>411</v>
      </c>
      <c r="G27" s="109">
        <v>26</v>
      </c>
      <c r="H27" s="110">
        <v>4</v>
      </c>
      <c r="I27" s="111">
        <v>4</v>
      </c>
      <c r="J27" s="112">
        <v>16</v>
      </c>
      <c r="K27" s="113"/>
      <c r="L27" s="114"/>
      <c r="M27" s="114"/>
      <c r="N27" s="115" t="s">
        <v>93</v>
      </c>
      <c r="O27" s="115">
        <v>1000</v>
      </c>
      <c r="P27" s="115"/>
      <c r="Q27" s="114"/>
      <c r="R27" s="116">
        <v>16</v>
      </c>
      <c r="S27" s="117"/>
      <c r="T27" s="118"/>
      <c r="U27" s="118"/>
      <c r="V27" s="119">
        <f t="shared" si="0"/>
        <v>0</v>
      </c>
      <c r="W27" s="119">
        <f t="shared" si="1"/>
        <v>0</v>
      </c>
      <c r="X27" s="120"/>
      <c r="Y27" s="112">
        <v>9</v>
      </c>
      <c r="Z27" s="112">
        <v>24</v>
      </c>
      <c r="AA27" s="112">
        <v>12</v>
      </c>
      <c r="AB27" s="120"/>
      <c r="AC27" s="121">
        <f t="shared" si="3"/>
        <v>31269.887999999999</v>
      </c>
      <c r="AD27" s="121">
        <f t="shared" si="4"/>
        <v>0</v>
      </c>
      <c r="AE27" s="121">
        <f t="shared" si="2"/>
        <v>31269.887999999999</v>
      </c>
      <c r="AF27"/>
    </row>
    <row r="28" spans="1:32" ht="24.95" customHeight="1" x14ac:dyDescent="0.4">
      <c r="A28" s="108">
        <v>25</v>
      </c>
      <c r="B28" s="109" t="s">
        <v>173</v>
      </c>
      <c r="C28" s="109" t="s">
        <v>231</v>
      </c>
      <c r="D28" s="109" t="s">
        <v>90</v>
      </c>
      <c r="E28" s="109" t="s">
        <v>284</v>
      </c>
      <c r="F28" s="109" t="s">
        <v>412</v>
      </c>
      <c r="G28" s="109">
        <v>60</v>
      </c>
      <c r="H28" s="110">
        <v>2</v>
      </c>
      <c r="I28" s="111">
        <v>1</v>
      </c>
      <c r="J28" s="112">
        <v>2</v>
      </c>
      <c r="K28" s="113"/>
      <c r="L28" s="114"/>
      <c r="M28" s="114"/>
      <c r="N28" s="115" t="s">
        <v>97</v>
      </c>
      <c r="O28" s="115">
        <v>800</v>
      </c>
      <c r="P28" s="115"/>
      <c r="Q28" s="114"/>
      <c r="R28" s="116">
        <v>2</v>
      </c>
      <c r="S28" s="117"/>
      <c r="T28" s="118"/>
      <c r="U28" s="118"/>
      <c r="V28" s="119">
        <f t="shared" si="0"/>
        <v>0</v>
      </c>
      <c r="W28" s="119">
        <f t="shared" si="1"/>
        <v>0</v>
      </c>
      <c r="X28" s="120"/>
      <c r="Y28" s="112">
        <v>9</v>
      </c>
      <c r="Z28" s="112">
        <v>24</v>
      </c>
      <c r="AA28" s="112">
        <v>12</v>
      </c>
      <c r="AB28" s="120"/>
      <c r="AC28" s="121">
        <f t="shared" si="3"/>
        <v>9020.16</v>
      </c>
      <c r="AD28" s="121">
        <f t="shared" si="4"/>
        <v>0</v>
      </c>
      <c r="AE28" s="121">
        <f t="shared" si="2"/>
        <v>9020.16</v>
      </c>
      <c r="AF28"/>
    </row>
    <row r="29" spans="1:32" ht="24.95" customHeight="1" x14ac:dyDescent="0.4">
      <c r="A29" s="108">
        <v>26</v>
      </c>
      <c r="B29" s="109" t="s">
        <v>173</v>
      </c>
      <c r="C29" s="109" t="s">
        <v>413</v>
      </c>
      <c r="D29" s="109" t="s">
        <v>90</v>
      </c>
      <c r="E29" s="109" t="s">
        <v>108</v>
      </c>
      <c r="F29" s="109" t="s">
        <v>411</v>
      </c>
      <c r="G29" s="109">
        <v>26</v>
      </c>
      <c r="H29" s="110">
        <v>4</v>
      </c>
      <c r="I29" s="111">
        <v>4</v>
      </c>
      <c r="J29" s="112">
        <v>16</v>
      </c>
      <c r="K29" s="113"/>
      <c r="L29" s="114"/>
      <c r="M29" s="114"/>
      <c r="N29" s="115" t="s">
        <v>93</v>
      </c>
      <c r="O29" s="115">
        <v>1000</v>
      </c>
      <c r="P29" s="115"/>
      <c r="Q29" s="114"/>
      <c r="R29" s="116">
        <v>16</v>
      </c>
      <c r="S29" s="117"/>
      <c r="T29" s="118"/>
      <c r="U29" s="118"/>
      <c r="V29" s="119">
        <f t="shared" si="0"/>
        <v>0</v>
      </c>
      <c r="W29" s="119">
        <f t="shared" si="1"/>
        <v>0</v>
      </c>
      <c r="X29" s="120"/>
      <c r="Y29" s="112">
        <v>9</v>
      </c>
      <c r="Z29" s="112">
        <v>24</v>
      </c>
      <c r="AA29" s="112">
        <v>12</v>
      </c>
      <c r="AB29" s="120"/>
      <c r="AC29" s="121">
        <f t="shared" si="3"/>
        <v>31269.887999999999</v>
      </c>
      <c r="AD29" s="121">
        <f t="shared" si="4"/>
        <v>0</v>
      </c>
      <c r="AE29" s="121">
        <f t="shared" si="2"/>
        <v>31269.887999999999</v>
      </c>
      <c r="AF29"/>
    </row>
    <row r="30" spans="1:32" ht="24.95" customHeight="1" x14ac:dyDescent="0.4">
      <c r="A30" s="108">
        <v>27</v>
      </c>
      <c r="B30" s="109" t="s">
        <v>173</v>
      </c>
      <c r="C30" s="109" t="s">
        <v>413</v>
      </c>
      <c r="D30" s="109" t="s">
        <v>90</v>
      </c>
      <c r="E30" s="109" t="s">
        <v>108</v>
      </c>
      <c r="F30" s="109" t="s">
        <v>248</v>
      </c>
      <c r="G30" s="109">
        <v>26</v>
      </c>
      <c r="H30" s="110">
        <v>1</v>
      </c>
      <c r="I30" s="111">
        <v>1</v>
      </c>
      <c r="J30" s="112">
        <v>1</v>
      </c>
      <c r="K30" s="113"/>
      <c r="L30" s="114"/>
      <c r="M30" s="114"/>
      <c r="N30" s="115" t="s">
        <v>93</v>
      </c>
      <c r="O30" s="115">
        <v>1000</v>
      </c>
      <c r="P30" s="115"/>
      <c r="Q30" s="114"/>
      <c r="R30" s="116">
        <v>1</v>
      </c>
      <c r="S30" s="117"/>
      <c r="T30" s="118"/>
      <c r="U30" s="118"/>
      <c r="V30" s="119">
        <f t="shared" si="0"/>
        <v>0</v>
      </c>
      <c r="W30" s="119">
        <f t="shared" si="1"/>
        <v>0</v>
      </c>
      <c r="X30" s="120"/>
      <c r="Y30" s="112">
        <v>9</v>
      </c>
      <c r="Z30" s="112">
        <v>24</v>
      </c>
      <c r="AA30" s="112">
        <v>12</v>
      </c>
      <c r="AB30" s="120"/>
      <c r="AC30" s="121">
        <f t="shared" si="3"/>
        <v>1954.3679999999999</v>
      </c>
      <c r="AD30" s="121">
        <f t="shared" si="4"/>
        <v>0</v>
      </c>
      <c r="AE30" s="121">
        <f t="shared" si="2"/>
        <v>1954.3679999999999</v>
      </c>
      <c r="AF30"/>
    </row>
    <row r="31" spans="1:32" ht="24.95" customHeight="1" x14ac:dyDescent="0.4">
      <c r="A31" s="108">
        <v>28</v>
      </c>
      <c r="B31" s="109" t="s">
        <v>173</v>
      </c>
      <c r="C31" s="109" t="s">
        <v>414</v>
      </c>
      <c r="D31" s="109" t="s">
        <v>90</v>
      </c>
      <c r="E31" s="109" t="s">
        <v>396</v>
      </c>
      <c r="F31" s="109" t="s">
        <v>355</v>
      </c>
      <c r="G31" s="109">
        <v>40</v>
      </c>
      <c r="H31" s="110">
        <v>3</v>
      </c>
      <c r="I31" s="111">
        <v>1</v>
      </c>
      <c r="J31" s="112">
        <v>3</v>
      </c>
      <c r="K31" s="113"/>
      <c r="L31" s="114"/>
      <c r="M31" s="114"/>
      <c r="N31" s="115" t="s">
        <v>97</v>
      </c>
      <c r="O31" s="115">
        <v>400</v>
      </c>
      <c r="P31" s="115"/>
      <c r="Q31" s="114"/>
      <c r="R31" s="116">
        <v>3</v>
      </c>
      <c r="S31" s="117"/>
      <c r="T31" s="118"/>
      <c r="U31" s="118"/>
      <c r="V31" s="119">
        <f t="shared" si="0"/>
        <v>0</v>
      </c>
      <c r="W31" s="119">
        <f t="shared" si="1"/>
        <v>0</v>
      </c>
      <c r="X31" s="120"/>
      <c r="Y31" s="112">
        <v>9</v>
      </c>
      <c r="Z31" s="112">
        <v>24</v>
      </c>
      <c r="AA31" s="112">
        <v>12</v>
      </c>
      <c r="AB31" s="120"/>
      <c r="AC31" s="121">
        <f t="shared" si="3"/>
        <v>9020.16</v>
      </c>
      <c r="AD31" s="121">
        <f t="shared" si="4"/>
        <v>0</v>
      </c>
      <c r="AE31" s="121">
        <f t="shared" si="2"/>
        <v>9020.16</v>
      </c>
      <c r="AF31"/>
    </row>
    <row r="32" spans="1:32" ht="36.75" customHeight="1" x14ac:dyDescent="0.4">
      <c r="A32" s="122"/>
      <c r="B32" s="123"/>
      <c r="C32" s="123"/>
      <c r="D32" s="123"/>
      <c r="E32" s="123"/>
      <c r="L32" s="124"/>
      <c r="S32" s="125"/>
      <c r="T32" s="125"/>
      <c r="U32" s="125"/>
      <c r="V32" s="126"/>
      <c r="W32" s="126"/>
      <c r="X32" s="120"/>
      <c r="AB32" s="120"/>
      <c r="AC32" s="127">
        <f>SUM(AC4:AC31)</f>
        <v>389069.56799999991</v>
      </c>
      <c r="AD32" s="127">
        <f>SUM(AD4:AD31)</f>
        <v>0</v>
      </c>
      <c r="AE32" s="127">
        <f>SUM(AE4:AE31)</f>
        <v>389069.56799999991</v>
      </c>
      <c r="AF32"/>
    </row>
    <row r="34" spans="21:24" x14ac:dyDescent="0.4">
      <c r="U34" s="129" t="s">
        <v>205</v>
      </c>
      <c r="V34" s="130"/>
      <c r="W34" s="131"/>
      <c r="X34" s="132">
        <f>SUM(V4:V31)</f>
        <v>0</v>
      </c>
    </row>
    <row r="35" spans="21:24" x14ac:dyDescent="0.4">
      <c r="U35" s="129" t="s">
        <v>206</v>
      </c>
      <c r="V35" s="130"/>
      <c r="W35" s="131"/>
      <c r="X35" s="132">
        <f>SUM(W4:W31)</f>
        <v>0</v>
      </c>
    </row>
    <row r="36" spans="21:24" x14ac:dyDescent="0.4">
      <c r="U36" s="129" t="s">
        <v>39</v>
      </c>
      <c r="V36" s="130"/>
      <c r="W36" s="131"/>
      <c r="X36" s="133"/>
    </row>
    <row r="37" spans="21:24" x14ac:dyDescent="0.4">
      <c r="U37" s="129" t="s">
        <v>40</v>
      </c>
      <c r="V37" s="130"/>
      <c r="W37" s="131"/>
      <c r="X37" s="133"/>
    </row>
    <row r="38" spans="21:24" x14ac:dyDescent="0.4">
      <c r="U38" s="129" t="s">
        <v>41</v>
      </c>
      <c r="V38" s="130"/>
      <c r="W38" s="131"/>
      <c r="X38" s="133"/>
    </row>
    <row r="39" spans="21:24" x14ac:dyDescent="0.4">
      <c r="U39" s="129" t="s">
        <v>207</v>
      </c>
      <c r="V39" s="130"/>
      <c r="W39" s="131"/>
      <c r="X39" s="133"/>
    </row>
    <row r="40" spans="21:24" x14ac:dyDescent="0.4">
      <c r="U40" s="129" t="s">
        <v>208</v>
      </c>
      <c r="V40" s="130"/>
      <c r="W40" s="131"/>
      <c r="X40" s="132">
        <f>SUM(X34:X39)</f>
        <v>0</v>
      </c>
    </row>
    <row r="41" spans="21:24" x14ac:dyDescent="0.4">
      <c r="U41" s="129" t="s">
        <v>209</v>
      </c>
      <c r="V41" s="130"/>
      <c r="W41" s="131"/>
      <c r="X41" s="132">
        <f>X40*1.1</f>
        <v>0</v>
      </c>
    </row>
  </sheetData>
  <autoFilter ref="A3:AF3"/>
  <mergeCells count="13">
    <mergeCell ref="U41:W41"/>
    <mergeCell ref="U35:W35"/>
    <mergeCell ref="U36:W36"/>
    <mergeCell ref="U37:W37"/>
    <mergeCell ref="U38:W38"/>
    <mergeCell ref="U39:W39"/>
    <mergeCell ref="U40:W40"/>
    <mergeCell ref="E2:J2"/>
    <mergeCell ref="L2:R2"/>
    <mergeCell ref="Y2:AA2"/>
    <mergeCell ref="AC2:AD2"/>
    <mergeCell ref="AE2:AE3"/>
    <mergeCell ref="U34:W34"/>
  </mergeCells>
  <phoneticPr fontId="6"/>
  <conditionalFormatting sqref="B4:J31 L4:R31">
    <cfRule type="containsBlanks" dxfId="19" priority="2">
      <formula>LEN(TRIM(B4))=0</formula>
    </cfRule>
  </conditionalFormatting>
  <conditionalFormatting sqref="Y4:AA31">
    <cfRule type="containsBlanks" dxfId="18" priority="1">
      <formula>LEN(TRIM(Y4))=0</formula>
    </cfRule>
  </conditionalFormatting>
  <dataValidations count="1">
    <dataValidation type="list" allowBlank="1" showInputMessage="1" showErrorMessage="1" sqref="L4:L3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4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415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416</v>
      </c>
      <c r="D4" s="109" t="s">
        <v>90</v>
      </c>
      <c r="E4" s="109" t="s">
        <v>117</v>
      </c>
      <c r="F4" s="109" t="s">
        <v>417</v>
      </c>
      <c r="G4" s="109">
        <v>42</v>
      </c>
      <c r="H4" s="110">
        <v>5</v>
      </c>
      <c r="I4" s="111">
        <v>2</v>
      </c>
      <c r="J4" s="112">
        <v>10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10</v>
      </c>
      <c r="S4" s="117"/>
      <c r="T4" s="118"/>
      <c r="U4" s="118"/>
      <c r="V4" s="119">
        <f t="shared" ref="V4:V14" si="0">T4*R4</f>
        <v>0</v>
      </c>
      <c r="W4" s="119">
        <f t="shared" ref="W4:W14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31570.560000000001</v>
      </c>
      <c r="AD4" s="121">
        <f>Q4*R4*Y4*Z4*AA4/1000*$AB$1</f>
        <v>0</v>
      </c>
      <c r="AE4" s="121">
        <f t="shared" ref="AE4:AE14" si="2">AC4-AD4</f>
        <v>31570.560000000001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418</v>
      </c>
      <c r="D5" s="109" t="s">
        <v>90</v>
      </c>
      <c r="E5" s="109" t="s">
        <v>108</v>
      </c>
      <c r="F5" s="109" t="s">
        <v>355</v>
      </c>
      <c r="G5" s="109">
        <v>26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93</v>
      </c>
      <c r="O5" s="115">
        <v>1000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14" si="3">G5*J5*Y5*Z5*AA5/1000*$AB$1</f>
        <v>1954.3679999999999</v>
      </c>
      <c r="AD5" s="121">
        <f t="shared" ref="AD5:AD14" si="4">Q5*R5*Y5*Z5*AA5/1000*$AB$1</f>
        <v>0</v>
      </c>
      <c r="AE5" s="121">
        <f t="shared" si="2"/>
        <v>1954.3679999999999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418</v>
      </c>
      <c r="D6" s="109" t="s">
        <v>90</v>
      </c>
      <c r="E6" s="109" t="s">
        <v>117</v>
      </c>
      <c r="F6" s="109" t="s">
        <v>419</v>
      </c>
      <c r="G6" s="109">
        <v>42</v>
      </c>
      <c r="H6" s="110">
        <v>6</v>
      </c>
      <c r="I6" s="111">
        <v>1</v>
      </c>
      <c r="J6" s="112">
        <v>6</v>
      </c>
      <c r="K6" s="113"/>
      <c r="L6" s="114"/>
      <c r="M6" s="114"/>
      <c r="N6" s="115" t="s">
        <v>93</v>
      </c>
      <c r="O6" s="115">
        <v>2500</v>
      </c>
      <c r="P6" s="115"/>
      <c r="Q6" s="114"/>
      <c r="R6" s="116">
        <v>6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18942.335999999999</v>
      </c>
      <c r="AD6" s="121">
        <f t="shared" si="4"/>
        <v>0</v>
      </c>
      <c r="AE6" s="121">
        <f t="shared" si="2"/>
        <v>18942.335999999999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420</v>
      </c>
      <c r="D7" s="109" t="s">
        <v>90</v>
      </c>
      <c r="E7" s="109" t="s">
        <v>117</v>
      </c>
      <c r="F7" s="109" t="s">
        <v>320</v>
      </c>
      <c r="G7" s="109">
        <v>42</v>
      </c>
      <c r="H7" s="110">
        <v>1</v>
      </c>
      <c r="I7" s="111">
        <v>2</v>
      </c>
      <c r="J7" s="112">
        <v>2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2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6314.1120000000001</v>
      </c>
      <c r="AD7" s="121">
        <f t="shared" si="4"/>
        <v>0</v>
      </c>
      <c r="AE7" s="121">
        <f t="shared" si="2"/>
        <v>6314.1120000000001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420</v>
      </c>
      <c r="D8" s="109" t="s">
        <v>90</v>
      </c>
      <c r="E8" s="109" t="s">
        <v>328</v>
      </c>
      <c r="F8" s="109" t="s">
        <v>355</v>
      </c>
      <c r="G8" s="109">
        <v>28</v>
      </c>
      <c r="H8" s="110">
        <v>1</v>
      </c>
      <c r="I8" s="111">
        <v>1</v>
      </c>
      <c r="J8" s="112">
        <v>1</v>
      </c>
      <c r="K8" s="113"/>
      <c r="L8" s="114"/>
      <c r="M8" s="114"/>
      <c r="N8" s="115" t="s">
        <v>93</v>
      </c>
      <c r="O8" s="115">
        <v>1200</v>
      </c>
      <c r="P8" s="115"/>
      <c r="Q8" s="114"/>
      <c r="R8" s="116">
        <v>1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2104.7039999999997</v>
      </c>
      <c r="AD8" s="121">
        <f t="shared" si="4"/>
        <v>0</v>
      </c>
      <c r="AE8" s="121">
        <f t="shared" si="2"/>
        <v>2104.7039999999997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420</v>
      </c>
      <c r="D9" s="109" t="s">
        <v>90</v>
      </c>
      <c r="E9" s="109" t="s">
        <v>396</v>
      </c>
      <c r="F9" s="109" t="s">
        <v>355</v>
      </c>
      <c r="G9" s="109">
        <v>40</v>
      </c>
      <c r="H9" s="110">
        <v>1</v>
      </c>
      <c r="I9" s="111">
        <v>1</v>
      </c>
      <c r="J9" s="112">
        <v>1</v>
      </c>
      <c r="K9" s="113"/>
      <c r="L9" s="114"/>
      <c r="M9" s="114"/>
      <c r="N9" s="115" t="s">
        <v>97</v>
      </c>
      <c r="O9" s="115">
        <v>400</v>
      </c>
      <c r="P9" s="115"/>
      <c r="Q9" s="114"/>
      <c r="R9" s="116">
        <v>1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3006.7200000000003</v>
      </c>
      <c r="AD9" s="121">
        <f t="shared" si="4"/>
        <v>0</v>
      </c>
      <c r="AE9" s="121">
        <f t="shared" si="2"/>
        <v>3006.7200000000003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421</v>
      </c>
      <c r="D10" s="109" t="s">
        <v>90</v>
      </c>
      <c r="E10" s="109" t="s">
        <v>117</v>
      </c>
      <c r="F10" s="109" t="s">
        <v>320</v>
      </c>
      <c r="G10" s="109">
        <v>42</v>
      </c>
      <c r="H10" s="110">
        <v>2</v>
      </c>
      <c r="I10" s="111">
        <v>1</v>
      </c>
      <c r="J10" s="112">
        <v>2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2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6314.1120000000001</v>
      </c>
      <c r="AD10" s="121">
        <f t="shared" si="4"/>
        <v>0</v>
      </c>
      <c r="AE10" s="121">
        <f t="shared" si="2"/>
        <v>6314.1120000000001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421</v>
      </c>
      <c r="D11" s="109" t="s">
        <v>90</v>
      </c>
      <c r="E11" s="109" t="s">
        <v>108</v>
      </c>
      <c r="F11" s="109" t="s">
        <v>380</v>
      </c>
      <c r="G11" s="109">
        <v>26</v>
      </c>
      <c r="H11" s="110">
        <v>1</v>
      </c>
      <c r="I11" s="111">
        <v>1</v>
      </c>
      <c r="J11" s="112">
        <v>1</v>
      </c>
      <c r="K11" s="113"/>
      <c r="L11" s="114"/>
      <c r="M11" s="114"/>
      <c r="N11" s="115" t="s">
        <v>93</v>
      </c>
      <c r="O11" s="115">
        <v>1000</v>
      </c>
      <c r="P11" s="115"/>
      <c r="Q11" s="114"/>
      <c r="R11" s="116">
        <v>1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1954.3679999999999</v>
      </c>
      <c r="AD11" s="121">
        <f t="shared" si="4"/>
        <v>0</v>
      </c>
      <c r="AE11" s="121">
        <f t="shared" si="2"/>
        <v>1954.3679999999999</v>
      </c>
      <c r="AF11"/>
    </row>
    <row r="12" spans="1:32" ht="24.95" customHeight="1" x14ac:dyDescent="0.4">
      <c r="A12" s="108">
        <v>9</v>
      </c>
      <c r="B12" s="109" t="s">
        <v>88</v>
      </c>
      <c r="C12" s="109" t="s">
        <v>422</v>
      </c>
      <c r="D12" s="109" t="s">
        <v>90</v>
      </c>
      <c r="E12" s="109" t="s">
        <v>108</v>
      </c>
      <c r="F12" s="109" t="s">
        <v>355</v>
      </c>
      <c r="G12" s="109">
        <v>26</v>
      </c>
      <c r="H12" s="110">
        <v>1</v>
      </c>
      <c r="I12" s="111">
        <v>1</v>
      </c>
      <c r="J12" s="112">
        <v>1</v>
      </c>
      <c r="K12" s="113"/>
      <c r="L12" s="114"/>
      <c r="M12" s="114"/>
      <c r="N12" s="115" t="s">
        <v>93</v>
      </c>
      <c r="O12" s="115">
        <v>1000</v>
      </c>
      <c r="P12" s="115"/>
      <c r="Q12" s="114"/>
      <c r="R12" s="116">
        <v>1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1954.3679999999999</v>
      </c>
      <c r="AD12" s="121">
        <f t="shared" si="4"/>
        <v>0</v>
      </c>
      <c r="AE12" s="121">
        <f t="shared" si="2"/>
        <v>1954.3679999999999</v>
      </c>
      <c r="AF12"/>
    </row>
    <row r="13" spans="1:32" ht="24.95" customHeight="1" x14ac:dyDescent="0.4">
      <c r="A13" s="108">
        <v>10</v>
      </c>
      <c r="B13" s="109" t="s">
        <v>88</v>
      </c>
      <c r="C13" s="109" t="s">
        <v>423</v>
      </c>
      <c r="D13" s="109" t="s">
        <v>90</v>
      </c>
      <c r="E13" s="109" t="s">
        <v>424</v>
      </c>
      <c r="F13" s="109" t="s">
        <v>425</v>
      </c>
      <c r="G13" s="109">
        <v>263</v>
      </c>
      <c r="H13" s="110">
        <v>22</v>
      </c>
      <c r="I13" s="111">
        <v>1</v>
      </c>
      <c r="J13" s="112">
        <v>22</v>
      </c>
      <c r="K13" s="113"/>
      <c r="L13" s="114"/>
      <c r="M13" s="114"/>
      <c r="N13" s="115" t="s">
        <v>93</v>
      </c>
      <c r="O13" s="115">
        <v>15000</v>
      </c>
      <c r="P13" s="115"/>
      <c r="Q13" s="114"/>
      <c r="R13" s="116">
        <v>22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434922.04800000001</v>
      </c>
      <c r="AD13" s="121">
        <f t="shared" si="4"/>
        <v>0</v>
      </c>
      <c r="AE13" s="121">
        <f t="shared" si="2"/>
        <v>434922.04800000001</v>
      </c>
      <c r="AF13"/>
    </row>
    <row r="14" spans="1:32" ht="24.95" customHeight="1" x14ac:dyDescent="0.4">
      <c r="A14" s="108">
        <v>11</v>
      </c>
      <c r="B14" s="109" t="s">
        <v>88</v>
      </c>
      <c r="C14" s="109" t="s">
        <v>423</v>
      </c>
      <c r="D14" s="109" t="s">
        <v>90</v>
      </c>
      <c r="E14" s="109" t="s">
        <v>117</v>
      </c>
      <c r="F14" s="109" t="s">
        <v>320</v>
      </c>
      <c r="G14" s="109">
        <v>42</v>
      </c>
      <c r="H14" s="110">
        <v>4</v>
      </c>
      <c r="I14" s="111">
        <v>1</v>
      </c>
      <c r="J14" s="112">
        <v>4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4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12628.224</v>
      </c>
      <c r="AD14" s="121">
        <f t="shared" si="4"/>
        <v>0</v>
      </c>
      <c r="AE14" s="121">
        <f t="shared" si="2"/>
        <v>12628.224</v>
      </c>
      <c r="AF14"/>
    </row>
    <row r="15" spans="1:32" ht="36.75" customHeight="1" x14ac:dyDescent="0.4">
      <c r="A15" s="122"/>
      <c r="B15" s="123"/>
      <c r="C15" s="123"/>
      <c r="D15" s="123"/>
      <c r="E15" s="123"/>
      <c r="L15" s="124"/>
      <c r="S15" s="125"/>
      <c r="T15" s="125"/>
      <c r="U15" s="125"/>
      <c r="V15" s="126"/>
      <c r="W15" s="126"/>
      <c r="X15" s="120"/>
      <c r="AB15" s="120"/>
      <c r="AC15" s="127">
        <f>SUM(AC4:AC14)</f>
        <v>521665.92</v>
      </c>
      <c r="AD15" s="127">
        <f>SUM(AD4:AD14)</f>
        <v>0</v>
      </c>
      <c r="AE15" s="127">
        <f>SUM(AE4:AE14)</f>
        <v>521665.92</v>
      </c>
      <c r="AF15"/>
    </row>
    <row r="17" spans="21:24" x14ac:dyDescent="0.4">
      <c r="U17" s="129" t="s">
        <v>205</v>
      </c>
      <c r="V17" s="130"/>
      <c r="W17" s="131"/>
      <c r="X17" s="132">
        <f>SUM(V4:V14)</f>
        <v>0</v>
      </c>
    </row>
    <row r="18" spans="21:24" x14ac:dyDescent="0.4">
      <c r="U18" s="129" t="s">
        <v>206</v>
      </c>
      <c r="V18" s="130"/>
      <c r="W18" s="131"/>
      <c r="X18" s="132">
        <f>SUM(W4:W14)</f>
        <v>0</v>
      </c>
    </row>
    <row r="19" spans="21:24" x14ac:dyDescent="0.4">
      <c r="U19" s="129" t="s">
        <v>39</v>
      </c>
      <c r="V19" s="130"/>
      <c r="W19" s="131"/>
      <c r="X19" s="133"/>
    </row>
    <row r="20" spans="21:24" x14ac:dyDescent="0.4">
      <c r="U20" s="129" t="s">
        <v>40</v>
      </c>
      <c r="V20" s="130"/>
      <c r="W20" s="131"/>
      <c r="X20" s="133"/>
    </row>
    <row r="21" spans="21:24" x14ac:dyDescent="0.4">
      <c r="U21" s="129" t="s">
        <v>41</v>
      </c>
      <c r="V21" s="130"/>
      <c r="W21" s="131"/>
      <c r="X21" s="133"/>
    </row>
    <row r="22" spans="21:24" x14ac:dyDescent="0.4">
      <c r="U22" s="129" t="s">
        <v>207</v>
      </c>
      <c r="V22" s="130"/>
      <c r="W22" s="131"/>
      <c r="X22" s="133"/>
    </row>
    <row r="23" spans="21:24" x14ac:dyDescent="0.4">
      <c r="U23" s="129" t="s">
        <v>208</v>
      </c>
      <c r="V23" s="130"/>
      <c r="W23" s="131"/>
      <c r="X23" s="132">
        <f>SUM(X17:X22)</f>
        <v>0</v>
      </c>
    </row>
    <row r="24" spans="21:24" x14ac:dyDescent="0.4">
      <c r="U24" s="129" t="s">
        <v>209</v>
      </c>
      <c r="V24" s="130"/>
      <c r="W24" s="131"/>
      <c r="X24" s="132">
        <f>X23*1.1</f>
        <v>0</v>
      </c>
    </row>
  </sheetData>
  <autoFilter ref="A3:AF3"/>
  <mergeCells count="13">
    <mergeCell ref="U24:W24"/>
    <mergeCell ref="U18:W18"/>
    <mergeCell ref="U19:W19"/>
    <mergeCell ref="U20:W20"/>
    <mergeCell ref="U21:W21"/>
    <mergeCell ref="U22:W22"/>
    <mergeCell ref="U23:W23"/>
    <mergeCell ref="E2:J2"/>
    <mergeCell ref="L2:R2"/>
    <mergeCell ref="Y2:AA2"/>
    <mergeCell ref="AC2:AD2"/>
    <mergeCell ref="AE2:AE3"/>
    <mergeCell ref="U17:W17"/>
  </mergeCells>
  <phoneticPr fontId="6"/>
  <conditionalFormatting sqref="B4:J14 L4:R14">
    <cfRule type="containsBlanks" dxfId="17" priority="2">
      <formula>LEN(TRIM(B4))=0</formula>
    </cfRule>
  </conditionalFormatting>
  <conditionalFormatting sqref="Y4:AA14">
    <cfRule type="containsBlanks" dxfId="16" priority="1">
      <formula>LEN(TRIM(Y4))=0</formula>
    </cfRule>
  </conditionalFormatting>
  <dataValidations count="1">
    <dataValidation type="list" allowBlank="1" showInputMessage="1" showErrorMessage="1" sqref="L4:L14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8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E23" sqref="E23"/>
      <selection pane="topRight" activeCell="E23" sqref="E23"/>
      <selection pane="bottomLeft" activeCell="E23" sqref="E23"/>
      <selection pane="bottomRight" activeCell="E23" sqref="E23"/>
    </sheetView>
  </sheetViews>
  <sheetFormatPr defaultRowHeight="18.75" x14ac:dyDescent="0.4"/>
  <cols>
    <col min="1" max="1" width="4" style="73" customWidth="1"/>
    <col min="2" max="2" width="5.75" style="73" customWidth="1"/>
    <col min="3" max="4" width="15.125" style="73" customWidth="1"/>
    <col min="5" max="5" width="13.75" style="73" customWidth="1"/>
    <col min="6" max="6" width="34.5" style="73" customWidth="1"/>
    <col min="7" max="7" width="8.125" style="73" customWidth="1"/>
    <col min="8" max="8" width="6.25" style="73" customWidth="1"/>
    <col min="9" max="9" width="13.5" style="73" customWidth="1"/>
    <col min="10" max="10" width="7" style="73" customWidth="1"/>
    <col min="11" max="11" width="3" customWidth="1"/>
    <col min="12" max="12" width="15.375" customWidth="1"/>
    <col min="13" max="13" width="31" style="74" customWidth="1"/>
    <col min="14" max="17" width="13.125" style="74" customWidth="1"/>
    <col min="18" max="18" width="13.125" style="75" customWidth="1"/>
    <col min="19" max="19" width="5" style="75" customWidth="1"/>
    <col min="20" max="23" width="11.125" style="134" customWidth="1"/>
    <col min="24" max="24" width="11.25" style="134" bestFit="1" customWidth="1"/>
    <col min="25" max="25" width="7.875" customWidth="1"/>
    <col min="26" max="28" width="7.125" style="73" customWidth="1"/>
    <col min="29" max="29" width="14.375" bestFit="1" customWidth="1"/>
    <col min="30" max="30" width="13.375" style="81" bestFit="1" customWidth="1"/>
    <col min="31" max="31" width="20.125" bestFit="1" customWidth="1"/>
    <col min="32" max="32" width="24.125" style="81" customWidth="1"/>
    <col min="34" max="44" width="15.875" customWidth="1"/>
    <col min="45" max="45" width="12.625" bestFit="1" customWidth="1"/>
  </cols>
  <sheetData>
    <row r="1" spans="1:32" ht="24.95" customHeight="1" x14ac:dyDescent="0.4">
      <c r="A1" s="71" t="s">
        <v>426</v>
      </c>
      <c r="B1" s="72"/>
      <c r="C1" s="72"/>
      <c r="D1" s="72"/>
      <c r="E1" s="72"/>
      <c r="F1" s="72"/>
      <c r="G1" s="72"/>
      <c r="H1" s="72"/>
      <c r="T1" s="76"/>
      <c r="U1" s="76"/>
      <c r="V1" s="76"/>
      <c r="W1" s="76"/>
      <c r="X1" s="77"/>
      <c r="Z1" s="78" t="s">
        <v>57</v>
      </c>
      <c r="AA1" s="78"/>
      <c r="AB1" s="79">
        <v>29</v>
      </c>
      <c r="AC1" t="s">
        <v>58</v>
      </c>
      <c r="AD1" s="80"/>
    </row>
    <row r="2" spans="1:32" ht="27" customHeight="1" x14ac:dyDescent="0.4">
      <c r="A2" s="72"/>
      <c r="B2" s="72"/>
      <c r="C2" s="72"/>
      <c r="D2" s="72"/>
      <c r="E2" s="82" t="s">
        <v>59</v>
      </c>
      <c r="F2" s="83"/>
      <c r="G2" s="83"/>
      <c r="H2" s="83"/>
      <c r="I2" s="83"/>
      <c r="J2" s="84"/>
      <c r="L2" s="85" t="s">
        <v>60</v>
      </c>
      <c r="M2" s="86"/>
      <c r="N2" s="86"/>
      <c r="O2" s="86"/>
      <c r="P2" s="86"/>
      <c r="Q2" s="86"/>
      <c r="R2" s="87"/>
      <c r="T2" s="88"/>
      <c r="U2" s="88"/>
      <c r="V2" s="88"/>
      <c r="W2" s="88"/>
      <c r="X2"/>
      <c r="Y2" s="89" t="s">
        <v>61</v>
      </c>
      <c r="Z2" s="90"/>
      <c r="AA2" s="91"/>
      <c r="AC2" s="92" t="s">
        <v>62</v>
      </c>
      <c r="AD2" s="93"/>
      <c r="AE2" s="94" t="s">
        <v>63</v>
      </c>
      <c r="AF2"/>
    </row>
    <row r="3" spans="1:32" ht="37.5" customHeight="1" thickBot="1" x14ac:dyDescent="0.45">
      <c r="A3" s="95" t="s">
        <v>64</v>
      </c>
      <c r="B3" s="95" t="s">
        <v>65</v>
      </c>
      <c r="C3" s="95" t="s">
        <v>66</v>
      </c>
      <c r="D3" s="95" t="s">
        <v>67</v>
      </c>
      <c r="E3" s="96" t="s">
        <v>68</v>
      </c>
      <c r="F3" s="96" t="s">
        <v>69</v>
      </c>
      <c r="G3" s="96" t="s">
        <v>70</v>
      </c>
      <c r="H3" s="97" t="s">
        <v>71</v>
      </c>
      <c r="I3" s="97" t="s">
        <v>72</v>
      </c>
      <c r="J3" s="97" t="s">
        <v>73</v>
      </c>
      <c r="K3" s="98"/>
      <c r="L3" s="99" t="s">
        <v>74</v>
      </c>
      <c r="M3" s="99" t="s">
        <v>75</v>
      </c>
      <c r="N3" s="99" t="s">
        <v>76</v>
      </c>
      <c r="O3" s="100" t="s">
        <v>77</v>
      </c>
      <c r="P3" s="100" t="s">
        <v>78</v>
      </c>
      <c r="Q3" s="99" t="s">
        <v>79</v>
      </c>
      <c r="R3" s="101" t="s">
        <v>80</v>
      </c>
      <c r="S3" s="102"/>
      <c r="T3" s="103" t="s">
        <v>81</v>
      </c>
      <c r="U3" s="104" t="s">
        <v>82</v>
      </c>
      <c r="V3" s="104" t="s">
        <v>83</v>
      </c>
      <c r="W3" s="104" t="s">
        <v>84</v>
      </c>
      <c r="X3"/>
      <c r="Y3" s="105" t="s">
        <v>85</v>
      </c>
      <c r="Z3" s="105" t="s">
        <v>86</v>
      </c>
      <c r="AA3" s="105" t="s">
        <v>87</v>
      </c>
      <c r="AB3"/>
      <c r="AC3" s="106" t="s">
        <v>59</v>
      </c>
      <c r="AD3" s="106" t="s">
        <v>60</v>
      </c>
      <c r="AE3" s="107"/>
      <c r="AF3"/>
    </row>
    <row r="4" spans="1:32" ht="24.95" customHeight="1" thickTop="1" x14ac:dyDescent="0.4">
      <c r="A4" s="108">
        <v>1</v>
      </c>
      <c r="B4" s="109" t="s">
        <v>88</v>
      </c>
      <c r="C4" s="109" t="s">
        <v>427</v>
      </c>
      <c r="D4" s="109" t="s">
        <v>90</v>
      </c>
      <c r="E4" s="109" t="s">
        <v>117</v>
      </c>
      <c r="F4" s="109" t="s">
        <v>320</v>
      </c>
      <c r="G4" s="109">
        <v>42</v>
      </c>
      <c r="H4" s="110">
        <v>10</v>
      </c>
      <c r="I4" s="111">
        <v>1</v>
      </c>
      <c r="J4" s="112">
        <v>10</v>
      </c>
      <c r="K4" s="113"/>
      <c r="L4" s="114"/>
      <c r="M4" s="114"/>
      <c r="N4" s="115" t="s">
        <v>93</v>
      </c>
      <c r="O4" s="115">
        <v>2500</v>
      </c>
      <c r="P4" s="115"/>
      <c r="Q4" s="114"/>
      <c r="R4" s="116">
        <v>10</v>
      </c>
      <c r="S4" s="117"/>
      <c r="T4" s="118"/>
      <c r="U4" s="118"/>
      <c r="V4" s="119">
        <f t="shared" ref="V4:V18" si="0">T4*R4</f>
        <v>0</v>
      </c>
      <c r="W4" s="119">
        <f t="shared" ref="W4:W18" si="1">U4*R4</f>
        <v>0</v>
      </c>
      <c r="X4" s="120"/>
      <c r="Y4" s="112">
        <v>9</v>
      </c>
      <c r="Z4" s="112">
        <v>24</v>
      </c>
      <c r="AA4" s="112">
        <v>12</v>
      </c>
      <c r="AB4" s="120"/>
      <c r="AC4" s="121">
        <f>G4*J4*Y4*Z4*AA4/1000*$AB$1</f>
        <v>31570.560000000001</v>
      </c>
      <c r="AD4" s="121">
        <f>Q4*R4*Y4*Z4*AA4/1000*$AB$1</f>
        <v>0</v>
      </c>
      <c r="AE4" s="121">
        <f t="shared" ref="AE4:AE18" si="2">AC4-AD4</f>
        <v>31570.560000000001</v>
      </c>
      <c r="AF4"/>
    </row>
    <row r="5" spans="1:32" ht="24.95" customHeight="1" x14ac:dyDescent="0.4">
      <c r="A5" s="108">
        <v>2</v>
      </c>
      <c r="B5" s="109" t="s">
        <v>88</v>
      </c>
      <c r="C5" s="109" t="s">
        <v>428</v>
      </c>
      <c r="D5" s="109" t="s">
        <v>90</v>
      </c>
      <c r="E5" s="109" t="s">
        <v>108</v>
      </c>
      <c r="F5" s="109" t="s">
        <v>380</v>
      </c>
      <c r="G5" s="109">
        <v>26</v>
      </c>
      <c r="H5" s="110">
        <v>1</v>
      </c>
      <c r="I5" s="111">
        <v>1</v>
      </c>
      <c r="J5" s="112">
        <v>1</v>
      </c>
      <c r="K5" s="113"/>
      <c r="L5" s="114"/>
      <c r="M5" s="114"/>
      <c r="N5" s="115" t="s">
        <v>93</v>
      </c>
      <c r="O5" s="115">
        <v>1000</v>
      </c>
      <c r="P5" s="115"/>
      <c r="Q5" s="114"/>
      <c r="R5" s="116">
        <v>1</v>
      </c>
      <c r="S5" s="117"/>
      <c r="T5" s="118"/>
      <c r="U5" s="118"/>
      <c r="V5" s="119">
        <f t="shared" si="0"/>
        <v>0</v>
      </c>
      <c r="W5" s="119">
        <f t="shared" si="1"/>
        <v>0</v>
      </c>
      <c r="X5" s="120"/>
      <c r="Y5" s="112">
        <v>9</v>
      </c>
      <c r="Z5" s="112">
        <v>24</v>
      </c>
      <c r="AA5" s="112">
        <v>12</v>
      </c>
      <c r="AB5" s="120"/>
      <c r="AC5" s="121">
        <f t="shared" ref="AC5:AC18" si="3">G5*J5*Y5*Z5*AA5/1000*$AB$1</f>
        <v>1954.3679999999999</v>
      </c>
      <c r="AD5" s="121">
        <f t="shared" ref="AD5:AD18" si="4">Q5*R5*Y5*Z5*AA5/1000*$AB$1</f>
        <v>0</v>
      </c>
      <c r="AE5" s="121">
        <f t="shared" si="2"/>
        <v>1954.3679999999999</v>
      </c>
      <c r="AF5"/>
    </row>
    <row r="6" spans="1:32" ht="24.95" customHeight="1" x14ac:dyDescent="0.4">
      <c r="A6" s="108">
        <v>3</v>
      </c>
      <c r="B6" s="109" t="s">
        <v>88</v>
      </c>
      <c r="C6" s="109" t="s">
        <v>429</v>
      </c>
      <c r="D6" s="109" t="s">
        <v>90</v>
      </c>
      <c r="E6" s="109" t="s">
        <v>108</v>
      </c>
      <c r="F6" s="109" t="s">
        <v>355</v>
      </c>
      <c r="G6" s="109">
        <v>26</v>
      </c>
      <c r="H6" s="110">
        <v>2</v>
      </c>
      <c r="I6" s="111">
        <v>1</v>
      </c>
      <c r="J6" s="112">
        <v>2</v>
      </c>
      <c r="K6" s="113"/>
      <c r="L6" s="114"/>
      <c r="M6" s="114"/>
      <c r="N6" s="115" t="s">
        <v>93</v>
      </c>
      <c r="O6" s="115">
        <v>1000</v>
      </c>
      <c r="P6" s="115"/>
      <c r="Q6" s="114"/>
      <c r="R6" s="116">
        <v>2</v>
      </c>
      <c r="S6" s="117"/>
      <c r="T6" s="118"/>
      <c r="U6" s="118"/>
      <c r="V6" s="119">
        <f t="shared" si="0"/>
        <v>0</v>
      </c>
      <c r="W6" s="119">
        <f t="shared" si="1"/>
        <v>0</v>
      </c>
      <c r="X6" s="120"/>
      <c r="Y6" s="112">
        <v>9</v>
      </c>
      <c r="Z6" s="112">
        <v>24</v>
      </c>
      <c r="AA6" s="112">
        <v>12</v>
      </c>
      <c r="AB6" s="120"/>
      <c r="AC6" s="121">
        <f t="shared" si="3"/>
        <v>3908.7359999999999</v>
      </c>
      <c r="AD6" s="121">
        <f t="shared" si="4"/>
        <v>0</v>
      </c>
      <c r="AE6" s="121">
        <f t="shared" si="2"/>
        <v>3908.7359999999999</v>
      </c>
      <c r="AF6"/>
    </row>
    <row r="7" spans="1:32" ht="24.95" customHeight="1" x14ac:dyDescent="0.4">
      <c r="A7" s="108">
        <v>4</v>
      </c>
      <c r="B7" s="109" t="s">
        <v>88</v>
      </c>
      <c r="C7" s="109" t="s">
        <v>430</v>
      </c>
      <c r="D7" s="109" t="s">
        <v>90</v>
      </c>
      <c r="E7" s="109" t="s">
        <v>117</v>
      </c>
      <c r="F7" s="109" t="s">
        <v>320</v>
      </c>
      <c r="G7" s="109">
        <v>42</v>
      </c>
      <c r="H7" s="110">
        <v>1</v>
      </c>
      <c r="I7" s="111">
        <v>1</v>
      </c>
      <c r="J7" s="112">
        <v>1</v>
      </c>
      <c r="K7" s="113"/>
      <c r="L7" s="114"/>
      <c r="M7" s="114"/>
      <c r="N7" s="115" t="s">
        <v>93</v>
      </c>
      <c r="O7" s="115">
        <v>2500</v>
      </c>
      <c r="P7" s="115"/>
      <c r="Q7" s="114"/>
      <c r="R7" s="116">
        <v>1</v>
      </c>
      <c r="S7" s="117"/>
      <c r="T7" s="118"/>
      <c r="U7" s="118"/>
      <c r="V7" s="119">
        <f t="shared" si="0"/>
        <v>0</v>
      </c>
      <c r="W7" s="119">
        <f t="shared" si="1"/>
        <v>0</v>
      </c>
      <c r="X7" s="120"/>
      <c r="Y7" s="112">
        <v>9</v>
      </c>
      <c r="Z7" s="112">
        <v>24</v>
      </c>
      <c r="AA7" s="112">
        <v>12</v>
      </c>
      <c r="AB7" s="120"/>
      <c r="AC7" s="121">
        <f t="shared" si="3"/>
        <v>3157.056</v>
      </c>
      <c r="AD7" s="121">
        <f t="shared" si="4"/>
        <v>0</v>
      </c>
      <c r="AE7" s="121">
        <f t="shared" si="2"/>
        <v>3157.056</v>
      </c>
      <c r="AF7"/>
    </row>
    <row r="8" spans="1:32" ht="24.95" customHeight="1" x14ac:dyDescent="0.4">
      <c r="A8" s="108">
        <v>5</v>
      </c>
      <c r="B8" s="109" t="s">
        <v>88</v>
      </c>
      <c r="C8" s="109" t="s">
        <v>430</v>
      </c>
      <c r="D8" s="109" t="s">
        <v>90</v>
      </c>
      <c r="E8" s="109" t="s">
        <v>117</v>
      </c>
      <c r="F8" s="109" t="s">
        <v>320</v>
      </c>
      <c r="G8" s="109">
        <v>42</v>
      </c>
      <c r="H8" s="110">
        <v>1</v>
      </c>
      <c r="I8" s="111">
        <v>1</v>
      </c>
      <c r="J8" s="112">
        <v>1</v>
      </c>
      <c r="K8" s="113"/>
      <c r="L8" s="114"/>
      <c r="M8" s="114"/>
      <c r="N8" s="115" t="s">
        <v>93</v>
      </c>
      <c r="O8" s="115">
        <v>2500</v>
      </c>
      <c r="P8" s="115"/>
      <c r="Q8" s="114"/>
      <c r="R8" s="116">
        <v>1</v>
      </c>
      <c r="S8" s="117"/>
      <c r="T8" s="118"/>
      <c r="U8" s="118"/>
      <c r="V8" s="119">
        <f t="shared" si="0"/>
        <v>0</v>
      </c>
      <c r="W8" s="119">
        <f t="shared" si="1"/>
        <v>0</v>
      </c>
      <c r="X8" s="120"/>
      <c r="Y8" s="112">
        <v>9</v>
      </c>
      <c r="Z8" s="112">
        <v>24</v>
      </c>
      <c r="AA8" s="112">
        <v>12</v>
      </c>
      <c r="AB8" s="120"/>
      <c r="AC8" s="121">
        <f t="shared" si="3"/>
        <v>3157.056</v>
      </c>
      <c r="AD8" s="121">
        <f t="shared" si="4"/>
        <v>0</v>
      </c>
      <c r="AE8" s="121">
        <f t="shared" si="2"/>
        <v>3157.056</v>
      </c>
      <c r="AF8"/>
    </row>
    <row r="9" spans="1:32" ht="24.95" customHeight="1" x14ac:dyDescent="0.4">
      <c r="A9" s="108">
        <v>6</v>
      </c>
      <c r="B9" s="109" t="s">
        <v>88</v>
      </c>
      <c r="C9" s="109" t="s">
        <v>431</v>
      </c>
      <c r="D9" s="109" t="s">
        <v>90</v>
      </c>
      <c r="E9" s="109" t="s">
        <v>117</v>
      </c>
      <c r="F9" s="109" t="s">
        <v>320</v>
      </c>
      <c r="G9" s="109">
        <v>42</v>
      </c>
      <c r="H9" s="110">
        <v>1</v>
      </c>
      <c r="I9" s="111">
        <v>1</v>
      </c>
      <c r="J9" s="112">
        <v>1</v>
      </c>
      <c r="K9" s="113"/>
      <c r="L9" s="114"/>
      <c r="M9" s="114"/>
      <c r="N9" s="115" t="s">
        <v>93</v>
      </c>
      <c r="O9" s="115">
        <v>2500</v>
      </c>
      <c r="P9" s="115"/>
      <c r="Q9" s="114"/>
      <c r="R9" s="116">
        <v>1</v>
      </c>
      <c r="S9" s="117"/>
      <c r="T9" s="118"/>
      <c r="U9" s="118"/>
      <c r="V9" s="119">
        <f t="shared" si="0"/>
        <v>0</v>
      </c>
      <c r="W9" s="119">
        <f t="shared" si="1"/>
        <v>0</v>
      </c>
      <c r="X9" s="120"/>
      <c r="Y9" s="112">
        <v>9</v>
      </c>
      <c r="Z9" s="112">
        <v>24</v>
      </c>
      <c r="AA9" s="112">
        <v>12</v>
      </c>
      <c r="AB9" s="120"/>
      <c r="AC9" s="121">
        <f t="shared" si="3"/>
        <v>3157.056</v>
      </c>
      <c r="AD9" s="121">
        <f t="shared" si="4"/>
        <v>0</v>
      </c>
      <c r="AE9" s="121">
        <f t="shared" si="2"/>
        <v>3157.056</v>
      </c>
      <c r="AF9"/>
    </row>
    <row r="10" spans="1:32" ht="24.95" customHeight="1" x14ac:dyDescent="0.4">
      <c r="A10" s="108">
        <v>7</v>
      </c>
      <c r="B10" s="109" t="s">
        <v>88</v>
      </c>
      <c r="C10" s="109" t="s">
        <v>432</v>
      </c>
      <c r="D10" s="109" t="s">
        <v>90</v>
      </c>
      <c r="E10" s="109" t="s">
        <v>117</v>
      </c>
      <c r="F10" s="109" t="s">
        <v>320</v>
      </c>
      <c r="G10" s="109">
        <v>42</v>
      </c>
      <c r="H10" s="110">
        <v>1</v>
      </c>
      <c r="I10" s="111">
        <v>1</v>
      </c>
      <c r="J10" s="112">
        <v>1</v>
      </c>
      <c r="K10" s="113"/>
      <c r="L10" s="114"/>
      <c r="M10" s="114"/>
      <c r="N10" s="115" t="s">
        <v>93</v>
      </c>
      <c r="O10" s="115">
        <v>2500</v>
      </c>
      <c r="P10" s="115"/>
      <c r="Q10" s="114"/>
      <c r="R10" s="116">
        <v>1</v>
      </c>
      <c r="S10" s="117"/>
      <c r="T10" s="118"/>
      <c r="U10" s="118"/>
      <c r="V10" s="119">
        <f t="shared" si="0"/>
        <v>0</v>
      </c>
      <c r="W10" s="119">
        <f t="shared" si="1"/>
        <v>0</v>
      </c>
      <c r="X10" s="120"/>
      <c r="Y10" s="112">
        <v>9</v>
      </c>
      <c r="Z10" s="112">
        <v>24</v>
      </c>
      <c r="AA10" s="112">
        <v>12</v>
      </c>
      <c r="AB10" s="120"/>
      <c r="AC10" s="121">
        <f t="shared" si="3"/>
        <v>3157.056</v>
      </c>
      <c r="AD10" s="121">
        <f t="shared" si="4"/>
        <v>0</v>
      </c>
      <c r="AE10" s="121">
        <f t="shared" si="2"/>
        <v>3157.056</v>
      </c>
      <c r="AF10"/>
    </row>
    <row r="11" spans="1:32" ht="24.95" customHeight="1" x14ac:dyDescent="0.4">
      <c r="A11" s="108">
        <v>8</v>
      </c>
      <c r="B11" s="109" t="s">
        <v>88</v>
      </c>
      <c r="C11" s="109" t="s">
        <v>433</v>
      </c>
      <c r="D11" s="109" t="s">
        <v>90</v>
      </c>
      <c r="E11" s="109" t="s">
        <v>117</v>
      </c>
      <c r="F11" s="109" t="s">
        <v>320</v>
      </c>
      <c r="G11" s="109">
        <v>42</v>
      </c>
      <c r="H11" s="110">
        <v>6</v>
      </c>
      <c r="I11" s="111">
        <v>2</v>
      </c>
      <c r="J11" s="112">
        <v>12</v>
      </c>
      <c r="K11" s="113"/>
      <c r="L11" s="114"/>
      <c r="M11" s="114"/>
      <c r="N11" s="115" t="s">
        <v>93</v>
      </c>
      <c r="O11" s="115">
        <v>2500</v>
      </c>
      <c r="P11" s="115"/>
      <c r="Q11" s="114"/>
      <c r="R11" s="116">
        <v>12</v>
      </c>
      <c r="S11" s="117"/>
      <c r="T11" s="118"/>
      <c r="U11" s="118"/>
      <c r="V11" s="119">
        <f t="shared" si="0"/>
        <v>0</v>
      </c>
      <c r="W11" s="119">
        <f t="shared" si="1"/>
        <v>0</v>
      </c>
      <c r="X11" s="120"/>
      <c r="Y11" s="112">
        <v>9</v>
      </c>
      <c r="Z11" s="112">
        <v>24</v>
      </c>
      <c r="AA11" s="112">
        <v>12</v>
      </c>
      <c r="AB11" s="120"/>
      <c r="AC11" s="121">
        <f t="shared" si="3"/>
        <v>37884.671999999999</v>
      </c>
      <c r="AD11" s="121">
        <f t="shared" si="4"/>
        <v>0</v>
      </c>
      <c r="AE11" s="121">
        <f t="shared" si="2"/>
        <v>37884.671999999999</v>
      </c>
      <c r="AF11"/>
    </row>
    <row r="12" spans="1:32" ht="24.95" customHeight="1" x14ac:dyDescent="0.4">
      <c r="A12" s="108">
        <v>9</v>
      </c>
      <c r="B12" s="109" t="s">
        <v>173</v>
      </c>
      <c r="C12" s="109" t="s">
        <v>434</v>
      </c>
      <c r="D12" s="109" t="s">
        <v>90</v>
      </c>
      <c r="E12" s="109" t="s">
        <v>117</v>
      </c>
      <c r="F12" s="109" t="s">
        <v>320</v>
      </c>
      <c r="G12" s="109">
        <v>42</v>
      </c>
      <c r="H12" s="110">
        <v>2</v>
      </c>
      <c r="I12" s="111">
        <v>1</v>
      </c>
      <c r="J12" s="112">
        <v>2</v>
      </c>
      <c r="K12" s="113"/>
      <c r="L12" s="114"/>
      <c r="M12" s="114"/>
      <c r="N12" s="115" t="s">
        <v>93</v>
      </c>
      <c r="O12" s="115">
        <v>2500</v>
      </c>
      <c r="P12" s="115"/>
      <c r="Q12" s="114"/>
      <c r="R12" s="116">
        <v>2</v>
      </c>
      <c r="S12" s="117"/>
      <c r="T12" s="118"/>
      <c r="U12" s="118"/>
      <c r="V12" s="119">
        <f t="shared" si="0"/>
        <v>0</v>
      </c>
      <c r="W12" s="119">
        <f t="shared" si="1"/>
        <v>0</v>
      </c>
      <c r="X12" s="120"/>
      <c r="Y12" s="112">
        <v>9</v>
      </c>
      <c r="Z12" s="112">
        <v>24</v>
      </c>
      <c r="AA12" s="112">
        <v>12</v>
      </c>
      <c r="AB12" s="120"/>
      <c r="AC12" s="121">
        <f t="shared" si="3"/>
        <v>6314.1120000000001</v>
      </c>
      <c r="AD12" s="121">
        <f t="shared" si="4"/>
        <v>0</v>
      </c>
      <c r="AE12" s="121">
        <f t="shared" si="2"/>
        <v>6314.1120000000001</v>
      </c>
      <c r="AF12"/>
    </row>
    <row r="13" spans="1:32" ht="24.95" customHeight="1" x14ac:dyDescent="0.4">
      <c r="A13" s="108">
        <v>10</v>
      </c>
      <c r="B13" s="109" t="s">
        <v>173</v>
      </c>
      <c r="C13" s="109" t="s">
        <v>435</v>
      </c>
      <c r="D13" s="109" t="s">
        <v>90</v>
      </c>
      <c r="E13" s="109" t="s">
        <v>117</v>
      </c>
      <c r="F13" s="109" t="s">
        <v>320</v>
      </c>
      <c r="G13" s="109">
        <v>42</v>
      </c>
      <c r="H13" s="110">
        <v>2</v>
      </c>
      <c r="I13" s="111">
        <v>1</v>
      </c>
      <c r="J13" s="112">
        <v>2</v>
      </c>
      <c r="K13" s="113"/>
      <c r="L13" s="114"/>
      <c r="M13" s="114"/>
      <c r="N13" s="115" t="s">
        <v>93</v>
      </c>
      <c r="O13" s="115">
        <v>2500</v>
      </c>
      <c r="P13" s="115"/>
      <c r="Q13" s="114"/>
      <c r="R13" s="116">
        <v>2</v>
      </c>
      <c r="S13" s="117"/>
      <c r="T13" s="118"/>
      <c r="U13" s="118"/>
      <c r="V13" s="119">
        <f t="shared" si="0"/>
        <v>0</v>
      </c>
      <c r="W13" s="119">
        <f t="shared" si="1"/>
        <v>0</v>
      </c>
      <c r="X13" s="120"/>
      <c r="Y13" s="112">
        <v>9</v>
      </c>
      <c r="Z13" s="112">
        <v>24</v>
      </c>
      <c r="AA13" s="112">
        <v>12</v>
      </c>
      <c r="AB13" s="120"/>
      <c r="AC13" s="121">
        <f t="shared" si="3"/>
        <v>6314.1120000000001</v>
      </c>
      <c r="AD13" s="121">
        <f t="shared" si="4"/>
        <v>0</v>
      </c>
      <c r="AE13" s="121">
        <f t="shared" si="2"/>
        <v>6314.1120000000001</v>
      </c>
      <c r="AF13"/>
    </row>
    <row r="14" spans="1:32" ht="24.95" customHeight="1" x14ac:dyDescent="0.4">
      <c r="A14" s="108">
        <v>11</v>
      </c>
      <c r="B14" s="109" t="s">
        <v>173</v>
      </c>
      <c r="C14" s="109" t="s">
        <v>436</v>
      </c>
      <c r="D14" s="109" t="s">
        <v>90</v>
      </c>
      <c r="E14" s="109" t="s">
        <v>117</v>
      </c>
      <c r="F14" s="109" t="s">
        <v>320</v>
      </c>
      <c r="G14" s="109">
        <v>42</v>
      </c>
      <c r="H14" s="110">
        <v>1</v>
      </c>
      <c r="I14" s="111">
        <v>2</v>
      </c>
      <c r="J14" s="112">
        <v>2</v>
      </c>
      <c r="K14" s="113"/>
      <c r="L14" s="114"/>
      <c r="M14" s="114"/>
      <c r="N14" s="115" t="s">
        <v>93</v>
      </c>
      <c r="O14" s="115">
        <v>2500</v>
      </c>
      <c r="P14" s="115"/>
      <c r="Q14" s="114"/>
      <c r="R14" s="116">
        <v>2</v>
      </c>
      <c r="S14" s="117"/>
      <c r="T14" s="118"/>
      <c r="U14" s="118"/>
      <c r="V14" s="119">
        <f t="shared" si="0"/>
        <v>0</v>
      </c>
      <c r="W14" s="119">
        <f t="shared" si="1"/>
        <v>0</v>
      </c>
      <c r="X14" s="120"/>
      <c r="Y14" s="112">
        <v>9</v>
      </c>
      <c r="Z14" s="112">
        <v>24</v>
      </c>
      <c r="AA14" s="112">
        <v>12</v>
      </c>
      <c r="AB14" s="120"/>
      <c r="AC14" s="121">
        <f t="shared" si="3"/>
        <v>6314.1120000000001</v>
      </c>
      <c r="AD14" s="121">
        <f t="shared" si="4"/>
        <v>0</v>
      </c>
      <c r="AE14" s="121">
        <f t="shared" si="2"/>
        <v>6314.1120000000001</v>
      </c>
      <c r="AF14"/>
    </row>
    <row r="15" spans="1:32" ht="24.95" customHeight="1" x14ac:dyDescent="0.4">
      <c r="A15" s="108">
        <v>12</v>
      </c>
      <c r="B15" s="109" t="s">
        <v>173</v>
      </c>
      <c r="C15" s="109" t="s">
        <v>435</v>
      </c>
      <c r="D15" s="109" t="s">
        <v>90</v>
      </c>
      <c r="E15" s="109" t="s">
        <v>117</v>
      </c>
      <c r="F15" s="109" t="s">
        <v>320</v>
      </c>
      <c r="G15" s="109">
        <v>42</v>
      </c>
      <c r="H15" s="110">
        <v>12</v>
      </c>
      <c r="I15" s="111">
        <v>2</v>
      </c>
      <c r="J15" s="112">
        <v>24</v>
      </c>
      <c r="K15" s="113"/>
      <c r="L15" s="114"/>
      <c r="M15" s="114"/>
      <c r="N15" s="115" t="s">
        <v>93</v>
      </c>
      <c r="O15" s="115">
        <v>2500</v>
      </c>
      <c r="P15" s="115"/>
      <c r="Q15" s="114"/>
      <c r="R15" s="116">
        <v>24</v>
      </c>
      <c r="S15" s="117"/>
      <c r="T15" s="118"/>
      <c r="U15" s="118"/>
      <c r="V15" s="119">
        <f t="shared" si="0"/>
        <v>0</v>
      </c>
      <c r="W15" s="119">
        <f t="shared" si="1"/>
        <v>0</v>
      </c>
      <c r="X15" s="120"/>
      <c r="Y15" s="112">
        <v>9</v>
      </c>
      <c r="Z15" s="112">
        <v>24</v>
      </c>
      <c r="AA15" s="112">
        <v>12</v>
      </c>
      <c r="AB15" s="120"/>
      <c r="AC15" s="121">
        <f t="shared" si="3"/>
        <v>75769.343999999997</v>
      </c>
      <c r="AD15" s="121">
        <f t="shared" si="4"/>
        <v>0</v>
      </c>
      <c r="AE15" s="121">
        <f t="shared" si="2"/>
        <v>75769.343999999997</v>
      </c>
      <c r="AF15"/>
    </row>
    <row r="16" spans="1:32" ht="24.95" customHeight="1" x14ac:dyDescent="0.4">
      <c r="A16" s="108">
        <v>13</v>
      </c>
      <c r="B16" s="109" t="s">
        <v>173</v>
      </c>
      <c r="C16" s="109" t="s">
        <v>437</v>
      </c>
      <c r="D16" s="109" t="s">
        <v>90</v>
      </c>
      <c r="E16" s="109" t="s">
        <v>117</v>
      </c>
      <c r="F16" s="109" t="s">
        <v>320</v>
      </c>
      <c r="G16" s="109">
        <v>42</v>
      </c>
      <c r="H16" s="110">
        <v>1</v>
      </c>
      <c r="I16" s="111">
        <v>1</v>
      </c>
      <c r="J16" s="112">
        <v>1</v>
      </c>
      <c r="K16" s="113"/>
      <c r="L16" s="114"/>
      <c r="M16" s="114"/>
      <c r="N16" s="115" t="s">
        <v>93</v>
      </c>
      <c r="O16" s="115">
        <v>2500</v>
      </c>
      <c r="P16" s="115"/>
      <c r="Q16" s="114"/>
      <c r="R16" s="116">
        <v>1</v>
      </c>
      <c r="S16" s="117"/>
      <c r="T16" s="118"/>
      <c r="U16" s="118"/>
      <c r="V16" s="119">
        <f t="shared" si="0"/>
        <v>0</v>
      </c>
      <c r="W16" s="119">
        <f t="shared" si="1"/>
        <v>0</v>
      </c>
      <c r="X16" s="120"/>
      <c r="Y16" s="112">
        <v>9</v>
      </c>
      <c r="Z16" s="112">
        <v>24</v>
      </c>
      <c r="AA16" s="112">
        <v>12</v>
      </c>
      <c r="AB16" s="120"/>
      <c r="AC16" s="121">
        <f t="shared" si="3"/>
        <v>3157.056</v>
      </c>
      <c r="AD16" s="121">
        <f t="shared" si="4"/>
        <v>0</v>
      </c>
      <c r="AE16" s="121">
        <f t="shared" si="2"/>
        <v>3157.056</v>
      </c>
      <c r="AF16"/>
    </row>
    <row r="17" spans="1:32" ht="24.95" customHeight="1" x14ac:dyDescent="0.4">
      <c r="A17" s="108">
        <v>14</v>
      </c>
      <c r="B17" s="109" t="s">
        <v>173</v>
      </c>
      <c r="C17" s="109" t="s">
        <v>438</v>
      </c>
      <c r="D17" s="109" t="s">
        <v>90</v>
      </c>
      <c r="E17" s="109" t="s">
        <v>117</v>
      </c>
      <c r="F17" s="109" t="s">
        <v>320</v>
      </c>
      <c r="G17" s="109">
        <v>42</v>
      </c>
      <c r="H17" s="110">
        <v>6</v>
      </c>
      <c r="I17" s="111">
        <v>2</v>
      </c>
      <c r="J17" s="112">
        <v>12</v>
      </c>
      <c r="K17" s="113"/>
      <c r="L17" s="114"/>
      <c r="M17" s="114"/>
      <c r="N17" s="115" t="s">
        <v>93</v>
      </c>
      <c r="O17" s="115">
        <v>2500</v>
      </c>
      <c r="P17" s="115"/>
      <c r="Q17" s="114"/>
      <c r="R17" s="116">
        <v>12</v>
      </c>
      <c r="S17" s="117"/>
      <c r="T17" s="118"/>
      <c r="U17" s="118"/>
      <c r="V17" s="119">
        <f t="shared" si="0"/>
        <v>0</v>
      </c>
      <c r="W17" s="119">
        <f t="shared" si="1"/>
        <v>0</v>
      </c>
      <c r="X17" s="120"/>
      <c r="Y17" s="112">
        <v>9</v>
      </c>
      <c r="Z17" s="112">
        <v>24</v>
      </c>
      <c r="AA17" s="112">
        <v>12</v>
      </c>
      <c r="AB17" s="120"/>
      <c r="AC17" s="121">
        <f t="shared" si="3"/>
        <v>37884.671999999999</v>
      </c>
      <c r="AD17" s="121">
        <f t="shared" si="4"/>
        <v>0</v>
      </c>
      <c r="AE17" s="121">
        <f t="shared" si="2"/>
        <v>37884.671999999999</v>
      </c>
      <c r="AF17"/>
    </row>
    <row r="18" spans="1:32" ht="24.95" customHeight="1" x14ac:dyDescent="0.4">
      <c r="A18" s="108">
        <v>15</v>
      </c>
      <c r="B18" s="109" t="s">
        <v>173</v>
      </c>
      <c r="C18" s="109" t="s">
        <v>439</v>
      </c>
      <c r="D18" s="109" t="s">
        <v>90</v>
      </c>
      <c r="E18" s="109" t="s">
        <v>117</v>
      </c>
      <c r="F18" s="109" t="s">
        <v>320</v>
      </c>
      <c r="G18" s="109">
        <v>42</v>
      </c>
      <c r="H18" s="110">
        <v>1</v>
      </c>
      <c r="I18" s="111">
        <v>1</v>
      </c>
      <c r="J18" s="112">
        <v>1</v>
      </c>
      <c r="K18" s="113"/>
      <c r="L18" s="114"/>
      <c r="M18" s="114"/>
      <c r="N18" s="115" t="s">
        <v>93</v>
      </c>
      <c r="O18" s="115">
        <v>2500</v>
      </c>
      <c r="P18" s="115"/>
      <c r="Q18" s="114"/>
      <c r="R18" s="116">
        <v>1</v>
      </c>
      <c r="S18" s="117"/>
      <c r="T18" s="118"/>
      <c r="U18" s="118"/>
      <c r="V18" s="119">
        <f t="shared" si="0"/>
        <v>0</v>
      </c>
      <c r="W18" s="119">
        <f t="shared" si="1"/>
        <v>0</v>
      </c>
      <c r="X18" s="120"/>
      <c r="Y18" s="112">
        <v>9</v>
      </c>
      <c r="Z18" s="112">
        <v>24</v>
      </c>
      <c r="AA18" s="112">
        <v>12</v>
      </c>
      <c r="AB18" s="120"/>
      <c r="AC18" s="121">
        <f t="shared" si="3"/>
        <v>3157.056</v>
      </c>
      <c r="AD18" s="121">
        <f t="shared" si="4"/>
        <v>0</v>
      </c>
      <c r="AE18" s="121">
        <f t="shared" si="2"/>
        <v>3157.056</v>
      </c>
      <c r="AF18"/>
    </row>
    <row r="19" spans="1:32" ht="36.75" customHeight="1" x14ac:dyDescent="0.4">
      <c r="A19" s="122"/>
      <c r="B19" s="123"/>
      <c r="C19" s="123"/>
      <c r="D19" s="123"/>
      <c r="E19" s="123"/>
      <c r="L19" s="124"/>
      <c r="S19" s="125"/>
      <c r="T19" s="125"/>
      <c r="U19" s="125"/>
      <c r="V19" s="126"/>
      <c r="W19" s="126"/>
      <c r="X19" s="120"/>
      <c r="AB19" s="120"/>
      <c r="AC19" s="127">
        <f>SUM(AC4:AC18)</f>
        <v>226857.02399999998</v>
      </c>
      <c r="AD19" s="127">
        <f>SUM(AD4:AD18)</f>
        <v>0</v>
      </c>
      <c r="AE19" s="127">
        <f>SUM(AE4:AE18)</f>
        <v>226857.02399999998</v>
      </c>
      <c r="AF19"/>
    </row>
    <row r="21" spans="1:32" x14ac:dyDescent="0.4">
      <c r="U21" s="129" t="s">
        <v>205</v>
      </c>
      <c r="V21" s="130"/>
      <c r="W21" s="131"/>
      <c r="X21" s="132">
        <f>SUM(V4:V18)</f>
        <v>0</v>
      </c>
    </row>
    <row r="22" spans="1:32" x14ac:dyDescent="0.4">
      <c r="U22" s="129" t="s">
        <v>206</v>
      </c>
      <c r="V22" s="130"/>
      <c r="W22" s="131"/>
      <c r="X22" s="132">
        <f>SUM(W4:W18)</f>
        <v>0</v>
      </c>
    </row>
    <row r="23" spans="1:32" x14ac:dyDescent="0.4">
      <c r="U23" s="129" t="s">
        <v>39</v>
      </c>
      <c r="V23" s="130"/>
      <c r="W23" s="131"/>
      <c r="X23" s="133"/>
    </row>
    <row r="24" spans="1:32" x14ac:dyDescent="0.4">
      <c r="U24" s="129" t="s">
        <v>40</v>
      </c>
      <c r="V24" s="130"/>
      <c r="W24" s="131"/>
      <c r="X24" s="133"/>
    </row>
    <row r="25" spans="1:32" x14ac:dyDescent="0.4">
      <c r="U25" s="129" t="s">
        <v>41</v>
      </c>
      <c r="V25" s="130"/>
      <c r="W25" s="131"/>
      <c r="X25" s="133"/>
    </row>
    <row r="26" spans="1:32" x14ac:dyDescent="0.4">
      <c r="U26" s="129" t="s">
        <v>207</v>
      </c>
      <c r="V26" s="130"/>
      <c r="W26" s="131"/>
      <c r="X26" s="133"/>
    </row>
    <row r="27" spans="1:32" x14ac:dyDescent="0.4">
      <c r="U27" s="129" t="s">
        <v>208</v>
      </c>
      <c r="V27" s="130"/>
      <c r="W27" s="131"/>
      <c r="X27" s="132">
        <f>SUM(X21:X26)</f>
        <v>0</v>
      </c>
    </row>
    <row r="28" spans="1:32" x14ac:dyDescent="0.4">
      <c r="U28" s="129" t="s">
        <v>209</v>
      </c>
      <c r="V28" s="130"/>
      <c r="W28" s="131"/>
      <c r="X28" s="132">
        <f>X27*1.1</f>
        <v>0</v>
      </c>
    </row>
  </sheetData>
  <autoFilter ref="A3:AF3"/>
  <mergeCells count="13">
    <mergeCell ref="U28:W28"/>
    <mergeCell ref="U22:W22"/>
    <mergeCell ref="U23:W23"/>
    <mergeCell ref="U24:W24"/>
    <mergeCell ref="U25:W25"/>
    <mergeCell ref="U26:W26"/>
    <mergeCell ref="U27:W27"/>
    <mergeCell ref="E2:J2"/>
    <mergeCell ref="L2:R2"/>
    <mergeCell ref="Y2:AA2"/>
    <mergeCell ref="AC2:AD2"/>
    <mergeCell ref="AE2:AE3"/>
    <mergeCell ref="U21:W21"/>
  </mergeCells>
  <phoneticPr fontId="6"/>
  <conditionalFormatting sqref="B4:J18 L4:R18">
    <cfRule type="containsBlanks" dxfId="15" priority="2">
      <formula>LEN(TRIM(B4))=0</formula>
    </cfRule>
  </conditionalFormatting>
  <conditionalFormatting sqref="Y4:AA18">
    <cfRule type="containsBlanks" dxfId="14" priority="1">
      <formula>LEN(TRIM(Y4))=0</formula>
    </cfRule>
  </conditionalFormatting>
  <dataValidations count="1">
    <dataValidation type="list" allowBlank="1" showInputMessage="1" showErrorMessage="1" sqref="L4:L18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28</vt:i4>
      </vt:variant>
    </vt:vector>
  </HeadingPairs>
  <TitlesOfParts>
    <vt:vector size="45" baseType="lpstr">
      <vt:lpstr>様式4-３(B施設群)※自動入力</vt:lpstr>
      <vt:lpstr>様式4-5(B施設群 )※自動入力</vt:lpstr>
      <vt:lpstr>【様式4-6】防災あんしんセンター</vt:lpstr>
      <vt:lpstr>【様式4-6】津名港ターミナル</vt:lpstr>
      <vt:lpstr>【様式4-6】しづかホール</vt:lpstr>
      <vt:lpstr>【様式4-6】市立志筑小学校</vt:lpstr>
      <vt:lpstr>【様式4-6】学童保育志筑</vt:lpstr>
      <vt:lpstr>【様式4-6】津名エコプラザ</vt:lpstr>
      <vt:lpstr>【様式4-6】埋蔵文化財事務所</vt:lpstr>
      <vt:lpstr>【様式4-6】津名公民館</vt:lpstr>
      <vt:lpstr>【様式4-6】市立津名東小学校</vt:lpstr>
      <vt:lpstr>【様式4-6】生穂認定こども園</vt:lpstr>
      <vt:lpstr>【様式4-6】学童保育津名東</vt:lpstr>
      <vt:lpstr>【様式4-6】市立塩田小学校</vt:lpstr>
      <vt:lpstr>【様式4-6】市立中田小学校</vt:lpstr>
      <vt:lpstr>【様式4-6】市立大町小学校</vt:lpstr>
      <vt:lpstr>Sheet1</vt:lpstr>
      <vt:lpstr>'【様式4-6】しづかホール'!Print_Area</vt:lpstr>
      <vt:lpstr>'【様式4-6】学童保育志筑'!Print_Area</vt:lpstr>
      <vt:lpstr>'【様式4-6】学童保育津名東'!Print_Area</vt:lpstr>
      <vt:lpstr>'【様式4-6】市立塩田小学校'!Print_Area</vt:lpstr>
      <vt:lpstr>'【様式4-6】市立志筑小学校'!Print_Area</vt:lpstr>
      <vt:lpstr>'【様式4-6】市立大町小学校'!Print_Area</vt:lpstr>
      <vt:lpstr>'【様式4-6】市立中田小学校'!Print_Area</vt:lpstr>
      <vt:lpstr>'【様式4-6】市立津名東小学校'!Print_Area</vt:lpstr>
      <vt:lpstr>'【様式4-6】生穂認定こども園'!Print_Area</vt:lpstr>
      <vt:lpstr>'【様式4-6】津名エコプラザ'!Print_Area</vt:lpstr>
      <vt:lpstr>'【様式4-6】津名公民館'!Print_Area</vt:lpstr>
      <vt:lpstr>'【様式4-6】津名港ターミナル'!Print_Area</vt:lpstr>
      <vt:lpstr>'【様式4-6】防災あんしんセンター'!Print_Area</vt:lpstr>
      <vt:lpstr>'【様式4-6】埋蔵文化財事務所'!Print_Area</vt:lpstr>
      <vt:lpstr>'【様式4-6】しづかホール'!Print_Titles</vt:lpstr>
      <vt:lpstr>'【様式4-6】学童保育志筑'!Print_Titles</vt:lpstr>
      <vt:lpstr>'【様式4-6】学童保育津名東'!Print_Titles</vt:lpstr>
      <vt:lpstr>'【様式4-6】市立塩田小学校'!Print_Titles</vt:lpstr>
      <vt:lpstr>'【様式4-6】市立志筑小学校'!Print_Titles</vt:lpstr>
      <vt:lpstr>'【様式4-6】市立大町小学校'!Print_Titles</vt:lpstr>
      <vt:lpstr>'【様式4-6】市立中田小学校'!Print_Titles</vt:lpstr>
      <vt:lpstr>'【様式4-6】市立津名東小学校'!Print_Titles</vt:lpstr>
      <vt:lpstr>'【様式4-6】生穂認定こども園'!Print_Titles</vt:lpstr>
      <vt:lpstr>'【様式4-6】津名エコプラザ'!Print_Titles</vt:lpstr>
      <vt:lpstr>'【様式4-6】津名公民館'!Print_Titles</vt:lpstr>
      <vt:lpstr>'【様式4-6】津名港ターミナル'!Print_Titles</vt:lpstr>
      <vt:lpstr>'【様式4-6】防災あんしんセンター'!Print_Titles</vt:lpstr>
      <vt:lpstr>'【様式4-6】埋蔵文化財事務所'!Print_Titles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0367</dc:creator>
  <cp:lastModifiedBy>0367</cp:lastModifiedBy>
  <dcterms:created xsi:type="dcterms:W3CDTF">2025-06-30T07:39:52Z</dcterms:created>
  <dcterms:modified xsi:type="dcterms:W3CDTF">2025-06-30T07:41:11Z</dcterms:modified>
</cp:coreProperties>
</file>