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FSV01\UserData$\0367\マイ ドキュメント\森　健至\生活環境課\脱炭素\ＬＥＤ化事業\淡路市版\完成\修正版\審査会終了後\"/>
    </mc:Choice>
  </mc:AlternateContent>
  <bookViews>
    <workbookView xWindow="0" yWindow="0" windowWidth="19200" windowHeight="11370"/>
  </bookViews>
  <sheets>
    <sheet name="様式4-３（A施設群）※自動入力欄" sheetId="2" r:id="rId1"/>
    <sheet name="様式4-5(A施設群)※自動入力欄" sheetId="3" r:id="rId2"/>
    <sheet name="【様式4-6】市立一宮小学校" sheetId="4" r:id="rId3"/>
    <sheet name="【様式4-6】一宮公民館" sheetId="5" r:id="rId4"/>
    <sheet name="【様式4-6】市立多賀小学校" sheetId="6" r:id="rId5"/>
    <sheet name="【様式4-6】淡路市地域総合センター" sheetId="7" r:id="rId6"/>
    <sheet name="【様式4-6】青少年センター" sheetId="8" r:id="rId7"/>
    <sheet name="【様式4-6】市立岩屋中学校" sheetId="9" r:id="rId8"/>
    <sheet name="【様式4-6】市立石屋小学校" sheetId="10" r:id="rId9"/>
    <sheet name="【様式4-6】学童保育石屋" sheetId="11" r:id="rId10"/>
    <sheet name="【様式4-6】岩屋保健センター" sheetId="12" r:id="rId11"/>
    <sheet name="【様式4-6】松帆アンカレイジパーク" sheetId="13" r:id="rId12"/>
    <sheet name="【様式4-6】市立北淡中学校" sheetId="14" r:id="rId13"/>
    <sheet name="【様式4-6】市立北淡小学校" sheetId="15" r:id="rId14"/>
    <sheet name="【様式4-6】北淡認定こども園" sheetId="16" r:id="rId15"/>
    <sheet name="【様式4-6】北淡エコプラザ" sheetId="17" r:id="rId16"/>
    <sheet name="【様式4-6】北淡診療所" sheetId="18" r:id="rId17"/>
    <sheet name="Sheet1" sheetId="1" r:id="rId18"/>
  </sheets>
  <externalReferences>
    <externalReference r:id="rId19"/>
  </externalReferences>
  <definedNames>
    <definedName name="__3__123Graph_ACHART_1" hidden="1">#REF!</definedName>
    <definedName name="_1__123Graph_ACHART_1" hidden="1">#N/A</definedName>
    <definedName name="_10___0__123Graph_CCHAR" hidden="1">#REF!</definedName>
    <definedName name="_10__123Graph_BCHART_1" hidden="1">#REF!</definedName>
    <definedName name="_10__123Graph_DCHART_1" hidden="1">#REF!</definedName>
    <definedName name="_10_0__123Graph_CCHAR" hidden="1">#REF!</definedName>
    <definedName name="_10_123Graph_XCHAR" hidden="1">#REF!</definedName>
    <definedName name="_101_0__123Graph_BCHAR" hidden="1">#REF!</definedName>
    <definedName name="_102__123Graph_DCHART_1" hidden="1">#REF!</definedName>
    <definedName name="_103_0__123Graph_CCHAR" hidden="1">#REF!</definedName>
    <definedName name="_105_0__123Graph_DCHAR" hidden="1">#REF!</definedName>
    <definedName name="_107_0__123Graph_XCHAR" hidden="1">#REF!</definedName>
    <definedName name="_108__123Graph_XCHART_1" hidden="1">#REF!</definedName>
    <definedName name="_109__123Graph_Xｸﾞﾗﾌ_2" hidden="1">#REF!</definedName>
    <definedName name="_11___0__123Graph_BCHAR" hidden="1">#REF!</definedName>
    <definedName name="_11___0__123Graph_CCHAR" hidden="1">#REF!</definedName>
    <definedName name="_11__123Graph_Aｸﾞﾗﾌ_2" hidden="1">#REF!</definedName>
    <definedName name="_11__123Graph_XCHART_1" hidden="1">#REF!</definedName>
    <definedName name="_11_0__123Graph_DCHAR" hidden="1">#REF!</definedName>
    <definedName name="_11_123Graph_XCHAR" hidden="1">#REF!</definedName>
    <definedName name="_110__123Graph_Xｸﾞﾗﾌ_4" hidden="1">#REF!</definedName>
    <definedName name="_12___0__123Graph_DCHAR" hidden="1">#REF!</definedName>
    <definedName name="_12__123Graph_ACHART_1" hidden="1">#REF!</definedName>
    <definedName name="_12__123Graph_Aｸﾞﾗﾌ_3" hidden="1">#REF!</definedName>
    <definedName name="_12__123Graph_XCHART_1" hidden="1">#REF!</definedName>
    <definedName name="_12_0__123Graph_ACHAR" hidden="1">#REF!</definedName>
    <definedName name="_12_0__123Graph_XCHAR" hidden="1">#REF!</definedName>
    <definedName name="_12_123Graph_CCHAR" hidden="1">#REF!</definedName>
    <definedName name="_121___0__123Graph_ACHAR" hidden="1">#REF!</definedName>
    <definedName name="_122___0__123Graph_ACHAR" hidden="1">#REF!</definedName>
    <definedName name="_13___0__123Graph_CCHAR" hidden="1">#REF!</definedName>
    <definedName name="_13___0__123Graph_DCHAR" hidden="1">#REF!</definedName>
    <definedName name="_13_0__123Graph_ACHAR" hidden="1">#REF!</definedName>
    <definedName name="_13_0__123Graph_BCHAR" hidden="1">#REF!</definedName>
    <definedName name="_133___0__123Graph_BCHAR" hidden="1">#REF!</definedName>
    <definedName name="_134___0__123Graph_BCHAR" hidden="1">#REF!</definedName>
    <definedName name="_14___0__123Graph_XCHAR" hidden="1">#REF!</definedName>
    <definedName name="_14__123Graph_Aｸﾞﾗﾌ_4" hidden="1">#REF!</definedName>
    <definedName name="_14__123Graph_CCHART_1" hidden="1">#REF!</definedName>
    <definedName name="_14_0__123Graph_BCHAR" hidden="1">#REF!</definedName>
    <definedName name="_14_0__123Graph_CCHAR" hidden="1">#REF!</definedName>
    <definedName name="_145___0__123Graph_CCHAR" hidden="1">#REF!</definedName>
    <definedName name="_146___0__123Graph_CCHAR" hidden="1">#REF!</definedName>
    <definedName name="_15___0__123Graph_DCHAR" hidden="1">#REF!</definedName>
    <definedName name="_15___0__123Graph_XCHAR" hidden="1">#REF!</definedName>
    <definedName name="_15_0__123Graph_CCHAR" hidden="1">#REF!</definedName>
    <definedName name="_15_0__123Graph_DCHAR" hidden="1">#REF!</definedName>
    <definedName name="_157___0__123Graph_DCHAR" hidden="1">#REF!</definedName>
    <definedName name="_158___0__123Graph_DCHAR" hidden="1">#REF!</definedName>
    <definedName name="_16______123Graph_ACHAR" hidden="1">#REF!</definedName>
    <definedName name="_16_0__123Graph_DCHAR" hidden="1">#REF!</definedName>
    <definedName name="_16_0__123Graph_XCHAR" hidden="1">#REF!</definedName>
    <definedName name="_16_123Graph_BCHAR" hidden="1">#REF!</definedName>
    <definedName name="_16_123Graph_DCHAR" hidden="1">#REF!</definedName>
    <definedName name="_169___0__123Graph_XCHAR" hidden="1">#REF!</definedName>
    <definedName name="_17___0__123Graph_XCHAR" hidden="1">#REF!</definedName>
    <definedName name="_17_0__123Graph_ACHAR" hidden="1">#REF!</definedName>
    <definedName name="_17_0__123Graph_XCHAR" hidden="1">#REF!</definedName>
    <definedName name="_170___0__123Graph_XCHAR" hidden="1">#REF!</definedName>
    <definedName name="_18___123Graph_ACHART_1" hidden="1">#REF!</definedName>
    <definedName name="_18__123Graph_BCHART_1" hidden="1">#REF!</definedName>
    <definedName name="_18__123Graph_DCHART_1" hidden="1">#REF!</definedName>
    <definedName name="_18_0__123Graph_ACHAR" hidden="1">#REF!</definedName>
    <definedName name="_19__123Graph_Bｸﾞﾗﾌ_1" hidden="1">#REF!</definedName>
    <definedName name="_19_0__123Graph_ACHAR" hidden="1">#REF!</definedName>
    <definedName name="_2__123Graph_BCHART_1" hidden="1">#N/A</definedName>
    <definedName name="_2_123Graph_ACHAR" hidden="1">#REF!</definedName>
    <definedName name="_20______123Graph_BCHAR" hidden="1">#REF!</definedName>
    <definedName name="_20__123Graph_BCHART_1" hidden="1">#REF!</definedName>
    <definedName name="_20_123Graph_XCHAR" hidden="1">#REF!</definedName>
    <definedName name="_209_0__123Graph_ACHAR" hidden="1">#REF!</definedName>
    <definedName name="_21__123Graph_Bｸﾞﾗﾌ_2" hidden="1">#REF!</definedName>
    <definedName name="_21_0__123Graph_BCHAR" hidden="1">#REF!</definedName>
    <definedName name="_21_0__123Graph_CCHAR" hidden="1">#REF!</definedName>
    <definedName name="_210_0__123Graph_ACHAR" hidden="1">#REF!</definedName>
    <definedName name="_22___123Graph_BCHART_1" hidden="1">#REF!</definedName>
    <definedName name="_22__123Graph_Bｸﾞﾗﾌ_3" hidden="1">#REF!</definedName>
    <definedName name="_22__123Graph_XCHART_1" hidden="1">#REF!</definedName>
    <definedName name="_22_0__123Graph_ACHAR" hidden="1">#REF!</definedName>
    <definedName name="_22_0__123Graph_BCHAR" hidden="1">#REF!</definedName>
    <definedName name="_221_0__123Graph_BCHAR" hidden="1">#REF!</definedName>
    <definedName name="_222_0__123Graph_BCHAR" hidden="1">#REF!</definedName>
    <definedName name="_23_0__123Graph_BCHAR" hidden="1">#REF!</definedName>
    <definedName name="_233_0__123Graph_CCHAR" hidden="1">#REF!</definedName>
    <definedName name="_234_0__123Graph_CCHAR" hidden="1">#REF!</definedName>
    <definedName name="_24______123Graph_CCHAR" hidden="1">#REF!</definedName>
    <definedName name="_24__123Graph_Bｸﾞﾗﾌ_4" hidden="1">#REF!</definedName>
    <definedName name="_24_0__123Graph_ACHAR" hidden="1">#REF!</definedName>
    <definedName name="_24_123Graph_CCHAR" hidden="1">#REF!</definedName>
    <definedName name="_245_0__123Graph_DCHAR" hidden="1">#REF!</definedName>
    <definedName name="_246_0__123Graph_DCHAR" hidden="1">#REF!</definedName>
    <definedName name="_25_0__123Graph_BCHAR" hidden="1">#REF!</definedName>
    <definedName name="_25_0__123Graph_CCHAR" hidden="1">#REF!</definedName>
    <definedName name="_257_0__123Graph_XCHAR" hidden="1">#REF!</definedName>
    <definedName name="_258_0__123Graph_XCHAR" hidden="1">#REF!</definedName>
    <definedName name="_26___123Graph_CCHART_1" hidden="1">#REF!</definedName>
    <definedName name="_26_0__123Graph_BCHAR" hidden="1">#REF!</definedName>
    <definedName name="_26_0__123Graph_CCHAR" hidden="1">#REF!</definedName>
    <definedName name="_26_123Graph_CCHAR" hidden="1">#REF!</definedName>
    <definedName name="_27_0__123Graph_CCHAR" hidden="1">#REF!</definedName>
    <definedName name="_28______123Graph_DCHAR" hidden="1">#REF!</definedName>
    <definedName name="_28__123Graph_CCHART_1" hidden="1">#REF!</definedName>
    <definedName name="_28_0__123Graph_CCHAR" hidden="1">#REF!</definedName>
    <definedName name="_28_0__123Graph_DCHAR" hidden="1">#REF!</definedName>
    <definedName name="_29__123Graph_Cｸﾞﾗﾌ_1" hidden="1">#REF!</definedName>
    <definedName name="_29_0__123Graph_DCHAR" hidden="1">#REF!</definedName>
    <definedName name="_3__123Graph_ACHART_1" hidden="1">#REF!</definedName>
    <definedName name="_3__123Graph_CCHART_1" hidden="1">#N/A</definedName>
    <definedName name="_3_123Graph_ACHAR" hidden="1">#REF!</definedName>
    <definedName name="_30___123Graph_DCHART_1" hidden="1">#REF!</definedName>
    <definedName name="_30_0__123Graph_DCHAR" hidden="1">#REF!</definedName>
    <definedName name="_31__123Graph_Cｸﾞﾗﾌ_2" hidden="1">#REF!</definedName>
    <definedName name="_31_0__123Graph_DCHAR" hidden="1">#REF!</definedName>
    <definedName name="_32______123Graph_XCHAR" hidden="1">#REF!</definedName>
    <definedName name="_32__123Graph_Cｸﾞﾗﾌ_3" hidden="1">#REF!</definedName>
    <definedName name="_32_0__123Graph_XCHAR" hidden="1">#REF!</definedName>
    <definedName name="_32_123Graph_DCHAR" hidden="1">#REF!</definedName>
    <definedName name="_33_0__123Graph_XCHAR" hidden="1">#REF!</definedName>
    <definedName name="_34___123Graph_XCHART_1" hidden="1">#REF!</definedName>
    <definedName name="_34__123Graph_Cｸﾞﾗﾌ_4" hidden="1">#REF!</definedName>
    <definedName name="_34_0__123Graph_XCHAR" hidden="1">#REF!</definedName>
    <definedName name="_35_0__123Graph_XCHAR" hidden="1">#REF!</definedName>
    <definedName name="_36__123Graph_DCHART_1" hidden="1">#REF!</definedName>
    <definedName name="_36_123Graph_ACHAR" hidden="1">#REF!</definedName>
    <definedName name="_36_123Graph_DCHAR" hidden="1">#REF!</definedName>
    <definedName name="_38__123Graph_ACHART_1" hidden="1">#REF!</definedName>
    <definedName name="_38__123Graph_DCHART_1" hidden="1">#REF!</definedName>
    <definedName name="_4__123Graph_ACHART_1" hidden="1">#REF!</definedName>
    <definedName name="_4__123Graph_BCHART_1" hidden="1">#REF!</definedName>
    <definedName name="_4__123Graph_DCHART_1" hidden="1">#N/A</definedName>
    <definedName name="_4_123Graph_ACHAR" hidden="1">#REF!</definedName>
    <definedName name="_4_123Graph_BCHAR" hidden="1">#REF!</definedName>
    <definedName name="_40__123Graph_Aｷｬﾛｯﾄ_ｼｪｱ動向" hidden="1">#REF!</definedName>
    <definedName name="_40_123Graph_XCHAR" hidden="1">#REF!</definedName>
    <definedName name="_42___123Graph_ACHART_1" hidden="1">#REF!</definedName>
    <definedName name="_42__123Graph_Aｸﾞﾗﾌ_1" hidden="1">#REF!</definedName>
    <definedName name="_42__123Graph_XCHART_1" hidden="1">#REF!</definedName>
    <definedName name="_43__123Graph_Aｸﾞﾗﾌ_2" hidden="1">#REF!</definedName>
    <definedName name="_44__123Graph_Aｸﾞﾗﾌ_3" hidden="1">#REF!</definedName>
    <definedName name="_44__123Graph_XCHART_1" hidden="1">#REF!</definedName>
    <definedName name="_44__123Graph_Xｸﾞﾗﾌ_2" hidden="1">#REF!</definedName>
    <definedName name="_45__123Graph_Aｸﾞﾗﾌ_4" hidden="1">#REF!</definedName>
    <definedName name="_46__123Graph_Aｸﾞﾗﾌ_5" hidden="1">#REF!</definedName>
    <definedName name="_46__123Graph_Xｸﾞﾗﾌ_4" hidden="1">#REF!</definedName>
    <definedName name="_48___123Graph_BCHART_1" hidden="1">#REF!</definedName>
    <definedName name="_48_0__123Graph_ACHAR" hidden="1">#REF!</definedName>
    <definedName name="_48_123Graph_BCHAR" hidden="1">#REF!</definedName>
    <definedName name="_5__123Graph_BCHART_1" hidden="1">#REF!</definedName>
    <definedName name="_5__123Graph_CCHART_1" hidden="1">#REF!</definedName>
    <definedName name="_5__123Graph_XCHART_1" hidden="1">#N/A</definedName>
    <definedName name="_5_123Graph_BCHAR" hidden="1">#REF!</definedName>
    <definedName name="_50__123Graph_BCHART_1" hidden="1">#REF!</definedName>
    <definedName name="_50_0__123Graph_BCHAR" hidden="1">#REF!</definedName>
    <definedName name="_52__123Graph_Bｷｬﾛｯﾄ_ｼｪｱ動向" hidden="1">#REF!</definedName>
    <definedName name="_52_0__123Graph_BCHAR" hidden="1">#REF!</definedName>
    <definedName name="_52_0__123Graph_CCHAR" hidden="1">#REF!</definedName>
    <definedName name="_54___123Graph_CCHART_1" hidden="1">#REF!</definedName>
    <definedName name="_54__123Graph_Bｸﾞﾗﾌ_1" hidden="1">#REF!</definedName>
    <definedName name="_54_0__123Graph_DCHAR" hidden="1">#REF!</definedName>
    <definedName name="_55__123Graph_Bｸﾞﾗﾌ_2" hidden="1">#REF!</definedName>
    <definedName name="_56__123Graph_Bｸﾞﾗﾌ_3" hidden="1">#REF!</definedName>
    <definedName name="_56_0__123Graph_CCHAR" hidden="1">#REF!</definedName>
    <definedName name="_56_0__123Graph_XCHAR" hidden="1">#REF!</definedName>
    <definedName name="_57__123Graph_Bｸﾞﾗﾌ_4" hidden="1">#REF!</definedName>
    <definedName name="_58__123Graph_Bｸﾞﾗﾌ_5" hidden="1">#REF!</definedName>
    <definedName name="_6___0__123Graph_ACHAR" hidden="1">#REF!</definedName>
    <definedName name="_6__123Graph_ACHART_1" hidden="1">#REF!</definedName>
    <definedName name="_6__123Graph_BCHART_1" hidden="1">#REF!</definedName>
    <definedName name="_6__123Graph_DCHART_1" hidden="1">#REF!</definedName>
    <definedName name="_6_123Graph_ACHAR" hidden="1">#REF!</definedName>
    <definedName name="_6_123Graph_CCHAR" hidden="1">#REF!</definedName>
    <definedName name="_60___123Graph_DCHART_1" hidden="1">#REF!</definedName>
    <definedName name="_60_0__123Graph_DCHAR" hidden="1">#REF!</definedName>
    <definedName name="_60_123Graph_CCHAR" hidden="1">#REF!</definedName>
    <definedName name="_62__123Graph_CCHART_1" hidden="1">#REF!</definedName>
    <definedName name="_64__123Graph_Cｷｬﾛｯﾄ_ｼｪｱ動向" hidden="1">#REF!</definedName>
    <definedName name="_64_0__123Graph_XCHAR" hidden="1">#REF!</definedName>
    <definedName name="_65__123Graph_Cｸﾞﾗﾌ_1" hidden="1">#REF!</definedName>
    <definedName name="_66___123Graph_XCHART_1" hidden="1">#REF!</definedName>
    <definedName name="_67__123Graph_Cｸﾞﾗﾌ_2" hidden="1">#REF!</definedName>
    <definedName name="_68__123Graph_Cｸﾞﾗﾌ_3" hidden="1">#REF!</definedName>
    <definedName name="_69__123Graph_Cｸﾞﾗﾌ_4" hidden="1">#REF!</definedName>
    <definedName name="_7___0__123Graph_ACHAR" hidden="1">#REF!</definedName>
    <definedName name="_7__123Graph_CCHART_1" hidden="1">#REF!</definedName>
    <definedName name="_7__123Graph_XCHART_1" hidden="1">#REF!</definedName>
    <definedName name="_7_0__123Graph_ACHAR" hidden="1">#REF!</definedName>
    <definedName name="_7_123Graph_CCHAR" hidden="1">#REF!</definedName>
    <definedName name="_70__123Graph_Cｸﾞﾗﾌ_5" hidden="1">#REF!</definedName>
    <definedName name="_72__123Graph_ACHART_1" hidden="1">#REF!</definedName>
    <definedName name="_72_123Graph_DCHAR" hidden="1">#REF!</definedName>
    <definedName name="_73__123Graph_Aｸﾞﾗﾌ_1" hidden="1">#REF!</definedName>
    <definedName name="_74__123Graph_Aｸﾞﾗﾌ_2" hidden="1">#REF!</definedName>
    <definedName name="_74__123Graph_DCHART_1" hidden="1">#REF!</definedName>
    <definedName name="_75__123Graph_Aｸﾞﾗﾌ_3" hidden="1">#REF!</definedName>
    <definedName name="_76__123Graph_Aｸﾞﾗﾌ_4" hidden="1">#REF!</definedName>
    <definedName name="_76__123Graph_LBL_Aｷｬﾛｯﾄ_ｼｪｱ動向" hidden="1">#REF!</definedName>
    <definedName name="_78__123Graph_LBL_Aｸﾞﾗﾌ_1" hidden="1">#REF!</definedName>
    <definedName name="_8___0__123Graph_BCHAR" hidden="1">#REF!</definedName>
    <definedName name="_8__123Graph_ACHART_1" hidden="1">#REF!</definedName>
    <definedName name="_8__123Graph_CCHART_1" hidden="1">#REF!</definedName>
    <definedName name="_8_0__123Graph_ACHAR" hidden="1">#REF!</definedName>
    <definedName name="_8_123Graph_ACHAR" hidden="1">#REF!</definedName>
    <definedName name="_8_123Graph_BCHAR" hidden="1">#REF!</definedName>
    <definedName name="_8_123Graph_DCHAR" hidden="1">#REF!</definedName>
    <definedName name="_80__123Graph_LBL_Bｷｬﾛｯﾄ_ｼｪｱ動向" hidden="1">#REF!</definedName>
    <definedName name="_82__123Graph_BCHART_1" hidden="1">#REF!</definedName>
    <definedName name="_82__123Graph_LBL_Bｸﾞﾗﾌ_1" hidden="1">#REF!</definedName>
    <definedName name="_83__123Graph_Bｸﾞﾗﾌ_1" hidden="1">#REF!</definedName>
    <definedName name="_84__123Graph_Bｸﾞﾗﾌ_2" hidden="1">#REF!</definedName>
    <definedName name="_84__123Graph_LBL_Cｷｬﾛｯﾄ_ｼｪｱ動向" hidden="1">#REF!</definedName>
    <definedName name="_85__123Graph_Bｸﾞﾗﾌ_3" hidden="1">#REF!</definedName>
    <definedName name="_86__123Graph_Bｸﾞﾗﾌ_4" hidden="1">#REF!</definedName>
    <definedName name="_86_123Graph_XCHAR" hidden="1">#REF!</definedName>
    <definedName name="_88__123Graph_XCHART_1" hidden="1">#REF!</definedName>
    <definedName name="_9___0__123Graph_ACHAR" hidden="1">#REF!</definedName>
    <definedName name="_9___0__123Graph_BCHAR" hidden="1">#REF!</definedName>
    <definedName name="_9__123Graph_Aｸﾞﾗﾌ_1" hidden="1">#REF!</definedName>
    <definedName name="_9__123Graph_DCHART_1" hidden="1">#REF!</definedName>
    <definedName name="_9_0__123Graph_BCHAR" hidden="1">#REF!</definedName>
    <definedName name="_9_123Graph_DCHAR" hidden="1">#REF!</definedName>
    <definedName name="_90__123Graph_Xｷｬﾛｯﾄ_ｼｪｱ動向" hidden="1">#REF!</definedName>
    <definedName name="_91__123Graph_Xｸﾞﾗﾌ_1" hidden="1">#REF!</definedName>
    <definedName name="_92__123Graph_CCHART_1" hidden="1">#REF!</definedName>
    <definedName name="_92__123Graph_Xｸﾞﾗﾌ_2" hidden="1">#REF!</definedName>
    <definedName name="_93__123Graph_Cｸﾞﾗﾌ_1" hidden="1">#REF!</definedName>
    <definedName name="_93__123Graph_Xｸﾞﾗﾌ_3" hidden="1">#REF!</definedName>
    <definedName name="_94__123Graph_Cｸﾞﾗﾌ_2" hidden="1">#REF!</definedName>
    <definedName name="_94__123Graph_Xｸﾞﾗﾌ_4" hidden="1">#REF!</definedName>
    <definedName name="_95__123Graph_Cｸﾞﾗﾌ_3" hidden="1">#REF!</definedName>
    <definedName name="_95__123Graph_Xｸﾞﾗﾌ_5" hidden="1">#REF!</definedName>
    <definedName name="_96__123Graph_Cｸﾞﾗﾌ_4" hidden="1">#REF!</definedName>
    <definedName name="_99_0__123Graph_ACHAR" hidden="1">#REF!</definedName>
    <definedName name="_Fill" hidden="1">#REF!</definedName>
    <definedName name="_xlnm._FilterDatabase" localSheetId="3" hidden="1">'【様式4-6】一宮公民館'!$A$3:$AE$3</definedName>
    <definedName name="_xlnm._FilterDatabase" localSheetId="9" hidden="1">'【様式4-6】学童保育石屋'!$A$3:$AE$3</definedName>
    <definedName name="_xlnm._FilterDatabase" localSheetId="10" hidden="1">'【様式4-6】岩屋保健センター'!$A$3:$AF$155</definedName>
    <definedName name="_xlnm._FilterDatabase" localSheetId="2" hidden="1">'【様式4-6】市立一宮小学校'!$A$3:$AE$3</definedName>
    <definedName name="_xlnm._FilterDatabase" localSheetId="7" hidden="1">'【様式4-6】市立岩屋中学校'!$A$3:$AE$3</definedName>
    <definedName name="_xlnm._FilterDatabase" localSheetId="8" hidden="1">'【様式4-6】市立石屋小学校'!$A$3:$AE$3</definedName>
    <definedName name="_xlnm._FilterDatabase" localSheetId="4" hidden="1">'【様式4-6】市立多賀小学校'!$A$3:$AE$3</definedName>
    <definedName name="_xlnm._FilterDatabase" localSheetId="13" hidden="1">'【様式4-6】市立北淡小学校'!$A$3:$AE$3</definedName>
    <definedName name="_xlnm._FilterDatabase" localSheetId="12" hidden="1">'【様式4-6】市立北淡中学校'!$A$3:$AF$181</definedName>
    <definedName name="_xlnm._FilterDatabase" localSheetId="11" hidden="1">'【様式4-6】松帆アンカレイジパーク'!$A$3:$AE$3</definedName>
    <definedName name="_xlnm._FilterDatabase" localSheetId="6" hidden="1">'【様式4-6】青少年センター'!$A$3:$AE$3</definedName>
    <definedName name="_xlnm._FilterDatabase" localSheetId="5" hidden="1">'【様式4-6】淡路市地域総合センター'!$A$3:$AE$3</definedName>
    <definedName name="_xlnm._FilterDatabase" localSheetId="15" hidden="1">'【様式4-6】北淡エコプラザ'!$A$3:$AE$3</definedName>
    <definedName name="_xlnm._FilterDatabase" localSheetId="16" hidden="1">'【様式4-6】北淡診療所'!$A$3:$AF$142</definedName>
    <definedName name="_xlnm._FilterDatabase" localSheetId="14" hidden="1">'【様式4-6】北淡認定こども園'!$A$3:$AE$3</definedName>
    <definedName name="_xlnm._FilterDatabase" hidden="1">#REF!</definedName>
    <definedName name="_Key1" hidden="1">#REF!</definedName>
    <definedName name="_Key2" hidden="1">#REF!</definedName>
    <definedName name="_Order1" hidden="1">255</definedName>
    <definedName name="_Order2" hidden="1">1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￥￥￥￥" hidden="1">#REF!</definedName>
    <definedName name="￥￥￥￥￥￥" hidden="1">#REF!</definedName>
    <definedName name="￥￥￥￥￥￥￥" hidden="1">#REF!</definedName>
    <definedName name="￥￥￥￥￥￥￥￥" hidden="1">#REF!</definedName>
    <definedName name="￥￥￥￥￥￥￥￥￥" hidden="1">#REF!</definedName>
    <definedName name="￥￥￥￥￥￥￥￥￥￥" hidden="1">#REF!</definedName>
    <definedName name="￥￥￥￥￥￥￥￥￥￥￥" hidden="1">#REF!</definedName>
    <definedName name="￥￥￥￥￥￥￥￥￥￥￥￥￥￥￥" hidden="1">#REF!</definedName>
    <definedName name="￥￥￥￥￥￥￥￥￥￥￥￥￥￥￥￥￥￥" hidden="1">#REF!</definedName>
    <definedName name="￥￥￥￥￥￥￥￥￥￥￥￥￥￥￥￥￥￥￥￥" hidden="1">#REF!</definedName>
    <definedName name="●" hidden="1">#REF!</definedName>
    <definedName name="・・" hidden="1">#REF!</definedName>
    <definedName name="A" hidden="1">#REF!</definedName>
    <definedName name="Access_Button" hidden="1">"項目一覧_データ_List"</definedName>
    <definedName name="AccessDatabase" hidden="1">"I:\画面レイアウト\ｾﾝﾀｰ運用\項目一覧1.mdb"</definedName>
    <definedName name="ad" hidden="1">#REF!</definedName>
    <definedName name="ADSGYHIKGSHWOM" hidden="1">#N/A</definedName>
    <definedName name="AHMEDXXLPVJTYHNHFCMKVNTWUAIJTTFVKSILVZVSTSUNZOBUCEFBNCRJHXSOVARRLERDJQHPIKDCZIDOADBHJQBCGLJXFPZIFAQGFIAXAPWVEFHDPXTLCDNCOTDKEXKWVJAJBEQEJGPOZKWKQZGRLPBZNOFPRVQGWVYKNRYXFHIERYVNEFPDGNLCIIVZGUFRANAFCLDOGMPNTBIYDPMBCSVFJEUDCFXHPDCKFHJXNLCXHCYEKBBGTYESCSENTNL" hidden="1">#N/A</definedName>
    <definedName name="AIEWNOYNPWXDXQEPOCTCVXKXCZJHSBXVBJRCVAMJYZPZCGBRHGJUYBQXXFGIBJFXOQAOQXWNUGGUYFTDSEMZFCLCOGLOMSAIMCOMABSVEIDTRRQSLOSAONVDZLAPOFZKFAHMEEXXLHVFUGPVPWGEQHNQOUCDNOTFVKSILKFVSSSUNJNCPIQFANBRJHBLGCJOFFZSFRXEVIKXRQNGRCORPVXEPQUZXLOYIFAPUUTWOLOEKKSUVRDTLCDNCWBMTMF" hidden="1">#REF!</definedName>
    <definedName name="AOPGJNIYVWVXQTXFSSAVWSFTTKEOKFMRIICCZFTDTFOUOMJTRCUADBHPQMBLPJZXXWZRDSFYGIJFSGWOLGQLHOTKICPAHOENGIVPOLUTENQOTVCNOTYVKSBLVSMZZYBTQTIPOXYAWIYQHISGJQVFMGZMYQHPIJWCZIGSDDBHPWHBGSPEFVFIMGWBLOADHWCCKMNJIEWNOZNPGXERREJPDNCOXPVSBTEWBECIRYOTFCRSIAEZPMMMOHKOWUCXZUH" hidden="1">#REF!</definedName>
    <definedName name="APNNNPILPCCKFGCODSRICNIDKPHHAAOSYHXJSYSROXWHZEHFYMDRZQTCGBRPPOQJFJYMEGIDQEUMKEOJFMRIICUFLSJSLNAUTQZXJLOMSUBMMRWUIQZKTQLBFGFHILAHHPQSOAIEWNOYNPWBKEXLWVJUNPCPVSBZLWIECIRYJCHVKLBLOSNDHHHJJNCJIQSTPCJGGISGIPOFMZZMQXLVIRERWTZKCILJOXEIJOZXMNDGQUOECNQILPXLKSNPLXM" hidden="1">#REF!</definedName>
    <definedName name="as" hidden="1">#REF!</definedName>
    <definedName name="AS2DocOpenMode" hidden="1">"AS2DocumentEdit"</definedName>
    <definedName name="ASACEZMAQIGAKFBINEEYQBIPGOHJWQPMVUFQCFUWDOPUZWLSCMWTNDIIHKCODJJRTUQDKHZQRBPSZEOVPHSRFWFYANAFCMKVGTPNTBEYDPMBCSCFJETYYXAMPTIZHJKGTAARSCRTAYQWJINTHRGNANSPYQBTZCAGOVZAFROPGJSWRHFFEHZCGOCBJENZODCTNYTHMDDIWAGUERAGAZWFASXAYENNYZDPGOEHRVPFDDCFXUXNATOQLYMCUSMWYFK" hidden="1">#N/A</definedName>
    <definedName name="asd" hidden="1">#REF!</definedName>
    <definedName name="ＡＶＬＰＱＰＲＤＧＫＺＧＦＮＰＲＭＺＨＤＶＭＮＸＺＧＥＷＣＰＰＤＨＮＢＺＬＵＨＵＡＸＧＹＪＢＧＪＺＩＰＴＵＹＫＩＷＸＮＲＡＥＺＹＹＸＡＳＷＺＩＶＶＤＹＺＶＨＷＬＫＢＶＧＢＷＵＬＬＥＥＳＷＰＺＯＡＪＰＫＩＦＯＮＹＱＶＹＸＷＸＨＩＮＺＰＥＭＣＦＰＴＯＤＢＢＡＤＶＳＷＬＣＫＭＮＪＷＫＡＢＶＦＢＷＤＩＡＺＴＭＡＬＲＹＰＹＲＴＧＡＺＤＣＮＹＹＷＣＥＬＷＮＳＱＥＭＷＧＰＮＨＮＮＭＰＨＥＶＢＢＪＬＭＩＶＫＣＴＵＥＧＮＳＤＫＤＷＫＶＶＪＺＩＢＤＱＤＪＧＺＫＶＨＤＧＯＷＧＱＣＺＯＲＢＤＨＣＳＸＩＫＷＺＤＳＺＹＧＩＫＦＳＡＷ" hidden="1">#REF!</definedName>
    <definedName name="AXPGHRFIPNELYYLESCRBOBHEMISWRGEEDGYCWJJRMNJWKZYPKUPKRXDWWKOVJSILRLKHQPAMPNTKVVAMCRZPSCGBROPOXUXNATBDEAMBQIGALGBINFFZNYELCLEGTNMJSQBNQOUWDOPTYWKSCMVTNDIPSKHKAGGEGBOVSJKVJLSXIPIBPAAOENGIVIZJHSDQMKQYFQKPGVWMWZDYNSSRUFJMCIIQIEQYULMXLNUSKQDDRVBPZPBKXEBKCNFKNLR" hidden="1">#N/A</definedName>
    <definedName name="ＡＸＰＧＨＲＦＩＰＵＥＬＦＹＬＸＷＫＢＪＣＤＱＷＴＣＡＭＷＪＦＤＪＴＤＸＣＯＬＡＢＲＢＥＩＥＩＪＩＫＷＺＤＳＺＹＧＩＪＦＳＺＷＯＲＢＱＳＺＸＰＶＩＩＷＡＧＵＥＵＧＮＡＧＤＭＥＦＬＮＭＲＡＨＬＭＲＣＡＰＰＧＪＳＸＳＱＱＱＳＬＯＳＡＮＮＢＤＹＬＺＰＯＦＺＪＥＳＸＰＯＩＵＹＦＴＣＳＺＦＺＹＶＥＣＯＧＬＯＭＳＡＢＭＭＲＤＴＢＳＶＥＩＤＴＲＲＥＷＴＷＸＱＹＡＢＸＫＺＲＰＪＴＰＫＲＳＳＬＦＳＤＫＲＨＱＪＬＹＳＲＯＸＷＨＳＥＸＤＦＭＸＹＣＨＦＴＢＬＶＥＢＷＭＰＯＲＪＧＪＺＦＦＮＰＱＭＫＨＺＱＲＢＰＳＺＥＯＶＰＩＶＨＧＵ" hidden="1">#REF!</definedName>
    <definedName name="b" hidden="1">#REF!</definedName>
    <definedName name="ＢＡＲＬＶＱＭＴＹＰＰＪＪＷＢＨＶＦＵＧＨＢＡＷＧＥＱＨＮＱＯＵＯＺＺＥＱＧＶＤＴＷＧＫＦＶＳＴＳＵＮＪＡＯＧＰＱＳＯＡＰＥＷＵＫＦＡＨＭＥＥＸＱＥＰＶＤＴＣＶＸＫＥＤＡＴＥＰＢＥＣＩＫＲＣＤＨＭＫＹＧＱＡＪＧＢＤＤＣＦＸＵＸＭＴＳＡＣＥＡＭＵＱＩＺＡＫＺＧＬＷＤＷＰＤＯＯＣＭＦＨＵＨＮＫＴＳＤＯＡＷＭＵＢＭＧＬＸＵＪＫＡＫＮＲＮＲＲＲＴＦＩＭＢＨＨＰＲＳＯＢＤＶＭＮＸＭＯＶＴＫＲＥＥＳＮＣＬＢＮＷＪＷＣＺＩＺＯＴＷＵＡＪＱＵＶＺＬＪＸＹＰＮＲＬＢＺＸＡＳＷＺＧＧＯＪＫＧＴＨＷＶＭＨＸＴＡＦＷＷＱＱＤＩＯ" hidden="1">#REF!</definedName>
    <definedName name="ＢＡＸＧＥＱＩＮＱＯＵＣＤＯＯＴＦＶＫＳＮＸＢＶＬＪＪＩＬＤＡＤＴＧＺＨＪＫＨＶＬＤＢＶＦＡＷＤＩＺＺＴＭＺＬＲＹＰＹＱＵＯＮＫＴＲＤＯＳＱＶＸＲＳＷＢＣＫＴＤＮＫＦＶＺＺＹＢＴＱＸＥＤＬＮＰＬＸＦＢＴＫＬＶＫＭＴＹＪＰＪＣＸＷＫＢＫＤＦＳＦＬＨＲＰＢＬＹＵＳＢＩＴＮＳＤＢＱＱＨＲＵＹＳＩＮＮＫＷＺＤＳＹＹＧＩＪＦＳＤＶＭＮＹＭＯＶＴＬＡＡＮＳＹＭＷＬＸＧＴＨＬＵＬＸＰＵＸＶＢＪＲＤＩＵＲＧＨＸＡＫＯＩＹＷＷＶＹＱＵＢＰＯＷＲＤＰＥＴＳＪＤＯＪＥＬＱＩＩＢＲＶＢＰＺＰＢＫＺＹＶＥＣＯＦＬＯＭＳＡＢＢＦＲＩ" hidden="1">#REF!</definedName>
    <definedName name="BB" hidden="1">#REF!</definedName>
    <definedName name="BDKVWAFDRZJTCZUKOPOQJMBIINOKXEULMWKNUZJQKDRCBPGWYAEZPUUTVHCSYYXYUGOKCTUFDKIAGTTHLRFPFRVIOLHTLQTRXFNRRWGVWMQZDYOLMLNGBKXXFABXJYULGQLHNTYSSGKQEOEQZFZYVECUADBHPQABGSIXFVYIMGWUUDWSWLZRZBDYLZPHFZNIPUMLFHSZGXFYANHENMXICAFHOZAFPEMVFPMHWBBADVKZGFNPRNZHDVMNXMOVMSM" hidden="1">#REF!</definedName>
    <definedName name="BKAMVBVURAZKCHKIOWXIIN" hidden="1">#REF!</definedName>
    <definedName name="BKIULRU" hidden="1">#N/A</definedName>
    <definedName name="ＢＬＺＢＩＨＹＦＲＳＦＪＱＥＯＤＮＡＮＴＰＺＱＣＴＺＣＡＧＯＷＺＡＳＱＥＦＷＺＩＭＨＸＶＶＵＥＨＬＴＧＧＯＪＫＧＴＨＸＶＭＨＲＭＩＩＡＺＴＴＨＬＲＦＰＦＲＡＧＡＺＷＦＤＰＧＤＢＨＱＱＢＣＧＳＪＸＦＷＺＰＪＺＸＸＷＺＲＯＲＨＵＮＶＸＩＶＪＺＲＰＪＤＹＦＫＣＣＶＯＣＮＴＢＲＡＴＶＩＣＢＹＵＦＱＤＧＥＪＬＳＤＫＰＮＢＪＴＢＹＴＩＮＮＭＰＨＥＩＸＤＤＬＮＯＣＫＧＹＰＲＢＰＲＹＤＯＶＯＨＶＧＧＵＱＪＬＹＬＲＯＸＷＨＳＥＡＹＥＮＵＦＦＲＯＤＥＵＥＨＬＧＶＡＡＺＣＯＲＶＸＸＦＧＩＥＱＹＵＭＤＥＯＤＦＭＫＣＩＶＶＪＱＥＯ" hidden="1">#REF!</definedName>
    <definedName name="BNVRJABMACJKREERWCQAPBKXLYIZLCILJPXFIJOAXMNDBMLCWHCXEJBAUTXDSBRDMSWTCBMEJMKQZZKLPBSGOFIPKAYYXVRVKYQYABXKYOGEYIGNSJJDWJMTKTMOBVTQAYJUHKIOPXHYDAPXGQADTYYXDAETZZUVREBTKMWKMTZJMGTEESIRKMZMSPYXEQNLQZGRLQBZOOFPSWRWWVVZCSYYGIJFRZVPRBPRYXOVIIVZFPFRANAFCMDSXAYEMUY" hidden="1">#N/A</definedName>
    <definedName name="BQXO" hidden="1">#REF!</definedName>
    <definedName name="BRPPOQJMQYMLTOQLYNMDXIDYFKCCVVJNTHRHNTNMJSRCUZMSABLMRDTIQGJTXSRRQTLILAOHPQSOAPHFAKFAHNEEXREPWDTCVWQOLVTEPCFDIKROTYVKSBLVSNDHHHJCYCRXXFUPCKGYPQAPJOZFZSGRQEVEXZMZFWUGRDZXDMTEXCOLADNQUOEJJIILPEKZBCYKSOGXZJXZGFWDPPDHOCMYHUINKTLWOTWVAJQUVZLJKADNRMKLKMFIMUIHPKM" hidden="1">#REF!</definedName>
    <definedName name="BRWWVYJ" hidden="1">#REF!</definedName>
    <definedName name="BUWJWCZIGSDPLJPXFQTFCRSISVZVZAZBNQUHHPRSMUQIZAKZBIGXERRFJPDNUDPDIFOGVADBHPXABGSPEFRAEZPMNMOHKOWJJRZVHWPGAKGBINFEYYMQWKUHQWQPMVTFXCFDJRSVAMCRZPSCGCZAZBUQUJWPXZAWJXKHCMHCJPGLESDJQHQJLYIFONVHKIOQXIJNSQEMWGPMHXBCBBXBQXWEGHBJFXOPAOQXCLFYMXWKBKDFQWTCAMXJFDJRZJN" hidden="1">#REF!</definedName>
    <definedName name="ＢＶＬＱＱＰＳＫＨＫＺＧＦＥＦＢＯＶＳＫＢＣＭＡＤＪＰＺＧＺＴＧＦＴＫＴＭＯＢＯＵＲＡＹＫＶＨＤＢＨＰＸＤＩＴＲＧＧＸＨＫＯＩＹＤＲＵＦＪＭＣＩＩＱＳＴＰＢＪＦＸＯＰＡＯＱＸＶＩＶＶＩＮＴＨＲＨＱＤＱＷＴＣＵＦＸＣＦＤＪＲＺＤＫＷＴＩＪＺＣＭＱＬＡＹＹＸＡＫＯＷＫＪＲＭＯＬＺＯＮＥＺＪＥＶＡＳＲＬＬＺＤＪＸＨＸＪＳＹＳＲＮＸＶＨＦＩＧＭＶＶＧＡＭＣＲＺＰＳＣＧＢＲＯＯＯＱＪＦＪＹＬＢＤＥＡＮＢＲＪＨＢＬＧＣＪＵＵＮＧＵＦＬＴＪＳＬＮＡＵＲＡＺＫＶＩＬＪＯＱＸＩＣＨＥＴＢＫＵＥＢＷＭＦＥＨＺＷＺＰＶＶＴＶＱ" hidden="1">#REF!</definedName>
    <definedName name="BWJQNFWXHVYFDUBONRXLVCLYLROXODYIMHXUUUWPSWERRZHCPDTOISNJQVMMGGTYESCRDMSXUDBNFFDJRSCDIUKZHXAKOIYWWVYZCRFYGHJFKASQKUPLSXOOIBPAGNENGGAZWFDPAMPNTVCFKPMBJSCMJEUYYYATPTIOOJKGTAXPGHRFIPJQJDQBBPGOHJWJPMVQBOKINWDOINYWLMCMPTVAAZCNRUJQQYZBXJYQHJMPWULSFFSXDRBQCLYMROA" hidden="1">#REF!</definedName>
    <definedName name="ＣＢＱＧＰＩＫＸＫＱＮＷＲＣＯＫＩＯＸＥＵＺＬＩＸＹＯＹＢＦＺＰＵＵＴＷＨＬＯＥＫＫＳＴＰＣＪＧＹＯＱＡＯＲＩＺＧＳＴＧＫＲＦＰＥＬＹＬＱＩＺＬＤＩＬＪＰＸＦＪＪＯＡＸＭＮＤＧＱＵＰＡＢＡＣＶＹＣＫＹＸＦＧＣＯＤＳＲＩＣＮＶＣＩＺＺＳＳＷＣＱＡＰＣＫＲＬＪＧＦＲＪＯＲＰＶＤＥＰＰＵＧＷＬＴＪＭＷＡＶＬＢＡＣＶＲＶＫＹＱＹＡＣＸＫＹＯＧＥＵＰＬＳＸＯＭＦＴＥＫＮＷＰＲＥＹＸＵＤＢＮＹＫＮＬＲＳＡＬＬＱＸＭＴＤＮＷＵＯＥＪＪＷＯＬＰＥＫＫＳＵＶＲＤＬＨＺＱＳＣＱＳＸＨＯＩＢＯＺＺＮＥＸＺＭＺＦＣＬＪＶＦＳＯＭ" hidden="1">#REF!</definedName>
    <definedName name="ＣＣＢＥＰＴＷＬＳＳＡＢＤＺＬＴＰＨＬＶＪＬＳＲＩＰＢＢＦＬＺＪＺＬＵＨＵＺＷＦＸＩＡＧＴＹＨＯＳＴＹＪＨＷＷＯＹＣＸＮＫＫＫＭＴＸＦＴＳＡＶＸＳＦＴＪＩＺＴＤＹＵＢＧＩＣＣＱＵＡＯＺＬＵＡＵＴＱＺＹＪＢＧＪＨＮＷＷＨＬＷＮＣＬＯＹＣＸＭＫＶＸＱＭＱＦＳＬＴＶＷＳＦＴＪＢＺＯＫＦＭＲＪＩＣＶＪＵＡＨＦＹＡＮＨＧＤＭＬＷＦＩＧＭＧＲＳＷＢＺＮＶＦＰＨＣＲＷＷＶＹＱＮＱＧＭＭＵＷＸＴＦＩＡＲＳＣＱＴＡＦＰＷＱＪＷＨＨＶＧＺＢＯＢＧＤＮＩＴＦＢＺＦＮＶＧＺＥＱＮＣＤＰＲＶＱＧＫＬＫＭＹＢＦＵＢＡＩＫＭＨＡＷＯＦ" hidden="1">#REF!</definedName>
    <definedName name="CEGBOWSKBGUXEJTAUNAMLZQYRTGUZWGSDPLJPYFQANOQMYGCULMWLNUSKQDDRVSCSENZNSPYQBTZCAFOVZAFAOPGEICSQQPSKDLYYGBCYLZPOEZJEAHMDRREIPDNCOXDXWTCBMMPNTBCNNPGUCTWDYOLMLNGCGVIBJLMIVJZRPJRNUZQQKDQCIPATVICBXHFRBORGIPAAFKHWENXHEZPTUTVOKOVVDFGCQMEVWHVXMXEXQEPODTCVXKXDAJHTEQ" hidden="1">#N/A</definedName>
    <definedName name="CGJY" hidden="1">#REF!</definedName>
    <definedName name="ＣＨＦＴＢＬＶＥＬＢＦＦＦＨＡＷＡＰＫＳＴＶＲＤＬＨＺＱＲＣＱＳＺＥＰＶＰＩＷＨＧＡＩＢＤＱＥＪＧＰＯＺＫＵＳＹＧＮＨＭＹＹＺＰＺＣＧＢＲＶＷＶＸＪＭＵＢＡＩＫＭＨＵＣＹＱＨＩＳＨＪＱＯＦＭＺＺＳＺＮＸＭＹＨＵＨＮＫＴＬＷＯＴＪＰＸＦＩＪＯＡＸＭＮＤＧＱＵＰＥＣＣＢＥＯＳＡＯＮＶＱＳＯＤＴＲＩＤＮＩＭＲＪＩＣＣＱＵＡＯＹＯＡＪＰＪＩＦＯＭＹＰＭＫＱＺＺＫＬＰＢＳＨＯＦＩＲＶＱＧＥＳＵＮＪＮＣＰＩＱＳＴＰＣＱＧＹＶＱＡＦＭＲＪＩＣＶＪＵＡＨＹＨＡＣＰＪＩＦＯＭＫＷＺＸＤＦＭＸＹＣＨＦＭＶＦＰＭＨＷＢＢＡＫＧ" hidden="1">#REF!</definedName>
    <definedName name="ＣＩＯＦＦＺＺＭＱＸＬＶＫＷＦＬＦＥＢＫＸＰＶＸＷＢＫＫＫＰＢＲＧＯＥＨＲＶＱＧＤＥＤＦＹＵＹＮＡＱＳＴＰＢＱＦＸＶＰＡＶＱＸＪＪＣＶＪＵＢＩＹＨＡＣＰＪＩＱＯＺＫＸＡＹＵＢＭＮＬＩＸＦＯＹＩＦＡＱＵＵＴＷＡＤＳＺＹＨＩＫＧＳＡＷＯＦＧＱＦＱＶＦＭＧＺＭＸＸＱＺＳＵＨＵＡＸＴＥＰＢＹＷＢＫＲＣＷＢＹＮＯＥＯＲＶＱＭＮＭＯＡＤＨＷＤＣＫＣＹＫＳＯＧＸＺＪＸＺＧＦＲＥＥＳＷＣＱＡＱＣＬＹＬＱＮＸＯＧＬＯＭＳＢＩＭＮＲＤＢＰＱＨＶＺＵＫＨＨＨＪＣＦＦＴＳＢＶＸＴＦＹＸＯＩＳＮＪＱＶＭＭＧＧＴＹＥＳＣＲＤＭＢＡＸ" hidden="1">#REF!</definedName>
    <definedName name="CJADNRLBZZYBTQTIWPXLHUIYQNISNJQVMMGZMXETCVXKEDAJHTEQTRXZGRRWBYGQAJGBRVWVXQMQRQYABXDZRIJTIKRWHNHAOZYMEXZMZEBLJUFSOMSTEXCOLABRBEIYDDCEQTYEEMOPLXTLCDOCELJBIUUIMSCRDMZMSPYQBTYBKTAEEGESTKNWAVLJJILDGKXXFABXKYONEYIDRWOOHHVZFTDTFOUONKTRDFIGMUVFGLXNCKADNRMBZZYFCFU" hidden="1">#REF!</definedName>
    <definedName name="CKYXDFANBFWQBWRYDVVOOCGMBKAMVBVULHCSPQPRKGKZNFNPRMZXPNHRMIPULLFYLXDMVOQDXVNLXIUXVBCKVLQOCKUENLFCDCEXTXNMUWXTGNKCTUESVTDKDXKYMCLEGTGMJSQCNZVTZHPASEBQRHRUEUYZYAMPTIPOWYAVIXPGHRGIPNFLYYMQWGVHQDQWTCUFXCFDJSGGLXUJKADNRMTTTVORVDQQYTUQDRHICMHNSKJDDRVBPZPBKQKJGPN" hidden="1">#N/A</definedName>
    <definedName name="CLDOGMPNSZCDIURGHXAKOKHHHJCFWJJRMNJVKZYPKUPKRWZTTGLRFPEQZFZYVEDOGLOMSTEFJVMAIZCLPKJJILDADTZHJKGTHAYSCYTAFXWQJXIOVMVOVPNKUSDOBECIJRBSXUJRAKURMCGLNGCGVBBJLMIVCYQHJSVCHRYSLYJJXOWPRERMVUFQCYWCLSDXZWLMCMPSINNMPAEHWDDLMVIQMEVWGVXELSFFSXCMCOXKXDAJAMEJMKQYGJKGDST" hidden="1">#REF!</definedName>
    <definedName name="CMJDTYYXASPSIOOWYZVHPL" hidden="1">#REF!</definedName>
    <definedName name="CMJEUNMPHEIXDDLNOKWEARTDRTAGLFYMXTKSLNANTQZYJVRPVDLVPUGDSTJTWAVLPPZLOSHONVXJVDZRIJUIKRPHOAAAGVEUGPCPVSBSEWTRWFMQRWHFUULOYCUSSRUMQQEDLGIEQFUTKWSNUZRQKKYCIWGWIRXFCLJVMSVTZHISTYKAPXNIMHWUUUWPLPERKSKGSHWOMGRMHOTTMFTEKSIRKMZGDMLWHTWUACCDHMKZGQAJHBKLKMFBFUAAIKL" hidden="1">#REF!</definedName>
    <definedName name="ＣＮＦＫＮＬＲＡＡＹＣＯＦＴＢＲＶＵＯＥＣＣＢＥＷＴＷＬＺＳＡＯＫＸＬＡＳＱＬＶＱＬＳＹＰＰＩＣＰＡＨＯＥＥＨＴＯＭＥＣＯＺＬＯＭＦＭＸＸＣＨＥＴＢＫＵＥＢＷＭＱＲＱＳＴＷＬＳＲＡＢＤＺＬＴＰＨＹＩＷＹＦＫＶＣＶＯＣＮＮＢＲＡＴＶＩＶＪＳＲＣＮＺＶＵＺＩＰＡＵＺＫＩＥＶＦＩＭＧＷＭＬＯＡＤＨＷＣＣＫＭＮＪＶＤＺＲＩＫＵＩＱＯＦＭＺＺＭＲＸＬＶＫＷＦＳＧＬＩＲＪＵＭＲＥＫＳＡＤＥＪＶＳＨＪＭＷＡＶＬＩＪＩＫＤＧＫＳＦＹＴＶＲＤＳＨＧＸＲＢＸＳＺＥＷＶＰＰＤＨＡＪＺＬＵＡＵＴＱＺＸＪＢＧＪＨＮＶＷＨＨＭＡＯＷ" hidden="1">#REF!</definedName>
    <definedName name="CNHMFUVLVYCXMRRQTEILBHHCDZMTQIZVKMTRIPCCQUAOYOAJWJOGYJBGJHNWDHHMYVKLBFORHFFEHZDGPCCKFGCODSRUFAVCHZZSSVCQAPBKQKJGPOZRWZXDMMCHTJYGWZJNIXVVUXEIXKDLNOKXLBTRLCXEKBBUOBMTCLDGSNLIRQBKNLRSAQUZXLTDNWUOEJJIVSVLRRZBCYKSOGXYJKRWHOHAOZZNDMFHUROXWHSFBZENUFZEPNCCTDGXNRR" hidden="1">#N/A</definedName>
    <definedName name="CQBAPFOUHVAXGFQBNJIHPZTYTIJZJMQMQQQSEHLAGGOQRNAPHYZJYAHFXDQQEAOXNZIVIOLULAFIGMVCGHLXVJKPZDXNLLKNFJMVIIQXTGUJIZUEZUBHYYDRVBPZPBKQKIFPNYQKIOWXIINZPEMCFAVLIIIKDZDSJRTVQDRHZXRBWSZEVVTHSYGWFYANHGDMKWHTWLNUFGKPNBJTDMJEUZZYATEUAAIKLHTBXPGHSGIPUFMFXIIWMVOQDQWTCAM" hidden="1">#N/A</definedName>
    <definedName name="ＣＲＺＩＳＣＦＶＺＺＺＢＵＱＵＪＰＰＸＺＡＷＰＬＤＵＶＦＵＷＤＩＳＺＴＭＡＬＫＹＰＹＥＲＥＫＨＱＯＡＬＸＴＲＸＦＮＸＲＷＩＦＵＶＨＪＮＩＹＣＤＣＥＱＴＸＭＴＳＡＣＥＺＭＣＵＬＭＷＫＮＵＳＪＱＢＰＴＺＮＸＮＺＧＴＺＷＦＸＳＸＡＹＥＮＵＹＺＤＰＮＢＣＴＷＦＪＹＷＷＷＹＲＵＹＧＴＴＢＷＸＴＧＵＪＹＳＣＸＴＸＯＯＩＩＷＡＧＵＥＫＴＺＴＳＰＹＸＩＱＴＲＸＧＧＲＳＷＩＺＯＶＵＥＩＤＳＱＱＰＳＫＨＫＡＮＧＯＱＲＮＴＩＡＹＳＤＹＴＡＦＸＸＱＪＸＩＯＷＭＶＯＱＤＯＬＵＴＥＰＢＥＣＩＫＲＣＤＨＭＫＹＧＱＶＳＭＣＨＨＧＪＢＹＢ" hidden="1">#REF!</definedName>
    <definedName name="CUZCAGPPABFRIWGJSWSQQPSKWVQLSXPOIBPAGNENGIAZWFEMYBZFGOZZEJGOYIRVKPPORJGKZFFABXKZRIJTIKRWGSLZKJYOXQSFSYVECKWSQWFMXRVHFTULVXBWCCBEPTWMSSACKXEBTKLVJMTUBNOBFMALXGSGLIRJUMSVTYHOSTVSHIYBLPKAXXXZSVSGFNIRDSHGXRCXSZEWVPPDHNBLYHNHGXWHZEHXFGRRWIYNVLOYCXNKKKMFQFTLTVX" hidden="1">#N/A</definedName>
    <definedName name="CVJUT" hidden="1">#REF!</definedName>
    <definedName name="d" hidden="1">#REF!</definedName>
    <definedName name="DAJITERNLQZGRLQPEFVFIMHWBBITXAPWWEFHDPXXOPZOQXVMTGGUYESCSENAKHQITLFDJRHINZWLMCFPTODBBADVZWJJRMNJWKAHCMHCJPGGZZNRYMVLXGMGFWVGYEHFKTTEFKVGNEHQUPFDNQIFJYLEGHDQEUMJEOJFCTTNGUFLOXQSFZXUECNYLOMSMXXCHETBKUEBWMQQQSLHLYYGIJFRZVNEFQEGNSDKIVGGULTMOBZWFEPAMIGMVCNGLXU" hidden="1">#REF!</definedName>
    <definedName name="ＤＣＦＸＵＸＣＵＣＥＧＢＯＣＳＫＩＣＭＨＤＫＶＶＯＩＶＧＮＵＩＢＤＱＫＵＤＣＮＹＫＮＬＲＴＡＬＭＱＶＴＨＰＺＵＲＭＣＧＧＧＩＢＸＢＱＷＷＥＷＳＥＭＩＡＲＳＣＲＸＣＮＵＮＧＵＦＦＴＪＳＬＮＡＮＴＱＺＸＪＵＧＰＶＤＬＶＰＵＧＤＳＴＪＴＷＡＶＫＰＰＯＲＣＬＡＨＧＯＱＳＮＡＩＫＢＤＮＢＤＫＪＢＮＮＢＦＭＴＩＵＤＱＤＪＧＰＺＲＷＺＸＤＭＴＸＹＣＯＭＡＢＥＯＳＭＣＡＡＺＣＵＹＢＪＸＷＦＺＢＸＭＣＢＳＭＭＨＯＴＬＫＥＥＳＷＣＱＭＹＨＮＨＧＤＭＬＷＯＴＷＵＡＪＪＵＵＺＬＣＳＩＬＶＺＵＷＷＶＹＱＮＱＧＴＭＵＷＸＴＦＵＪＢＺ" hidden="1">#REF!</definedName>
    <definedName name="DCKMOJW" hidden="1">#REF!</definedName>
    <definedName name="ＤＤＷＰＤＯＵＣＳＢＵＷＪＤＣＺＶＧＲＥＨＦＫＭＴＥＦＫＰＭＢＩＲＢＹＴＩＮＮＭＰＨＪＹＦＥＭＯＱＬＹＧＣＵＬＬＺＢＩＯＹＦＹＳＦＱＱＥＶＬＮＡＮＴＰＭＸＩＵＱＯＵＤＫＶＰＴＦＤＲＳＪＴＶＺＭＱＱＱＳＥＨＬＡＧＧＯＱＲＮＡＨＤＢＣＮＢＤＸＯＶＩＩＶＡＧＵＥＴＦＯＢＰＧＰＧＳＫＰＳＱＷＥＭＱＱＶＨＥＴＵＫＮＸＢＯＬＭＬＮＧＪＮＶＪＦＡＢＸＪＹＮＭＤＹＩＤＹＺＱＱＫＫＹＣＩＷＧＷＩＲＸＲＰＭＷＵＭＲＵＳＹＨＨＳＴＸＪＱＹＯＲＢＦＡＰＣＢＥＷＴＷＬＺＲＡＢＤＺＬＡＰＨＯＹＴＰＶＢＳＳＬＨＳＹＦＷＦＹＡＮＨＥＮＭ" hidden="1">#REF!</definedName>
    <definedName name="ddyhgedytu" hidden="1">#REF!</definedName>
    <definedName name="dfg" hidden="1">#REF!</definedName>
    <definedName name="ＤＦＹＵＹＮＡＴＢＫＧＳＨＷＯＭＧＱＭＨＥＷＷＰＩＷＨＮＶＳＬＮＡＵＴＱＺＹＪＵＧＪＨＮＰＷＨＹＤＡＰＸＧＱＡＸＲＨＭＭＺＳＯＳＨＮＮＶＸＹＵＨＯＫＤＴＱＦＨＯＴＪＣＶＪＵＴＩＹＨＡＣＰＣＩＦＹＪＵＧＣＡＧＰＷＨＢＦＲＰＤＥＶＦＨＬＧＭＭＬＯＺＤＧＷＣＣＫＭＮＪＶＤＺＲＩＪＵＩＤＢＴＺＭＭＡＥＫＹＩＹＫＴＧＴＺＷＦＷＹＤＧＥＥＬＰＱＶＧＥＳＴＫＮＷＢＶＬＪＪＩＬＤＨＥＲＲＺＵＶＲＤＴＳＪＤＮＩＥＬＧＦＺＺＮＲＸＬＶＬＸＧＭＧＦＣＬＪＶＭＳＥＫＴＴＥＶＧＸＭＴＫＮＷＨＷＵＵＴＮＫＮＤＱＪＥＦＢＯＣＳＫＨＣＭ" hidden="1">#REF!</definedName>
    <definedName name="DLNOKXEASJLVJLSRIP" hidden="1">#REF!</definedName>
    <definedName name="DLNPHVLDBVFAWDLKEXLWCLUNPCWVSBALWILJPRYJZECQYISBYTJOONTQTJPIKLHUBYQHISGJQVFMGZMYXLWPRERXTDBNXKQVELWQVGETUKIMHXBBBDPSWDCKMOKWEASJKUWDBTAMMAWKUJVEREKHQITLQTRXYCDITRGGXAKOIYWWVCFJREEMHQCRGFWQAWRYDUZZNRXLVLXGMGFCLJVNHFLTUEFKWMBJZCMQLAYYLEAETGZHJKGTIAYSCYTAFWW" hidden="1">#N/A</definedName>
    <definedName name="ｄｓ" hidden="1">#REF!</definedName>
    <definedName name="DSAJTDA" hidden="1">#REF!</definedName>
    <definedName name="dtryj" hidden="1">#REF!</definedName>
    <definedName name="dtuy" hidden="1">#REF!</definedName>
    <definedName name="ＤＴＷＧＫＦＶＳＳＳＵＯＳＡＯＮＶＱＳＥＴＩＨＬＶＱＬＳＹＰＰＩＩＷＡＨＶＦＹＨＮＨＦＣＭＨＺＥＨＦＭＭＸＹＣＯＦＴＢＲＶＥＩＸＶＶＵＸＥＩＸＫＤＬＮＯＫＸＬＡＳＱＬＰＫＲＷＯＯＨＡＯＺＧＮＲＫＭＺＴＲＯＸＷＨＳＦＹＥＦＮＸＹＤＩＦＵＣＬＶＦＣＸＭＲＲＱＴＬＩＳＺＹＧＩＫＦＳＺＷＯＦＧＱＥＨＯＴＶＰＩＷＨＧＵＬＵＮＰＣＰＫＴＲＤＯＡＷＵＡＵＦＺＥＰＮＣＣＴＤＩＤＳＸＸＷＺＬＯＳＨＮＮＶＸＹＵＧＤＶＭＮＸＬＯＵＴＫＲＥＥＲＷＣＱＡＧＰＣＰＶＳＢＴＥＷＱＯＵＣＪＭＲＤＡＰＱＧＪＴＸＴＲＲＱＴＬＯＳＡＯＮＶＱＳ" hidden="1">#REF!</definedName>
    <definedName name="dty" hidden="1">#REF!</definedName>
    <definedName name="dtyd" hidden="1">#REF!</definedName>
    <definedName name="ＤＷＫＶＣＪＺＩＢＤＱＫＪＧＰＮＺＫＷＳＹＺＨＲＳＸＣＺＯＷＦＰＺＷＲＧＬＬＫＢＸＢＱＸＷＥＧＩＤＱＸＵＭＤＥＯＣＦＭＲＢＩＤＱＢＢＰＦＯＨＪＷＪＰＭＶＵＦＱＣＹＷＣＬＳＳＸＪＧＶＷＭＷＥＺＰＴＵＴＶＨＷＬＲＲＺＢＣＹＬＳＯＧＸＺＪＸＺＧＦＷＤＭＺＥＫＹＩＸＪＵＨＮＫＴＫＷＯＴＷＵＡＩＱＵＵＺＫＺＺＱＴＤＨＢＲＰＰＯＲＪＮＱＹＭＩＤＥＡＱＦＥＶＰＡＶＱＸＣＵＵＮＮＢＦＬＺＪＺＬＵＪＨＥＮＭＸＰＶＸＷＢＫＫＶＷＢＭＤＳＺＱＴＩＤＴＱＲＱＳＬＨＬＡＮＧＯＱＲＮＡＯＥＷＵＯＩＤＫＰＨＨＡＴＨＳＹＧＷＦＹＡＷＵＲ" hidden="1">#REF!</definedName>
    <definedName name="e" hidden="1">#REF!</definedName>
    <definedName name="ＥＡＴＪＬＶＪＭＳＲＩＰＣＣＩＯＣＭＣＬＹＭＲＯＸＰＡＳＸＡＹＯＷＡＡＦＲＯＤＥＵＸＡＵＫＩＩＨＫＣＧＪＳＴＢＷＹＴＧＵＫＪＡＵＥＺＱＶＮＮＩＷＡＧＵＥＵＧＰＶＰＺＩＨＳＫＰＳＱＷＦＦＱＲＶＨＹＭＡＤＭＱＬＢＺＺＹＢＥＩＸＫＤＬＮＭＹＮＣＵＳＭＸＳＮＵＺＲＲＫＤＲＣＩＱＥＷＺＬＧＥＢＸＪＵＧＪＨＮＰＷＨＨＭＲＯＤＬＵＥＯＬＧＷＡＯＲＪＧＪＺＦＦＮＰＱＭＹＧＣＵＬＹＭＰＷＢＬＳＭＦＳＳＧＷＦＹＡＮＡＧＢＺＫＶＩＥＣＦＮＸＲＷＩＦＵＶＬＶＹＣＸＮＲＳＶＧＫＮＣＪＩＲＳＵＱＣＫＧＹＰＱＡＰＲＬＣＪＷＷＪＯＵＧＷ" hidden="1">#REF!</definedName>
    <definedName name="ed" hidden="1">#REF!</definedName>
    <definedName name="EDUPZUPWCTTMMAELZIYKHBAXGFQINQOUDDOPTYNVLOYCXEEDGYVQHUFMTKFHUONKTBMZCAFHOZAFKHXHRAYSIYYATPTIOOWYYKSOGXYJXZGLWDJXIHVMVOQDQVSCALWJFDJRZGLWUJKAKNRLRRQTFIMBBJLMIVCYQHJTHJQJQCCQUAPYOAJWJPMVMYQVYWFMQRVHFGWZJNHXVVUXPTWFSSAZVHWLKBVGBWDIAZTTFLZJZLUAUTBALDJMKPYYJKP" hidden="1">#N/A</definedName>
    <definedName name="EFBOCSQHCMHDJPGGZANRYFVHQWQPMVTLQTFOOZAFQHWDUXGLFVTTSCYCRFXFHJENDVTNIDKPGGATHSYFWFYANHFCLKVBECIJRBCHMJYGPZVPFKKJMEBETAZHJLHTFXOPZOQXCNTNGUFESJSLNAHENMXIUQOUDKVPTFDARBDHCSWXWYKNRGNJLMIUCYQHJTHJQPGNZZNRYMTFOBPURASDVADBHQXBVHETUKNXBWMJJJLEHLTKSNOKWLAZQKVQLSX" hidden="1">#N/A</definedName>
    <definedName name="EGNL" hidden="1">#REF!</definedName>
    <definedName name="ELBKDF" hidden="1">#REF!</definedName>
    <definedName name="EPPUZWLTCMWTOEXWZRORHNNVXYUGOKCTUFTVPAHATHSSGWFYANAGDMKWHTPIQYICHTQFGWGJNIXCCBEPYNTTBDEIQMEVXHVXLCJWWJNUISHTCPXUDUGYDGSAIMGRPEEVYIMGWUBEWADMZZHCDZLAPOFZKFAHMSMMZEKYZLUAUTQZXJAGJHNVWGHMYODWAJNIYVWVXQUJWPXPLXMBTRLWRBGYYRKYJQXLEGTNLISQBMZCAFHOZASPEMVFPMHPQPR" hidden="1">#REF!</definedName>
    <definedName name="f" hidden="1">#REF!</definedName>
    <definedName name="FCFVBBJLMIUCYQHIT" hidden="1">#N/A</definedName>
    <definedName name="FCLKVGSVTZBITUYDBPX" hidden="1">#N/A</definedName>
    <definedName name="FCLKVNTWOXXIJOZQFNDGQUOECCBEWTWHAIKLHTIXPWHACPJIFOMXJMKQSZKLPUSGOYIROJZEENGCGVCBABXKRNFWQEHOTZSLZKKYOXBOBGDMLWHUQOTCJUOTECRSGJNIYCDCEQTXMSSKLHUBYQHISGJDUBNOBFMAKZLUHIFOGRJORPVELPQUGEIYBLPKFFFHADHPCCKFGCPDSRIDXSZEWVXLPVJTJVEKEDAJHTLQTRCDOOTFVKSILVZUPQPRKGK" hidden="1">#N/A</definedName>
    <definedName name="FDPHZXDLMWXCPEMCFPTOEBCBDWSWLYRGHDPETLJDOJELAATNALSZPCERLKHQPALXKQRZJKPURZITCZUKOPOQJFJYFEMOPLRNFWXHJQVGNGZFFTJSLNANTQZXJUGCAGOWFKVTHIZJLQKAFFELOSHNNVXYUGOKCTVFHOMDKXXKPVJTIUDQURASDVBECIQXBCHTQFGWZYTJGGGIBEIQDDLGHDQFEVPZVQXCUTNNBFLZJWFLFEBKIUMFDJSSDEIULZH" hidden="1">#REF!</definedName>
    <definedName name="FEGZVZOCUCEG" hidden="1">#REF!</definedName>
    <definedName name="FENHJFR" hidden="1">#N/A</definedName>
    <definedName name="fff" hidden="1">#REF!</definedName>
    <definedName name="ｆｇ" hidden="1">#REF!</definedName>
    <definedName name="FGRRWIYNVLOYIYVWVXQMQFTLTVXSFTJBZTKFMRJJCVJUAIYHACPJIFOJLOGDGVCCKLNJVDZTVFTVCISZSMZKKYOXQSFSYPOZKWTRWFMXRWHFUULVYCWMCCEQTXMSLNPKXFBTKLVKMTRIPCCQUAOZLUHUAXGYJBGTZHOSTYKHWXNQAEYOMMLOGKHVUCXZUHVLKBVFAWDLKEESWCQAQCLRLKHQOARXAPXYJJOAQFNDGQUPFCNPIEIXLDZAWIXMECW" hidden="1">#N/A</definedName>
    <definedName name="FGWZJNIYVWJBFIPPXSTPCQFEVQAVQOUFXDGEKSTDUGXLTJNWAVLIJIKDZDSFYTVRDSHZXRBXSZEWVPIWHNUGZBOIGDMLWHIGMNVFGBZNVEPYVQGKLKMFBFUBAIKTFNJBSTESUBGRYRKYJIXHACPCIFONYJVRPVELWQUGEEVFIMHMMLOASHONVXZUHPLDGRFHOMEKXXLHVFUGPCPVNFQINZFOVZAEQOCDUXGKFVTTSZCGOBUPRMZNDCTNXZGLCHH" hidden="1">#REF!</definedName>
    <definedName name="FHAWFLLTVWSFMMDFPDFMSCJCWJUUIMFHUHNKTRDOAGLUBMGLWUJJAKNRLBGGFITSHONVKGSAWOFGQFHOMEKXXLPVJTAJWJOLUMXPVYWCKRVWYVKLBEOSNDASUNQUCPIDFANBRHBMHCJOGGZYDJXHWIRXRQNWVGYDGEKTTXBNESAQUDHCBBADVSPDWEFHDPETLJDNJELQIMFTEKSIRKMZKGQOAKLJPROOTYVKSBLVSNDHIHJCYDJJRTUQDKQHITH" hidden="1">#REF!</definedName>
    <definedName name="fill" hidden="1">#REF!</definedName>
    <definedName name="FKBBVOBNTARZSUHBAXQCMZCAGHPZAVSHPYISPKAEFEKHKZGGOPRNZHDXZJXZGMWDWQDOOENGIVIOLUSEMIGMVCNHLXVJKWZDYNSSRUFYNTTBDEANCULMWLNUVBOOCGMAKAMVIVJSKVNSVTZIPTUYKIWXNMQLAYYXASWZIVVDYZVHXWNHRMIPULLFEIPDMCOXDHENMXPVXWBKKVWBMDSZEOSNDAAACVRVKXQYABXKYRPJTOCHZZSLZCJZIBDQKRA" hidden="1">#N/A</definedName>
    <definedName name="FKVBVOCNMARATVFKHQPALXTSXGNYSURGHXHKOJOPOQRUJQQYZBXJRNFWXIWYFDVBVJNTHRHTCPCIZRCUZCAGPWAAFRODEJTXRHQQSLOSANNBCYLZZQKUQDIAATTHDRBRDMSMKHQPASYBQYZJKPBRGOTDHBRPPORJGJZMFNPQMYOGDYIDZGLCCWPCNUBSATVONKTRDOADBHIQABGLIXFOYILBFGFHAWAPWVDFGCIEWNOYNPWBMSMFTEDRIRXKXDA" hidden="1">#REF!</definedName>
    <definedName name="FMRIICVJUAHYHACPJHEOMX" hidden="1">#N/A</definedName>
    <definedName name="FOEQZMZFCLCOGLOMSAPQUGEIZCLPKAYYHADHPCCKFGCPDTSJDNMTYPPJJWBHVFUGRLKHQOARXAFNOZZEQRYPSBGAQOONQIFIXLEMNPLXCUSNXSNUZRRKDRCJQGPZMGEBLJUFSVTZAISTYDAPVFPMHXBCBDWETZZHJKGSAWOFGNQXCMTNGTEEENGIVIOLUSEOBXVBJRWBNKZAQADHCSWWWYIMBIHPRTOBGYPQAPRYWOUHHVZFTDTFOBIFOGRJPSQ" hidden="1">#REF!</definedName>
    <definedName name="FPWQITSGXGMZMSPYXITFBZFHXWYKNRGNMUWYTGVNEFQEGNOVIIVAGUETFOBPCLDOGMPNSBIMNSDBQRHFJEURRRTMPTBOOWRSOBQPGAKGBINEEYYBIWFVHQWQPMVTFXCFDJRSDTFWKSJMVZUKIIHKCZDQJRTUQDRKICMIVBSSLFSVCTCVXKECUSEPPNTVCNNIGVCMWFDXNSSRUMJMBIHQRANUQJZBLZBIOYFYSFQQEPIKXKPMVUFQDZXCLSDXCNL" hidden="1">#N/A</definedName>
    <definedName name="ＦＲＺＶＮＥＦＰＥＧＮＬＤＪＹＬＱＷＫＵＪＶＥＴＺＷＦＷＯＵＸＶＡＧＪＫＰＢＹＮＯＥＨＲＶＱＦＤＤＣＺＣＧＯＣＢＪＥＧＣＯＤＦＷＲＢＷＳＹＥＶＶＯＰＣＧＮＺＰＢＫＱＫＪＧＣＮＦＫＮＴＢＣＮＮＳＥＵＪＲＨＫＵＹＴＪＶＵＸＰＭＰＥＺＨＪＫＧＴＨＸＰＮＨＲＭＩＰＵＡＴＭＡＬＲＺＰＹＲＴＧＡＺＷＦＤＰＡＲＰＶＸＥＰＱＵＺＸＬＴＣＮＷＴＯＸＸＷＺＲＯＳＨＮＮＶＸＹＵＤＺＲＩＪＴＩＫＲＷＧＮＨＡＯＺＹＭＤＭＦＨＵＢＹＨＧＲＣＯＫＩＯＸＥＰＪＮＹＮＯＥＦＫＥＵＺＺＹＢＭＱＴＩＰＯＷＵＰＣＪＧＹＰＱＡＯＨＦＸＤＱＱＥＩＯ" hidden="1">#REF!</definedName>
    <definedName name="ftry" hidden="1">#REF!</definedName>
    <definedName name="g" hidden="1">#REF!</definedName>
    <definedName name="GDDDFYBFNATOQMYNMDXIDYFKCCVVJNTCSENTNMJSRCUNLRAALMQCTIPGJSWRHFQSLHLANGOQRNAOHFZJEAHMDDXQEPVCTGIVPOLUPANQOUVDNOTYVDMXGDYOSTSUNJNUUCDMYGCULNXLNUZKRKDRCCQGPVIVBYHGRCWUAIPAUZLIXYOYBFZPUUTWWAPVVDFOAIEWNOYNPWUMSREJPYOAJWJPMVMYQVYNWDHYKHWXNQAEYOMMLOGKHUUCXYUHVLK" hidden="1">#REF!</definedName>
    <definedName name="ＧＤＭＬＷＯＴＷＵＫＬＶＷＢＮＤＳＡＱＴＤＲＨＥＥＥＧＺＶＺＯＢＵＣＥＦＢＯＣＲＪＨＡＷＲＹＤＶＵＯＪＵＢＩＺＨＡＣＰＪＩＦＯＮＹＪＡＹＥＦＮＹＹＤＩＦＵＣＬＴＲＬＢＧＧＦＩＡＸＡＰＷＷＥＦＨＤＰＸＡＲＳＣＱＴＡＦＰＷＱＪＷＩＨＶＭＵＮＰＣＫＨＱＯＡＬＸＴＲＸＦＮＴＹＪＨＷＸＮＸＡＥＹＯＴＴＳＶＧＫＮＣＪＪＲＩＥＲＹＶＮＥＦＰＤＧＮＬＣＪＬＺＤＪＸＨＸＪＳＦＭＪＳＫＶＮＳＶＴＺＩＰＴＵＹＫＨＷＸＮＲＡＥＱＯＯＮＱＩＭＰＹＬＬＴＯＰＬＢＱＰＧＺＵＱＷＣＴＴＭＮＡＥＬＺＪＹＫＯＩＨＥＮＹＱＶＹＷＣＬＬＷＸＢＮ" hidden="1">#REF!</definedName>
    <definedName name="GEEDGYCFO" hidden="1">#REF!</definedName>
    <definedName name="GFCLJVMSVT" hidden="1">#N/A</definedName>
    <definedName name="GFWQAVRYDUUOOBGMAKZLU" hidden="1">#REF!</definedName>
    <definedName name="GGFIIMBHHPRSOBIFXOPZNQXCMTNFQPDUDWYLYDONYJVRPVDOINYWLMCMEZPTUTVHKODKJRZVHPLDUVGUWDBTAMMAELZQCLYMROXPASXAYEGJKPBYNOECGBROPOQJMQYLLTOPLYMCBSHCYFKBBVVIXMVLXGMGFCLJVNSVTZHITTYTHPGJSWRHFFEHZWZOCUCENZODVTNYTOFXWQJXIOVMGIVPOLUTEPBETVCNOTYVDMWGDYOSSFYUYYYGHJFRNFW" hidden="1">#REF!</definedName>
    <definedName name="gh" hidden="1">#REF!</definedName>
    <definedName name="GHDQEUTKEONUZQQYMQXLVKWFLFEBKJUMRUSYHHBFRIWEUYHLGWTUTVZDSGYGIKFSGWOMGQLHUMLFYMXDKBKDFSMLHRPBLYUACJUVZECQYAJHBRWWVYQNQFMLUVXTFNJBBLZCIOYFYSFQQEVDWYLYEZYJURPVDLWPUGABRBEIDMMLOZDGWCCNPKXFBTGRFHONELXXLPWKTJVERSPYQBTYBZFOVHMYVKLBEOSNDPPRKNRZMMUPQMZNCBSNXSJOFFZ" hidden="1">#REF!</definedName>
    <definedName name="ＧＨＲＳＸＪＺＯＷＳＣＧＢＲＯＰＯＱＪＦＪＹＬＢＤＥＡＭＢＱＩＧＡＬＧＢＩＮＦＥＹＲＦＱＷＤＲＫＭＺＵＳＰＹＸＶＨＫＩＯＱＸＩＩＮＳＰＢＫＵＥＢＶＬＱＱＰＺＶＺＯＶＵＣＥＧＢＯＶＳＫＢＣＭＲＹＤＯＶＯＨＶＧＧＵＫＴＭＤＱＶＳＣＡＬＷＪＦＤＪＲＹＪＤＩＵＲＧＭＷＺＤＹＯＳＳＪＵＹＢＱＸＷＥＧＩＥＱＹＵＭＤＥＯＤＦＺＱＸＫＫＸＣＩＷＧＶＳＦＳＹＶＥＶＨＺＥＵＺＩＰＴＵＺＫＩＷＸＯＲＡＦＺＰＮＮＭＰＺＤＬＹＹＧＢＣＹＯＤＣＴＮＹＴＯＣＴＴＮＮＡＦＯＸＮＺＩＯＩＨＥＮＭＸＰＵＸＶＢＪＫＶＶＢＳＧＯＥＩＲＶＱＧＤＥ" hidden="1">#REF!</definedName>
    <definedName name="GIVIWFEPAMIGMVYSXJGVWMWZDXNSSRUFJMCIIDFBNVRJABLACJKRDDRVCQZPBKXKQNZKCILJOXEIJOIXYORBFAQNNNPILPXKKSNOIWMLCWGBXELLFFTXDRBRDMSMKHRPASMKQZZKKPBSGQTCHBRPPORJGJYMFNOQMYNFDYIDYFLCHAOZFNDMFHUONKTRDOADBUBMNIFUCLVFCXCDCEXTXMSSACDZMBTKLVXEJUAUNBXLCKDFSFLIRMXKGEKSAKE" hidden="1">#REF!</definedName>
    <definedName name="gjfj" hidden="1">#REF!</definedName>
    <definedName name="GJHN" hidden="1">#N/A</definedName>
    <definedName name="GJTXRHFFEHZDGPCCKFGCOCBSMWSNUZQQKJNUIRHTCICBYHGRJCAGPPABFRIXEVYHLHFFEHZWZPCVDFGCODSKICNOVBSSLFPVCTCVXKECZIHSBECIJRCCHMJYGPZJGCHHGJBNCJIQSTPCJGYPQAORYDNUSGRQEVEXZMZFBLJVFSOMSAEYCOMABSCEIDTXYXZLOSZZHIKGSAWOFGRFHOMEIIWAHVEUGPCPVMEPHMPNTCJNOSECQRILUYUSSRUMQTC" hidden="1">#REF!</definedName>
    <definedName name="ＧＭＵＢＭＧＬＸＵＶＬＶＹＣＸＮＲＣＥＱＴＸＲＲＺＢＣＷＥＡＳＪＫＶＪＬＳＴＡＭＮＡＥＬＺＪＹＫＴＧＴＺＷＦＸＬＲＵＳＸＧＮＲＳＸＩＧＶＫＮＸＢＷＬＪＪＪＬＥＨＬＴＧＧＯＪＫＧＳＩＨＹＳＣＸＴＡＦＷＢＢＰＴＺＮＸＮＺＩＯＳＰＹＸＩＥＧＦＫＴＴＥＦＫＸＭＵＫＪＮＩＸＶＶＵＸＰＭＱＤＷＥＧＨＤＱＥＵＭＫＥＯＪＦＭＲＩＩＣＶＩＹＦＷＦＹＡＮＨＦＣＭＫＶＧＴＷＵＡＢＪＴＫＰＭＢＪＳＣＭＰＦＫＫＪＰＭＰＦＬＬＴＵＱＤＫＨＺＱＲＢＰＳＰＡＧＡＴＨＳＲＦＷＦＹＹＬＲＯＸＶＨＱＭＫＱＹＧＲＫＰＢＹＮＯＥＯＴＯＥＩＪＩＫＷ" hidden="1">#REF!</definedName>
    <definedName name="ＧＱＴＸＲＨＭＭＬＯＺＤＧＶＣＣＸＹＵＧＯＫＣＴＶＦＴＶＣＢＳＺＬＬＰＷＫＴＪＶＥＲＥＫＨＱＩＴＬＱＴＲＲＹＣＤＳＰＥＦＶＹＩＭＨＦＧＦＨＩＬＵＨＨＰＫＬＨＴＩＸＷＮＫＦＡＨＭＥＥＸＸＬＰＷＫＴＪＶＥＫＥＹＨＧＲＪＷＵＡＩＪＴＵＺＬＢＱＧＪＴＸＳＩＲＲＴＭＩＭＢＺＨＩＫＧＳＨＷＯＭＪＥＺＧＬＨＢＵＨＴＺＧＸＦＹＡＮＨＧＤＷＩＳＦＩＧＭＮＶＦＧＬＱＨＰＹＩＳＰＫＡＥＥＥＧＺＤＳＺＹＧＩＫＧＳＨＺＱＲＣＱＳＺＥＰＷＰＯＺＺＮＥＭＦＨＺＥＢＬＪＵＦＳＯＥＭＴＥＹＤＰＭＢＣＳＱＵＰＦＪＪＪＬＬＰＥＬＫＳＵＷＲＥＭ" hidden="1">#REF!</definedName>
    <definedName name="GWUUTWTWFSSAVWSLAZQLVQLSAAUUHMSGQDIRVQGDEDFYUYNANOQMYNFDYIDYFKCCVOCNUBRATVICKTRDOADBHIQABGNBJTDMJEUZZYATLBHHPRSOAIEWNOZBINXEYREPOFOGHUAXGEQBNJHNVDNHMYVWNXZDYOTTSUGJNCJCEFBNVRJNXLOUTKREERWCQPBKXKFOGRJPSHPXBRDBPQHKTXSIGGFIASBOOWRSOAPEDAKFAHNEEXXLPVFUHPWQOLU" hidden="1">#N/A</definedName>
    <definedName name="GWYI" hidden="1">#REF!</definedName>
    <definedName name="GYDGEKT" hidden="1">#N/A</definedName>
    <definedName name="h" hidden="1">#REF!</definedName>
    <definedName name="HBGSPEFVFIMHXBBBDPSW" hidden="1">#N/A</definedName>
    <definedName name="HBRPPORJNQYMLUOQM" hidden="1">#N/A</definedName>
    <definedName name="HENMAMIHMVCNHMXVJMWZDYNSSRUFJNCIIQSTPBKCTUFTOMEKXXLPVJTJWIWBYHZKCILJOXEIJOIXYORBFAQNONPILPXPXSTPCRQHBLGAGXXQQEIPDNAJPJHEOMXPVYWCKLBGRIXEVYHMHFFEHZWAPCVDFGCOLDBVFAOTLKEXLWCJAJCERLJGQFPCFDJKSCDINKSBLVSNDZYBTQTJPPXLHUBULNXLNUAKRKERCCQBUWJWBYIGRCPLJPXEPJOAXMV" hidden="1">#REF!</definedName>
    <definedName name="HGJUNCIIQSTNVRJACMACJIZGSSGKRFPEQXLQNWOZRXZYDMJJOAXMNDGQUPFCCCEXAEMKSNPKXLBARLVQMTYPPUIMSGQGSBHBAXGEQINQFNOZZEQGVDTWGKFVSTSUNYNBTCDFBNCRJHBLHCJOFFZSCJQHPIKXBYHGRCPRQVXEPGLJXFPZIFAQVVUWPLPWWEGHDPXTLCDOCELMTMGTEESJRKMZMSPYXITFBRZHRLQCZOQADHDHIHJVYCRYXFHJERY" hidden="1">#N/A</definedName>
    <definedName name="hh" hidden="1">#REF!</definedName>
    <definedName name="ＨＪＷＱＰＭＶＵＦＱＣＦＹＺＨＲＳＤＢＰＸＨＲＡＹＳＩＮＮＭＷＳＷＬＲＲＺＢＣＹＬＳＰＨＹＺＪＸＶＡＬＲＬＥＳＤＦＷＥＸＺＭＡＦＣＬＫＶＧＳＯＵＣＫＶＯＴＦＣＲＳＩＳＶＺＵＫＯＯＯＱＣＦＮＵＴＢＤＦＡＮＵＲＪＶＦＴＷＤＢＳＺＭＭＺＴＨＲＨＴＣＰＣＨＰＨＳＫＰＳＱＷＦＭＱＲＶＨＩＪＺＣＭＱＬＮＮＭＰＨＬＯＷＫＪＲＭＯＫＷＬＡＺＱＫＪＦＭＲＩＩＣＣＰＵＡＯＹＯＡＪＦＥＢＫＩＵＭＲＵＳＹＧＨＲＳＸＪＩＱＧＪＴＸＳＨＦＦＥＨＺＷＡＰＣＶＤＶＲＥＳＨＡＸＳＣＸＳＴＬＫＥＸＬＷＣＪＡＪＣＥＲＬＩＲＱＢＭＹＢＺＦＨＩＪ" hidden="1">#REF!</definedName>
    <definedName name="HLGWABACO" hidden="1">#REF!</definedName>
    <definedName name="HLRGPFRAGAZWFDPHMPNTBCRVHYMULOXBWMKKJMEBETHTVWSETTQLVQMJAAUNBMSZQZSUHBZWFEPANQYAHSTXCAOWGQZXTXXXZSOSHNNVXYUHOKLMXLNUZKRKDRCCQGPIKXBYHGRCPNTBJUNSEBQRHRKEUZZYBMQAHGOQSNAIEWNOYNPWULSREJPDNCOXKYDAJBMORPVELPQUGESTKIMGWUUTWOSVERRZUVVKZYPJUVCIZXXLPVJTJVEKEDAJHTL" hidden="1">#REF!</definedName>
    <definedName name="ＨＭＥＥＸＱＥＰＳＪＲＫＭＺＴＥＮＬＸＩＵＸＶＢＣＫＵＶＡＦＣＲＺＩＤＢＶＬＱＱＰＳＫＨＫＺＧＦＯＰＢＯＶＳＫＢＣＭＡＤＫＶＢＶＯＣＮＭＡＲＡＴＶＩＩＦＯＮＹＪＶＳＱＭＵＦＹＤＰＭＢＣＳＣＦＪＥＵＧＦＩＴＸＡＱＷＷＥＧＨＤＰＸＴＲＳＣＱＴＡＹＰＷＪＪＷＹＭＷＭＹＨＵＨＭＪＴＱＩＯＱＰＵＤＫＯＰＵＦＤＲＥＨＲＶＱＧＤＤＤＦＹＢＦＮＡＡＩＤＥＡＱＦＥＶＯＪＦＭＲＩＩＣＣＰＵＡＯＹＮＺＱＫＪＧＰＧＹＥＨＦＬＴＵＥＦＲＨＷＥＵＸＨＬＧＷＴＵＫＣＺＣＳＦＹＧＩＪＦＲＧＶＮＬＦＱＩＰＵＬＬＦＹＭＸＤＫＢＫＤＦＳＭＫＨ" hidden="1">#REF!</definedName>
    <definedName name="HNXEXNYXLCLEGTGMJSQCNJHNWDOIMYWKLCMOSNDIIHDHKAGGOQRNZHDVCMADKHOBBOTZNXMYHUINKZLDILJPNRRWIFUVLPYCXNKZBUXBJWWEZAWJXMLFPKGMSJJCDJQEODPYGFCLKVNSVTZIITUYKBMCFPTOEBCBDWSWLYRZKGTHXPNHRMIPULLFYLXDKYRTGAZWFDPAMPNTUCMAFCRZISCZUKOOOQJFJTTBCEAMUQIZAHJQVGNGZNYYMCLVIVA" hidden="1">#N/A</definedName>
    <definedName name="HOUELEYL" hidden="1">#REF!</definedName>
    <definedName name="HPZTYKHWVFIMHWBBADPSWDDLNOKWEASJKUWDCTANNQBNKZAQUDHCSPQPRKJRFETUQCRGFWQBWRYZZTTGKRFPJSYSQNXVGYEHFLTQQVHXMUKNXBWMJKXPMPESKSUWSETIAYSCYMRIICVIUAHYGZBOIHENMNZCAGHPZAFKHWENXHEZPTTSGCGVCBJLNIVCZRIJTHKRWGSLZKJSBUWJWCZZKVHDBHQXICGSQEFWGIMJNNMPBEIXDDLNOKWEASJLUXE" hidden="1">#N/A</definedName>
    <definedName name="ＨＳＦＨＧＬＮＵＦＧＬＰＮＣＪＴＤＭＫＥＵＨＧＩＢＸＢＱＸＷＥＧＨＤＱＰＨＹＺＫＰＷＢＬＳＭＦＴＥＤＲＩＲＫＭＺＭＲＯＸＷＮＺＶＴＺＩＰＡＵＹＫＩＴＪＴＷＡＶＫＰＰＯＲＣＧＪＺＦＦＮＰＱＭＹＲＪＡＢＬＡＸＷＮＵＧＧＵＨＶＦＵＧＰＣＰＶＳＢＴＥＷＢＥＣＩＲＹＣＷＩＦＵＡＤＮＲＬＢＺＺＹＢＴＸＡＩＷＷＥＹＡＷＬＢＡＲＬＶＱＭＴＹＰＰＪＪＷＩＸＧＷＩＲＸＲＱＮＷＵＭＳＶＴＹＨＨＳＴＹＪＡＰＸＮＱＡＥＹＯＢＡＣＶＲＶＫＸＱＹＡＢＸＫＹＯＧＥＹＩＤＺＺＲＲＫＤＲＣＩＱＧＰＩＫＸＲＯＹＷＨＳＦＩＧＬＮＣＤＩＮＫＺＨＱ" hidden="1">#REF!</definedName>
    <definedName name="HSTXCAOWGQZ" hidden="1">#N/A</definedName>
    <definedName name="HTML_CodePage" hidden="1">932</definedName>
    <definedName name="HTML_Control" localSheetId="3" hidden="1">{"'Sheet1'!$A$1:$E$128"}</definedName>
    <definedName name="HTML_Control" localSheetId="9" hidden="1">{"'Sheet1'!$A$1:$E$128"}</definedName>
    <definedName name="HTML_Control" localSheetId="10" hidden="1">{"'Sheet1'!$A$1:$E$128"}</definedName>
    <definedName name="HTML_Control" localSheetId="2" hidden="1">{"'Sheet1'!$A$1:$E$128"}</definedName>
    <definedName name="HTML_Control" localSheetId="7" hidden="1">{"'Sheet1'!$A$1:$E$128"}</definedName>
    <definedName name="HTML_Control" localSheetId="8" hidden="1">{"'Sheet1'!$A$1:$E$128"}</definedName>
    <definedName name="HTML_Control" localSheetId="4" hidden="1">{"'Sheet1'!$A$1:$E$128"}</definedName>
    <definedName name="HTML_Control" localSheetId="13" hidden="1">{"'Sheet1'!$A$1:$E$128"}</definedName>
    <definedName name="HTML_Control" localSheetId="12" hidden="1">{"'Sheet1'!$A$1:$E$128"}</definedName>
    <definedName name="HTML_Control" localSheetId="11" hidden="1">{"'Sheet1'!$A$1:$E$128"}</definedName>
    <definedName name="HTML_Control" localSheetId="6" hidden="1">{"'Sheet1'!$A$1:$E$128"}</definedName>
    <definedName name="HTML_Control" localSheetId="5" hidden="1">{"'Sheet1'!$A$1:$E$128"}</definedName>
    <definedName name="HTML_Control" localSheetId="15" hidden="1">{"'Sheet1'!$A$1:$E$128"}</definedName>
    <definedName name="HTML_Control" localSheetId="16" hidden="1">{"'Sheet1'!$A$1:$E$128"}</definedName>
    <definedName name="HTML_Control" localSheetId="14" hidden="1">{"'Sheet1'!$A$1:$E$128"}</definedName>
    <definedName name="HTML_Control" hidden="1">{"'Sheet1'!$A$1:$E$128"}</definedName>
    <definedName name="HTML_Description" hidden="1">""</definedName>
    <definedName name="HTML_Email" hidden="1">""</definedName>
    <definedName name="HTML_Header" hidden="1">"Sheet1"</definedName>
    <definedName name="HTML_LastUpdate" hidden="1">"15/05/30"</definedName>
    <definedName name="HTML_LineAfter" hidden="1">FALSE</definedName>
    <definedName name="HTML_LineBefore" hidden="1">FALSE</definedName>
    <definedName name="HTML_Name" hidden="1">"総務部"</definedName>
    <definedName name="HTML_OBDlg2" hidden="1">TRUE</definedName>
    <definedName name="HTML_OBDlg4" hidden="1">TRUE</definedName>
    <definedName name="HTML_OS" hidden="1">0</definedName>
    <definedName name="HTML_PathFile" hidden="1">"C:\WINNT\Profiles\jinji\Personal\MyHTML.htm"</definedName>
    <definedName name="HTML_Title" hidden="1">"jusyo5_1"</definedName>
    <definedName name="HVGMUKTMOB" hidden="1">#REF!</definedName>
    <definedName name="HVMVOQDQVSB" hidden="1">#N/A</definedName>
    <definedName name="HWDCKMNJWDASJKUILSQ" hidden="1">#N/A</definedName>
    <definedName name="HXDDLNOKWEASJKVJLSQIOBBLSGPFRANAFPGSJPKQYGNPTBOOWRSOBPFEUPOKRWNNHHUZFTDTFOUOMJSRCCFDJSSDEIULTJMWAVKCBEWTWMZSACDZLAPHFMIDKPGGATHSYFWFYANHWFEPANPOTVCNOTXVUEOXUPFKKJLEAETAZHJLEMIARTLNUZKRHUFFTKSLNANTQZYJSOMRAHSMRCAPQGQTXRHMMITXAZYGIKGSQIZAKYBIGXERREJPQFRANAG" hidden="1">#N/A</definedName>
    <definedName name="HXJSFSYUEVHYEHFLTB" hidden="1">#REF!</definedName>
    <definedName name="i" hidden="1">#REF!</definedName>
    <definedName name="IARSCQTAYPWJJWBHVXJSFSYVEBTYBZFOVZAEQOCWHHHJCFLYYGBCYCRQHBMHCJAZTTHLRFPFRAGAZWFDPGAYEMNYYDPFUVYIMHWUUTWOLPERKSUVRDSHRMWRMTYQQJCQKSIRKKEDAJITEQTRTALMRWTIPZJTNDIIHJCYCRYXFHJEKGYPRBPRYDOVOHVGGUKTIVIOLUSEPBXVBJRCVAMJYSCFJDTSRUFJMBIIQRTPBJFXOPZOQXPWJJXBHVFVHQD" hidden="1">#N/A</definedName>
    <definedName name="IECIQXI" hidden="1">#REF!</definedName>
    <definedName name="ＩＥＱＦＵＴＫＥＯＫＦＭＲＸＱＲＥＩＰＤＮＣＭＳＭＬＩＲＰＢＳＹＡＧＰＰＡＢＦＲＩＷＥＶＹＨＬＧＷＵＵＴＷＡＤＴＧＺＨＪＫＧＶＬＤＢＶＦＫＲＷＯＯＨＡＯＺＦＮＤＭＦＨＵＯＮＫＴＥＰＣＦＤＩＫＲＣＤＩＮＫＺＨＱＡＫＨＢＫＬＫＭＦＢＦＵＢＸＺＡＷＩＱＡＲＳＣＱＴＡＦＰＷＱＲＣＣＱＨＰＩＴＧＬＩＳＱＢＭＺＶＴＰＸＩＢＧＳＰＥＦＶＦＩＭＨＸＢＢＳＤＨＫＺＧＧＯＰＲＮＰＭＥＶＷＧＵＸＥＣＴＡＮＮＭＴＨＱＧＳＢＯＢＨＥＮＥＱＩＮＫＰＹＦＪＫＰＡＹＮＮＥＦＪＥＵＲＳＲＴＭＰＴＢＯＯＴＵＱＣＲＧＦＷＱＢＷＲＹＤＶＶＯＯＣ" hidden="1">#REF!</definedName>
    <definedName name="iiii" hidden="1">#REF!</definedName>
    <definedName name="ＩＪＦＳＧＷＶＵＦＡＶＣＨＺＺＳＳＧＫＱＥＯＥＱＺＯＭＪＳＲＪＰＳＱＷＥＦＰＱＶＨＸＭＵＫＮＸＸＮＫＬＫＭＱＵＪＷＰＸＺＡＷＭＢＴＲＬＶＲＩＮＥＥＹＲＥＰＷＤＵＣＶＸＫＥＤＡＪＩＴＥＶＴＺＡＩＳＴＹＤＡＰＸＦＯＭＧＷＢＢＡＤＶＳＶＫＲＱＺＡＣＹＧＤＶＭＮＸＬＯＶＡＫＲＬＥＲＣＣＱＨＰＺＭＺＦＣＬＪＩＵＱＯＲＺＪＤＩＵＲＧＨＸＨＫＯＪＹＤＤＴＦＩＭＢＩＨＰＲＴＯＢＩＦＸＯＰＺＮＱＫＢＩＵＵＩＭＴＨＲＧＤＱＤＩＦＰＧＳＪＰＥＫＴＡＥＦＪＶＴＨＩＺＣＬＰＫＡＹＹＸＡＫＯＷＪＪＲＭＮＪＺＯＮＥＹＩＥＺＮＥＥＹＹＬ" hidden="1">#REF!</definedName>
    <definedName name="ILPXKKSNOKXLAZQLVTAFXFFTXDRBRDMSMKHRPASYNTCCNOSEVJRHLUYTJGHKCZCRFXFHJFRGVNLFPLGNSFZSFQXEVDWYLFEBKJUFRUZBITUYDBQXHRAYSINNEWTWLSSABDZLTWNOYNPWBMSMFTEDQZSUHULUTEPCYWCKRCPBYNOEORVQGKKKMYBVCBJLNIVCZRIJDFMKCXXKPVJTIUDQDJGPHZEHFLTBFFKWTIPSBFAQOOXQTXFSSAVWSIYXOIS" hidden="1">#REF!</definedName>
    <definedName name="ＩＯＩＢＰＡＺＮＥＮＧＩＶＩＮＦＤＰＡＭＩＧＭＳＤＸＣＯＬＡＢＲＢＥＩＣＳＸＸＷＺＫＫＡＧＧＯＱＲＮＺＨＤＤＥＯＤＦＭＫＢＩＶＶＪＮＴＨＲＨＴＣＯＴＱＺＲＣＵＡＤＢＧＣＧＨＭＸＮＯＥＩＲＶＱＧＤＥＤＦＹＢＺＭＭＵＰＱＭＹＮＣＢＳＤＹＴＡＦＸＸＱＱＥＩＯＣＭＦＯＵＯＭＪＳＲＣＵＡＤＢＧＰＰＡＥＱＧＶＤＩＲＶＱＧＤＥＤＦＹＪＹＭＦＮＯＱＭＹＯＧＥＹＩＥＺＧＬＤＣＷＰＤＯＵＢＳＢＵＨＢＡＸＧＥＱＢＮＱＯＵＷＤＯＯＪＨＶＤＮＸＧＥＹＯＴＴＳＶＶＺＯＵＵＣＥＦＢＮＶＲＭＮＸＬＯＶＡＫＲＬＥＲＤＣＱＨＨＪＷＪＯＬＶＴ" hidden="1">#REF!</definedName>
    <definedName name="IOVMVNQGFCLJVGSVNPWHINSPEMVFPMGJJJLEAETZZHJKGTAWOFHRFDITZTMALKYPYRTGHENLXIUQOUCKDIURGHXHKOJYDLNZCGVBBJLMIVCYQHJTHJQVCOOCGMBKAMVIVBYGSKPSQWEMQQVHETUKLQKAYYXASWZHVUCXZVHWLJDOJEFWWQMQWKYKTZTSPYXIORPVDEOPUGWLTJMWAVKIIHRORGUDFGCODSKICNIDKPHPIVHNULUMPBWURASDPSL" hidden="1">#N/A</definedName>
    <definedName name="IUINKTLWOUXVAFJKOAYMNDYCXNLLKNXAJWWHIERFUTKFPKFMSJJCCQPDNDPYEYXUDVNSVTZHIINZPEMCFPTOEBBBEAETGZHJKGTHDBVGBLRIIBVITAHYGQDXWTCUERUSYZHRSXCZKUENKFVZAZBUCRYYGXTGNKCTUESVCHRYSLYKFWFXAPURAZKVIECHQXICHSQFEORVPFKKJMXBEUAAIKLHTBEVWGVXECTANNBFLRHTCPCHEUFXCFDJSZDDIUR" hidden="1">#REF!</definedName>
    <definedName name="IXFOYIFAQUVUWPLPELKFHDPXTLCDNCELQBHBUITSJRKMZMSPITERNLQZGRLQCZOPFPSWSXXWYKNRGNMUJFRZVNEFQEGNLDKWWKGUETGOBGCMDPGMPNTBJMNSEBCSWFJEURSRTAEMAZHCEAMBQPGAKGBINEEJXBHVFVHQWQPGFQINQOOPZAFRHWEUXHLGVTTSVWZOCVDEGCODSKIYTOVBSXQDPVCNGIVPOLUSEMPNTNYZEIGVCMWFDZDDCFXUYNT" hidden="1">#REF!</definedName>
    <definedName name="IYBLPKAXYXZSOKYQYACXKZRPJTPKRWONHAOZFMDMFHGEBKJUFSVTYAHSTYDAPWGQADTXMSMOPLXFBTKLWKMTYHBUITSGXKMZMSPYXITFBZFOVGAEQOCYILPKAEFEGHKZGFOPRNZHDVFPDGNLCJWWJOTDTFGTZVFWIZFIGMUCFGLXUVLPYCXNKLKMFIMAZHCEAMBQPGAKGBINEEYYMQWFVHQWQPMVTFXCFOWXHIKBPXORAEZPNNMOHDHWUCEFBOD" hidden="1">#REF!</definedName>
    <definedName name="ＩＺＺＴＳＷＤＲＢＱＣＬＲＬＫＨＱＰＡＳＸＡＹＥＹＪＫＰＡＲＧＣＦＰＴＯＤＢＢＢＨＤＨＷＫＷＸＺＶＨＷＬＤＢＶＧＨＯＵＬＬＷＫＶＢＩＺＩＢＢＶＵＲＡＹＫＶＨＫＩＯＰＸＵＹＤＢＰＸＧＲＡＸＳＩＭＮＭＯＨＤＨＷＤＣＫＺＶＩＰＭＥＶＷＧＵＣＨＳＹＳＬＺＫＪＸＯＸＱＳＦＳＧＰＮＺＫＷＳＱＷＥＭＣＧＳＱＥＦＷＧＩＭＨＸＣＣＰＡＥＨＸＤＤＬＮＯＫＷＥＡＳＪＴＨＫＲＰＧＬＬＺＤＪＸＩＵＤＱＤＪＧＰＨＳＫＰＳＱＷＥＭＱＧＳＱＥＦＹＨＬＧＷＵＵＴＶＯＧＰＣＣＫＦＧＡＯＥＤＴＯＹＴＰＶＢＳＳＭＬＰＶＪＴＪＶＥＫＥＣＺＪＨＳＯ" hidden="1">#REF!</definedName>
    <definedName name="j" hidden="1">#REF!</definedName>
    <definedName name="JCWJUUIZHVHVAXGFQZVTZHEYDOTUKUXBWLQQPSDHKAGGOQRELHAQSCQSQHOBBOTZIYKTGTZWFMEJMKSZDDIURGHXAKOJZWXKCGJRFEMHJFRGVPKUPKRXOOHHVZGUETFOUONKKVNTYEMNYYDPMUKNXBWMJKJLEAETGZHWSETIAYSCYTAFWWQJXIARZSUHBAXGFQBNQOUWDOPQODKUENLFVAAZCURUJWEGIEQYUMDEOJQVGNGZNQEVDWYLYEBKJUF" hidden="1">#REF!</definedName>
    <definedName name="JFSGWOLGQLHNTKKDXKVCLUNPCWVRBZLVILEFNXLQNCKTDNKFVZZZBUQUJEMOPLYFBTKMWBINYEYRFQPDUDWYLYEBKIGSOMSAITMRDLMCMPTNDIILWADSZZHIKGSAWOFGRFDBSZMMZEKYIXJSFTYVLWOUXVAJQDHTRFGXAJNIYWWVXQTXFTSAMIUJYXOICYFKBBVVINISIUDJDCZIGSJPSQAALMQCTHPGJYSIGGFIAXAQDWEGHDPIAXSCIPULLFY" hidden="1">#REF!</definedName>
    <definedName name="ＪＬＥＨＬＴＧＧＯＪＫＧＴＨＷＶＭＨＲＧＮＳＪＪＤＤＱＶＢＰＺＯＢＪＶＵＲＡＹＫＢＨＫＺＩＩＴＴＹＫＢＰＸＮＲＡＥＺＰＭＮＭＯＰＳＨＶＯＷＸＺＶＨＷＬＤＵＥＺＵＢＧＹＹＲＫＹＪＪＺＩＢＤＱＫＪＧＰＮＺＫＷＺＸＤＥＭＸＸＣＱＥＭＷＧＰＭＨＸＣＣＢＤＷＳＷＬＳＲＺＢＤＹＥＡＳＪＫＶＪＬＳＸＮＨＡＮＹＹＭＤＬＥＧＳＸＵＥＺＫＷＳＱＷＥＭＸＱＶＨＥＴＵＫＵＸＢＷＭＣＢＤＰＳＷＬＳＲＺＢＤＹＬＴＰＨＹＺＪＹＦＤＶＢＡＮＲＹＭＷＬＸＧＴＧＭＪＳＨＺＥＨＦＬＵＢＦＧＫＷＴＩＬＯＹＣＷＭＫＫＪＭＥＩＬＴＨＧＰＪＬＨＴＩＵ" hidden="1">#REF!</definedName>
    <definedName name="JMTYIPJCPBAOFNGIVJOLUTANJHMVCNHMXVKLWZDYOSSSRUYNUTBDFBGCULMXLNUSKRDDRVBQZPWJWCYIZLCILJPXFIJOAXMOSBFAZZYBTXAHHPKLHUIYWNISNJGXXRREJPDNDPYEYWTMYPVYWCKLVMYODLBEOSNDABACVRVKXQYNJVKZRPJUPCIZZSGRYFVILXSQNWVGRDGEKMTEFAXMUDNXUPEJJILDAETZZHJREMIARSCRTAFPWQJXIHVGZBO" hidden="1">#REF!</definedName>
    <definedName name="JMWAVLIIIKSVDRQYTVRDLKBWGBWDJSKQTRWFFQRWHYNULOYCXVVVXQMQFSLTIEQFUMKEOKQVNNGGRXEVEXZMGFCLJVGSVKMTEEJOLNWGQNIXCCBPLPEKKSUVRELHAQSCQSZFPWUHTSGXFYANBGDMLWHTPFNVFZEQNCDTDGQGKLKMYBFUAAIKLYGCULMXLNLCJVWJNUISHTCWCZIALDILJPXFJJOAXMNDVZTJHHGJBFIQEDMGIEQFUTKHCXEKBBU" hidden="1">#N/A</definedName>
    <definedName name="JPYYJKOARFNDHQUIFGFHAWAPDVDFHCPDTLJDNYFKBBVEPOLUTEPBECIKRCDHMKYKUDAVLPQPRKGKZGFNPRCJGYPQAORYDNUOHUGFTKXZMZFCLJVFSOMSAVPTFDRSJTVZUKOPOQCFBHHPRSOBIFXOPZNQWVMTRFJPDNAJWJPMVNYQVYWCLSWWBWLLCFOTNDBBADVZCKYXUWRESIHYSCXTAFWWQQDIOCEQZFZYVEDOGLYEMNXYDPFUCSVFJETRRQT" hidden="1">#N/A</definedName>
    <definedName name="JRNFWXHWYFDVBDQVBPZOBJWKUDVGYEHFISBFAQNILDHKTGGOJKGSHWVMGRMHOTTMNAELZJYKTZTSNLXOUXVBJKUVAMCRZBKOJZXXWYRNRGUMUWYTJYROJTOJQVVPIVGJZIBDQKJGPNZKAYEGNYYDIGUCLWFSINNMPHEHWDDLMOKMIARSDRTAFQWQJXWKBKDFSFKHQPALYUGOWGAFRODEUEAVKPPOROSHNNVXYUGOKCTVFTVCHNAAOSYMWMYVIOL" hidden="1">#REF!</definedName>
    <definedName name="JSLNANTQ" hidden="1">#REF!</definedName>
    <definedName name="k" hidden="1">#REF!</definedName>
    <definedName name="KAPXCLPKAXYXZSOSHZHJKGTHXPMHRMALXIUXVBCKVVAFCRZENLFLLKNNRGMMUWXTGNJCSUESVBHRYWKVUIZIBDQDIFYKVHDBHPXIBGSPEFRTYSINNMPAEHWDCKZVIPMEVWGUXECTAYMQWGVHQDQWTCUFXCFDDKOPUGDSTJMWAUKIIHKCGJSQYTUQDRRICMHDKPGGAANSYMWLSYSROXVHYEHFLTUEFKWMBKOXBWMJKJLEAETHZHWSETIAYSDYLRI" hidden="1">#N/A</definedName>
    <definedName name="KCTUESVBDKWWTZOXNZIUZWFXIAFIHMVCGHMXVJKBENEURSRTMPMAZHCEAMVULFPKGNSJJDDQVBKAMVBVURAYKCHKIOPZAFRHWEUXHRHEFEGZVZOCUCEGBOCPNHSNIPUMLKXIPWMVOQDXWTCBMBECIKRCCHMJYGPZJGBRVWVBYBQXWFGIEQYUMDEODFMRCIAOZYMDMFHUYUECOYLHFLSDXCNLABRBEICSXXWZZDSYYGIJFSZWOLVJLSRIPBCPTAJ" hidden="1">#REF!</definedName>
    <definedName name="ＫＤＧＫＳＧＦＮＩＫＦＳＧＷＶＭＧＱＴＡＦＷＷＱＱＤＩＯＣＭＢＯＷＤＸＥＮＬＸＯＵＸＶＢＪＫＵＹＫＢＰＸＮＭＱＫＡＹＹＸＡＳＰＳＨＶＯＷＸＺＶＨＷＯＭＨＲＭＨＯＵＬＬＥＹＩＯＶＭＶＮＱＣＸＶＳＢＡＬＷＫＩＯＰＸＨＩＮＳＰＥＭＶＦＰＭＨＷＢＢＡＨＤＨＷＤＣＫＭＮＨＰＬＤＵＶＦＵＷＤＩＴＺＴＭＡＬＫＹＰＹＦＳＦＫＨＲＰＡＬＹＵＳＹＧＮＹＳＸＪＧＶＫＵＸＢＸＣＣＢＤＰＳＷＬＳＲＺＢＤＹＬＴＰＪＫＶＪＬＳＱＩＰＢＢＰＴＺＯＸＮＺＩＶＩＷＦＸＩＡＦＩＧＭＶＣＧＨＬＸＶＪＫＢＭＱＫＡＹＹＸＡＳＷＺＩＶＶＤＹＺＶＨＸＶ" hidden="1">#REF!</definedName>
    <definedName name="KDWKVBJZIBDQKRAZKVHKIOQXIJNIWEOYHEZPTUTVOKOPGHRGIPUELFYMXWKBKQDQWTCAMXJVBJRBLXVJKALNRMCGHGIUXVBBJLMIVKCTVFTVCBSZLLZBQZPBKXKQNWKCHKJOXEIJOZXLMDGPUOEHGIBEIQEDLGIDQEUTKEOJXCUTNNBFLZJZLSMKHQPASYBZENNKPBRGOEHRVQGDIKDZDSFYGIJFSGVOLGWSZEVVPIWHNULUNPCWKTRDOADBHIQ" hidden="1">#REF!</definedName>
    <definedName name="KDXKVVJAIBDQDJGPOZ" hidden="1">#REF!</definedName>
    <definedName name="ＫＥＸＬＷＶＪＡＪＣＥＲＥＫＴＲＤＯＡＪＰＸＥＰＪＯＭＡＢＲＣＥＩＤＴＸＹＸＺＬＯＷＤＣＫＭＯＪＷＥＡＫＭＷＫＭＴＳＪＱＤＤＱＵＢＮＤＰＹＬＹＥＢＫＢＮＦＫＮＬＲＶＺＡＥＱＯＣＤＵＸＧＫＦＶＴＴＪＣＦＪＲＧＯＪＫＧＳＨＷＶＭＧＡＷＤＩＺＺＴＴＧＬＲＦＰＥＱＵＯＮＫＴＲＤＶＳＱＶＥＥＰＱＶＧＸＭＵＫＵＹＴＪＧＧＧＩＢＸＢＱＤＷＥＧＨＤＱＥＡＹＳＤＹＴＡＦＸＷＹＬＸＤＫＢＪＣＥＲＬＫＦＤＰＡＭＰＮＴＵＣＮＮＺＷＬＳＣＭＷＣＳＷＸＷＹＲＮＲＧＮＭＵＷＸＴＧＮＫＨＩＴＨＪＱＶＧＮＧＺＮＹＹＭＣＬＥＩＶＡＸＧＦＱＢ" hidden="1">#REF!</definedName>
    <definedName name="KFVAAZ" hidden="1">#REF!</definedName>
    <definedName name="KGKZMFNPQMZNCUYIDZGLCCWPCOUBSBTUOMJTRCNADBHIQMSOAIEWNOYNPMXEXQEPPDTCIVJOLFQBNJHNWDOIJHWXNXAEYOTTSVGKNCJJRSUOVSKBCMADJIZGTTGLQAQCLYLQNXOZRXAYEMTXYDXMNDGFAQNONTXAIWVEYAWIXMLCWNJQVMMGGTXESCRDMSMLIRMEKNLQZZKLQBSHPFISWQGEESKHKZNFNPRNZOGEYJEZGLDDWPDOUCSBIVPNKTS" hidden="1">#REF!</definedName>
    <definedName name="ＫＩＣＮＩＤＫＰＨＨＡＴＤＫＲＩＱＪＬＹＳＲＯＸＦＱＤＧＥＪＬＳＹＤＩＦＮＷＧＱＮＩＹＣＣＣＥＸＴＸＭＳＳＡＣＤＸＦＢＴＫＬＩＫＲＷＨＯＨＺＫＫＹＰＸＱＳＦＳＹＶＥＤＫＸＴＲＸＦＪＣＨＴＱＦＧＷＧＪＮＩＹＣＣＣＥＱＴＸＭＱＹＡＣＸＫＲＯＩＪＵＩＫＲＰＨＮＡＡＯＳＹＭＷＭＹＨＵＨＮＦＷＩＺＴＲＸＧＰＱＶＧＥＴＴＫＮＸＢＶＬＪＪＩＬＤＨＫＲＲＺＵＶＲＥＴＳＪＤＮＩＥＬＴＳＭＭＡＥＫＹＩＹＫＴＺＴＮＷＶＧＹＤＧＶＥＥＰＱＵＧＸＭＴＫＮＷＡＶＬＵＴＷＯＬＰＥＲＫＳＵＶＲＤＳＨＺＸＲＣＸＳＱＩＩＢＵＩＴＺＨＥＸＺＭ" hidden="1">#REF!</definedName>
    <definedName name="KIOXEIJNZXLMCGOIYWWVYQUXGTTBWXTFMLCWGCXEJAAUUIMSGRITTYKAPXNQAEZPMMMOHDHMFNPQMYNCUSMXSNUZRRKCNUBSATVICBYHGRCORGIPABGLIXFOYIFZPUUTWOLPVVDFGCPWTLCDNBELQBUOBMMARZSUHUAXGFQBNJQZGRLQBZOOFPSWQGLLKKNRGMMUWXTFNJBSTESUBASEESWDRAQCLYLROXPVADBHPXBBGAPQGJTXSIFGFHADHPC" hidden="1">#N/A</definedName>
    <definedName name="ｋｋ" hidden="1">#REF!</definedName>
    <definedName name="KNLRZAKL" hidden="1">#N/A</definedName>
    <definedName name="ko" hidden="1">#REF!</definedName>
    <definedName name="KODJJRTUQDK" hidden="1">#REF!</definedName>
    <definedName name="KSTDEJVLAIYBLPJZ" hidden="1">#N/A</definedName>
    <definedName name="KTMOBOURAYKVHDBHPXHBGZOPFPSWQGLLYKNRGNMUWYTGOKCTUETVCARWWKOUETGOBPUMDPGMPNTBJMNSEBQRHKJEURSRTMPTAZHCEAMBQPGAKGBINQJJXBHRGSBHCASQCTZCAGOPZRCTIPGJTXRQQQSLHLANGOQRNAPHFZJFAHMPIBPAGOENGIAZWFELYAZEGNYZEIGOXHROKPPOQRUKQQYABXJRNIJTIKRWHNHAOZYMXQSFSYVECOZLHFLUBMF" hidden="1">#N/A</definedName>
    <definedName name="KWFSFLIRIUMRUSY" hidden="1">#N/A</definedName>
    <definedName name="ＫＷＵＩＪＡＫＭＱＬＢＧＧＦＨＴＷＡＮＮＶＸＦＳＺＷＯＦＧＱＥＨＯＭＤＱＱＤＩＯＣＭＢＮＷＪＧＤＮＥＱＨＮＱＯＵＣＫＮＯＴＦＣＲＳＪＴＸＳＩＲＱＴＬＯＳＡＯＮＣＤＺＬＡＡＱＬＶＱＲＷＮＮＨＨＶＱＦＯＥＱＺＦＺＹＶＥＣＯＧＬＯＤＭＭＸＹＣＯＦＴＢＳＬＰＫＡＹＹＸＡＳＱＧＴＭＵＷＸＴＦＶＮＬＦＰＫＧＮＳＪＪＤＷＪＶＢＩＺＨＡＢＶＴＱＡＹＪＵＨＫＩＯＰＸＨＩＮＡＰＸＧＱＡＸＳＩＭＭＭＯＣＦＵＢＡＩＫＭＩＵＣＹＱＴＥＳＵＢＧＲＹＲＫＹＪＩＺＨＡＣＰＣＩＦＯＮＹＪＶＲＰＶＥＬＷＱＵＰＥＦＶＦＩＭＧＷＢＢＡＤＯＳＶＬ" hidden="1">#REF!</definedName>
    <definedName name="LAZQLVQLSYP" hidden="1">#N/A</definedName>
    <definedName name="LBNWJWBYHZKCILJOXEMRDAPQGJTXBZZYBTXAJWWEZAWIXXJJWAHVFUGPVPOLUTEWBECKLWWBGVDTWGKOMMLOGDGWJCKMNJVKDBVFAWDIZVPCNUBSATVICBYHGRCORPRYJKFCRZISCZURRQTLIMBHHPRSOAIQHITHJQVGNGZNYXMCLEWJPLVTFPCYWCKSCWBNKZAQABVLQQPSDHKRRZBCYKSOABMACJIZGSSGKRFOEQZMZFCWIAFIGMUCGGJGVWM" hidden="1">#N/A</definedName>
    <definedName name="LCDNBEXPVIIWAGMCOXKXDAJAMEJMENUYZEPNCCTWGKEUSSRUYBKXXFABXJYNMDYIDYFQQKKYCIWGQZFZYVEDUADBHPQABGSIXFVYIMHCCCEXLBOHPRSOAPEWUOZUPWBBUNBMSAQZSUHBAXGEQBNQOKRCDHMKYGQAJGBRWWVXQYNUTCDFBNGYPQAORYDNUOHUGBSBUWJWBYQBMZVTZHPZTYKHWXFIMHWBBADPSZGGOPRNZLDUVGUWDBOBBOTZNXM" hidden="1">#REF!</definedName>
    <definedName name="LCDOCELQBIBUITTHXGZBOBHXVHSEAYEITNSDBYPZBFAQVVUXIMPELHJKGTAWPFHRFHONELYYLPWKRDMZMSPYQBTYBZFOVOTFCRSIDHCSPQPRKNRZNMUPROCSRICMHDKPGGAANSYMWLPVPNKTSDVBECHFQRVHYMULFJEUSSRUXBQDWOPLYMBURMWRINFEYRFQMCLEGTNXGFQBORPUWSTXCAOWGQZWRHLMLNGCGQQYABXJRNFWYIHOTDKEXKWVJAI" hidden="1">#N/A</definedName>
    <definedName name="LDDWWKOUISIUDJDCZIGTZCAGOPZAFRHWEISWRHEEEGZVZOBUCEFBOCSKOYTOVDDXQDPVCTGIVPOLUSEPBECIJRBCHMJYGTDAVKPPORJGJZHPRTPBJFXOPZOQNYFYRCBPGOHIVBYHFRCVTZIPAUYKIWXNYAEZPTFHTWAPVVDFGCPWSLBDNBDKLSFFTXDRBRDMZMROXPASVTZHOSTYKHWXNQAEYOMMLOGQYMLTOQMYNMDXIDYFKCCHUYFTDSENTNM" hidden="1">#N/A</definedName>
    <definedName name="LHZQRBQSZEOVPIWHGULUNNAGDMHSEAZEGQKPBYNOEORVRVWVXJMQFXFHIEJGYPQAORHZGSSGKRFOEQZMZFCLCOGLODMTXYCXMMDGFAQNNNTWAIWVDYAVIWMLCWGIPUMMFFTPDNCOXDXWTCBMEJMKQZWWBNDSAQTDHCSPQPRSVKYQMNJWKZBVFAWDIZZTMALRYPCERLSBZLWILJPRYVZECQTDNKFVZKMFBFUBAIKMHUBYQHESVBHJDWKVUIZIBDQ" hidden="1">#REF!</definedName>
    <definedName name="LIRQB" hidden="1">#N/A</definedName>
    <definedName name="LIXYKNRLBGGFITXAPWVEFHAIEWAKYBHGXERREIPDNCJWJOLUMXPVYWVDHHMYVWNQZEYOMMLOGKNVJCXYUGVKJAVHCJOGGZZNRXMVLXGMQNWVGYDGEKTTEFJVMAKNXBWLJJILDAETGZHJRESIAYSCXTAIHBUITZGRKMZTSPYWITFIGMNVFGLQNVFPHCRWWVYQNQGMMUWXTFNJBSTDGNSCJDWJVUKTMOAFCLKVGSPNMUFYDPMBCSCFJEUYYYAAETA" hidden="1">#N/A</definedName>
    <definedName name="ＬＪＰＲＴＴＹＤＡＰＸＧＱＡＸＳＩＭＭＭＯＨＤＨＯＮＶＸＺＵＮＪＢＳＴＥＳＵＢＧＲＹＲＫＹＪＩＺＨＡＣＰＴＱＺＹＪＵＨＤＢＨＰＳＭＲＤＡＰＱＰＳＷＲＧＬＬＫＮＺＣＧＮＭＵＷＸＴＧＮＫＣＴＵＥＳＶＣＡＲＹＬＫＯＵＩＳＩＵＤＱＤＲＡＳＤＶＡＤＢＨＱＸＢＦＱＯＤＤＵＳＷＲＧＥＥＥＧＺＣＧＯＢＢＪＥＦＢＯＣＣＴＮＸＳＯＶＡＲＲＬＬＹＤＪＳＩＵＤＪＤＣＺＩＧＳＪＰＳＱＷＥＦＰＱＶＨＸＳＩＬＶＺＵＫＵＴＶＯＫＯＤＱＪＲＴＵＱＤＲＨＺＷＲＩＤＫＰＧＧＡＴＨＳＹＦＷＪＬＹＳＲＯＸＶＨＳＥＨＦＬＭＵＥＩＮＬＺＨＲＢＫＨＤＩ" hidden="1">#REF!</definedName>
    <definedName name="LLTVWSFMJBSTDRUAGQ" hidden="1">#N/A</definedName>
    <definedName name="LZHRBKHCSWXWYRNRGNMUWYRZVNEFQEGNKQKDRCBPGPIKXKQMWUGOKIOXEPINIXYOYBFZPUUTWHLOVVDFGCPWSKBDNBDULSFFIOCMCOVIOLUMXPUXVBJRVVAMJYBEOSMCAAZCUNVIIXYUGVVMGQSZEWVAOSZNXMYZTROXWHZFHGLUURWIYNVLOYCWMKKJMEBEUHAVWSFTJBYTDYUAGXXQKXIPWNACPJIEOMYIVYWCWHHMROXGQAXSIMMMOHDHWCC" hidden="1">#N/A</definedName>
    <definedName name="MAEKYIYKTGTYVFTLQTRXFNRRWIFUVLOYCXNKORJNQZMMHIERFUTKFWRYDVTTGLRFPEQYSQNXVGYEHFYYJJOARFNDHQUPFCDCEXPESKTUWSETIAYSCELQIHBUITZCKDFSDAKITERUSYZHRSNKZHQAKHCSWXWYRNRRQZACDKHZQRBPSZEOVPIVHGULTMGTZWFDPAMIENUFZDPNBCTDFJEUYJMXBYEEMOPLXFBTKMWKMTBIVVINTHRGSBOCHENFQIN" hidden="1">#REF!</definedName>
    <definedName name="MFTEDRIRKMZMRJHTEQMKQYGRKPBYNOEORVRVWVXJMQFMLTVWSFMJBSTDFMKCIVVJFTDSENANTQZRCUZCAGHLMRDAPQGJTXRHFFSLOSANNVQRNAOECTOYTPMEEXXBHVFUGPVPOLUTINQOUCDNOTFVDTXGKFVSTSYVYNBUPQMYOGEYIDZGLCHAOZYPXQSFZCLJVGSVTZBITTYDAISCLJDTYYLEAETZZHJKGTAWOFHRFHOUEQJXIHXGZBOBHENITFB" hidden="1">#N/A</definedName>
    <definedName name="MJEUYZYATPTIPOWYAVIQM" hidden="1">#REF!</definedName>
    <definedName name="ＭＬＮＺＣＧＦＦＮＯＱＭＹＧＣＵＢＬＺＣＪＨＹＦＳＳＦＫＱＥＯＤＮＡＮＴＱＺＱＣＵＺＣＡＧＯＷＡＡＦＤＳＳＪＭＷＡＵＫＩＩＨＥＨＬＴＧＧＯＪＫＧＴＨＸＷＮＨＲＭＩＩＡＡＴＴＨＬＲＧＰＦＲＡＧＡＺＷＦＤＰＨＭＣＨＱＱＢＣＨＳＭＵＫＯＸＢＷＭＪＫＪＬＣＧＶＩＢＪＬＭＫＹＮＧＤＹＩＤＹＺＲＱＫＤＲＸＥＶＤＷＹＬＦＥＢＫＷＨＴＷＵＡＢＪＵＵＺＥＢＱＷＧＱＮＨＸＲＱＳＬＨＬＡＨＧＦＧＣＯＷＳＫＢＣＮＢＭＲＢＩＣＶＪＵＴＮＶＯＱＤＱＷＴＬＷＨＴＱＯＴＣＪＵＯＴＥＦＧＷＧＪＮＩＥＥＤＧＲＶＹＯＵＵＣＥＦＢＮＶＲＪＡＢＭ" hidden="1">#REF!</definedName>
    <definedName name="ＭＬＯＧＤＧＷＪＣＫＭＮＪＶＫＺＲＰＪＵＰＫＲＺＺＴＭＺＬＲＹＷＰＲＥＹＷＴＤＢＭＸＫＮＬＱＳＺＫＬＱＤＳＡＪＴＤＡＶＬＰＰＰＲＫＧＫＺＦＦＮＰＱＫＳＯＧＸＹＩＸＺＧＬＯＩＢＯＡＺＮＥＮＦＴＧＭＪＳＱＣＮＺＶＴＺＨＰＺＴＹＫＨＩＹＪＬＰＫＡＥＦＥＧＳＶＺＧＧＯＰＲＮＺＨＤＶＭＮＹＭＯＶＷＤＰＱＤＨＯＣＭＢＮＨＶＡＸＧＹＪＢＨＪＩＮＷＤＨＩＮＹＷＫＬＣＡＥＺＯＭＭＬＯＧＫＮＷＪＪＲＭＵＨＶＬＫＢＶＦＡＷＤＩＺＺＴＴＧＬＱＡＱＣＬＲＬＫＧＱＯＡＲＸＡＹＥＭＮＸＢＮＤＳＡＱＴＤＨＣＳＰＱＰＲＨＬＡＮＧＯＱＲＮＡ" hidden="1">#REF!</definedName>
    <definedName name="ｍｍ" hidden="1">#REF!</definedName>
    <definedName name="ＭＮＲＷＵＪＱＡＫＴＲＬＢＧＧＦＩＡＸＡＲＲＺＢＣＹＬＳＯＨＸＺＳＵＢＧＲＹＲＫＹＪＩＸＮＷＰＲＥＲＸＵＤＢＮＦＢＡＦＯＶＧＡＧＤＳＴＪＴＷＡＵＫＰＤＦＲＵＹＮＵＴＢＤＥＡＮＵＲＪＡＢＬＤＫＪＡＨＴＴＨＬＳＧＰＦＲＡＮＡＧＤＭＸＯＵＸＶＢＪＲＵＶＡＭＪＹＺＰＳＣＧＢＪＫＪＬＥＨＬＴＨＧＯＪＬＧＴＨＸＷＮＨＲＭＤＩＡＡＴＴＨＬＳＧＰＦＲＩＣＡＸＨＦＱＩＯＲＰＶＤＥＯＰＵＧＷＨＸＢＫＯＪＺＷＸＷＹＲＮＲＧＵＭＵＷＹＴＪＹＱＯＪＴＯＪＱＶＣＷＰＣＮＵＢＳＡＴＶＩＣＢＹＨＧＥＱＴＲＸＹＧＱＲＷＢＹＮＶＤＭＫＥＵＺ" hidden="1">#REF!</definedName>
    <definedName name="mono" hidden="1">#REF!</definedName>
    <definedName name="MQLAYYXASP" hidden="1">#REF!</definedName>
    <definedName name="MVTFWCFDJCNNSEUJRHKUYTJGGGIBXBQDPRTOBPFXVPZUQXCTTNFQWEUDJWQPMVUFQCFDWEOPUZWLTCMWTOTTTVOKODJJRTUQDKGZCMBDKPZGASDDRHQWJXCZIHSDPLJFMXRVHFGWGJNHNNNPBEIXDDLNOKXEEVWGVXECUANNBFLZJZLUFLIRJUMFDJSZDEIUSGHXBAUKIIHKCGJSQYTUQDRHICMIDKPGGAAOSYMWMYHNHFXVHZTRXFGQRWIYNVL" hidden="1">#N/A</definedName>
    <definedName name="MZTRJHTEQTRXYGCHMJYGPAJGCOQAORXDNUNHUFFTKSLNANUECNYLHFLTALFKWTIJZEIDTYYXZLOSZZHJKGSAWOFGRFHOMEJJWBHVGSBOBHDNEQHNQOUCKNEQNCFIRVQGEEDGYBFNBUPQMYNCBSMXSNUZRRKKYCBLBNWCWURAZKCILJOXXIJOIXFVYIMHWUUTWOLPDWEFHDPEWUPZUPWCTTMGTELSJRKMZDAKITERUSYZGRSXCZOWFPZWSWWWYRN" hidden="1">#N/A</definedName>
    <definedName name="MZZNRXLVLXGTGLIS" hidden="1">#REF!</definedName>
    <definedName name="NAFLZJZLUHUZWFXIAG" hidden="1">#REF!</definedName>
    <definedName name="NBCTDFJEUYZYAMPTIPOWYHTBXPGHSGIZQXJJXBIWFSBOCHENFQINQOOWZAFRODEUXHLGVTTSVCGOCBJEGBOCSRIRMHOTLLXLPVEUGPVPOLUSHMPOTCCNEQGVDTWGKFUSDFYUYNATBDEANBRJGBRNUZQQKDNTBRATVICBYHFRCORPVWEOZDBQXJTQLAFFEHZWZPVVDFGCOWWNOZNHNXEXRBAOFOHJWJOLVTEPCYWCKOHMYVKLBLOSNDHSUGJNCJI" hidden="1">#REF!</definedName>
    <definedName name="NEFPRYWOVHHVZGUDTFOBOURARDVVTZHOSTYSMAPOFAKFAHNPJJXBHVFVHQWQOLVTEWCUAJJUVZLCRYPSBGCZAZBUQUJXPXZBWJXKICMHDKPRLESDJQHQJLKIFPKVHKIOPXHINUJRAKURMBGGFIIMBHHJKGMIARSCRTAFQWQJNMBRATVIVBYHFRCOKIOWEPYKIWXOYAEZPTUTZCGVCVWYUGOKCTUFTVFXDQQEIOCMCOXKXCZJAMUXVBJRVVAMJYZ" hidden="1">#REF!</definedName>
    <definedName name="NEOQVPFKKXIMPELLTUWSEMIARSDRTAIOBBPTZNXNZIVINKULXOUXVVGZCGOBBPRNZODCTNXTNSKKDCGNBLAMVBVURAZKMPNTCCNOSEVJRHLUYTJGHGIJMCPIQSTPBQFXVPAVQXCUFYMXDKVOQDXWTCAMXJMKQRZJKPULTCMEZPTUTVOKODKJLMIVCZRIJTHKQWZSLZKKYOXQSFSYVECOQMKQYGWBMKYISUYTJZYBMQTIPOWYAWIRJABLACJHQDD" hidden="1">#REF!</definedName>
    <definedName name="nhj" hidden="1">#REF!</definedName>
    <definedName name="nn" hidden="1">#REF!</definedName>
    <definedName name="NNBFMAJZLUAEBKJXDGEKSTDEJVLAJMWAVLIJIKDZDRKSTVRDTLJDUPWBTSMFTEKRIRKMZTSJITEQTRXZGRRWBZNVAKHCRWWVYQNQGXFHIERYVNEFPRYDNUOHUGFTKTLOAOTLJVGSOMSAEYCOMABSCEIDTXYXZLOTZZHJKGSAWOFGRFHOMEJJXBHVFVHQDQVNEQINQOUCKOOTFCRSILVFVTTSVNQUCQPXSUQCRGFCMHCJPGGZZNRYMWLXGMQNWVG" hidden="1">#N/A</definedName>
    <definedName name="NNHHVPDNDPYEYXUDBNEKNLRZAWBNDSAFOSNDBBADVSWJCKMUHVLDBVFAOTLKIWHOVLUBOIGDMLWHUXMNVFGLQNCKTDNKFVLKMFBFUBAIKMHNKCTUESVBHRYRLYJJXOWPRDIFONYJWBHQXIBGSPEFVFIMHXNMPASIOOWYZTAWPFHRFHONELYYLPWKUJVEQVSCTFWCOUCKOOTFCDUXGKFEFEGZCGOCBJEGBOCCTNYTOVASRLLZDJXHXJJDCZIHSKP" hidden="1">#N/A</definedName>
    <definedName name="NUFGKPNCJTDMKGKKKMFBFUAAIKLHUBXPMXLNUZKRKDRCCQGPIIWBYXJUGCAGOWMQCAOPGQSWRRRQTEILSSACDZLIARSCQTZAHUUIMSGQXFSGLIRJUMSUTYHEEJVSHIYBLPKAXXXZNQZMMUBXKYONDYIDZFHHAAOSZNWMYHNHGDMLWOTGLUUFGLWNCKADNRTRRQTLIHVNVXZUHVLDBVFAWDIZYREQWDUDVYKFMVTFQCFBCKUVAFCRZISCZUZAZBU" hidden="1">#REF!</definedName>
    <definedName name="NVQRNZODCTNYTOVAS" hidden="1">#REF!</definedName>
    <definedName name="OCBJEGBOCSRICMHDXOOIIWAGUFRAGAZWFDPHMPNTBCNNSEUCTWFJEUSSRUMJMBPHDEAMBQIGARMTZBVOCNTARATVNMJSNYKNLRTALMQVTHPZJSPKAQPSKHKAGGOQRNZHDVMNYMCHSYSLZKJXOXQSFSYVECOZLQWFMXRVHFGWGJNIXCCBEPTWMSSAOKXEBTKLVJMSRIPCCPLZJZLUGUIRIUMRUSYGORSXJGVWMPZJZXXKCGJSFFNIJFRGVULFWSZ" hidden="1">#N/A</definedName>
    <definedName name="ODEUEHLGWAAZCORVKQQYABX" hidden="1">#N/A</definedName>
    <definedName name="ＯＤＥＵＸＪＥＵＲＲＲＴＭＰＴＢＯＯＷＲＳＯＢＰＥＤＡＫＦＢＩＮＥＥＪＸＢＨＶＦＶＨＱＷＱＰＭＶＴＦＷＣＦＵＤＤＯＯＴＦＷＫＳＩＭＶＺＵＫＨＩＨＪＸＡＰＤＷＥＦＨＤＰＥＴＬＰＺＵＰＷＣＴＴＭＧＴＥＤＵＤＶＹＫＦＤＡＪＩＴＥＱＴＳＸＺＧＲＳＸＢＺＨＲＢＫＩＱＶＶＵＸＸＢＱＷＷＥＧＨＤＱＸＵＯＰＺＯＱＸＣＮＴＮＧＵＦＥＳＪＷＹＬＹＥＢＫＩＵＦＲＮＬＲＺＨＳＬＱＣＺＯＰＯＱＵＰＦＶＵＸＩＭＰＦＬＬＧＨＤＱＸＸＯＰＺＯＲＰＨＮＡＡＯＫＹＨＸＪＳＥＪＧＰＨＳＫＰＳＱＷＦＭＱＲＶＨＦＧＷＺＪＮＩＸＶＴＶＯＲＶＤＱＱＹ" hidden="1">#REF!</definedName>
    <definedName name="ODSRICMIDKPGGAAXDRBQCLRMKHQPASXAYECNOTDSAQTDHBRPPORJGJZMFNPQMBTPKRWNNHAOZFMDMFHCBYHGRCORPVXEPQUZXLKVEBWMQRQSLHLAHGOQRNAHEBCNBDKPPJCPAAOFNGIVIOLUTEPBXVBGQKPBYNOEORVQGKKJMYNCIIQSTPCJFYOQAOQXWNUWJNUISBKXKQNWOZRWZXDMTXYCOMABJTXSIFGFILPXLKCDZLAPOHSNIPUMMFFTXDS" hidden="1">#REF!</definedName>
    <definedName name="OEIRVQGDEDFYBFNBAOQMYNCBSMDYFKCCVVJNTHRHTCNMJSRCUZCAGPPABFRIQGJTXSHFQSLHLANGOQRNAOEWUOFAHMEDXQBHOFOHJWQOLUTEPCEDIKROTYVDNXGDYOTTSUNJNCJIQSUNVRJABLNUAKRKCONBSBTWIWBYHGRAWUAIQBUZLIXYOYBFAQUUUWWAPWVDFHCPXWNOZJQOGMZZNRXLVLRERXUDVGYDGEKTPQVHETUKNXBVLJUWPSWERRZ" hidden="1">#N/A</definedName>
    <definedName name="OHJWQPMVPAMPNTUCMNIGUCMWFCXNRSRTMIMBIHPRANURJABLZCIOYFYSFQQEPIKXKPMWUFQDZXDLSDXCOLMCMFZPUUTWHLODKJSTVRDLHZQRBDKIAGTTHLRBQCLYCZJAMDJMKQYVVAMJYBENRMCAAZCUXBJXWEZIVJZYPJTOKRWNNHHUZFTDSFFZYVECOFLODMMXYCOFTBSVEOECCBEWTWMZSACDWLASQLVQLSXPPIBPAHOENTGAZWFEPAMPNTV" hidden="1">#REF!</definedName>
    <definedName name="OJQWNNGANXEVDWYLFEBUFQDGEJLSDEJOLAHRBLICSBQSZEPVPIWHGULUTGTZWFDPFBZFNVFZEYNOEWAVKPPORCGRXXFHIERYUNDFPDYWNUHHUJXHXJSFSYVEVHZEHFMTXXCOLABRUEIDTQRQSLOFSSAVWSETIHYSDYTYPPIJWAHVFUGPVPOGEQINQOUCSTXJAPFISWRGEEDGYVZOBUCEFBNDVTNXSOVARRLERNULUNPCWVSBZOADBHIQBBGLIXF" hidden="1">#REF!</definedName>
    <definedName name="OK" hidden="1">#REF!</definedName>
    <definedName name="ORPUWDOPUZWLSCMWTNDIIHK" hidden="1">#REF!</definedName>
    <definedName name="OVRKACMACJPZGZTGRRFWEXZLQNWVGRDZYDMTEYDXMNDNQUPEJJILWADTZZUQGSBOBHENEQINQOUCKNOTODEUSWRHEEEGZRZNMVPRNZODCTNXTOVADWWKOVJSIUDJDCZIHSADBHQQBSDUJRHKUYSIGGFIIMBOHPRSOBPEXUPZUPWCTTMFQWDUDWYLFDATFQCFDJKSDDINKZHMWTOEUTVOKODKJRTUQDKHZQRBDKPAGATHSRFWFYANAGCMKSEAYEN" hidden="1">#N/A</definedName>
    <definedName name="OWYAV" hidden="1">#REF!</definedName>
    <definedName name="OZUPWBTSMMAEKYIYKTZAXGFQINQOUDDOPTFWKSAKOJYWWWYRNRGTMEGYWQBZGLDDWPDOVCSJLYSVFDOZMPNSUBMNSXUFPZIFAQVVUWPLPTSBCEAMUXOPZOQKVBVOCBPGOHJWKPMVUFQCYXCLLFKWTIJZJMQKAFFEHSWZKJRTVQDKHZQRBPSZXOVIIVOCMBOWLROXOASXAYEMGHLXVJKBENRMOOOQJMQYLLTOPGUKIZUEZVBHYYRSFAOYNZIOIHE" hidden="1">#N/A</definedName>
    <definedName name="PBECIJRCMRODLUEOLGMMLNGCGVCBJLNIVDZACBPGPIKXKPMVUFQDZXQXICHSQRHRUYTJNEHSWZHHPQSOAIEWNOZNPZRXKJNUIRHTCPCIFOFRJORPVDHHMYVKLBEDYOMMLOOSANNVQRNAOEDUOFAHMDDXXLPVJTJWCWURBZKTWUAIJUUZLBQYORBFAQSRUMJNCPIQSTPBQFXVQACJOGGZSGRXEVPREYWTDBJVYWCELWWBGESAYIFAQUVUWPLPEKK" hidden="1">#REF!</definedName>
    <definedName name="PBEIXDDLNOLTPHYZKYAHGXEQQEILVKWFSFLFSTJMWAVXXWYRUYGUTBGCODSRICNIDKPHPPCHNBJVEKROXWHZFOUCDNOTFVKSILVZUJHHGJBQFTLTVXTCRJHBLHCJOFFZSGRXJSLNAUTQGRCORKLTEEJOIQZJTQLBFGFHLPELKSUZMTQIZAKYBINXEYREQPJRKMZMSGFQBNJHNWDOIMYWKLCMOSNDWVYKNRGMMUWXTFNJBSUESUIZGSSGKRFOEQZ" hidden="1">#REF!</definedName>
    <definedName name="PCCQUAKAMVIVAXHYJBHKIAIMMRDAPQGJTXSIFGFHADHVUDXZVHWVMHRMHOULLEESWDRAQPVPOLUTEWBECIRRCDHTKZPSCGAQOONQIFIYLEMOPLXMFDXHCYFKBBVOBNTARZSUHBASQBMZCASALLQVSHPYISPKAEEEGAETZZHJKGTAWOFJXAHMWDXQDZOENGIVIOLXITFBZFOVGAEQUVMWYJYDDCFQUYNTTBDLYFCULMWKNUSJQDDQVBPZMVIVBYH" hidden="1">#N/A</definedName>
    <definedName name="PDNCOXHGDMKWOTWMUVFGLXUCSVFJEURRRTMIMTMUVXXMBTRLWRMTYQQJCQBHPFOUHBAXGFQBVTYAHSTYDAPXGQAXRHMMLOVZOUUCEFBNVRJACMACJEKEXHHVLUNPCPVSBZLWIECIQBVAMJYZPZCGBQVZBNQUJQPXZAWJQNFPAOQXVNTGFJQEOUDQDIFOGBHKIOWDHINZWLMCFPSIFGFHADHPCCKFGCPDTUOZUPULLEESWDRVHQWQPMVTFXCFDJK" hidden="1">#REF!</definedName>
    <definedName name="PEWUOZUPWBTTMFTEKSIRYKFDAJITEQTRXZGRSWBZAKUDAVLQQPRKGKZGFNCBPRYEOVOIVGFWFYAFKHQPALYUSXGNYSXIGVWMWZJZDDDFRUYNTTBDEANUQRSDRTAYQWJJXBHVFVHQDQWNFQINQOUDKOPTHWXNRAEZPMNMSWZHVVQRNZODCTOYAHMDDXXKPVJTIIOIHENMXPUXVBKKVWAMDRZEOSNCAAZCUMBPIQRTPBQIGALGBINFDWKVULTMOBV" hidden="1">#REF!</definedName>
    <definedName name="PFKKJMEBE" hidden="1">#N/A</definedName>
    <definedName name="PFPSWRGLLKNYCFVBB" hidden="1">#REF!</definedName>
    <definedName name="PGSJPSQWEMPQVHETUKNLFVTTSVNRUCBJEFBOCSQHCMHDJRRLLYDJXHXJSYSQNWVGYEHFFFQRVHYMULOXBWMVUXPMPFSLTVWSETIAYSDYTAIIBVITAJSLNAUTPZXJTGJHNOWGXCZOWFPZWRHLMLRNRGYGIJFRZVNEFQEGNSDJDVHGULTMOBPURAZKVHDTBJTNSEBQRHRUEUZZYBMQTIPPXYATBXPGISGBZQXKKXCIRHTCPCIFOFRJORPVDLPPUPD" hidden="1">#REF!</definedName>
    <definedName name="PLGNSJJ" hidden="1">#N/A</definedName>
    <definedName name="PMEVWGUXECTANNAFLZ" hidden="1">#REF!</definedName>
    <definedName name="ＰＭＮＭＯＨＤＨＷＫＣＫＭＯＪＳＨＺＸＲＢＸＳＺＥＶＶＰＩＷＨＮＵＬＹＡＮＨＧＤＭＨＳＥＨＦＬＮＵＦＧＫＰＮＨＲＢＬＩＣＳＸＸＷＺＲＯＲＧＮＮＩＪＦＳＺＶＮＥＧＰＳＺＥＧＡＴＨＳＲＦＷＦＹＬＹＥＢＫＪＵＦＲＮＬＲＡＨＳＭＱＣＡＢＲＢＥＩＣＳＸＸＷＺＫＯＲＧＮＮＩＫＧＳＡＷＯＦＧＱＳＺＹＰＷＩＩＷＡＨＶＦＵＧＰＣＰＶＳＢＴＵＺＣＡＧＰＥＦＫＷＴＩＪＺＣＭＤＴＱＲＱＳＬＯＳＡＮＮＶＱＲＮＡＯＥＦＺＪＦＡＨＭＥＤＸＸＬＰＶＪＴＪＶＥＫＥＤＡＺＫＣＣＡＧＰＰＡＲＤＴＩＱＧＪＴＸＳＫＫＪＭＥＢＦＵＨＡＩＫＬＨＴＤＶ" hidden="1">#REF!</definedName>
    <definedName name="PPJCPBHOFNGIVQOLUTEPBOUVDNOTYVKSBLVSNCHHGNJNCJIEIKXKQNWVGRDZXDEPJNZXLMDNPTOEJJIKLOEKKSUVRDLHZQRBELJAHUUHMSGQFSANBGDMEPYBZFNVYZEQNCDTWGKFUSSRUCFOBBJEFBNCBSNXSOUARRKKOUISIOUONKTRDVADBHPQBBGSIXHKTXSIGGFIAXAPDVDSOAPEWUOZUHNEEXRBHOFOHJWQOLVQBNQOUVZAFKHWENXHEZO" hidden="1">#N/A</definedName>
    <definedName name="PPORIMBOHPRSOBPFXVPZUQXCTTRFQWDUDWYLFEEWDOPUZWLTCMWTNDIIHKGJYFFNOQMYGCUGQFHOTEKEXLWVJAJCEREJGQCNAWUAIPAUZLIXISVZTJOONQBFIXEDMNPLXFWNOYMPWULSFFTXDRBRDMZMZJAMDJMKQYDEJVKLBEOSMCALNGJNVIIQLMIVJYXOJIELQHHBBWCQAPBKQKAJITLQTRXGGRSWIZNOSBFAQZYBTQTIWPXYPCQGYWDYUAG" hidden="1">#N/A</definedName>
    <definedName name="ＰＱＧＪＩＤＴＱＱＱＳＬＯＳＡＮＮＶＱＲＮＡＯＤＣＴＷＲＮＵＺＱＱＫＫＸＣＩＷＧＷＩＩＣＢＹＨＦＲＪＯＲＰＶＤＥＯＰＵＧＷＥＵＹＨＬＧＷＴＵＴＶＯＫＯＤＲＤＦＧＣＯＤＳＫＩＣＮＩＤＫＰＨＺＳＧＲＸＥＶＥＸＺＭＧＦＢＬＪＶＦＳＶＫＭＴＥＥＺＸＬＴＤＮＷＵＰＵＵＴＷＯＬＣＪＩＱＳＴＰＣＪＧＹＰＱＡＯＲＹＺＦＺＳＧＲＱＥＶＥＸＸＫＱＮＷＵＧＲＤＺＯＸＥＰＪＹＶＫＬＢＬＯＹＯＴＴＳＶＧＫＮＤＪＪＲＴＢＯＶＳＫＡＣＭＡＤＪＩＺＧＴＴＧＫＲＦＱＣＬＹＬＱＮＷＯＺＲＸＡＹＥＭＴＸＹＤＰＭＡＱＴＤＨＤＢＢＡＣＫＮＷＪＣＸ" hidden="1">#REF!</definedName>
    <definedName name="PQVGESTKNWBVL" hidden="1">#REF!</definedName>
    <definedName name="_xlnm.Print_Area" localSheetId="3">'【様式4-6】一宮公民館'!$A$1:$AI$71</definedName>
    <definedName name="_xlnm.Print_Area" localSheetId="9">'【様式4-6】学童保育石屋'!$A$1:$AI$51</definedName>
    <definedName name="_xlnm.Print_Area" localSheetId="10">'【様式4-6】岩屋保健センター'!$A$1:$AI$166</definedName>
    <definedName name="_xlnm.Print_Area" localSheetId="2">'【様式4-6】市立一宮小学校'!$A$1:$AI$80</definedName>
    <definedName name="_xlnm.Print_Area" localSheetId="7">'【様式4-6】市立岩屋中学校'!$A$1:$AI$162</definedName>
    <definedName name="_xlnm.Print_Area" localSheetId="8">'【様式4-6】市立石屋小学校'!$A$1:$AI$168</definedName>
    <definedName name="_xlnm.Print_Area" localSheetId="4">'【様式4-6】市立多賀小学校'!$A$1:$AI$101</definedName>
    <definedName name="_xlnm.Print_Area" localSheetId="13">'【様式4-6】市立北淡小学校'!$A$1:$AI$97</definedName>
    <definedName name="_xlnm.Print_Area" localSheetId="12">'【様式4-6】市立北淡中学校'!$A$1:$AI$192</definedName>
    <definedName name="_xlnm.Print_Area" localSheetId="11">'【様式4-6】松帆アンカレイジパーク'!$A$1:$AI$122</definedName>
    <definedName name="_xlnm.Print_Area" localSheetId="6">'【様式4-6】青少年センター'!$A$1:$AI$72</definedName>
    <definedName name="_xlnm.Print_Area" localSheetId="5">'【様式4-6】淡路市地域総合センター'!$A$1:$AI$42</definedName>
    <definedName name="_xlnm.Print_Area" localSheetId="15">'【様式4-6】北淡エコプラザ'!$A$1:$AI$26</definedName>
    <definedName name="_xlnm.Print_Area" localSheetId="16">'【様式4-6】北淡診療所'!$A$1:$AI$153</definedName>
    <definedName name="_xlnm.Print_Area" localSheetId="14">'【様式4-6】北淡認定こども園'!$A$1:$AI$78</definedName>
    <definedName name="_xlnm.Print_Area" localSheetId="1">'様式4-5(A施設群)※自動入力欄'!$A$1:$L$25</definedName>
    <definedName name="_xlnm.Print_Titles" localSheetId="3">'【様式4-6】一宮公民館'!$1:$3</definedName>
    <definedName name="_xlnm.Print_Titles" localSheetId="9">'【様式4-6】学童保育石屋'!$1:$3</definedName>
    <definedName name="_xlnm.Print_Titles" localSheetId="10">'【様式4-6】岩屋保健センター'!$1:$3</definedName>
    <definedName name="_xlnm.Print_Titles" localSheetId="2">'【様式4-6】市立一宮小学校'!$1:$3</definedName>
    <definedName name="_xlnm.Print_Titles" localSheetId="7">'【様式4-6】市立岩屋中学校'!$1:$3</definedName>
    <definedName name="_xlnm.Print_Titles" localSheetId="8">'【様式4-6】市立石屋小学校'!$1:$3</definedName>
    <definedName name="_xlnm.Print_Titles" localSheetId="4">'【様式4-6】市立多賀小学校'!$1:$3</definedName>
    <definedName name="_xlnm.Print_Titles" localSheetId="13">'【様式4-6】市立北淡小学校'!$1:$3</definedName>
    <definedName name="_xlnm.Print_Titles" localSheetId="12">'【様式4-6】市立北淡中学校'!$1:$3</definedName>
    <definedName name="_xlnm.Print_Titles" localSheetId="11">'【様式4-6】松帆アンカレイジパーク'!$1:$3</definedName>
    <definedName name="_xlnm.Print_Titles" localSheetId="6">'【様式4-6】青少年センター'!$1:$3</definedName>
    <definedName name="_xlnm.Print_Titles" localSheetId="5">'【様式4-6】淡路市地域総合センター'!$1:$3</definedName>
    <definedName name="_xlnm.Print_Titles" localSheetId="15">'【様式4-6】北淡エコプラザ'!$1:$3</definedName>
    <definedName name="_xlnm.Print_Titles" localSheetId="16">'【様式4-6】北淡診療所'!$1:$3</definedName>
    <definedName name="_xlnm.Print_Titles" localSheetId="14">'【様式4-6】北淡認定こども園'!$1:$3</definedName>
    <definedName name="ＰＳＨＯＯＷＸＺＶＨＤＶＭＯＹＭＯＶＵＪＷＷＫＯＴＤＴＦＯＢＯＵＲＡＲＤＶＡＤＢＨＰＸＵＹＫＨＷＸＮＲＡＥＺＰＭＮＭＯＨＫＯＷＫＪＲＳＯＡＰＥＤＵＯＺＵＰＷＢＴＴＭＭＡＪＸＨＷＩＲＸＲＱＮＷＶＧＹＤＧＥＫＴＴＱＶＧＸＭＴＫＮＷＢＶＬＪＪＩＬＤＡＤＳＫＴＵＷＳＥＴＩＡＹＳＣＹＴＡＦＩＢＵＩＴＡＨＸＧＺＢＯＦＣＬＫＶＥＨＦＬＭＵＥＦＫＸＭＵＤＮＧＡＱＶＶＶＮＫＮＤＪＪＲＦＢＯＶＳＫＢＣＭＡＤＫＰＺＧＡＴＧＳＲＨＱＪＬＹＬＱＮＸＶＧＲＥＡＱＹＦＱＮＺＷＬＭＣＭＰＴＯＥＩＩＩＫＷＺＤＳＹＹＧＩＱＤＬＨＺＱＲＢＱＳ" hidden="1">#REF!</definedName>
    <definedName name="PTODBBADVSWLYRZBCYKZOWQBWRYDVVOHVGNUKTMOGFCLKVXAYEGNYZDRGOXHROJZDEDFYQFLLTVWSEMIARTDRTAFQXQJUTHYHACPCHERCNZWUZIPAUZKIXXOMQKAFFEHSWZPVVDFUGOKCTUEGNMPBBPTAOXNZIVIOLUMXPUXVVCGHLXVJKBENRMCSRUMQTCPPXSTPBQFEVPAVQXFFZZMRXLVKWFLFEBOZRWZXDMMXYCQFNDGQUOECCBEWTWMZSA" hidden="1">#REF!</definedName>
    <definedName name="PXGQAXSHMMLOGDHWCCKFBNVRJABMACJOZGZSGRQHPIKXLQNWLWIECIRYJDHTRFGWHJUKOOIUXBQHPRTOBJFXOPZOQXVYLLYDJSIUDQDIFPGRJPSQWELINYWKLCFOTNDBBADVZCKYXMNJWKAYPKUPLRTTMMAELZJVEKFDAJITLQTRXGGRSBRGOEHRVPFDDCFXUYLEMOPDRHZWRBWSZEVVPIVGNWFYANHFCMKVGTWUZBITUZTHPZEBWLQQPSKHKAL" hidden="1">#REF!</definedName>
    <definedName name="ＱＡＫＴＱＬＢＦＧＦＲＯＳＨＮＮＶＸＹＵＧＯＫＣＴＵＦＴＶＣＤＫＥＸＫＷＢＳＢＵＷＪＷＢＹＨＧＲＣＰＬＪＰＸＵＮＳＥＢＱＲＨＲＵＹＴＭＭＭＯＡＤＨＷＣＣＸＺＵＨＰＬＤＵＶＦＵＷＤＢＳＺＭＭＡＥＫＴＪＶＥＲＥＫＨＱＨＴＬＱＴＲＸＦＮＲＲＷＸＭＮＤＨＱＵＰＦＣＤＣＥＸＡＥＭＺＺＨＣＤＺＳＨＧＸＲＣＸＳＺＥＷＷＰＰＤＨＮＢＭＹＨＮＨＧＤＭＬＷＯＴＷＵＢＢＭＮＲＤＵＪＱＨＫＴＹＭＫＫＫＭＦＤＳＧＹＵＶＲＥＳＩＡＹＳＣＸＴＡＦＷＷＱＩＴＺＧＸＧＺＢＯＩＨＹＷＩＴＦＩＧＭＴＥＦＪＯＭＵＤＮＸＵＰＥＪＪＩＬＤＡＥＴＺＺ" hidden="1">#REF!</definedName>
    <definedName name="QAWRVMMGFJPDNDPYEYYHGRJORPVEEPQSIXFVYIZOMMLOGDHWJCKYUHVLDBVFAWDIZZTMZLRYDWYLPMVTFQCFDJKVVAFCRZISCZUKAZBUQUJQPXZBWJRNFCMADKPZGATGSQHQJLYLQNXVGVRQVELWGSPEFKNRMBGGFIUXBQWWEGHDPXXOPAOQXVNTGGUYEUKWFSFKHRIULRUSYGNRSXJGHXBTOEBCBDWZDLYYGBKWLAZQKUQLSXOAANSYMWLXGMG" hidden="1">#REF!</definedName>
    <definedName name="QBIPGOHJWQPMVUF" hidden="1">#REF!</definedName>
    <definedName name="ＱＦＤＤＣＦＸＵＹＮＡＴＢＤＥＣＱＦＹＶＱＫＦＭＲＪＩＣＶＪＵＷＮＶＯＱＤＸＷＴＣＢＭＸＪＭＫＱＢＭＭＲＷＴＩＱＺＪＴＱＬＢＦＦＷＯＬＯＤＹＧＩＪＦＳＺＷＯＦＧＴＶＣＨＳＺＳＬＺＫＫＹＯＸＱＨＵＺＷＦＥＰＡＸＶＢＫＲＬＰＢＺＤＴＤＧＫＦＶＺＺＺＢＮＱＵＲＲＺＡＣＹＫＳＯＭＮＸＬＯＶＴＧＳＳＧＫＱＦＯＥＱＺＭＺＦＣＲＣＵＡＤＢＧＰＷＡＢＧＲＰＧＷＡＪＮＩＹＶＷＶＸＱＴＸＦＴＳＡＶＨＴＩＸＷＮＨＳＮＩＰＵＭＭＦＩＭＳＧＱＧＳＢＦＥＢＫＩＵＬＲＵＳＹＧＨＲＹＫＢＱＸＯＲＡＥＺＰＮＮＭＰＨＥＨＷＫＣＬＣＹＬＺＰＨ" hidden="1">#REF!</definedName>
    <definedName name="QGISGIPOFMZZMQXLVKWFSFLBTEWBECIRYCCHTQRILUZTJHHGJQUCQPXSUPCQGFWQAVRYDUZZNRXLWIRXRQNWVGYDGEKTTEVHXMUYIMHXUUUWWAPDVDFHCPDTLJDNIELQSMFTEKRCVXKEDAJITCFDIDOPTYWKSCMVTOTTSVNKODJJRTUQCKGYPMADKLRLEOOCTBUWINKTSDOAWUAJQBLXUJKAKNRMBGGFITXAIHPRSOBIFXOPZNQXVERRFJPZOAJ" hidden="1">#N/A</definedName>
    <definedName name="QHITHJQOGJJXBHVFVHQDQVSBTINQOUCKOOTFCRSILVZVTTSVNRUCQPXGBOCSRICMHDKPGGAANJXHXJSYCZIHSKPSIQRBCHTJRHKUYTJGGGMIMBPHPRSOBQIGALGBIQQKDQBIPGOHJWQXHFQBORBDKVWBFDSZJTCAUKAACVRVKQQYABXJRNFWYIWYFGNHANZYMDMEHTHMJCOZLHFLTBMFKFTULVXBWMQRQSEHLAHGOQSLTPHYZJYAHFXDQQEIOXN" hidden="1">#N/A</definedName>
    <definedName name="QOALXAYEFNYNSPEMVFPMHWBBADVSTZZHJKGSAWOFGRFHISZTMALKYGZBOBGDNLWHUQOUCJUOTFCRXHJNIYDKNYCFUBAJKMIUCYQHISHJQOBOOCGMAKAMVIVAXHYKBSQWEEFKVTIJZCMQKAYYIAEHQDDLGHDPETSJDOJELQIQQDIOCMBNLFDAJIAFIGMUVGGLXNCKADNRMCIHJCYCRFXFHJERJBZUEZUBHYYRLYJFWFYANHFCMKVHKIOQXIJNSNU" hidden="1">#N/A</definedName>
    <definedName name="ＱＯＵＤＫＯＰＴＦＤＲＳＪＭＶＺＵＫＨＩＴＭＰＴＢＺＨＣＥＡＭＢＱＰＧＡＫＧＢＬＤＤＷＷＺＧＵＥＴＦＯＵＯＮＫＴＳＤＭＰＮＳＢＢＭＮＳＧＶＣＴＥＩＤＳＱＱＱＳＬＷＬＺＲＺＢＤＹＬＺＰＨＦＺＪＥＡＨＭＯＩＢＰＡＧＮＥＮＧＩＶＰＯＬＵＳＥＭＰＮＴＶＣＮＱＶＴＩＰＺＪＳＱＫＡＦＦＥＨＨＬＡＧＧＯＱＲＮＺＨＤＶＭＮＹＭＯＶＡＬＳＬＤＰＯＣＴＢＵＷＪＸＣＺＳＥＯＢＸＶＢＪＲＢＶＡＭＪＹＺＰＡＥＺＰＴＵＨＴＷＡＰＶＶＤＦＧＣＩＥＷＮＯＹＮＨＦＸＥＱＱＥＩＰＬＡＭＶＩＶＢＹＨＺＫＣＨＫＩＯＸＥＩＪＮＺＸＹＯＲＢＦＺＰＮ" hidden="1">#REF!</definedName>
    <definedName name="QPMVUFQCFDJLIINSPXHRAXSINNMOHDHWDCKFBOVSKACMADJPZGZTGCQHQJLYLQNWVGREAYEYJDIURGHXHKOIYDDCCFJYEEGHDQFXOPZOQXVNTGGUYESCSSFSXUEVHYEHFLTARVHETUKOXBWMJKJWZDLYYGBCYLZPOEZPLSXOOIIVAGUYKTZTSPYXIAFIGMVVGHLXOWMPZDYNDCFXUXNATBDEAMBQIGASNUZVPIWHNULUNNHGDMKWHTMSTBLMRWT" hidden="1">#REF!</definedName>
    <definedName name="QTLOSAONVQSOAPEDUOYUPWEEXXLPVJTJVEKEDAJHTVYWCKLWWBNDSAQTDHCSBACVRVKYQYUQCRJHCMHCJPGGZTGRKAJCERLKHQOALXAYEFNYYDIGNXHQOIYDDCFXUXMKSUWPXTLCDNCELQBHBUITSGXEGTGLISQBMZVTZHOZJVSHIYILPKAEFEGSVZOUUWXTGNJBSUESUBARYKLYVJSIUDQOLULXPUXVBJRUVAMJKAENRMCZAZBUXBJXWETOBPF" hidden="1">#REF!</definedName>
    <definedName name="QVHETUKOXBWMJKJLEHLTG" hidden="1">#REF!</definedName>
    <definedName name="ＱＶＮＮＧＧＵＹＥＳＣＳＥＮＴＮＭＪＳＱＣＵＺＰＵＤＤＯＰＵＦＷＬＳＪＭＶＪＺＷＸＷＹＲＮＲＧＴＪＬＭＩＵＪＹＱＯＩＴＯＪＱＶＮＩＢＰＡＧＳＢＵＷＪＤＣＺＩＨＳＤＰＳＬＭＵＥＦＫＰＭＢＨＲＡＸＳＩＭＮＭＯＨＤＨＷＤＣＫＭＯＪＷＣＵＬＭＷＬＮＵＺＫＱＳＦＲＱＥＶＤＷＹＬＹＥＢＸＪＵＧＣＡＧＯＷＧＡＦＲＯＤＥＵＥＨＬＧＰＰＯＲＣＧＪＧＧＯＱＲＮＡＨＥＷＮＯＹＭＰＷＵＬＳＦＦＬＲＧＰＦＲＡＮＡＲＡＳＤＶＢＥＣＨＱＸＢＣＨＳＱＦＦＷＺＪＮＨＪＫＪＬＥＨＬＴＧＧＯＪＫＧＴＨＸＷＮＴＯＪＱＶＮＮＧＧＵＹＥＴＣＳＥＮＴ" hidden="1">#REF!</definedName>
    <definedName name="qw" hidden="1">#REF!</definedName>
    <definedName name="ＲＡＥＺＰＭＮＭＯＨＤＨＷＫＣＫＭＯＪＪＹＱＯＩＴＯＪＱＶＮＭＧＺＮＱＸＯＷＰＲＥＹＸＵＤＣＮＹＫＮＬＲＴＷＸＣＧＥＴＡＫＵＤＢＶＬＱＱＰＳＫＷＬＲＲＺＢＣＹＫＳＯＧＸＺＪＸＺＧＬＷＤＷＰＮＭＡＲＺＳＵＨＭＩＳＱＣＭＺＶＴＺＨＰＺＴＶＳＨＩＹＩＬＰＫＡＥＦＥＧＳＶＺＯＵＵＣＲＮＡＨＥＷＮＷＬＮＵＳＫＱＤＤＲＮＢＫＡＭＶＩＶＢＹＨＹＫＣＨＫＩＯＷＥＩＩＮＩＷＸＯＲＡＥＺＰＹＸＡＳＷＺＩＶＶＤＹＺＶＨＷＬＫＢＶＧＢＷＤＹＹＳＳＦＪＱＺＰＢＫＱＫＩＦＰＮＹＱＷＺＸＣＬＬＷＮＺＰＥＭＣＦＰＴＯＥＢＢＢＨＤＨＷＫＪ" hidden="1">#REF!</definedName>
    <definedName name="RBIBVITTHYGZBOBPZXITGCAGOVGAFRODEHKOIYDDCFQRQNFWXHVYFDUBOOBGMAKAMCPVSBSEWBECIQYBSEBQRHLUYTJGHGIBEIQEDLGGTHXWNHRMIPFFZZMQXGVIQXRPMVUFXDFEJSSDEXOCKBELGWUUTVOKODRJRTVQDRHZXRZVCHYYSLYKQIQJLYSROXWHSOMSUBMMRWUTCMWTOEIIIKDZDSSACDZMTQIZAKYBHNXEXREPOFOHJWJOLUTEPCY" hidden="1">#N/A</definedName>
    <definedName name="RLPBZNOFPR" hidden="1">#REF!</definedName>
    <definedName name="rytf" hidden="1">#REF!</definedName>
    <definedName name="rytu" hidden="1">#REF!</definedName>
    <definedName name="SAPBEXdnldView" hidden="1">"6VJBV8MA63D90WOHXHEU9V57V"</definedName>
    <definedName name="SAPBEXsysID" hidden="1">"BWP"</definedName>
    <definedName name="sd" hidden="1">#REF!</definedName>
    <definedName name="sdrtud" hidden="1">#REF!</definedName>
    <definedName name="sdtfs" hidden="1">#REF!</definedName>
    <definedName name="SEBQRHRUYTJNNNP" hidden="1">#REF!</definedName>
    <definedName name="sencount" hidden="1">1</definedName>
    <definedName name="SGHXIKOJZDED" hidden="1">#REF!</definedName>
    <definedName name="SOSHONVXGSAWOFGRFHOTEKEXLWVJUNPCPVSBALWIECIRYJDHTRSISVZVZZYBBFUBAIKLHUBYSTESUBZRYKKYCIXGTCPCIFOGRJORPVEABGSPEFKTXSIGGFIAEHPOWRSOAPEDUPZBINEEYYLQWKUKWFLFMVTFXCFDJRSCDFVKSILVZUKHIHJCYCQIQSUNCRJHBMHCJRRLERDJQHQILXSQNWVGRSQWXFPQVAXMUDNXUPEJJILMPFLLTVDQXTMCEOC" hidden="1">#N/A</definedName>
    <definedName name="SPQPRKGKZMFNPQMZNDVFPKFMRJOHUGMTKSLNAYXAYEFNXYDIFUCLVFCXMJJLEAETZZHJKEMIARSCRTAFBVOBNMARASVGMJSQCNZVTZHPAQCZOPFPSWRGLLKNZCGMMUWXTSOGXZJXZGHOBBPTZNXNZMAFCLDOGLOMSBIMNRDBPQWFJEURSRTMPTBPOWRTGUKJAULGNSJVVJNTHRHTCNMJSQCUZCAGOPAAFRHWEUXQKAYYXASPSIVOWYZVHXPMHRM" hidden="1">#REF!</definedName>
    <definedName name="STEEJVLAIYBLPKAXYXZ" hidden="1">#REF!</definedName>
    <definedName name="STSUNQUEEMHIERFUTKFPKFMSJJCCQUXHXJSYSQNXVNPLPESKSUWRESIAYSMIPULLFYLXDKBJCETSPYXITFIGMOVVAFCRZISCZUKOWYRNRGMMUWXTGNJCSUESUBHNGZNYXMTMOBOURAYKVHDBHMXQVHETUKUXBWMQRAMPTIPOWYZVEASJDRUAZQXKKQWKUKWFSFLIRIUMRUSYGZAFRODEUXHLGVTTSVNRRFEMHJFRGVULFPOVASSLLZDJXHXJSYS" hidden="1">#N/A</definedName>
    <definedName name="ＳＸＪＧＶＷＭＷＺＤＹＮＳＳＲＵＬＰＥＫＫＳＵＶＳＡＷＯＦＧＱＷＤＢＳＺＭＭＺＥＫＹＩＸＪＳＦＳＹＶＫＷＯＴＷＵＡＩＱＵＵＺＬＩＸＹＯＲＢＦＡＱＰＯＲＪＦＮＡＡＩＤＥＡＮＢＲＱＰＡＶＱＸＣＵＵＮＮＢＦＬＺＪＺＪＰＪＨＥＮＭＸＰＶＹＷＢＫＫＶＣＯＦＴＢＲＶＥＩＤＴＱＲＱＳＬＨＬＡＮＧＯＱＣＰＤＴＬＪＤＮＩＥＬＱＨＨＢＵＨＯＶＭＵＮＰＣＷＶＳＢＡＫＸＡＹＥＯＺＡＥＪＨＶＤＮＸＧＤＹＨＨＨＪＣＹＣＲＸＸＦＨＩＥＲＹＢＳＴＤＳＱＶＦＭＧＺＭＹＸＬＣＫＨＵＨＮＨＧＲＣＰＬＪＭＵＥＹＤＰＭＢＣＳＣＦＪＥＴＹＭＯＡＤＨ" hidden="1">#REF!</definedName>
    <definedName name="SYGORSXJGVWMPZDYOLLLNG" hidden="1">#REF!</definedName>
    <definedName name="TBJUNSEBQRHRUYTJSRUGJNCIIDFANVRJABLACJHYKKXCIWGVHQDRWTCUFXCPVDKOZKIXXORALAYYYATWAIVVDYZZODCTOYTOVASSLLZDKYHXDJDCZIHSKPSQWFFQRVHSAQTDHBRPPORJGJZMYABXKYOGDYIDZGLCCWUFMTKSZMGEBLJUFSVTYAHSTYDAPXVECWMRRQTTWMSSACDZLHZQRBQSZEPVPIWHGULUNPCGDMLWHTPNTCJUOSECQRWZDYO" hidden="1">#REF!</definedName>
    <definedName name="ＴＤＫＥＸＫＶＶＪＡＩＢＤＱＤＪＧＰＯＺＫＷＳＳＡＩＳＭＲＤＡＰＱＧＱＴＸＳＨＭＭＬＪＮＱＧＭＭＵＷＸＴＦＮＪＢＳＴＺＢＩＧＹＥＲＲＦＺＮＸＭＹＨＵＨＮＫＴＬＷＯＴＷＵＡＪＯＯＴＦＣＲＳＡＫＯＩＹＷＷＶＹＱＵＸＧＰＸＳＴＰＣＱＧＥＶＱＡＶＲＸＤＵＵＨＶＺＧＵＤＴＦＪＤＢＹＩＧＲＪＰＳＱＷＥＦＰＪＶＭＡＩＹＣＬＨＸＶＶＵＸＰＭＰＦＺＨＪＫＧＴＨＸＰＮＨＲＷＤＩＡＡＴＭＡＬＲＺＰＹＲＴＧＡＺＷＦＤＰＡＥＣＨＪＱＢＣＨＭＪＹＦＰＫＨＣＳＷＸＷＹＲＮＲＧＮＭＵＷＸＴＧＮＫＨＩＴＨＪＱＶＧＮＧＺＮＭＡＲＡＴＶＩＶＡ" hidden="1">#REF!</definedName>
    <definedName name="TELSIRKMZTSPYWITFIGZGRSWBZNVFPYWQGLLKNFRGNMHJFRZVNEFQEGNSDJIVGGULTMOBOUMKVGTPNMUEYDPMBCSCUPFJKJLXAETAZHWSEMIARSDRTAYQXJJXBHWFSBOBHENFQINQOUDKOFRODEUXHLFFFEHZCGOCBJEGCODCTNYTOVASSLLZDJYHXDKECZIHSKQSRWFFQRWHYGWZJNIXVVUBXBQDWEGHDQEXVPZVQXCTTNFQWEUDKWRPMVUFQC" hidden="1">#N/A</definedName>
    <definedName name="ＴＥＰＣＹＷＣＫＲＣＷＢＮＫＺＡＱＡＤＨＢＬＬＫＮＺＣＧＱＰＸＺＢＸＪＲＮＦＷＸＨＷＹＦＤＶＢＯＱＶＢＰＺＯＡＪＷＪＰＭＶＮＳＸＡＹＥＭＵＹＹＤＰＰＱＨＫＴＹＳＩＧＧＦＩＡＥＨＰＤＺＵＶＲＥＳＩＨＹＳＣＸＴＡＬＬＥＥＳＷＣＱＡＱＣＬＲＬＫＨＱＢＴＺＢＡＦＯＯＺＡＦＱＨＷＤＵＶＺＵＫＨＩＨＪＣＹＣＲＥＸＦＨＩＥＲＫＣＡＵＥＺＶＣＨＹＹＳＬＺＫＱＸＬＥＧＴＮＭＪＳＲＣＮＺＣＩＪＲＢＣＨＭＪＹＧＰＺＪＧＢＪＫＪＬＥＡＥＴＡＺＨＪＬＩＰＬＤＫＵＪＬＳＸＩＯＩＢＰＡＺＮＥＮＧＩＶＩＮＶＵＦＱＣＹＷＣＬＳＤＸＣＺＯＰ" hidden="1">#REF!</definedName>
    <definedName name="TGOKCTUETVCARYLINTHRGSANTQZQCUZCAGOWZAFRODEUSWRHEFEGZCGOCBJENZODCTNYTOVASRLLZDCLBNWCWVSBZLDILJPXYJGSJXFWZYTIGGFIAXBQDWEGHDPETLJDUQXCTTNGTFLVDWYLFEBKJUFFEJLSDEJNLTCMWTOEIIHKCZDSYYGIJFLHZQRBQDITATMALLHQJLYLROXWHSEAPYFQKPAYNNEORBRVVVXJMQFLLTVWQYUMDEODFWNUHHU" hidden="1">#REF!</definedName>
    <definedName name="THRGSBOBHENASXAPYFJKPAYMNEHQBQOONQIMPYLLTOPJXNMCXHCYEKBBUVIMTHRGNTNLIRQBTNLRZALLQCSHPFISWRHEFEKHKZNFOPRNZODVTNXTOVADXQDPNENGIVZWFELYBZEGNYZEJGOXHROKOPOQRUJQQYZBXJRNIJTHKQWGNGANYYMDQSFSXUDCNYLHFLTALFKWTIJUXBWMCBEPTWMSSNOKXMEVWHVXECUYZMQXLVKWFSFLIRFXCFDJSOP" hidden="1">#N/A</definedName>
    <definedName name="TJVEKEOXWHZFHGLUUFGLWNCJADMRLHHGJBYBQEWFGIEQFUMKDXEVEXZMGEBKJUFSUTYAHHMRODLUEOLGWABACVRVKQQJKGSAWOFFTWDISZTMZLKYGZBOBGDMLWHUQOUCJUOTFCRXHJNIYCDNYCFUBAIKMIUCYQHISHJQUBNNBFMAJZLUHUAXGYJORPVELPQUGDSTJNWAAXXXZSVPCCKFGCPDTSIDNIELQHHBDIOCMBNWCWVSBTLQTRXGGRSWIZO" hidden="1">#REF!</definedName>
    <definedName name="TOKRWNNHANZFMDLEGNMJSQCNZCAGHPAAFKQYHRJEUYBDWSWLRRZBSFMIARTDRTAGQXQKXIIYHACPCIFOMYJVAGPWHBFRPDEVFHLGWABAZDGWCCOQMYWOFGQFHOMVIIWAGUEUGPCPVSBSYEHFLTBEFKNCDTWGKFUSSRUMQTCPPXSANBRQHBLGCJOFFZZMRXLVKRXRQNWVGYDGEKTTEEGXMTKNWBOMMLNGCGVJBJLNIDTLJDNIELQHHBUITZGRKMZ" hidden="1">#N/A</definedName>
    <definedName name="TQFNWGQNIXCCBHDHWCCKMNJWDZRDOCELQBIBUITTHXGEREKHQOALXTRXYJDHTRFGXHJNIWXWYKNRGNMUWXTGNKCXHVXEDUBNMRXLVKXFSGLIRJUMSNSBIMNSDBPQNWAVLJJIKDGNAAIDEAMBQPGNJELQHHBBPTZNYKTZTSPYWIAFIGMUVGFRHWXAKOJYWHJCYCREXFHIERFVNKJEZGMDDWQDOVCEXZMGFCLKVMPNTUCNNSXUJRAKURMCGGGIAET" hidden="1">#N/A</definedName>
    <definedName name="TRXFNQRWIFUVLOYCXMKKJMSVDRQZTVRDSHIDNIDKQHHAAOSZNWMYHNHGDNZRWZXDLMXXCYNVLOYCXNKVYQNQGTMUAWIXMECWHCXEJBAUNBMTKTMOBWTDBMXKNLQSZKLQVSISCLJDTYYXDADTZZHJKGSARIJTIKRWHNHAOZYMDMFHUHNNLXHUQOUCKUOTFCDTDGKFVZAZBNQUJPPXZAWJQIZAKZBIRYLLYDJXHXJSESXUDJBGJHNWDHISQEFWZIS" hidden="1">#N/A</definedName>
    <definedName name="TSJEOJEL" hidden="1">#N/A</definedName>
    <definedName name="TTBDKWEASJLVJLSXIPIBPOCTCVXKXCZJHSYUSYHNHMYVKLBLOSNCHHGJUKZFFNPQMZGDVMNXLOUTKSSGKQEOEQZMZKTKWOTWUAIQUUZLIXYORBFECCBEWZDLZYGBDZLAPOFSNIPUMLFFTSGQFSAHBZWFEPHNPOKKVWBMDSAQTDHBEEDGYVYOBUCEFBNCRJHBMKRWOOHAOZFNDMFHUONKTRDPSQWXFPQVAXMUDNXUPERQTLIMBHHPRSOAIEWDNCE" hidden="1">#REF!</definedName>
    <definedName name="TTGKRFPEQZMZFCLDOGLOKSAEEGETUKNXBVLJJILDHKSKXMLCWHCXEJBAUUIMSGQKTZTROYWHZFIGMUVFWIZNVLPYCXNKLKMFBFUHNPQMZNDVSIEZGLCCWPDOUKTMOBVCLKVGAYEGNYZDIGUCMWFCXNRSRTUXMTTBCEAMUQIZALTAFPWQJWIHVGZBOBHENLXIUQOUCKTYKHWXNXAEZOFEGSVZOVUCEFBO" hidden="1">#REF!</definedName>
    <definedName name="TTNNAFLZJYKTZU" hidden="1">#N/A</definedName>
    <definedName name="TUESVBHRY" hidden="1">#N/A</definedName>
    <definedName name="TUFTVCH" hidden="1">#REF!</definedName>
    <definedName name="tuiot" hidden="1">#REF!</definedName>
    <definedName name="TUWSEMIARSCRTAFQWQJXIHWEXZMAFCLKVEAYEMUEYDPMBCSCFJETYYLXAETLTVWSEUMDEODFMKCIVVJNTLBNWJWBYHZKCILJOXLMRCAPPGJTXRQQQSLOSANNVQRNAODFZJEAHMDDXXKPVJTIUDJECZSDVBECIQQBCHTJRHKUYTJGGGIBXBQDWEGHBQFXVPZVQXCUTNGUFLSJWYLFEBKIUFRUSYAHNRWUIQAKTOEIJIOLOEKKFGCPEWNOYNPWBLX" hidden="1">#N/A</definedName>
    <definedName name="ＴＶＩＣＢＹＨＣＮＺＣＡＧＩＰＡＢＦＫＩＱＺＪＴＱＬＡＦＦＥＨＺＷＺＰＶＯＱＲＮＡＨＥＷＭＷＬＮＵＺＫＱＫＤＲＣＢＰＧＴＶＩＶＢＹＨＣＮＺＶＴＺＩＰＡＵＹＫＩＪＡＫＭＱＬＢＦＧＦＨＴＷＡＰＷＣＥＦＢＮＶＲＬＮＸＬＮＵＴＫＲＥＥＲＶＣＱＡＰＢＪＷＢＹＨＺＫＣＩＬＪＯＸＥＩＪＯＺＸＭＮＤＢＦＡＱＮＮＮＰＩＬＰＸＫＫＳＮＩＶＪＺＹＰＪＴＯＫＲＷＮＮＨＨＵＺＸＨＸＪＳＹＳＲＯＸＶＨＺＥＨＦＬＴＵＦＣＯＦＴＢＲＶＵＯＥＣＣＢＥＷＴＷＬＺＳＡＢＤＺＬＡＰＨＦＺＷＳＹＥＶＶＯＩＶＧＮＤＭＦＨＡＹＶＥＤＯＺＬＯＸＹＧＱＲ" hidden="1">#REF!</definedName>
    <definedName name="ty" hidden="1">#REF!</definedName>
    <definedName name="tyui" hidden="1">#REF!</definedName>
    <definedName name="ＵＡＩＪＴＵＺＬＢＪＺＤＭＱＬＸＸＷＺＲＯＲＧＵＮＶＷＹＵＧＶＮＬＧＱＬＧＮＳＫＫＤＷＫＶＣＪＺＩＢＤＶＵＲＡＺＫＶＨＫＩＯＱＸＩＪＮＳＱＥＭＳＢＹＴＪＯＯＮＱＩＥＩＸＥＤＬＮＰＬＸＦＲＩＪＵＩＫＲＷＨＯＨＡＯＺＺＰＸＱＳＦＳＹＶＥＤＯＺＬＨＦＬＵＢＭＧＫＷＵＶＬＶＹＣＸＭＲＲＱＴＥＩＬＢＨＡＣＤＺＭＴＱＩＹＩＸＺＧＥＶＣＰＰＤＨＮＢＭＹＨＵＨＶＥＷＨＺＴＲＸＦＭＱＲＷＩＦＴＪＭＷＡＶＬＩＩＩＫＤＧＫＳＦＦＮＩＪＦＳＧＧＸＳＣＸＴＺＦＨＢＢＯＴＺＮＸＮＺＩＯＩＧＤＭＬＷＯＵＧＭＵＶＦＧＬＸＮＣＫＡＤＮＫＡ" hidden="1">#REF!</definedName>
    <definedName name="UDWYLFEAKIUERUSYZHEINLZHRBKHCSWXKCZCRYYGHJFRZVNEBATGSRFQJLYLQNXVGREAYEMUEYAYMNDOQUPFJKJLXPELLTUWSEMIARSCRTAYQWVJNTHRHTCPCQZQCUZCAGOWAAFRODEUXHLHFFEHZRANNVQRNZODCZJEAHMDDXXKGUEUGPVPNFDPHMPNTBCMNSEUJRWFJEUSSRUMJMBTBDEAMBQIGALGUZRQKDRCIPGPIKXRQMWRCORPVXEPPUZ" hidden="1">#N/A</definedName>
    <definedName name="UELEYLWWKBJCEREKHQPTFBZFOVLQCZOPADHCSWXWYKNRGNMUWXTGNKEPCPURASHMPNTBJNNSEBCTWFJEUSSRUMPNAAIDEAMBQPGALGTZQQJJXBIWGVHQWQPMVQIOQPUDDOPUFWLUXHLGWTTTVOKODQJRTUQDRHICMHDKPGGATHKRIQJLEDZJHTDQTRXYGQRMKYGPAJGBRHGJBYBQXXFGICJFXOQAOQXDNUNHUFFTJSLLYEBKJUFRNLRAHSMQCAO" hidden="1">#REF!</definedName>
    <definedName name="ＵＧＷＬＴＪＭＷＡＶＫＩＩＩＫＤＺＤＳＦＹＧＤＺＬＡＰＨＦＺＫＦＡＨＭＥＥＸＱＥＰＺＱＹＲＴＧＡＺＷＦＥＰＡＭＰＮＴＶＣＮＯＳＰＤＬＵＦＯＬＧＷＡＢＡＣＧＫＺＦＦＮＰＱＭＹＧＣＵＬＭＡＣＪＯＹＦＺＳＧＦＴＫＴＭＣＱＶＳＢＡＬＷＩＥＤＩＮＹＲＷＩＦＵＶＬＶＹＣＸＮＲＲＲＴＸＡＰＷＷＥＦＨＤＰＸＴＬＣＤＯＣＥＬＪＷＪＪＷＢＨＶＦＵＧＰＣＱＶＳＢＴＥＷＢＥＣＳＡＥＥＪＶＳＨＩＹＡＥＹＯＭＭＬＯＧＫＮＷＪＪＲＣＸＫＹＯＮＥＹＩＤＵＺＲＲＫＫＹＣＪＸＧＷＩＲＸＲＱＮＷＵＧＹＤＧＭＶＶＧＨＬＸＯＣＫＡＥＮＢＱＯＯＮＱ" hidden="1">#REF!</definedName>
    <definedName name="UIMSGQGSBHBZWGEPHNQOUCZZEQGVDIRVQGDEDFYUYNFFLCCVPCNUBRATVICBYHCNADBGIPABGLIQZJTQLBFFFHAWAPVVRSOAIEWNOYBINXEYREQPDUCVXKXDAJITCYWCKSCWBNKLBMOSNDHSUGJOUUCEFBNVRJABMACJHREERWCQAPBKXKQIZLCILJPXFIJOAXMNDGQAQNONPILPXKKSNOKXLBAXHCYEKBBUVIMTHRGSBNLIRQBTZCAFOOZAFQH" hidden="1">#N/A</definedName>
    <definedName name="UNBMTAQZSUHBAXGEQBNQOUOZAEJHVDNXGEYEEEGZVZOUUPRMZGDVMNXLOVAKRLERDCQBUWJWBYIGRAWUAIMGLWUVLVYCXNDCEQTXMTSACDZFCULMWKNTSJQDDQVBPZOAIVAXGYJBHKIOWDHYKHWXNRAEZPMNMOHKOWJJRMVHWLKBVFBWDLLEESWCQBNWCWVSBAOUXVBJKUVAMCRZPSCGAZAZBUQUJWPXZAWJXNFDXOJQVMMGZNYEOXPSEZXUDCN" hidden="1">#N/A</definedName>
    <definedName name="USYGOYSX" hidden="1">#REF!</definedName>
    <definedName name="UTWOSVERRZUVRD" hidden="1">#N/A</definedName>
    <definedName name="UUHMSGQFSAH" hidden="1">#N/A</definedName>
    <definedName name="UXHLGW" hidden="1">#REF!</definedName>
    <definedName name="VAAZCNRUJQPYZBXJVNEFQEGNLDJWWKOUISIUDQURASDVADBHQXBCGSPEHKUYSIGGFIAEHQDDLSINFFYYMQXLUKWFLFEVUFXCFVDEOPUGWLTJMWAVKIIIKKODRJRTVQDRHZCNIDKPHGATHSRHQJLYSROXVHSEHFLMUFFKYMUEOGBRVVIBXBQXWETPCJFYOQAOQXDNUNHUFFVEXZMZEBKJUFSXDLTEXCOLABRBEIDTXYXZADSZSUVRPMEVWMPWULS" hidden="1">#REF!</definedName>
    <definedName name="VGSONSBITNSDB" hidden="1">#REF!</definedName>
    <definedName name="VHHVZGUDTFOBOURARDVADBH" hidden="1">#REF!</definedName>
    <definedName name="VQDRHZXRBWSTKKDXKKRIQJLYGDHMKYGQAJHBRWWVYQNQFMLKLHUBYQHISGJPVFMFUGFTKTLOAOTQZYJUGPVELWCOLABRBEIDTXXOZDGVCCKLNJVHZQSCQSZYPWIIWAHVFUGPEJGQHTKQTRXFMQRWNCDTWZUJHHHJCFJREEMHIERFUSNXSOUARZZNRXLVLXGMGKTRDVADBHPQBBGSIXFVYIMLJJILDADSGYHIKGSHWOMZUPWBTSMFTZGXGZBOIGD" hidden="1">#REF!</definedName>
    <definedName name="VQGLLKMYBFUBAIKMFNJBSUESUBARYKKYCJXHUCPDIFOGRJPRQQXBCGSQEFWZIMIGGFIAEHQDDLGHDPFDUPZUINFEYYMQWKVHQWQPMVTFXCOUDDAFQHWEUSWRHEFEGZVZOBUCEFBOCVTNXTOVARRLESDJSBUWJDCZIGSDPSQWXFQQVAXGPZJGBQVGIBXBQXWEGHDQXUMDEOCFMRTNGUFESJSLNANBKJUFRNLLSDXCNLZARBDICIIHKVZCKJRTVQD" hidden="1">#N/A</definedName>
    <definedName name="VZAEQOCDUXGK" hidden="1">#REF!</definedName>
    <definedName name="WABACVRVK" hidden="1">#REF!</definedName>
    <definedName name="WHSEAYEN" hidden="1">#REF!</definedName>
    <definedName name="WHZEHFLUUFGKWNBJADMQLIJIKDZDSFYGIJFSGWOMGQLZFWWPJWHGXGYBNIGDMLWHTWUACJUVQNCKTDVQGKLKMFBFUBAIKMHUCYQHIADJPZGZTGRRYHACPTQZYJUHDBGPSMRDAPSCEIDTXYXZLOSHONVXGTAXPGHRFIOPWJJXBHRGSBOBHENFQHKIOWKLQCZOPFISWQGQPRKNRZMMUPQMZNNEYIEZGLCCWWKOUISIUDJDBTSDVADBBBMNRDUJQHK" hidden="1">#N/A</definedName>
    <definedName name="WIQMEVXHVXEFMZZMRXLVKWERXUDUGYDGEKSAEEJVSHINWAVLJJWPSWERRZUVRETSJDNJELQHHBBPTZIYKTFDAJITLRTSXGCDIUKZHLVZUKHIHJCYCRIQSUQCRGYWQAWJPGGZTGRYFVEXZMGFCLGRDGEKMTEFJOMUEOXUPFJKJLEAETAZVWSEMIAROCELRBIBVITTHYGZBOBPZXITGCAGOWGAFRODFPSWRHLLLNZCGNMUWXTGNKCTUESVCAJWWKO" hidden="1">#N/A</definedName>
    <definedName name="ＷＪＵＵＩＺＨＡＣＲＸＴＤＢＭＹＵＳＹＨＯＺＴＸＪＨＶＷＮＸＺＡＱＵＵＵＷＩＬＳＺＺＨＩＫＧＳＡＷＯＦＧＱＦＨＯＭＥＫＸＸＥＫＹＩＸＪＳＦＴＹＶＥＷＨＺＥＨＦＩＱＵＵＺＬＩＸＹＯＲＨＢＲＰＰＯＲＪＮＱＺＷＥＺＡＷＪＸＭＬＣＸＨＭＴＹＱＰＪＪＸＢＨＶＦＶＥＫＥＤＡＪＶＮＳＶＴＷＷＨＩＮＹＰＥＬＣＦＰＴＮＤＢＢＡＫＧＫＺＭＦＮＰＱＭＺＮＤＶＴＮＸＳＯＶＡＧＺＳＧＲＸＦＶＥＸＯＩＧＤＡＬＷＩＬＪＰＲＹＪＪＯＴＱＣＭＷＦＣＸＮＳＳＲＴＭＩＭＢＩＨＰＲＤＱＸＴＬＣＥＯＣＥＬＲＢＩＢＶＩＴＴＨＸＧＤＱＤＪＦＰＮＺＪＷ" hidden="1">#REF!</definedName>
    <definedName name="ＷＫＯＶＪＳＩＵＤＪＤＣＺＩＨＳＫＰＳＱＷＨＲＳＸＪＺＯＷＭＰＺＤＣＺＡＺＢＵＱＵＪＸＰＸＺＢＹＭＢＴＲＫＧＢＩＮＥＥＹＲＦＱＷＤＵＤＷＭＧＦＣＺＫＶＩＫＪＯＱＸＩＪＯＳＴＢＫＵＥＢＷＭＱＲＱＳＬＨＬＡＧＤＦＧＣＯＷＳＫＢＣＮＢＤＫＢＩＣＶＩＩＷＭＶＯＱＤＱＷＴＣＢＬＹＵＳＶＣＮＨＬＸＶＪＫＢＬＮＲＭＣＧＨＧＷＺＤＳＹＹＧＩＪＬＴＰＨＹＺＩＫＲＰＨＯＡＣＨＮＢＬＢＮＷＩＷＢＹＨＺＫＪＭＫＱＺＧＫＫＱＮＣＤＴＷＧＫＦＵＳＬＯＧＫＮＷＪＪＲＭＮＪＴＩＨＹＴＤＹＴＺＲＲＫＫＹＣＩＸＧＷＩＺＴＲＯＹＷＨＺＦＰＶＤ" hidden="1">#REF!</definedName>
    <definedName name="WKVUIZIBDQDIFONYJWSQWE" hidden="1">#REF!</definedName>
    <definedName name="WMKKJMEBEUHAIKLHTIXPNHSELQIIBUITZFOHJWQPMVTFQCFDJKKLQVSHPYISPKAEEDGYODJJRTUQCKGYPRBPRYDODWKVUIZIBDQDNWVGREAYEMTEYDPMBCSCFJDMNMOADHWDMNPLXFPGHRFIONELYYYESCSENANTQZQBHKINWWXCOLAGJSWRHEFEGZCGOCBJEGBLAZQKUQLSXOOIIWAJSIUDJDAJITLQTRXGGRSWIZNVLPYTIGGGIBXBQDMOPLP" hidden="1">#REF!</definedName>
    <definedName name="WMPZDYOLMLNGJNVICWYUGVKJGQLGNTKKDDRVCQBDMLWFIGLUUFGLWNCKADNRNKLKMFBFUHAIKLHUJBZTDZUBGXXRKYJPWHACPJIFOMYJVYWCWHIMRPDLVFXSHMMLOGDGWCCKMNJVLDUVFTWDISZTMZKKYJCEREJGVGREAYDMTEYDOMBCSCUPFJJJLXAETZZHJKGTAWRSCRLJBIUUIMTHQGSBOSPYQBTYLQZGKLQBZAQTDHCSPQDVYCKYXFACYKZ" hidden="1">#N/A</definedName>
    <definedName name="WRHLZCNRSYYGIJFRZVNEFQEGNMDKWWDKYIXJSFGDMEPHMPNTCJNOSECGWZJNIDEDFYBFNAAIDEANBRQHAVQXCUUNNBTHRHTCIPMVUFLOMSABLMRDTIQGJTGWTUTVTXMZSACDZPEWUOYUPWBSSMFTEZQZSUHBAWGEQANQOURCDIMKZYISPJZEEDGYVYNUQSTPCJGYPQAORXDNWPCONGPIKSYVEDOZLHFLUBMGKJXYPZBFAQUVUWIXMTSACEBIEWN" hidden="1">#REF!</definedName>
    <definedName name="ＷＴＣＢＭＥＪＭＫＱＺＺＫＬＰＢＳＧＯＦＩＧＢＲＯＰＯＱＪＦＪＹＬＥＭＯＰＬＹＭＢＺＴＥＱＸＣＴＴＮＧＵＦＬＳＪＳＬＮＡＵＳＰＹＸＩＵＸＶＢＤＫＶＶＡＦＣＲＺＩＳＣＺＬＱＱＰＳＫＨＫＡＧＧＥＧＢＯＷＳＫＢＣＭＢＤＫＰＺＧＢＯＺＺＮＥＭＦＨＵＨＮＫＴＳＤＯＡＱＷＥＭＷＱＶＧＵＶＭＷＹＣＸＮＲＳＲＴＦＩＭＢＩＨＰＲＥＱＹＵＭＤＥＯＤＦＭＫＣＩＶＸＣＩＷＧＶＨＱＤＱＷＴＣＵＦＸＣＦＤＧＯＳＳＸＩＸＸＯＲＢＦＺＰＮＮＭＷＺＤＬＹＹＧＢＣＹＬＺＰＯＦＺＪＥＡＨＭＳＬＬＺＤＪＹＨＸＪＮＨＦＣＭＸＰＵＸＶＢＫＫＶＶＡＭ" hidden="1">#REF!</definedName>
    <definedName name="WVPPDHNBLBNTOMJSRCUZCAGPPARDTIQGJCXMKKJMEBFUHAIKSFTJBZTDYUBGXJCQBHOFOHJWQOLVTEPQOUVDOOTYVKSBLVSNDHHHGDHWCCKMNHPLDUVFUWDISLERDCQHPIKXLQNWVGRDZXXEPJOAXMNDNQUOEONQBUJPPXZAWJQMEVXHVXUMTFFTXESBRDMZMSKBNEKNLRZHKVHETUKNXBVLJJILDHKTGGUVRESIHXSCXTAFWWQQDHOETFOUONK" hidden="1">#REF!</definedName>
    <definedName name="WVXQMQFSLTVWSFTJBZTD" hidden="1">#N/A</definedName>
    <definedName name="WVYQCRYXFHIEDZRIJUIKRWHOHGRRFWEXXLQNWVGRDZYDMTEYDOMABSCUPEJJILWADTKSUWRELICDOCELJBHUUIMSGQGSBOBHEQBTYBZFOVZAEZOPFISWRHEFEGZCGOBBJEFSHWVMGQMHODDWWKOVJSIUUPNKTSDVADBHQQBCGSJRHKUYSIGGFIAXAQDWEGHDPEXUPZUQWCTTMGTELSJRYLFDAKITERUSYZHRSXCZOWAKHCSWXWCZCRYXFHJFRZV" hidden="1">#N/A</definedName>
    <definedName name="WXHWYFKVBKXIIWNVOQDQWTCNYLHFKTAUTOEIIIKWZDSYYGIJFSZVMNYMOVTAMNAELZUGPCPURBSEVBDJRZCDIURGHXAKOJYSRUMQTCPPXSTPBQFEVQASZEVVPPCGNBLAKQKJGPNZROMSABMZKBQXZJNHXVVULHLAOGOQSNAOEWUOVQXCUTNGUFLSJSIVPOLUTEDGEKLTDEJOOWGQZXRHMMLOSVKRRZACYKSOGXYJXOTDKEXKDRIRJMYMROXWHSW" hidden="1">#REF!</definedName>
    <definedName name="WXTGNKCTU" hidden="1">#REF!</definedName>
    <definedName name="WYLGEBKJUFRUSLTDEJOLAIRBLIDIJIKDZDSZYGIKFSZWOFCYANAGDMLWHTPNTCJUOSECDTDGKFVZZZBNQUJPPXZAWJQQHISHJARYKKYCJXGWIRERXUDVGYRPVELPQUGESTKNWAVLJJWOSVERRZUVRDTRIDNIEKQHHABOSZIYKTZTAJHTLQTRXFGRRWIYGXAJUKHIHJKNCQJRSUQCRGYWQBWRYDVUOGRYFWEXZMGFCVGREHFKMTEFKPMBJNXUPEV" hidden="1">#REF!</definedName>
    <definedName name="x" hidden="1">#REF!</definedName>
    <definedName name="XEJTAUNBMLZQZSUHUZWFEPA" hidden="1">#REF!</definedName>
    <definedName name="XGFQIORPUDDOPUFWL" hidden="1">#REF!</definedName>
    <definedName name="XIVRPUDKVPU" hidden="1">#REF!</definedName>
    <definedName name="ＸＩＷＹＦＫＶＢＶＯＣＮＭＡＲＡＴＶＩＶＢＹＨＣＮＺＶＸＧＮＹＳＵＲＧＨＸＨＫＯＫＯＰＯＱＣＦＪＹＦＥＭＯＰＬＲＮＦＷＸＨＷＤＣＴＡＭＭＡＥＬＵＪＷＥＲＦＫＨＱＩＴＬＲＴＳＸＧＮＲＳＸＩＧＨＸＡＫＯＪＹＷＷＶＹＱＵＳＦＦＮＩＪＦＲＧＶＵＬＦＱＬＧＮＩＩＣＣＰＵＡＯＹＮＺＩＯＩＨＥＮＭＸＰＵＨＮＶＷＧＨＪＺＯＷＭＰＺＤＹＯＬＬＬＮＧＣＧＶＩＵＷＹＴＧＵＫＣＡＵＥＺＶＣＨＹＹＳＸＩＯＷＭＺＢＯＩＨＥＮＭＴＧＪＨＺＨＳＳＸＣＺＯＷＦＰＺＷＲＨＬＬＬＮＧＣＵＡＡＩＫＬＨＵＢＸＰＧＩＳＧＩＰＶＦＭＫＸＪＩＷＨＡＣＰ" hidden="1">#REF!</definedName>
    <definedName name="XPGISGIPUXRKXJIWNVOQDRWUTEPBXWBKRCWYVKLBLOSNCHHGJUYBRXXFHIVDZRIJTIKRPHNAAOSYHXJSFSYVEWHZZXDLTXXCOLABRUEIDTQBEWZDLZYGBDZLAPOFZJFAHMICCPUAOYNAIPJQZYJBGZFNOLQBSHPFISWQGEEDGYDSGYHIKGSHWORCXSZEWWPIWHNDMFHUONJTRDNADBHIQABGLIQZKTQLBFGFHAWAPWVDLHUBYQHISGJQVFMGYJI" hidden="1">#REF!</definedName>
    <definedName name="XWTCBMXJMKQSZKLP" hidden="1">#REF!</definedName>
    <definedName name="ｘｘ" hidden="1">#REF!</definedName>
    <definedName name="XXKOVJTIUDJD" hidden="1">#REF!</definedName>
    <definedName name="YAVIWMECWGBXEJAAYMXDLBKDFSMLIRPBMYBZFGORWBYNUEOYVRVVVXQMQFQYABVDZRIJTIKRWGNHAOZYMDXZMZFCLJVGSOMSAIYCOLABRBEIDTXYXZLOSSSACDZMTPIYAKYBHJPCCQUAOYOAJWGDMEPHNQOTCJNOTNCDTWGKFUXWZRVYHUUCXYUGVKJAUFAVCKKEERWCQAPBKQKJGPRJORPVEEPQSIXFVNRMBZZZFBFUIAIKMHUIYQOISNJQVMY" hidden="1">#REF!</definedName>
    <definedName name="YFQQVAXMUDNXUPFJKJLUYNTTBDEAFCULMWKNUZJQKDQCBPGOHJVBXHFRBOKIIPAUYKIWXNYAEZPTUTVWZOVVDEGCOWSKBCNBDKIAGFTXDRBRDMZMRJAMEJMTBJMNSEBQRHKSNCALNGJNVIIQLUGVKJAUEAVCHYYSSGKQEPBKQKJGPNZHKIOXXIJNZQFMDGPAPNNMPHEIXKDLNRDSHZXRCXSZEYSLZKQXOXMZTROYWHSFIGLNUFWBYNVEJHBRWWV" hidden="1">#N/A</definedName>
    <definedName name="YFWFYANHFCMHSEHFLNUFGKPNCJTDMHXBCBDWSWLSRZBDYLTPHYDSUBGQXRKYJIWNWPGUZWFEPAUSYGOYSXJGVWMWZDYNSLOZDGVCBJLNJVDZRIJTIKSJQDDPVJTJPCPVSBSZEHFLUBFFKWTDTWGKFVSTSUTXFSSAVWSETIHYTDYTAFXXQPUAOYOAJPJYHGRJORPVEEPXJZOWMTXSIFFFHAWAPCVDFGCPDWUOYUPWBSSMFTEKRUNPCPMVTFQCFDJ" hidden="1">#N/A</definedName>
    <definedName name="YGUTBWYTGUKJA" hidden="1">#REF!</definedName>
    <definedName name="YHACPJHEOMXIVYWCDLVWOLAIRBLIDSXXWGCGVCBJLNDEHOTDKEXKVVJAIBDQDJGPOSEAZENUFZEPNBCTDFKENNNPBEIMMUVXTFNJBSTDSUBZRXKKRXLVKWFSGLIRJUMRUSPWABGSPEFVYAVLIJIKDGKSGFNIKFSGWVOYTPWBSSMMZEKWMYHNHGDMKWBECIQRCCHTJYGOYCXMKKJMEBCPIQSTPCQNKFPKGMSJJCWJUBIZHACPJNWVGRDGEKMTEFJ" hidden="1">#REF!</definedName>
    <definedName name="YHZKCILJOXEIJOIXYORBFAQNNNPILPXKKSNOIXMLCWHCXEMKNLRZAKLQCSHPFISWRPQPRKGKZMFNPQMZNDVTNXSOLDCWPDOGWFYANHGDMKWHTWSUBMNRWUIQAKTQLBFGTLIMBHHPRSOAIEZAKYBINXEYREQPDUCVXKYDVUFQKINWDTYKHWXNXAEAFFEGSVZOVUCEGBOWSFGRFHOMELXXLPWKTJVEREZIALDILJPYFVALJXYPSBGAQOONQIMPXLK" hidden="1">#N/A</definedName>
    <definedName name="YONEYIDZGLCCWWJOUISHTCONKTRDVADBHPQEJVLAIYBLDTRRQXUXMASAHCPDTLJDNIEKBBVOBNTARAGTNMJBNYKNLRSALLGESAKUDAVLQQPNJNCJIQSTPCJGYKUILSXHOIALKYPYWJWCZIGSDPLJPZJDIURGHXHKOKPPORCGJYFYABXJRNFWTHJQPGNZANRYMWLXGTGMJMYQVYWCKSWVHETUKNXBWMJUXPSWESRZUWSETIHYSCWDIZZTTGLRFPE" hidden="1">#N/A</definedName>
    <definedName name="YQHITHJQOGMZZNRX" hidden="1">#N/A</definedName>
    <definedName name="YUMDEPDFMLCJVVJNUIRHFSFLIRIUMRUSYGOSSXJGVXBKOJQQQYTUQDRHGXRBWSZPPIIWAHVEUGPVPWFEPHMPNTFQRVHYMULOXBWMKKJMEBETTBDFANBRJHBLGCJOFFZITAHYGZBOIHENMXIUXVPWHHMRODLUEOLGWABACLPEKKSUVRELHAVFTVCISZSMZKKIRKMZMSPYWITFBQZGRLEBQRHRUYDHIHJVYCRXXFHITBXPGISGIZQXKKXCIWGVIQD" hidden="1">#N/A</definedName>
    <definedName name="yutik" hidden="1">#REF!</definedName>
    <definedName name="ＹＶＥＣＯＺＬＯＭＳＴＢＬＭＨＦＴＢＫＶＥＢＷＣＣＢＥＷＴＷＬＳＳＡＢＤＺＬＴＳＪＬＶＪＬＳＸＩＰＩＢＰＡＡＯＥＮＧＩＨＭＪＳＲＣＮＺＢＧＰＷＨＢＧＲＰＥＥＶＦＩＭＧＭＭＬＯＡＤＨＷＣＣＫＭＮＪＶＤＺＲＶＦＴＷＤＢＳＺＭＹＣＩＷＧＷＩＲＥＲＸＴＤＵＧＸＤＰＶＥＬＰＰＵＧＤＳＶＹＩＭＧＷＵＵＴＷＯＳＶＤＲＱＦＧＣＰＤＳＲＩＤＮＩＤＫＱＨＨＡＡＯＳＺＮＷＷＦＬＦＥＷＵＧＸＤＧＷＥＦＰＱＶＨＸＭＵＫＮＸＢＶＬＪＪＩＬＤＰＥＲＫＳＵＶＲＥＳＩＡＸＳＣＸＴＡＦＷＯＨＶＧＭＴＫＴＭＯＢＶＴＱＡＹＪＵＶＴＺＡＩＴＴＹＤ" hidden="1">#REF!</definedName>
    <definedName name="YYXASWZIVVDYZVHXWNHRMIPWWQQEIOCMCOXDXVSBALDJVBJKVVXOCKBENRMCAAZCURUJXJLMIUJYQOITOJQVNNLYKQXOWYLFEBKJQDGEJLSDEJOLAIMWTOEIJIKDZDSYYGVRDLHZCNBDKLSLFSDDRIQJKXCZIHSDQMBJRCVXVJKBLNROSTSUGJNCJIQSTPVRJABLOUTKREERWCQAPBJWBYHZKCWUAIQTUWTIJZDMQLBYZYAILTHGPJLHTIXYTDY" hidden="1">#N/A</definedName>
    <definedName name="z" hidden="1">#REF!</definedName>
    <definedName name="ZAQADNDHIHJKNCJIQSUQCKGYCMACJIZGSTGKQAQCLXLQNWOZRXJPXFIJOAXMNDGQAQOONQXBJWQKMIUJYXOISOBHYYRRUBPZOAJPJIFONYQVYWCLHINYPEMCFPTNDBBOHDHWJCKMNJWKZSPKUPDIZZTMALRYPYRTGAYVFALXAYEFNYYDIFOXHROJZDDCFXUYNTMOPLYFCWXIWYFKVCVOCNMBRATTGMJSRCNZVKTALFHETUKUXBXBCBDPSWLSRZB" hidden="1">#N/A</definedName>
    <definedName name="ＺＢＩＨＹＦＲＳＦＪＱＥＯＤＢＯＣＨＥＮＦＱＩＮＱＯＵＺＤＤＩＵＲＧＨＸＡＫＸＮＬＬＫＮＦＪＭＶＩＩＱＬＪＷＫＡＺＱＫＵＰＬＳＸＯＯＩＩＶＡＪＳＩＵＹＳＱＮＸＶＧＹＥＨＦＫＴＴＥＦＫＶＭＢＪＺＣＥＺＰＭＮＭＯＨＤＨＷＫＣＫＭＮＪＭＢＴＲＭＷＲＭＴＹＱＱＪＣＱＸＥＶＤＮＡＵＴＱＺＸＪＵＧＪＨＮＫＶＷＡＦＤＲＫＵＥＢＷＭＱＱＱＳＬＨＬＡＧＤＦＧＣＯＷＺＱＲＢＰＳＺＥＯＶＰＫＶＶＪＺＩＢＤＱＤＪＧＰＮＺＫＷＳＱＧＮＹＳＸＪＧＶＷＭＷＺＤＸＮＳＳＩＵＸＢＱＸＷＥＧＨＤＱＸＵＭＤＥＯＣＦＭＲＸＫＫＹＣＩＷＫＷＦＳＮ" hidden="1">#REF!</definedName>
    <definedName name="ZDEIURGHXBKOJZWXWYRUY" hidden="1">#REF!</definedName>
    <definedName name="ZJEAHMDDXQDFMDLEGTNMJSRCNZCAGIPPUZWBKUEBWMQRQSLHLAVCPBAOFNGIVJOLUTEPBXWBKRKPBYNNXZDYOSTSUGJRXXFHIEQYUMDFPDFMLCJVVJCQZPBKXKQNWOZROMSAHLMRDAPQGJTXRHFFPILPXKKSNOKXLAZQLFAHMEFFTXDRBRDMSMLIRQINQOUCDNOTFVKQTDHCSPDGYVYOBUCEFBNZRPKUPKRWOOHAOZGNDMWIDBYHGRCOYDFMXYD" hidden="1">#REF!</definedName>
    <definedName name="ZODVTNYTOVASRL" hidden="1">#REF!</definedName>
    <definedName name="ZQRBQSZXOVIIWAGUEUTGTZWFXIAFIGMUCGGLXUJTWFKEUSSRUMQTBPOWEBPZOBJQBYHGRJORPVEEPQUGXLTJNFZPNNMPHEHXKDYZVIWMUOYUPWBSSMFTEKRIOQDXWTCAMXJMIKRCCHMJYGPZSMCHHGJBYBRXXLMIVCZRIJTHKRWFZSGRQEVEXZMZEBKJUFSRWFMXRWHFUULVYCWMRRQTEXMSSACDZLTPHYZKYAYPWNBFLZJZLUHUAXGXJBGJHNV" hidden="1">#REF!</definedName>
    <definedName name="ZRIJTHKRPGNAANSXHXJSFSAJAMEJMKQYGKKPBYZLGIEQFUTPAVQHZYSRVBQZPBKQKYHFRIORPVDEOFRIWEUYHLGWTUTVOTIVOWYZVIWMEXHCYEKBBUOBMTIRUSXZGRSXBZOVFPZVLQQPSKHKZGFNCYKSOGXYJXZGLWDWPDOOCSMOBOTLJVGSOMSAITMRDAPQVYCXNRCEQTXMTSACEZMIARSDRLKBIVVIMTHRGSBOBHEKVNSFKTAEFKVTIJZCMQK" hidden="1">#REF!</definedName>
    <definedName name="ZUEZUBHYYRLYJQXNWPREYJSQCNZCAGHPZAFKEMVFPMHXBBBDWSWLRRZBCYHDVMNXMOVALRLESDCQHQJLTZVFDPZMIGMUCMGLJYYPZCGAQVVUXIMMTTBCEAMUXOPZNQXVMTGGTYBKAMVIVMVNYQWZXCLEFKWTIJZAEZPNNMPHKOWKJRMOETIHYSCYTAFWEESWDJYKTZTSPYXIAFVBJKVVAMCHXAKOJGHGIBXBMEMOQMYNCUSMGCJOFHANZFMDMEH" hidden="1">#N/A</definedName>
    <definedName name="ZUJHHHJCYCREXFHIERFYWQBWRYPOIBPAGNENLSQWYFQQVAXMUDNXUPFJKXPMPELKSUWSEMIARSCRTQBHBUNMARATVYDAKITERNLRZHRBNKZAQADHCSWWWYKNAHGOQSNAHZQRBDKIAHTTHLRGPFRANAGXPASXAYENUYZDPNBEHRVPFDDCFUYGUTBWYUGVKJAUCYFKNGGUYESCSENHGDMKWNTWUAIJTUZLBWMQZDYOLMLNGCGVIBWYUGVKCAUEAVC" hidden="1">#N/A</definedName>
    <definedName name="ZUWSETIHYSCYTAFXWQQEI" hidden="1">#REF!</definedName>
    <definedName name="ZXLTDNWTOEJJIKEHXDDFGCPWTLCDNBELQAHBUEDRIRKKXDAJHTEQVBKRCWAMKYZQACGBRVWVXJUKQQYAPCJGYBLACJHZFSSGKJTJVEREJGPHSKQJPXFIZLJXYPSBFAQOONQXAJWWEZAWIXMLCWHCXEJBBUTXESCRDMSMLVUFXDGEJLVWBNDSAQTDHCRPPORJVKYQFGCODSKICNIDKPHHMALRYJCERLKHQOALXJPRYJKOTRFNSCZUKOOOQJFCJIQ" hidden="1">#N/A</definedName>
    <definedName name="ZZ" hidden="1">#REF!</definedName>
    <definedName name="ZZZ" hidden="1">#REF!</definedName>
    <definedName name="ZZZZ" hidden="1">#REF!</definedName>
    <definedName name="ZZZZZ" hidden="1">#REF!</definedName>
    <definedName name="ZZZZZZ" hidden="1">#REF!</definedName>
    <definedName name="ZZZZZZZZ" hidden="1">#REF!</definedName>
    <definedName name="ああああ" hidden="1">#REF!</definedName>
    <definedName name="ｲﾙﾐ" hidden="1">#REF!</definedName>
    <definedName name="ぉ" hidden="1">#REF!</definedName>
    <definedName name="おがわ" hidden="1">#REF!</definedName>
    <definedName name="ｸﾞﾗﾌ" hidden="1">#REF!</definedName>
    <definedName name="ｸﾞﾗﾌ2" hidden="1">#REF!</definedName>
    <definedName name="ｽﾄｰﾌﾞｶﾞｰﾄﾞ" hidden="1">#REF!</definedName>
    <definedName name="ｾﾚﾌﾞ" hidden="1">#REF!</definedName>
    <definedName name="だっさ" hidden="1">#REF!</definedName>
    <definedName name="ﾃﾞｨｽﾞﾆｰ" hidden="1">#REF!</definedName>
    <definedName name="もの" hidden="1">#REF!</definedName>
    <definedName name="ラミ" hidden="1">#REF!</definedName>
    <definedName name="ララミ" hidden="1">#REF!</definedName>
    <definedName name="ロッキー" hidden="1">#REF!</definedName>
    <definedName name="ロッキー様御見積" hidden="1">#REF!</definedName>
    <definedName name="在庫表" hidden="1">#REF!</definedName>
    <definedName name="写真" hidden="1">#REF!</definedName>
    <definedName name="写真１" hidden="1">#REF!</definedName>
    <definedName name="写真１０" hidden="1">#REF!</definedName>
    <definedName name="写真２" hidden="1">#REF!</definedName>
    <definedName name="商品一覧" hidden="1">#REF!</definedName>
    <definedName name="小物" hidden="1">#REF!</definedName>
    <definedName name="伸縮棒棚提案書" hidden="1">#REF!</definedName>
    <definedName name="数量調査" hidden="1">#REF!</definedName>
    <definedName name="達成率コピー" hidden="1">#REF!</definedName>
    <definedName name="提出用" localSheetId="3" hidden="1">{"'Sheet1'!$A$1:$E$128"}</definedName>
    <definedName name="提出用" localSheetId="9" hidden="1">{"'Sheet1'!$A$1:$E$128"}</definedName>
    <definedName name="提出用" localSheetId="10" hidden="1">{"'Sheet1'!$A$1:$E$128"}</definedName>
    <definedName name="提出用" localSheetId="2" hidden="1">{"'Sheet1'!$A$1:$E$128"}</definedName>
    <definedName name="提出用" localSheetId="7" hidden="1">{"'Sheet1'!$A$1:$E$128"}</definedName>
    <definedName name="提出用" localSheetId="8" hidden="1">{"'Sheet1'!$A$1:$E$128"}</definedName>
    <definedName name="提出用" localSheetId="4" hidden="1">{"'Sheet1'!$A$1:$E$128"}</definedName>
    <definedName name="提出用" localSheetId="13" hidden="1">{"'Sheet1'!$A$1:$E$128"}</definedName>
    <definedName name="提出用" localSheetId="12" hidden="1">{"'Sheet1'!$A$1:$E$128"}</definedName>
    <definedName name="提出用" localSheetId="11" hidden="1">{"'Sheet1'!$A$1:$E$128"}</definedName>
    <definedName name="提出用" localSheetId="6" hidden="1">{"'Sheet1'!$A$1:$E$128"}</definedName>
    <definedName name="提出用" localSheetId="5" hidden="1">{"'Sheet1'!$A$1:$E$128"}</definedName>
    <definedName name="提出用" localSheetId="15" hidden="1">{"'Sheet1'!$A$1:$E$128"}</definedName>
    <definedName name="提出用" localSheetId="16" hidden="1">{"'Sheet1'!$A$1:$E$128"}</definedName>
    <definedName name="提出用" localSheetId="14" hidden="1">{"'Sheet1'!$A$1:$E$128"}</definedName>
    <definedName name="提出用" hidden="1">{"'Sheet1'!$A$1:$E$128"}</definedName>
    <definedName name="粒状事業計画" hidden="1">#REF!</definedName>
    <definedName name="六期イー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42" i="18" l="1"/>
  <c r="AD142" i="18"/>
  <c r="AC142" i="18"/>
  <c r="W142" i="18"/>
  <c r="V142" i="18"/>
  <c r="AD141" i="18"/>
  <c r="AE141" i="18" s="1"/>
  <c r="AC141" i="18"/>
  <c r="W141" i="18"/>
  <c r="V141" i="18"/>
  <c r="AE140" i="18"/>
  <c r="AD140" i="18"/>
  <c r="AC140" i="18"/>
  <c r="W140" i="18"/>
  <c r="V140" i="18"/>
  <c r="AD139" i="18"/>
  <c r="AC139" i="18"/>
  <c r="AE139" i="18" s="1"/>
  <c r="W139" i="18"/>
  <c r="V139" i="18"/>
  <c r="AD138" i="18"/>
  <c r="AC138" i="18"/>
  <c r="AE138" i="18" s="1"/>
  <c r="W138" i="18"/>
  <c r="V138" i="18"/>
  <c r="AD137" i="18"/>
  <c r="AC137" i="18"/>
  <c r="AE137" i="18" s="1"/>
  <c r="W137" i="18"/>
  <c r="V137" i="18"/>
  <c r="AE136" i="18"/>
  <c r="AD136" i="18"/>
  <c r="AC136" i="18"/>
  <c r="W136" i="18"/>
  <c r="V136" i="18"/>
  <c r="AD135" i="18"/>
  <c r="AE135" i="18" s="1"/>
  <c r="AC135" i="18"/>
  <c r="W135" i="18"/>
  <c r="V135" i="18"/>
  <c r="AE134" i="18"/>
  <c r="AD134" i="18"/>
  <c r="AC134" i="18"/>
  <c r="W134" i="18"/>
  <c r="V134" i="18"/>
  <c r="AD133" i="18"/>
  <c r="AC133" i="18"/>
  <c r="W133" i="18"/>
  <c r="V133" i="18"/>
  <c r="AD132" i="18"/>
  <c r="AC132" i="18"/>
  <c r="AE132" i="18" s="1"/>
  <c r="W132" i="18"/>
  <c r="V132" i="18"/>
  <c r="AD131" i="18"/>
  <c r="AC131" i="18"/>
  <c r="AE131" i="18" s="1"/>
  <c r="W131" i="18"/>
  <c r="V131" i="18"/>
  <c r="AE130" i="18"/>
  <c r="AD130" i="18"/>
  <c r="AC130" i="18"/>
  <c r="W130" i="18"/>
  <c r="V130" i="18"/>
  <c r="AD129" i="18"/>
  <c r="AE129" i="18" s="1"/>
  <c r="AC129" i="18"/>
  <c r="W129" i="18"/>
  <c r="V129" i="18"/>
  <c r="AE128" i="18"/>
  <c r="AD128" i="18"/>
  <c r="AC128" i="18"/>
  <c r="W128" i="18"/>
  <c r="V128" i="18"/>
  <c r="AD127" i="18"/>
  <c r="AC127" i="18"/>
  <c r="AE127" i="18" s="1"/>
  <c r="W127" i="18"/>
  <c r="V127" i="18"/>
  <c r="AD126" i="18"/>
  <c r="AC126" i="18"/>
  <c r="AE126" i="18" s="1"/>
  <c r="W126" i="18"/>
  <c r="V126" i="18"/>
  <c r="AD125" i="18"/>
  <c r="AC125" i="18"/>
  <c r="AE125" i="18" s="1"/>
  <c r="W125" i="18"/>
  <c r="V125" i="18"/>
  <c r="AE124" i="18"/>
  <c r="AD124" i="18"/>
  <c r="AC124" i="18"/>
  <c r="W124" i="18"/>
  <c r="V124" i="18"/>
  <c r="AD123" i="18"/>
  <c r="AE123" i="18" s="1"/>
  <c r="AC123" i="18"/>
  <c r="W123" i="18"/>
  <c r="V123" i="18"/>
  <c r="AE122" i="18"/>
  <c r="AD122" i="18"/>
  <c r="AC122" i="18"/>
  <c r="W122" i="18"/>
  <c r="V122" i="18"/>
  <c r="AD121" i="18"/>
  <c r="AC121" i="18"/>
  <c r="AE121" i="18" s="1"/>
  <c r="W121" i="18"/>
  <c r="V121" i="18"/>
  <c r="AD120" i="18"/>
  <c r="AC120" i="18"/>
  <c r="AE120" i="18" s="1"/>
  <c r="W120" i="18"/>
  <c r="V120" i="18"/>
  <c r="AD119" i="18"/>
  <c r="AC119" i="18"/>
  <c r="AE119" i="18" s="1"/>
  <c r="W119" i="18"/>
  <c r="V119" i="18"/>
  <c r="AE118" i="18"/>
  <c r="AD118" i="18"/>
  <c r="AC118" i="18"/>
  <c r="W118" i="18"/>
  <c r="V118" i="18"/>
  <c r="AD117" i="18"/>
  <c r="AE117" i="18" s="1"/>
  <c r="AC117" i="18"/>
  <c r="W117" i="18"/>
  <c r="V117" i="18"/>
  <c r="AE116" i="18"/>
  <c r="AD116" i="18"/>
  <c r="AC116" i="18"/>
  <c r="W116" i="18"/>
  <c r="V116" i="18"/>
  <c r="AD115" i="18"/>
  <c r="AC115" i="18"/>
  <c r="W115" i="18"/>
  <c r="V115" i="18"/>
  <c r="AD114" i="18"/>
  <c r="AC114" i="18"/>
  <c r="AE114" i="18" s="1"/>
  <c r="W114" i="18"/>
  <c r="V114" i="18"/>
  <c r="AD113" i="18"/>
  <c r="AC113" i="18"/>
  <c r="AE113" i="18" s="1"/>
  <c r="W113" i="18"/>
  <c r="V113" i="18"/>
  <c r="AE112" i="18"/>
  <c r="AD112" i="18"/>
  <c r="AC112" i="18"/>
  <c r="W112" i="18"/>
  <c r="V112" i="18"/>
  <c r="AD111" i="18"/>
  <c r="AE111" i="18" s="1"/>
  <c r="AC111" i="18"/>
  <c r="W111" i="18"/>
  <c r="V111" i="18"/>
  <c r="AE110" i="18"/>
  <c r="AD110" i="18"/>
  <c r="AC110" i="18"/>
  <c r="W110" i="18"/>
  <c r="V110" i="18"/>
  <c r="AD109" i="18"/>
  <c r="AC109" i="18"/>
  <c r="AE109" i="18" s="1"/>
  <c r="W109" i="18"/>
  <c r="V109" i="18"/>
  <c r="AD108" i="18"/>
  <c r="AC108" i="18"/>
  <c r="AE108" i="18" s="1"/>
  <c r="W108" i="18"/>
  <c r="V108" i="18"/>
  <c r="AD107" i="18"/>
  <c r="AE107" i="18" s="1"/>
  <c r="AC107" i="18"/>
  <c r="W107" i="18"/>
  <c r="V107" i="18"/>
  <c r="AE106" i="18"/>
  <c r="AD106" i="18"/>
  <c r="AC106" i="18"/>
  <c r="W106" i="18"/>
  <c r="V106" i="18"/>
  <c r="AD105" i="18"/>
  <c r="AE105" i="18" s="1"/>
  <c r="AC105" i="18"/>
  <c r="W105" i="18"/>
  <c r="V105" i="18"/>
  <c r="AE104" i="18"/>
  <c r="AD104" i="18"/>
  <c r="AC104" i="18"/>
  <c r="W104" i="18"/>
  <c r="V104" i="18"/>
  <c r="AD103" i="18"/>
  <c r="AC103" i="18"/>
  <c r="AE103" i="18" s="1"/>
  <c r="W103" i="18"/>
  <c r="V103" i="18"/>
  <c r="AD102" i="18"/>
  <c r="AC102" i="18"/>
  <c r="AE102" i="18" s="1"/>
  <c r="W102" i="18"/>
  <c r="V102" i="18"/>
  <c r="AD101" i="18"/>
  <c r="AC101" i="18"/>
  <c r="AE101" i="18" s="1"/>
  <c r="W101" i="18"/>
  <c r="V101" i="18"/>
  <c r="AE100" i="18"/>
  <c r="AD100" i="18"/>
  <c r="AC100" i="18"/>
  <c r="W100" i="18"/>
  <c r="V100" i="18"/>
  <c r="AD99" i="18"/>
  <c r="AE99" i="18" s="1"/>
  <c r="AC99" i="18"/>
  <c r="W99" i="18"/>
  <c r="V99" i="18"/>
  <c r="AE98" i="18"/>
  <c r="AD98" i="18"/>
  <c r="AC98" i="18"/>
  <c r="W98" i="18"/>
  <c r="V98" i="18"/>
  <c r="AD97" i="18"/>
  <c r="AC97" i="18"/>
  <c r="W97" i="18"/>
  <c r="V97" i="18"/>
  <c r="AD96" i="18"/>
  <c r="AC96" i="18"/>
  <c r="AE96" i="18" s="1"/>
  <c r="W96" i="18"/>
  <c r="V96" i="18"/>
  <c r="AD95" i="18"/>
  <c r="AC95" i="18"/>
  <c r="AE95" i="18" s="1"/>
  <c r="W95" i="18"/>
  <c r="V95" i="18"/>
  <c r="AE94" i="18"/>
  <c r="AD94" i="18"/>
  <c r="AC94" i="18"/>
  <c r="W94" i="18"/>
  <c r="V94" i="18"/>
  <c r="AD93" i="18"/>
  <c r="AE93" i="18" s="1"/>
  <c r="AC93" i="18"/>
  <c r="W93" i="18"/>
  <c r="V93" i="18"/>
  <c r="AE92" i="18"/>
  <c r="AD92" i="18"/>
  <c r="AC92" i="18"/>
  <c r="W92" i="18"/>
  <c r="V92" i="18"/>
  <c r="AD91" i="18"/>
  <c r="AC91" i="18"/>
  <c r="AE91" i="18" s="1"/>
  <c r="W91" i="18"/>
  <c r="V91" i="18"/>
  <c r="AD90" i="18"/>
  <c r="AC90" i="18"/>
  <c r="AE90" i="18" s="1"/>
  <c r="W90" i="18"/>
  <c r="V90" i="18"/>
  <c r="AD89" i="18"/>
  <c r="AC89" i="18"/>
  <c r="AE89" i="18" s="1"/>
  <c r="W89" i="18"/>
  <c r="V89" i="18"/>
  <c r="AE88" i="18"/>
  <c r="AD88" i="18"/>
  <c r="AC88" i="18"/>
  <c r="W88" i="18"/>
  <c r="V88" i="18"/>
  <c r="AD87" i="18"/>
  <c r="AE87" i="18" s="1"/>
  <c r="AC87" i="18"/>
  <c r="W87" i="18"/>
  <c r="V87" i="18"/>
  <c r="AE86" i="18"/>
  <c r="AD86" i="18"/>
  <c r="AC86" i="18"/>
  <c r="W86" i="18"/>
  <c r="V86" i="18"/>
  <c r="AD85" i="18"/>
  <c r="AC85" i="18"/>
  <c r="AE85" i="18" s="1"/>
  <c r="W85" i="18"/>
  <c r="V85" i="18"/>
  <c r="AD84" i="18"/>
  <c r="AC84" i="18"/>
  <c r="AE84" i="18" s="1"/>
  <c r="W84" i="18"/>
  <c r="V84" i="18"/>
  <c r="AD83" i="18"/>
  <c r="AC83" i="18"/>
  <c r="AE83" i="18" s="1"/>
  <c r="W83" i="18"/>
  <c r="V83" i="18"/>
  <c r="AE82" i="18"/>
  <c r="AD82" i="18"/>
  <c r="AC82" i="18"/>
  <c r="W82" i="18"/>
  <c r="V82" i="18"/>
  <c r="AD81" i="18"/>
  <c r="AE81" i="18" s="1"/>
  <c r="AC81" i="18"/>
  <c r="W81" i="18"/>
  <c r="V81" i="18"/>
  <c r="AE80" i="18"/>
  <c r="AD80" i="18"/>
  <c r="AC80" i="18"/>
  <c r="W80" i="18"/>
  <c r="V80" i="18"/>
  <c r="AD79" i="18"/>
  <c r="AC79" i="18"/>
  <c r="W79" i="18"/>
  <c r="V79" i="18"/>
  <c r="AD78" i="18"/>
  <c r="AC78" i="18"/>
  <c r="AE78" i="18" s="1"/>
  <c r="W78" i="18"/>
  <c r="V78" i="18"/>
  <c r="AD77" i="18"/>
  <c r="AC77" i="18"/>
  <c r="AE77" i="18" s="1"/>
  <c r="W77" i="18"/>
  <c r="V77" i="18"/>
  <c r="AE76" i="18"/>
  <c r="AD76" i="18"/>
  <c r="AC76" i="18"/>
  <c r="W76" i="18"/>
  <c r="V76" i="18"/>
  <c r="AD75" i="18"/>
  <c r="AE75" i="18" s="1"/>
  <c r="AC75" i="18"/>
  <c r="W75" i="18"/>
  <c r="V75" i="18"/>
  <c r="AE74" i="18"/>
  <c r="AD74" i="18"/>
  <c r="AC74" i="18"/>
  <c r="W74" i="18"/>
  <c r="V74" i="18"/>
  <c r="AD73" i="18"/>
  <c r="AC73" i="18"/>
  <c r="AE73" i="18" s="1"/>
  <c r="W73" i="18"/>
  <c r="V73" i="18"/>
  <c r="AD72" i="18"/>
  <c r="AC72" i="18"/>
  <c r="AE72" i="18" s="1"/>
  <c r="W72" i="18"/>
  <c r="V72" i="18"/>
  <c r="AD71" i="18"/>
  <c r="AC71" i="18"/>
  <c r="AE71" i="18" s="1"/>
  <c r="W71" i="18"/>
  <c r="V71" i="18"/>
  <c r="AE70" i="18"/>
  <c r="AD70" i="18"/>
  <c r="AC70" i="18"/>
  <c r="W70" i="18"/>
  <c r="V70" i="18"/>
  <c r="AD69" i="18"/>
  <c r="AE69" i="18" s="1"/>
  <c r="AC69" i="18"/>
  <c r="W69" i="18"/>
  <c r="V69" i="18"/>
  <c r="AE68" i="18"/>
  <c r="AD68" i="18"/>
  <c r="AC68" i="18"/>
  <c r="W68" i="18"/>
  <c r="V68" i="18"/>
  <c r="AD67" i="18"/>
  <c r="AC67" i="18"/>
  <c r="AE67" i="18" s="1"/>
  <c r="W67" i="18"/>
  <c r="V67" i="18"/>
  <c r="AD66" i="18"/>
  <c r="AC66" i="18"/>
  <c r="AE66" i="18" s="1"/>
  <c r="W66" i="18"/>
  <c r="V66" i="18"/>
  <c r="AD65" i="18"/>
  <c r="AC65" i="18"/>
  <c r="AE65" i="18" s="1"/>
  <c r="W65" i="18"/>
  <c r="V65" i="18"/>
  <c r="AE64" i="18"/>
  <c r="AD64" i="18"/>
  <c r="AC64" i="18"/>
  <c r="W64" i="18"/>
  <c r="V64" i="18"/>
  <c r="AD63" i="18"/>
  <c r="AE63" i="18" s="1"/>
  <c r="AC63" i="18"/>
  <c r="W63" i="18"/>
  <c r="V63" i="18"/>
  <c r="AE62" i="18"/>
  <c r="AD62" i="18"/>
  <c r="AC62" i="18"/>
  <c r="W62" i="18"/>
  <c r="V62" i="18"/>
  <c r="AD61" i="18"/>
  <c r="AC61" i="18"/>
  <c r="W61" i="18"/>
  <c r="V61" i="18"/>
  <c r="AD60" i="18"/>
  <c r="AC60" i="18"/>
  <c r="AE60" i="18" s="1"/>
  <c r="W60" i="18"/>
  <c r="V60" i="18"/>
  <c r="AD59" i="18"/>
  <c r="AC59" i="18"/>
  <c r="AE59" i="18" s="1"/>
  <c r="W59" i="18"/>
  <c r="V59" i="18"/>
  <c r="AE58" i="18"/>
  <c r="AD58" i="18"/>
  <c r="AC58" i="18"/>
  <c r="W58" i="18"/>
  <c r="V58" i="18"/>
  <c r="AD57" i="18"/>
  <c r="AE57" i="18" s="1"/>
  <c r="AC57" i="18"/>
  <c r="W57" i="18"/>
  <c r="V57" i="18"/>
  <c r="AE56" i="18"/>
  <c r="AD56" i="18"/>
  <c r="AC56" i="18"/>
  <c r="W56" i="18"/>
  <c r="V56" i="18"/>
  <c r="AD55" i="18"/>
  <c r="AC55" i="18"/>
  <c r="AE55" i="18" s="1"/>
  <c r="W55" i="18"/>
  <c r="V55" i="18"/>
  <c r="AD54" i="18"/>
  <c r="AC54" i="18"/>
  <c r="AE54" i="18" s="1"/>
  <c r="W54" i="18"/>
  <c r="V54" i="18"/>
  <c r="AD53" i="18"/>
  <c r="AC53" i="18"/>
  <c r="AE53" i="18" s="1"/>
  <c r="W53" i="18"/>
  <c r="V53" i="18"/>
  <c r="AE52" i="18"/>
  <c r="AD52" i="18"/>
  <c r="AC52" i="18"/>
  <c r="W52" i="18"/>
  <c r="V52" i="18"/>
  <c r="AD51" i="18"/>
  <c r="AE51" i="18" s="1"/>
  <c r="AC51" i="18"/>
  <c r="W51" i="18"/>
  <c r="V51" i="18"/>
  <c r="AE50" i="18"/>
  <c r="AD50" i="18"/>
  <c r="AC50" i="18"/>
  <c r="W50" i="18"/>
  <c r="V50" i="18"/>
  <c r="AD49" i="18"/>
  <c r="AC49" i="18"/>
  <c r="AE49" i="18" s="1"/>
  <c r="W49" i="18"/>
  <c r="V49" i="18"/>
  <c r="AD48" i="18"/>
  <c r="AC48" i="18"/>
  <c r="AE48" i="18" s="1"/>
  <c r="W48" i="18"/>
  <c r="V48" i="18"/>
  <c r="AD47" i="18"/>
  <c r="AC47" i="18"/>
  <c r="AE47" i="18" s="1"/>
  <c r="W47" i="18"/>
  <c r="V47" i="18"/>
  <c r="AE46" i="18"/>
  <c r="AD46" i="18"/>
  <c r="AC46" i="18"/>
  <c r="W46" i="18"/>
  <c r="V46" i="18"/>
  <c r="AD45" i="18"/>
  <c r="AE45" i="18" s="1"/>
  <c r="AC45" i="18"/>
  <c r="W45" i="18"/>
  <c r="V45" i="18"/>
  <c r="AE44" i="18"/>
  <c r="AD44" i="18"/>
  <c r="AC44" i="18"/>
  <c r="W44" i="18"/>
  <c r="V44" i="18"/>
  <c r="AD43" i="18"/>
  <c r="AC43" i="18"/>
  <c r="W43" i="18"/>
  <c r="V43" i="18"/>
  <c r="AD42" i="18"/>
  <c r="AC42" i="18"/>
  <c r="AE42" i="18" s="1"/>
  <c r="W42" i="18"/>
  <c r="V42" i="18"/>
  <c r="AD41" i="18"/>
  <c r="AC41" i="18"/>
  <c r="AE41" i="18" s="1"/>
  <c r="W41" i="18"/>
  <c r="V41" i="18"/>
  <c r="AE40" i="18"/>
  <c r="AD40" i="18"/>
  <c r="AC40" i="18"/>
  <c r="W40" i="18"/>
  <c r="V40" i="18"/>
  <c r="AD39" i="18"/>
  <c r="AE39" i="18" s="1"/>
  <c r="AC39" i="18"/>
  <c r="W39" i="18"/>
  <c r="V39" i="18"/>
  <c r="AE38" i="18"/>
  <c r="AD38" i="18"/>
  <c r="AC38" i="18"/>
  <c r="W38" i="18"/>
  <c r="V38" i="18"/>
  <c r="AD37" i="18"/>
  <c r="AC37" i="18"/>
  <c r="AE37" i="18" s="1"/>
  <c r="W37" i="18"/>
  <c r="V37" i="18"/>
  <c r="AD36" i="18"/>
  <c r="AC36" i="18"/>
  <c r="AE36" i="18" s="1"/>
  <c r="W36" i="18"/>
  <c r="V36" i="18"/>
  <c r="AD35" i="18"/>
  <c r="AC35" i="18"/>
  <c r="AE35" i="18" s="1"/>
  <c r="W35" i="18"/>
  <c r="V35" i="18"/>
  <c r="AE34" i="18"/>
  <c r="AD34" i="18"/>
  <c r="AC34" i="18"/>
  <c r="W34" i="18"/>
  <c r="V34" i="18"/>
  <c r="AD33" i="18"/>
  <c r="AE33" i="18" s="1"/>
  <c r="AC33" i="18"/>
  <c r="W33" i="18"/>
  <c r="V33" i="18"/>
  <c r="AE32" i="18"/>
  <c r="AD32" i="18"/>
  <c r="AC32" i="18"/>
  <c r="W32" i="18"/>
  <c r="V32" i="18"/>
  <c r="AD31" i="18"/>
  <c r="AC31" i="18"/>
  <c r="AE31" i="18" s="1"/>
  <c r="W31" i="18"/>
  <c r="V31" i="18"/>
  <c r="AD30" i="18"/>
  <c r="AC30" i="18"/>
  <c r="AE30" i="18" s="1"/>
  <c r="W30" i="18"/>
  <c r="V30" i="18"/>
  <c r="AD29" i="18"/>
  <c r="AC29" i="18"/>
  <c r="AE29" i="18" s="1"/>
  <c r="W29" i="18"/>
  <c r="V29" i="18"/>
  <c r="AE28" i="18"/>
  <c r="AD28" i="18"/>
  <c r="AC28" i="18"/>
  <c r="W28" i="18"/>
  <c r="V28" i="18"/>
  <c r="AD27" i="18"/>
  <c r="AE27" i="18" s="1"/>
  <c r="AC27" i="18"/>
  <c r="W27" i="18"/>
  <c r="V27" i="18"/>
  <c r="AE26" i="18"/>
  <c r="AD26" i="18"/>
  <c r="AC26" i="18"/>
  <c r="W26" i="18"/>
  <c r="V26" i="18"/>
  <c r="AD25" i="18"/>
  <c r="AC25" i="18"/>
  <c r="W25" i="18"/>
  <c r="V25" i="18"/>
  <c r="AD24" i="18"/>
  <c r="AC24" i="18"/>
  <c r="AE24" i="18" s="1"/>
  <c r="W24" i="18"/>
  <c r="V24" i="18"/>
  <c r="AD23" i="18"/>
  <c r="AC23" i="18"/>
  <c r="AE23" i="18" s="1"/>
  <c r="W23" i="18"/>
  <c r="V23" i="18"/>
  <c r="AE22" i="18"/>
  <c r="AD22" i="18"/>
  <c r="AC22" i="18"/>
  <c r="W22" i="18"/>
  <c r="V22" i="18"/>
  <c r="AD21" i="18"/>
  <c r="AE21" i="18" s="1"/>
  <c r="AC21" i="18"/>
  <c r="W21" i="18"/>
  <c r="V21" i="18"/>
  <c r="AE20" i="18"/>
  <c r="AD20" i="18"/>
  <c r="AC20" i="18"/>
  <c r="W20" i="18"/>
  <c r="V20" i="18"/>
  <c r="AD19" i="18"/>
  <c r="AC19" i="18"/>
  <c r="AE19" i="18" s="1"/>
  <c r="W19" i="18"/>
  <c r="V19" i="18"/>
  <c r="AD18" i="18"/>
  <c r="AC18" i="18"/>
  <c r="AE18" i="18" s="1"/>
  <c r="W18" i="18"/>
  <c r="V18" i="18"/>
  <c r="AD17" i="18"/>
  <c r="AC17" i="18"/>
  <c r="AE17" i="18" s="1"/>
  <c r="W17" i="18"/>
  <c r="V17" i="18"/>
  <c r="AE16" i="18"/>
  <c r="AD16" i="18"/>
  <c r="AC16" i="18"/>
  <c r="W16" i="18"/>
  <c r="V16" i="18"/>
  <c r="AD15" i="18"/>
  <c r="AE15" i="18" s="1"/>
  <c r="AC15" i="18"/>
  <c r="W15" i="18"/>
  <c r="V15" i="18"/>
  <c r="AE14" i="18"/>
  <c r="AD14" i="18"/>
  <c r="AC14" i="18"/>
  <c r="W14" i="18"/>
  <c r="V14" i="18"/>
  <c r="AD13" i="18"/>
  <c r="AC13" i="18"/>
  <c r="AE13" i="18" s="1"/>
  <c r="W13" i="18"/>
  <c r="V13" i="18"/>
  <c r="AD12" i="18"/>
  <c r="AC12" i="18"/>
  <c r="AE12" i="18" s="1"/>
  <c r="W12" i="18"/>
  <c r="V12" i="18"/>
  <c r="AD11" i="18"/>
  <c r="AC11" i="18"/>
  <c r="AE11" i="18" s="1"/>
  <c r="W11" i="18"/>
  <c r="V11" i="18"/>
  <c r="AE10" i="18"/>
  <c r="AD10" i="18"/>
  <c r="AC10" i="18"/>
  <c r="W10" i="18"/>
  <c r="V10" i="18"/>
  <c r="AD9" i="18"/>
  <c r="AE9" i="18" s="1"/>
  <c r="AC9" i="18"/>
  <c r="W9" i="18"/>
  <c r="V9" i="18"/>
  <c r="AE8" i="18"/>
  <c r="AD8" i="18"/>
  <c r="AC8" i="18"/>
  <c r="W8" i="18"/>
  <c r="V8" i="18"/>
  <c r="AD7" i="18"/>
  <c r="AD143" i="18" s="1"/>
  <c r="AC7" i="18"/>
  <c r="W7" i="18"/>
  <c r="V7" i="18"/>
  <c r="AD6" i="18"/>
  <c r="AC6" i="18"/>
  <c r="AE6" i="18" s="1"/>
  <c r="W6" i="18"/>
  <c r="V6" i="18"/>
  <c r="AD5" i="18"/>
  <c r="AC5" i="18"/>
  <c r="AE5" i="18" s="1"/>
  <c r="W5" i="18"/>
  <c r="V5" i="18"/>
  <c r="AE4" i="18"/>
  <c r="AD4" i="18"/>
  <c r="AC4" i="18"/>
  <c r="W4" i="18"/>
  <c r="X146" i="18" s="1"/>
  <c r="V4" i="18"/>
  <c r="AD16" i="17"/>
  <c r="AE15" i="17"/>
  <c r="AD15" i="17"/>
  <c r="AC15" i="17"/>
  <c r="W15" i="17"/>
  <c r="V15" i="17"/>
  <c r="AD14" i="17"/>
  <c r="AE14" i="17" s="1"/>
  <c r="AC14" i="17"/>
  <c r="W14" i="17"/>
  <c r="V14" i="17"/>
  <c r="AE13" i="17"/>
  <c r="AD13" i="17"/>
  <c r="AC13" i="17"/>
  <c r="W13" i="17"/>
  <c r="V13" i="17"/>
  <c r="AD12" i="17"/>
  <c r="AC12" i="17"/>
  <c r="AE12" i="17" s="1"/>
  <c r="W12" i="17"/>
  <c r="V12" i="17"/>
  <c r="AD11" i="17"/>
  <c r="AC11" i="17"/>
  <c r="AE11" i="17" s="1"/>
  <c r="W11" i="17"/>
  <c r="V11" i="17"/>
  <c r="AD10" i="17"/>
  <c r="AE10" i="17" s="1"/>
  <c r="AC10" i="17"/>
  <c r="W10" i="17"/>
  <c r="V10" i="17"/>
  <c r="AE9" i="17"/>
  <c r="AD9" i="17"/>
  <c r="AC9" i="17"/>
  <c r="W9" i="17"/>
  <c r="V9" i="17"/>
  <c r="AD8" i="17"/>
  <c r="AE8" i="17" s="1"/>
  <c r="AC8" i="17"/>
  <c r="W8" i="17"/>
  <c r="V8" i="17"/>
  <c r="AE7" i="17"/>
  <c r="AD7" i="17"/>
  <c r="AC7" i="17"/>
  <c r="W7" i="17"/>
  <c r="V7" i="17"/>
  <c r="AD6" i="17"/>
  <c r="AC6" i="17"/>
  <c r="AE6" i="17" s="1"/>
  <c r="W6" i="17"/>
  <c r="V6" i="17"/>
  <c r="AD5" i="17"/>
  <c r="AC5" i="17"/>
  <c r="AE5" i="17" s="1"/>
  <c r="W5" i="17"/>
  <c r="V5" i="17"/>
  <c r="AD4" i="17"/>
  <c r="AC4" i="17"/>
  <c r="W4" i="17"/>
  <c r="V4" i="17"/>
  <c r="AD67" i="16"/>
  <c r="AC67" i="16"/>
  <c r="AE67" i="16" s="1"/>
  <c r="W67" i="16"/>
  <c r="V67" i="16"/>
  <c r="AE66" i="16"/>
  <c r="AD66" i="16"/>
  <c r="AC66" i="16"/>
  <c r="W66" i="16"/>
  <c r="V66" i="16"/>
  <c r="AD65" i="16"/>
  <c r="AE65" i="16" s="1"/>
  <c r="AC65" i="16"/>
  <c r="W65" i="16"/>
  <c r="V65" i="16"/>
  <c r="AE64" i="16"/>
  <c r="AD64" i="16"/>
  <c r="AC64" i="16"/>
  <c r="W64" i="16"/>
  <c r="V64" i="16"/>
  <c r="AD63" i="16"/>
  <c r="AC63" i="16"/>
  <c r="AE63" i="16" s="1"/>
  <c r="W63" i="16"/>
  <c r="V63" i="16"/>
  <c r="AD62" i="16"/>
  <c r="AC62" i="16"/>
  <c r="AE62" i="16" s="1"/>
  <c r="W62" i="16"/>
  <c r="V62" i="16"/>
  <c r="AD61" i="16"/>
  <c r="AC61" i="16"/>
  <c r="AE61" i="16" s="1"/>
  <c r="W61" i="16"/>
  <c r="V61" i="16"/>
  <c r="AE60" i="16"/>
  <c r="AD60" i="16"/>
  <c r="AC60" i="16"/>
  <c r="W60" i="16"/>
  <c r="V60" i="16"/>
  <c r="AD59" i="16"/>
  <c r="AE59" i="16" s="1"/>
  <c r="AC59" i="16"/>
  <c r="W59" i="16"/>
  <c r="V59" i="16"/>
  <c r="AE58" i="16"/>
  <c r="AD58" i="16"/>
  <c r="AC58" i="16"/>
  <c r="W58" i="16"/>
  <c r="V58" i="16"/>
  <c r="AD57" i="16"/>
  <c r="AC57" i="16"/>
  <c r="W57" i="16"/>
  <c r="V57" i="16"/>
  <c r="AD56" i="16"/>
  <c r="AC56" i="16"/>
  <c r="AE56" i="16" s="1"/>
  <c r="W56" i="16"/>
  <c r="V56" i="16"/>
  <c r="AD55" i="16"/>
  <c r="AC55" i="16"/>
  <c r="AE55" i="16" s="1"/>
  <c r="W55" i="16"/>
  <c r="V55" i="16"/>
  <c r="AE54" i="16"/>
  <c r="AD54" i="16"/>
  <c r="AC54" i="16"/>
  <c r="W54" i="16"/>
  <c r="V54" i="16"/>
  <c r="AD53" i="16"/>
  <c r="AC53" i="16"/>
  <c r="AE53" i="16" s="1"/>
  <c r="W53" i="16"/>
  <c r="V53" i="16"/>
  <c r="AE52" i="16"/>
  <c r="AD52" i="16"/>
  <c r="AC52" i="16"/>
  <c r="W52" i="16"/>
  <c r="V52" i="16"/>
  <c r="AD51" i="16"/>
  <c r="AC51" i="16"/>
  <c r="W51" i="16"/>
  <c r="V51" i="16"/>
  <c r="AD50" i="16"/>
  <c r="AC50" i="16"/>
  <c r="AE50" i="16" s="1"/>
  <c r="W50" i="16"/>
  <c r="V50" i="16"/>
  <c r="AD49" i="16"/>
  <c r="AC49" i="16"/>
  <c r="AE49" i="16" s="1"/>
  <c r="W49" i="16"/>
  <c r="V49" i="16"/>
  <c r="AE48" i="16"/>
  <c r="AD48" i="16"/>
  <c r="AC48" i="16"/>
  <c r="W48" i="16"/>
  <c r="V48" i="16"/>
  <c r="AD47" i="16"/>
  <c r="AC47" i="16"/>
  <c r="AE47" i="16" s="1"/>
  <c r="W47" i="16"/>
  <c r="V47" i="16"/>
  <c r="AE46" i="16"/>
  <c r="AD46" i="16"/>
  <c r="AC46" i="16"/>
  <c r="W46" i="16"/>
  <c r="V46" i="16"/>
  <c r="AD45" i="16"/>
  <c r="AC45" i="16"/>
  <c r="AE45" i="16" s="1"/>
  <c r="W45" i="16"/>
  <c r="V45" i="16"/>
  <c r="AD44" i="16"/>
  <c r="AC44" i="16"/>
  <c r="AE44" i="16" s="1"/>
  <c r="W44" i="16"/>
  <c r="V44" i="16"/>
  <c r="AD43" i="16"/>
  <c r="AC43" i="16"/>
  <c r="AE43" i="16" s="1"/>
  <c r="W43" i="16"/>
  <c r="V43" i="16"/>
  <c r="AE42" i="16"/>
  <c r="AD42" i="16"/>
  <c r="AC42" i="16"/>
  <c r="W42" i="16"/>
  <c r="V42" i="16"/>
  <c r="AD41" i="16"/>
  <c r="AC41" i="16"/>
  <c r="AE41" i="16" s="1"/>
  <c r="W41" i="16"/>
  <c r="V41" i="16"/>
  <c r="AE40" i="16"/>
  <c r="AD40" i="16"/>
  <c r="AC40" i="16"/>
  <c r="W40" i="16"/>
  <c r="V40" i="16"/>
  <c r="AD39" i="16"/>
  <c r="AC39" i="16"/>
  <c r="W39" i="16"/>
  <c r="V39" i="16"/>
  <c r="AD38" i="16"/>
  <c r="AC38" i="16"/>
  <c r="AE38" i="16" s="1"/>
  <c r="W38" i="16"/>
  <c r="V38" i="16"/>
  <c r="AD37" i="16"/>
  <c r="AC37" i="16"/>
  <c r="AE37" i="16" s="1"/>
  <c r="W37" i="16"/>
  <c r="V37" i="16"/>
  <c r="AE36" i="16"/>
  <c r="AD36" i="16"/>
  <c r="AC36" i="16"/>
  <c r="W36" i="16"/>
  <c r="V36" i="16"/>
  <c r="AD35" i="16"/>
  <c r="AC35" i="16"/>
  <c r="AE35" i="16" s="1"/>
  <c r="W35" i="16"/>
  <c r="V35" i="16"/>
  <c r="AE34" i="16"/>
  <c r="AD34" i="16"/>
  <c r="AC34" i="16"/>
  <c r="W34" i="16"/>
  <c r="V34" i="16"/>
  <c r="AD33" i="16"/>
  <c r="AC33" i="16"/>
  <c r="W33" i="16"/>
  <c r="V33" i="16"/>
  <c r="AD32" i="16"/>
  <c r="AC32" i="16"/>
  <c r="AE32" i="16" s="1"/>
  <c r="W32" i="16"/>
  <c r="V32" i="16"/>
  <c r="AD31" i="16"/>
  <c r="AC31" i="16"/>
  <c r="AE31" i="16" s="1"/>
  <c r="W31" i="16"/>
  <c r="V31" i="16"/>
  <c r="AE30" i="16"/>
  <c r="AD30" i="16"/>
  <c r="AC30" i="16"/>
  <c r="W30" i="16"/>
  <c r="V30" i="16"/>
  <c r="AD29" i="16"/>
  <c r="AC29" i="16"/>
  <c r="AE29" i="16" s="1"/>
  <c r="W29" i="16"/>
  <c r="V29" i="16"/>
  <c r="AE28" i="16"/>
  <c r="AD28" i="16"/>
  <c r="AC28" i="16"/>
  <c r="W28" i="16"/>
  <c r="V28" i="16"/>
  <c r="AD27" i="16"/>
  <c r="AC27" i="16"/>
  <c r="AE27" i="16" s="1"/>
  <c r="W27" i="16"/>
  <c r="V27" i="16"/>
  <c r="AD26" i="16"/>
  <c r="AC26" i="16"/>
  <c r="AE26" i="16" s="1"/>
  <c r="W26" i="16"/>
  <c r="V26" i="16"/>
  <c r="AD25" i="16"/>
  <c r="AC25" i="16"/>
  <c r="AE25" i="16" s="1"/>
  <c r="W25" i="16"/>
  <c r="V25" i="16"/>
  <c r="AE24" i="16"/>
  <c r="AD24" i="16"/>
  <c r="AC24" i="16"/>
  <c r="W24" i="16"/>
  <c r="V24" i="16"/>
  <c r="AD23" i="16"/>
  <c r="AC23" i="16"/>
  <c r="AE23" i="16" s="1"/>
  <c r="W23" i="16"/>
  <c r="V23" i="16"/>
  <c r="AE22" i="16"/>
  <c r="AD22" i="16"/>
  <c r="AC22" i="16"/>
  <c r="W22" i="16"/>
  <c r="V22" i="16"/>
  <c r="AD21" i="16"/>
  <c r="AC21" i="16"/>
  <c r="W21" i="16"/>
  <c r="V21" i="16"/>
  <c r="AD20" i="16"/>
  <c r="AC20" i="16"/>
  <c r="AE20" i="16" s="1"/>
  <c r="W20" i="16"/>
  <c r="V20" i="16"/>
  <c r="AD19" i="16"/>
  <c r="AC19" i="16"/>
  <c r="AE19" i="16" s="1"/>
  <c r="W19" i="16"/>
  <c r="V19" i="16"/>
  <c r="AE18" i="16"/>
  <c r="AD18" i="16"/>
  <c r="AC18" i="16"/>
  <c r="W18" i="16"/>
  <c r="V18" i="16"/>
  <c r="AD17" i="16"/>
  <c r="AC17" i="16"/>
  <c r="AE17" i="16" s="1"/>
  <c r="W17" i="16"/>
  <c r="V17" i="16"/>
  <c r="AE16" i="16"/>
  <c r="AD16" i="16"/>
  <c r="AC16" i="16"/>
  <c r="W16" i="16"/>
  <c r="V16" i="16"/>
  <c r="AD15" i="16"/>
  <c r="AC15" i="16"/>
  <c r="W15" i="16"/>
  <c r="V15" i="16"/>
  <c r="AD14" i="16"/>
  <c r="AC14" i="16"/>
  <c r="AE14" i="16" s="1"/>
  <c r="W14" i="16"/>
  <c r="V14" i="16"/>
  <c r="AD13" i="16"/>
  <c r="AC13" i="16"/>
  <c r="AE13" i="16" s="1"/>
  <c r="W13" i="16"/>
  <c r="V13" i="16"/>
  <c r="AE12" i="16"/>
  <c r="AD12" i="16"/>
  <c r="AC12" i="16"/>
  <c r="W12" i="16"/>
  <c r="V12" i="16"/>
  <c r="AD11" i="16"/>
  <c r="AC11" i="16"/>
  <c r="AE11" i="16" s="1"/>
  <c r="W11" i="16"/>
  <c r="V11" i="16"/>
  <c r="AE10" i="16"/>
  <c r="AD10" i="16"/>
  <c r="AC10" i="16"/>
  <c r="W10" i="16"/>
  <c r="V10" i="16"/>
  <c r="AD9" i="16"/>
  <c r="AC9" i="16"/>
  <c r="AE9" i="16" s="1"/>
  <c r="W9" i="16"/>
  <c r="V9" i="16"/>
  <c r="AD8" i="16"/>
  <c r="AC8" i="16"/>
  <c r="AE8" i="16" s="1"/>
  <c r="W8" i="16"/>
  <c r="V8" i="16"/>
  <c r="AD7" i="16"/>
  <c r="AC7" i="16"/>
  <c r="AE7" i="16" s="1"/>
  <c r="W7" i="16"/>
  <c r="V7" i="16"/>
  <c r="AE6" i="16"/>
  <c r="AD6" i="16"/>
  <c r="AC6" i="16"/>
  <c r="W6" i="16"/>
  <c r="V6" i="16"/>
  <c r="AD5" i="16"/>
  <c r="AC5" i="16"/>
  <c r="AE5" i="16" s="1"/>
  <c r="W5" i="16"/>
  <c r="V5" i="16"/>
  <c r="AE4" i="16"/>
  <c r="AD4" i="16"/>
  <c r="AD68" i="16" s="1"/>
  <c r="AC4" i="16"/>
  <c r="W4" i="16"/>
  <c r="V4" i="16"/>
  <c r="X70" i="16" s="1"/>
  <c r="G21" i="3" s="1"/>
  <c r="AE86" i="15"/>
  <c r="AD86" i="15"/>
  <c r="AC86" i="15"/>
  <c r="W86" i="15"/>
  <c r="V86" i="15"/>
  <c r="AD85" i="15"/>
  <c r="AC85" i="15"/>
  <c r="W85" i="15"/>
  <c r="V85" i="15"/>
  <c r="AD84" i="15"/>
  <c r="AC84" i="15"/>
  <c r="AE84" i="15" s="1"/>
  <c r="W84" i="15"/>
  <c r="V84" i="15"/>
  <c r="AD83" i="15"/>
  <c r="AC83" i="15"/>
  <c r="AE83" i="15" s="1"/>
  <c r="W83" i="15"/>
  <c r="V83" i="15"/>
  <c r="AE82" i="15"/>
  <c r="AD82" i="15"/>
  <c r="AC82" i="15"/>
  <c r="W82" i="15"/>
  <c r="V82" i="15"/>
  <c r="AD81" i="15"/>
  <c r="AC81" i="15"/>
  <c r="AE81" i="15" s="1"/>
  <c r="W81" i="15"/>
  <c r="V81" i="15"/>
  <c r="AE80" i="15"/>
  <c r="AD80" i="15"/>
  <c r="AC80" i="15"/>
  <c r="W80" i="15"/>
  <c r="V80" i="15"/>
  <c r="AD79" i="15"/>
  <c r="AC79" i="15"/>
  <c r="W79" i="15"/>
  <c r="V79" i="15"/>
  <c r="AD78" i="15"/>
  <c r="AC78" i="15"/>
  <c r="AE78" i="15" s="1"/>
  <c r="W78" i="15"/>
  <c r="V78" i="15"/>
  <c r="AD77" i="15"/>
  <c r="AC77" i="15"/>
  <c r="AE77" i="15" s="1"/>
  <c r="W77" i="15"/>
  <c r="V77" i="15"/>
  <c r="AE76" i="15"/>
  <c r="AD76" i="15"/>
  <c r="AC76" i="15"/>
  <c r="W76" i="15"/>
  <c r="V76" i="15"/>
  <c r="AD75" i="15"/>
  <c r="AE75" i="15" s="1"/>
  <c r="AC75" i="15"/>
  <c r="W75" i="15"/>
  <c r="V75" i="15"/>
  <c r="AE74" i="15"/>
  <c r="AD74" i="15"/>
  <c r="AC74" i="15"/>
  <c r="W74" i="15"/>
  <c r="V74" i="15"/>
  <c r="AD73" i="15"/>
  <c r="AC73" i="15"/>
  <c r="AE73" i="15" s="1"/>
  <c r="W73" i="15"/>
  <c r="V73" i="15"/>
  <c r="AD72" i="15"/>
  <c r="AC72" i="15"/>
  <c r="AE72" i="15" s="1"/>
  <c r="W72" i="15"/>
  <c r="V72" i="15"/>
  <c r="AD71" i="15"/>
  <c r="AC71" i="15"/>
  <c r="AE71" i="15" s="1"/>
  <c r="W71" i="15"/>
  <c r="V71" i="15"/>
  <c r="AE70" i="15"/>
  <c r="AD70" i="15"/>
  <c r="AC70" i="15"/>
  <c r="W70" i="15"/>
  <c r="V70" i="15"/>
  <c r="AD69" i="15"/>
  <c r="AE69" i="15" s="1"/>
  <c r="AC69" i="15"/>
  <c r="W69" i="15"/>
  <c r="V69" i="15"/>
  <c r="AE68" i="15"/>
  <c r="AD68" i="15"/>
  <c r="AC68" i="15"/>
  <c r="W68" i="15"/>
  <c r="V68" i="15"/>
  <c r="AD67" i="15"/>
  <c r="AC67" i="15"/>
  <c r="W67" i="15"/>
  <c r="V67" i="15"/>
  <c r="AD66" i="15"/>
  <c r="AC66" i="15"/>
  <c r="AE66" i="15" s="1"/>
  <c r="W66" i="15"/>
  <c r="V66" i="15"/>
  <c r="AD65" i="15"/>
  <c r="AC65" i="15"/>
  <c r="AE65" i="15" s="1"/>
  <c r="W65" i="15"/>
  <c r="V65" i="15"/>
  <c r="AE64" i="15"/>
  <c r="AD64" i="15"/>
  <c r="AC64" i="15"/>
  <c r="W64" i="15"/>
  <c r="V64" i="15"/>
  <c r="AD63" i="15"/>
  <c r="AC63" i="15"/>
  <c r="AE63" i="15" s="1"/>
  <c r="W63" i="15"/>
  <c r="V63" i="15"/>
  <c r="AE62" i="15"/>
  <c r="AD62" i="15"/>
  <c r="AC62" i="15"/>
  <c r="W62" i="15"/>
  <c r="V62" i="15"/>
  <c r="AD61" i="15"/>
  <c r="AC61" i="15"/>
  <c r="W61" i="15"/>
  <c r="V61" i="15"/>
  <c r="AD60" i="15"/>
  <c r="AC60" i="15"/>
  <c r="AE60" i="15" s="1"/>
  <c r="W60" i="15"/>
  <c r="V60" i="15"/>
  <c r="AD59" i="15"/>
  <c r="AC59" i="15"/>
  <c r="AE59" i="15" s="1"/>
  <c r="W59" i="15"/>
  <c r="V59" i="15"/>
  <c r="AE58" i="15"/>
  <c r="AD58" i="15"/>
  <c r="AC58" i="15"/>
  <c r="W58" i="15"/>
  <c r="V58" i="15"/>
  <c r="AD57" i="15"/>
  <c r="AC57" i="15"/>
  <c r="AE57" i="15" s="1"/>
  <c r="W57" i="15"/>
  <c r="V57" i="15"/>
  <c r="AE56" i="15"/>
  <c r="AD56" i="15"/>
  <c r="AC56" i="15"/>
  <c r="W56" i="15"/>
  <c r="V56" i="15"/>
  <c r="AD55" i="15"/>
  <c r="AC55" i="15"/>
  <c r="AE55" i="15" s="1"/>
  <c r="W55" i="15"/>
  <c r="V55" i="15"/>
  <c r="AD54" i="15"/>
  <c r="AC54" i="15"/>
  <c r="AE54" i="15" s="1"/>
  <c r="W54" i="15"/>
  <c r="V54" i="15"/>
  <c r="AD53" i="15"/>
  <c r="AC53" i="15"/>
  <c r="AE53" i="15" s="1"/>
  <c r="W53" i="15"/>
  <c r="V53" i="15"/>
  <c r="AE52" i="15"/>
  <c r="AD52" i="15"/>
  <c r="AC52" i="15"/>
  <c r="W52" i="15"/>
  <c r="V52" i="15"/>
  <c r="AD51" i="15"/>
  <c r="AC51" i="15"/>
  <c r="AE51" i="15" s="1"/>
  <c r="W51" i="15"/>
  <c r="V51" i="15"/>
  <c r="AE50" i="15"/>
  <c r="AD50" i="15"/>
  <c r="AC50" i="15"/>
  <c r="W50" i="15"/>
  <c r="V50" i="15"/>
  <c r="AD49" i="15"/>
  <c r="AC49" i="15"/>
  <c r="W49" i="15"/>
  <c r="V49" i="15"/>
  <c r="AD48" i="15"/>
  <c r="AC48" i="15"/>
  <c r="AE48" i="15" s="1"/>
  <c r="W48" i="15"/>
  <c r="V48" i="15"/>
  <c r="AD47" i="15"/>
  <c r="AC47" i="15"/>
  <c r="AE47" i="15" s="1"/>
  <c r="W47" i="15"/>
  <c r="V47" i="15"/>
  <c r="AE46" i="15"/>
  <c r="AD46" i="15"/>
  <c r="AC46" i="15"/>
  <c r="W46" i="15"/>
  <c r="V46" i="15"/>
  <c r="AD45" i="15"/>
  <c r="AC45" i="15"/>
  <c r="AE45" i="15" s="1"/>
  <c r="W45" i="15"/>
  <c r="V45" i="15"/>
  <c r="AE44" i="15"/>
  <c r="AD44" i="15"/>
  <c r="AC44" i="15"/>
  <c r="W44" i="15"/>
  <c r="V44" i="15"/>
  <c r="AD43" i="15"/>
  <c r="AC43" i="15"/>
  <c r="W43" i="15"/>
  <c r="V43" i="15"/>
  <c r="AD42" i="15"/>
  <c r="AC42" i="15"/>
  <c r="AE42" i="15" s="1"/>
  <c r="W42" i="15"/>
  <c r="V42" i="15"/>
  <c r="AD41" i="15"/>
  <c r="AC41" i="15"/>
  <c r="AE41" i="15" s="1"/>
  <c r="W41" i="15"/>
  <c r="V41" i="15"/>
  <c r="AE40" i="15"/>
  <c r="AD40" i="15"/>
  <c r="AC40" i="15"/>
  <c r="W40" i="15"/>
  <c r="V40" i="15"/>
  <c r="AD39" i="15"/>
  <c r="AC39" i="15"/>
  <c r="AE39" i="15" s="1"/>
  <c r="W39" i="15"/>
  <c r="V39" i="15"/>
  <c r="AE38" i="15"/>
  <c r="AD38" i="15"/>
  <c r="AC38" i="15"/>
  <c r="W38" i="15"/>
  <c r="V38" i="15"/>
  <c r="AD37" i="15"/>
  <c r="AC37" i="15"/>
  <c r="AE37" i="15" s="1"/>
  <c r="W37" i="15"/>
  <c r="V37" i="15"/>
  <c r="AD36" i="15"/>
  <c r="AC36" i="15"/>
  <c r="AE36" i="15" s="1"/>
  <c r="W36" i="15"/>
  <c r="V36" i="15"/>
  <c r="AD35" i="15"/>
  <c r="AC35" i="15"/>
  <c r="AE35" i="15" s="1"/>
  <c r="W35" i="15"/>
  <c r="V35" i="15"/>
  <c r="AE34" i="15"/>
  <c r="AD34" i="15"/>
  <c r="AC34" i="15"/>
  <c r="W34" i="15"/>
  <c r="V34" i="15"/>
  <c r="AD33" i="15"/>
  <c r="AC33" i="15"/>
  <c r="AE33" i="15" s="1"/>
  <c r="W33" i="15"/>
  <c r="V33" i="15"/>
  <c r="AE32" i="15"/>
  <c r="AD32" i="15"/>
  <c r="AC32" i="15"/>
  <c r="W32" i="15"/>
  <c r="V32" i="15"/>
  <c r="AD31" i="15"/>
  <c r="AE31" i="15" s="1"/>
  <c r="AC31" i="15"/>
  <c r="W31" i="15"/>
  <c r="V31" i="15"/>
  <c r="AD30" i="15"/>
  <c r="AC30" i="15"/>
  <c r="AE30" i="15" s="1"/>
  <c r="W30" i="15"/>
  <c r="V30" i="15"/>
  <c r="AD29" i="15"/>
  <c r="AC29" i="15"/>
  <c r="AE29" i="15" s="1"/>
  <c r="W29" i="15"/>
  <c r="V29" i="15"/>
  <c r="AE28" i="15"/>
  <c r="AD28" i="15"/>
  <c r="AC28" i="15"/>
  <c r="W28" i="15"/>
  <c r="V28" i="15"/>
  <c r="AD27" i="15"/>
  <c r="AC27" i="15"/>
  <c r="AE27" i="15" s="1"/>
  <c r="W27" i="15"/>
  <c r="V27" i="15"/>
  <c r="AE26" i="15"/>
  <c r="AD26" i="15"/>
  <c r="AC26" i="15"/>
  <c r="W26" i="15"/>
  <c r="V26" i="15"/>
  <c r="AD25" i="15"/>
  <c r="AC25" i="15"/>
  <c r="W25" i="15"/>
  <c r="V25" i="15"/>
  <c r="AD24" i="15"/>
  <c r="AC24" i="15"/>
  <c r="AE24" i="15" s="1"/>
  <c r="W24" i="15"/>
  <c r="V24" i="15"/>
  <c r="AD23" i="15"/>
  <c r="AC23" i="15"/>
  <c r="AE23" i="15" s="1"/>
  <c r="W23" i="15"/>
  <c r="V23" i="15"/>
  <c r="AD22" i="15"/>
  <c r="AE22" i="15" s="1"/>
  <c r="AC22" i="15"/>
  <c r="W22" i="15"/>
  <c r="V22" i="15"/>
  <c r="AD21" i="15"/>
  <c r="AC21" i="15"/>
  <c r="AE21" i="15" s="1"/>
  <c r="W21" i="15"/>
  <c r="V21" i="15"/>
  <c r="AE20" i="15"/>
  <c r="AD20" i="15"/>
  <c r="AC20" i="15"/>
  <c r="W20" i="15"/>
  <c r="V20" i="15"/>
  <c r="AD19" i="15"/>
  <c r="AC19" i="15"/>
  <c r="AE19" i="15" s="1"/>
  <c r="W19" i="15"/>
  <c r="V19" i="15"/>
  <c r="AD18" i="15"/>
  <c r="AC18" i="15"/>
  <c r="AE18" i="15" s="1"/>
  <c r="W18" i="15"/>
  <c r="V18" i="15"/>
  <c r="AD17" i="15"/>
  <c r="AC17" i="15"/>
  <c r="AE17" i="15" s="1"/>
  <c r="W17" i="15"/>
  <c r="V17" i="15"/>
  <c r="AD16" i="15"/>
  <c r="AE16" i="15" s="1"/>
  <c r="AC16" i="15"/>
  <c r="W16" i="15"/>
  <c r="V16" i="15"/>
  <c r="AD15" i="15"/>
  <c r="AC15" i="15"/>
  <c r="AE15" i="15" s="1"/>
  <c r="W15" i="15"/>
  <c r="V15" i="15"/>
  <c r="AE14" i="15"/>
  <c r="AD14" i="15"/>
  <c r="AC14" i="15"/>
  <c r="W14" i="15"/>
  <c r="V14" i="15"/>
  <c r="AD13" i="15"/>
  <c r="AC13" i="15"/>
  <c r="AE13" i="15" s="1"/>
  <c r="W13" i="15"/>
  <c r="V13" i="15"/>
  <c r="AD12" i="15"/>
  <c r="AC12" i="15"/>
  <c r="AE12" i="15" s="1"/>
  <c r="W12" i="15"/>
  <c r="V12" i="15"/>
  <c r="AD11" i="15"/>
  <c r="AC11" i="15"/>
  <c r="AE11" i="15" s="1"/>
  <c r="W11" i="15"/>
  <c r="V11" i="15"/>
  <c r="AD10" i="15"/>
  <c r="AE10" i="15" s="1"/>
  <c r="AC10" i="15"/>
  <c r="W10" i="15"/>
  <c r="V10" i="15"/>
  <c r="AD9" i="15"/>
  <c r="AC9" i="15"/>
  <c r="AE9" i="15" s="1"/>
  <c r="W9" i="15"/>
  <c r="V9" i="15"/>
  <c r="AE8" i="15"/>
  <c r="AD8" i="15"/>
  <c r="AC8" i="15"/>
  <c r="W8" i="15"/>
  <c r="V8" i="15"/>
  <c r="AD7" i="15"/>
  <c r="AC7" i="15"/>
  <c r="W7" i="15"/>
  <c r="V7" i="15"/>
  <c r="AD6" i="15"/>
  <c r="AC6" i="15"/>
  <c r="AE6" i="15" s="1"/>
  <c r="W6" i="15"/>
  <c r="V6" i="15"/>
  <c r="AD5" i="15"/>
  <c r="AC5" i="15"/>
  <c r="AE5" i="15" s="1"/>
  <c r="W5" i="15"/>
  <c r="V5" i="15"/>
  <c r="AE4" i="15"/>
  <c r="AD4" i="15"/>
  <c r="AC4" i="15"/>
  <c r="W4" i="15"/>
  <c r="X90" i="15" s="1"/>
  <c r="V4" i="15"/>
  <c r="AD181" i="14"/>
  <c r="AC181" i="14"/>
  <c r="AE181" i="14" s="1"/>
  <c r="W181" i="14"/>
  <c r="V181" i="14"/>
  <c r="AD180" i="14"/>
  <c r="AC180" i="14"/>
  <c r="AE180" i="14" s="1"/>
  <c r="W180" i="14"/>
  <c r="V180" i="14"/>
  <c r="AE179" i="14"/>
  <c r="AD179" i="14"/>
  <c r="AC179" i="14"/>
  <c r="W179" i="14"/>
  <c r="V179" i="14"/>
  <c r="AD178" i="14"/>
  <c r="AC178" i="14"/>
  <c r="W178" i="14"/>
  <c r="V178" i="14"/>
  <c r="AD177" i="14"/>
  <c r="AC177" i="14"/>
  <c r="AE177" i="14" s="1"/>
  <c r="W177" i="14"/>
  <c r="V177" i="14"/>
  <c r="AD176" i="14"/>
  <c r="AC176" i="14"/>
  <c r="AE176" i="14" s="1"/>
  <c r="W176" i="14"/>
  <c r="V176" i="14"/>
  <c r="AD175" i="14"/>
  <c r="AC175" i="14"/>
  <c r="AE175" i="14" s="1"/>
  <c r="W175" i="14"/>
  <c r="V175" i="14"/>
  <c r="AD174" i="14"/>
  <c r="AC174" i="14"/>
  <c r="AE174" i="14" s="1"/>
  <c r="W174" i="14"/>
  <c r="V174" i="14"/>
  <c r="AE173" i="14"/>
  <c r="AD173" i="14"/>
  <c r="AC173" i="14"/>
  <c r="W173" i="14"/>
  <c r="V173" i="14"/>
  <c r="AD172" i="14"/>
  <c r="AC172" i="14"/>
  <c r="AE172" i="14" s="1"/>
  <c r="W172" i="14"/>
  <c r="V172" i="14"/>
  <c r="AD171" i="14"/>
  <c r="AC171" i="14"/>
  <c r="AE171" i="14" s="1"/>
  <c r="W171" i="14"/>
  <c r="V171" i="14"/>
  <c r="AD170" i="14"/>
  <c r="AC170" i="14"/>
  <c r="AE170" i="14" s="1"/>
  <c r="W170" i="14"/>
  <c r="V170" i="14"/>
  <c r="AD169" i="14"/>
  <c r="AC169" i="14"/>
  <c r="AE169" i="14" s="1"/>
  <c r="W169" i="14"/>
  <c r="V169" i="14"/>
  <c r="AD168" i="14"/>
  <c r="AC168" i="14"/>
  <c r="AE168" i="14" s="1"/>
  <c r="W168" i="14"/>
  <c r="V168" i="14"/>
  <c r="AE167" i="14"/>
  <c r="AD167" i="14"/>
  <c r="AC167" i="14"/>
  <c r="W167" i="14"/>
  <c r="V167" i="14"/>
  <c r="AD166" i="14"/>
  <c r="AC166" i="14"/>
  <c r="W166" i="14"/>
  <c r="V166" i="14"/>
  <c r="AD165" i="14"/>
  <c r="AC165" i="14"/>
  <c r="AE165" i="14" s="1"/>
  <c r="W165" i="14"/>
  <c r="V165" i="14"/>
  <c r="AD164" i="14"/>
  <c r="AC164" i="14"/>
  <c r="AE164" i="14" s="1"/>
  <c r="W164" i="14"/>
  <c r="V164" i="14"/>
  <c r="AD163" i="14"/>
  <c r="AC163" i="14"/>
  <c r="AE163" i="14" s="1"/>
  <c r="W163" i="14"/>
  <c r="V163" i="14"/>
  <c r="AD162" i="14"/>
  <c r="AC162" i="14"/>
  <c r="AE162" i="14" s="1"/>
  <c r="W162" i="14"/>
  <c r="V162" i="14"/>
  <c r="AE161" i="14"/>
  <c r="AD161" i="14"/>
  <c r="AC161" i="14"/>
  <c r="W161" i="14"/>
  <c r="V161" i="14"/>
  <c r="AD160" i="14"/>
  <c r="AC160" i="14"/>
  <c r="AE160" i="14" s="1"/>
  <c r="W160" i="14"/>
  <c r="V160" i="14"/>
  <c r="AD159" i="14"/>
  <c r="AC159" i="14"/>
  <c r="AE159" i="14" s="1"/>
  <c r="W159" i="14"/>
  <c r="V159" i="14"/>
  <c r="AD158" i="14"/>
  <c r="AC158" i="14"/>
  <c r="AE158" i="14" s="1"/>
  <c r="W158" i="14"/>
  <c r="V158" i="14"/>
  <c r="AD157" i="14"/>
  <c r="AC157" i="14"/>
  <c r="AE157" i="14" s="1"/>
  <c r="W157" i="14"/>
  <c r="V157" i="14"/>
  <c r="AD156" i="14"/>
  <c r="AC156" i="14"/>
  <c r="AE156" i="14" s="1"/>
  <c r="W156" i="14"/>
  <c r="V156" i="14"/>
  <c r="AE155" i="14"/>
  <c r="AD155" i="14"/>
  <c r="AC155" i="14"/>
  <c r="W155" i="14"/>
  <c r="V155" i="14"/>
  <c r="AD154" i="14"/>
  <c r="AC154" i="14"/>
  <c r="AE154" i="14" s="1"/>
  <c r="W154" i="14"/>
  <c r="V154" i="14"/>
  <c r="AD153" i="14"/>
  <c r="AC153" i="14"/>
  <c r="AE153" i="14" s="1"/>
  <c r="W153" i="14"/>
  <c r="V153" i="14"/>
  <c r="AD152" i="14"/>
  <c r="AC152" i="14"/>
  <c r="AE152" i="14" s="1"/>
  <c r="W152" i="14"/>
  <c r="V152" i="14"/>
  <c r="AE151" i="14"/>
  <c r="AD151" i="14"/>
  <c r="AC151" i="14"/>
  <c r="W151" i="14"/>
  <c r="V151" i="14"/>
  <c r="AD150" i="14"/>
  <c r="AE150" i="14" s="1"/>
  <c r="AC150" i="14"/>
  <c r="W150" i="14"/>
  <c r="V150" i="14"/>
  <c r="AE149" i="14"/>
  <c r="AD149" i="14"/>
  <c r="AC149" i="14"/>
  <c r="W149" i="14"/>
  <c r="V149" i="14"/>
  <c r="AD148" i="14"/>
  <c r="AC148" i="14"/>
  <c r="W148" i="14"/>
  <c r="V148" i="14"/>
  <c r="AD147" i="14"/>
  <c r="AC147" i="14"/>
  <c r="AE147" i="14" s="1"/>
  <c r="W147" i="14"/>
  <c r="V147" i="14"/>
  <c r="AD146" i="14"/>
  <c r="AC146" i="14"/>
  <c r="AE146" i="14" s="1"/>
  <c r="W146" i="14"/>
  <c r="V146" i="14"/>
  <c r="AE145" i="14"/>
  <c r="AD145" i="14"/>
  <c r="AC145" i="14"/>
  <c r="W145" i="14"/>
  <c r="V145" i="14"/>
  <c r="AD144" i="14"/>
  <c r="AE144" i="14" s="1"/>
  <c r="AC144" i="14"/>
  <c r="W144" i="14"/>
  <c r="V144" i="14"/>
  <c r="AE143" i="14"/>
  <c r="AD143" i="14"/>
  <c r="AC143" i="14"/>
  <c r="W143" i="14"/>
  <c r="V143" i="14"/>
  <c r="AD142" i="14"/>
  <c r="AC142" i="14"/>
  <c r="W142" i="14"/>
  <c r="V142" i="14"/>
  <c r="AD141" i="14"/>
  <c r="AC141" i="14"/>
  <c r="AE141" i="14" s="1"/>
  <c r="W141" i="14"/>
  <c r="V141" i="14"/>
  <c r="AD140" i="14"/>
  <c r="AC140" i="14"/>
  <c r="AE140" i="14" s="1"/>
  <c r="W140" i="14"/>
  <c r="V140" i="14"/>
  <c r="AE139" i="14"/>
  <c r="AD139" i="14"/>
  <c r="AC139" i="14"/>
  <c r="W139" i="14"/>
  <c r="V139" i="14"/>
  <c r="AE138" i="14"/>
  <c r="AD138" i="14"/>
  <c r="AC138" i="14"/>
  <c r="W138" i="14"/>
  <c r="V138" i="14"/>
  <c r="AE137" i="14"/>
  <c r="AD137" i="14"/>
  <c r="AC137" i="14"/>
  <c r="W137" i="14"/>
  <c r="V137" i="14"/>
  <c r="AD136" i="14"/>
  <c r="AC136" i="14"/>
  <c r="W136" i="14"/>
  <c r="V136" i="14"/>
  <c r="AD135" i="14"/>
  <c r="AC135" i="14"/>
  <c r="AE135" i="14" s="1"/>
  <c r="W135" i="14"/>
  <c r="V135" i="14"/>
  <c r="AD134" i="14"/>
  <c r="AC134" i="14"/>
  <c r="AE134" i="14" s="1"/>
  <c r="W134" i="14"/>
  <c r="V134" i="14"/>
  <c r="AE133" i="14"/>
  <c r="AD133" i="14"/>
  <c r="AC133" i="14"/>
  <c r="W133" i="14"/>
  <c r="V133" i="14"/>
  <c r="AE132" i="14"/>
  <c r="AD132" i="14"/>
  <c r="AC132" i="14"/>
  <c r="W132" i="14"/>
  <c r="V132" i="14"/>
  <c r="AE131" i="14"/>
  <c r="AD131" i="14"/>
  <c r="AC131" i="14"/>
  <c r="W131" i="14"/>
  <c r="V131" i="14"/>
  <c r="AD130" i="14"/>
  <c r="AC130" i="14"/>
  <c r="W130" i="14"/>
  <c r="V130" i="14"/>
  <c r="AD129" i="14"/>
  <c r="AC129" i="14"/>
  <c r="AE129" i="14" s="1"/>
  <c r="W129" i="14"/>
  <c r="V129" i="14"/>
  <c r="AE128" i="14"/>
  <c r="AD128" i="14"/>
  <c r="AC128" i="14"/>
  <c r="W128" i="14"/>
  <c r="V128" i="14"/>
  <c r="AD127" i="14"/>
  <c r="AE127" i="14" s="1"/>
  <c r="AC127" i="14"/>
  <c r="W127" i="14"/>
  <c r="V127" i="14"/>
  <c r="AD126" i="14"/>
  <c r="AC126" i="14"/>
  <c r="AE126" i="14" s="1"/>
  <c r="W126" i="14"/>
  <c r="V126" i="14"/>
  <c r="AE125" i="14"/>
  <c r="AD125" i="14"/>
  <c r="AC125" i="14"/>
  <c r="W125" i="14"/>
  <c r="V125" i="14"/>
  <c r="AD124" i="14"/>
  <c r="AC124" i="14"/>
  <c r="AE124" i="14" s="1"/>
  <c r="W124" i="14"/>
  <c r="V124" i="14"/>
  <c r="AD123" i="14"/>
  <c r="AC123" i="14"/>
  <c r="AE123" i="14" s="1"/>
  <c r="W123" i="14"/>
  <c r="V123" i="14"/>
  <c r="AE122" i="14"/>
  <c r="AD122" i="14"/>
  <c r="AC122" i="14"/>
  <c r="W122" i="14"/>
  <c r="V122" i="14"/>
  <c r="AD121" i="14"/>
  <c r="AE121" i="14" s="1"/>
  <c r="AC121" i="14"/>
  <c r="W121" i="14"/>
  <c r="V121" i="14"/>
  <c r="AD120" i="14"/>
  <c r="AC120" i="14"/>
  <c r="AE120" i="14" s="1"/>
  <c r="W120" i="14"/>
  <c r="V120" i="14"/>
  <c r="AE119" i="14"/>
  <c r="AD119" i="14"/>
  <c r="AC119" i="14"/>
  <c r="W119" i="14"/>
  <c r="V119" i="14"/>
  <c r="AD118" i="14"/>
  <c r="AC118" i="14"/>
  <c r="W118" i="14"/>
  <c r="V118" i="14"/>
  <c r="AD117" i="14"/>
  <c r="AC117" i="14"/>
  <c r="AE117" i="14" s="1"/>
  <c r="W117" i="14"/>
  <c r="V117" i="14"/>
  <c r="AE116" i="14"/>
  <c r="AD116" i="14"/>
  <c r="AC116" i="14"/>
  <c r="W116" i="14"/>
  <c r="V116" i="14"/>
  <c r="AD115" i="14"/>
  <c r="AE115" i="14" s="1"/>
  <c r="AC115" i="14"/>
  <c r="W115" i="14"/>
  <c r="V115" i="14"/>
  <c r="AD114" i="14"/>
  <c r="AC114" i="14"/>
  <c r="AE114" i="14" s="1"/>
  <c r="W114" i="14"/>
  <c r="V114" i="14"/>
  <c r="AE113" i="14"/>
  <c r="AD113" i="14"/>
  <c r="AC113" i="14"/>
  <c r="W113" i="14"/>
  <c r="V113" i="14"/>
  <c r="AD112" i="14"/>
  <c r="AC112" i="14"/>
  <c r="W112" i="14"/>
  <c r="V112" i="14"/>
  <c r="AD111" i="14"/>
  <c r="AC111" i="14"/>
  <c r="AE111" i="14" s="1"/>
  <c r="W111" i="14"/>
  <c r="V111" i="14"/>
  <c r="AE110" i="14"/>
  <c r="AD110" i="14"/>
  <c r="AC110" i="14"/>
  <c r="W110" i="14"/>
  <c r="V110" i="14"/>
  <c r="AD109" i="14"/>
  <c r="AC109" i="14"/>
  <c r="AE109" i="14" s="1"/>
  <c r="W109" i="14"/>
  <c r="V109" i="14"/>
  <c r="AD108" i="14"/>
  <c r="AC108" i="14"/>
  <c r="AE108" i="14" s="1"/>
  <c r="W108" i="14"/>
  <c r="V108" i="14"/>
  <c r="AE107" i="14"/>
  <c r="AD107" i="14"/>
  <c r="AC107" i="14"/>
  <c r="W107" i="14"/>
  <c r="V107" i="14"/>
  <c r="AD106" i="14"/>
  <c r="AC106" i="14"/>
  <c r="AE106" i="14" s="1"/>
  <c r="W106" i="14"/>
  <c r="V106" i="14"/>
  <c r="AD105" i="14"/>
  <c r="AC105" i="14"/>
  <c r="AE105" i="14" s="1"/>
  <c r="W105" i="14"/>
  <c r="V105" i="14"/>
  <c r="AE104" i="14"/>
  <c r="AD104" i="14"/>
  <c r="AC104" i="14"/>
  <c r="W104" i="14"/>
  <c r="V104" i="14"/>
  <c r="AD103" i="14"/>
  <c r="AC103" i="14"/>
  <c r="AE103" i="14" s="1"/>
  <c r="W103" i="14"/>
  <c r="V103" i="14"/>
  <c r="AD102" i="14"/>
  <c r="AC102" i="14"/>
  <c r="AE102" i="14" s="1"/>
  <c r="W102" i="14"/>
  <c r="V102" i="14"/>
  <c r="AE101" i="14"/>
  <c r="AD101" i="14"/>
  <c r="AC101" i="14"/>
  <c r="W101" i="14"/>
  <c r="V101" i="14"/>
  <c r="AD100" i="14"/>
  <c r="AC100" i="14"/>
  <c r="W100" i="14"/>
  <c r="V100" i="14"/>
  <c r="AD99" i="14"/>
  <c r="AC99" i="14"/>
  <c r="AE99" i="14" s="1"/>
  <c r="W99" i="14"/>
  <c r="V99" i="14"/>
  <c r="AD98" i="14"/>
  <c r="AC98" i="14"/>
  <c r="AE98" i="14" s="1"/>
  <c r="W98" i="14"/>
  <c r="V98" i="14"/>
  <c r="AD97" i="14"/>
  <c r="AC97" i="14"/>
  <c r="AE97" i="14" s="1"/>
  <c r="W97" i="14"/>
  <c r="V97" i="14"/>
  <c r="AD96" i="14"/>
  <c r="AC96" i="14"/>
  <c r="AE96" i="14" s="1"/>
  <c r="W96" i="14"/>
  <c r="V96" i="14"/>
  <c r="AE95" i="14"/>
  <c r="AD95" i="14"/>
  <c r="AC95" i="14"/>
  <c r="W95" i="14"/>
  <c r="V95" i="14"/>
  <c r="AD94" i="14"/>
  <c r="AC94" i="14"/>
  <c r="AE94" i="14" s="1"/>
  <c r="W94" i="14"/>
  <c r="V94" i="14"/>
  <c r="AD93" i="14"/>
  <c r="AC93" i="14"/>
  <c r="AE93" i="14" s="1"/>
  <c r="W93" i="14"/>
  <c r="V93" i="14"/>
  <c r="AD92" i="14"/>
  <c r="AE92" i="14" s="1"/>
  <c r="AC92" i="14"/>
  <c r="W92" i="14"/>
  <c r="V92" i="14"/>
  <c r="AD91" i="14"/>
  <c r="AC91" i="14"/>
  <c r="AE91" i="14" s="1"/>
  <c r="W91" i="14"/>
  <c r="V91" i="14"/>
  <c r="AD90" i="14"/>
  <c r="AC90" i="14"/>
  <c r="AE90" i="14" s="1"/>
  <c r="W90" i="14"/>
  <c r="V90" i="14"/>
  <c r="AE89" i="14"/>
  <c r="AD89" i="14"/>
  <c r="AC89" i="14"/>
  <c r="W89" i="14"/>
  <c r="V89" i="14"/>
  <c r="AD88" i="14"/>
  <c r="AC88" i="14"/>
  <c r="W88" i="14"/>
  <c r="V88" i="14"/>
  <c r="AD87" i="14"/>
  <c r="AC87" i="14"/>
  <c r="AE87" i="14" s="1"/>
  <c r="W87" i="14"/>
  <c r="V87" i="14"/>
  <c r="AE86" i="14"/>
  <c r="AD86" i="14"/>
  <c r="AC86" i="14"/>
  <c r="W86" i="14"/>
  <c r="V86" i="14"/>
  <c r="AD85" i="14"/>
  <c r="AC85" i="14"/>
  <c r="AE85" i="14" s="1"/>
  <c r="W85" i="14"/>
  <c r="V85" i="14"/>
  <c r="AD84" i="14"/>
  <c r="AC84" i="14"/>
  <c r="AE84" i="14" s="1"/>
  <c r="W84" i="14"/>
  <c r="V84" i="14"/>
  <c r="AE83" i="14"/>
  <c r="AD83" i="14"/>
  <c r="AC83" i="14"/>
  <c r="W83" i="14"/>
  <c r="V83" i="14"/>
  <c r="AD82" i="14"/>
  <c r="AC82" i="14"/>
  <c r="AE82" i="14" s="1"/>
  <c r="W82" i="14"/>
  <c r="V82" i="14"/>
  <c r="AD81" i="14"/>
  <c r="AC81" i="14"/>
  <c r="AE81" i="14" s="1"/>
  <c r="W81" i="14"/>
  <c r="V81" i="14"/>
  <c r="AD80" i="14"/>
  <c r="AC80" i="14"/>
  <c r="AE80" i="14" s="1"/>
  <c r="W80" i="14"/>
  <c r="V80" i="14"/>
  <c r="AD79" i="14"/>
  <c r="AC79" i="14"/>
  <c r="AE79" i="14" s="1"/>
  <c r="W79" i="14"/>
  <c r="V79" i="14"/>
  <c r="AD78" i="14"/>
  <c r="AC78" i="14"/>
  <c r="AE78" i="14" s="1"/>
  <c r="W78" i="14"/>
  <c r="V78" i="14"/>
  <c r="AE77" i="14"/>
  <c r="AD77" i="14"/>
  <c r="AC77" i="14"/>
  <c r="W77" i="14"/>
  <c r="V77" i="14"/>
  <c r="AD76" i="14"/>
  <c r="AC76" i="14"/>
  <c r="W76" i="14"/>
  <c r="V76" i="14"/>
  <c r="AD75" i="14"/>
  <c r="AC75" i="14"/>
  <c r="AE75" i="14" s="1"/>
  <c r="W75" i="14"/>
  <c r="V75" i="14"/>
  <c r="AD74" i="14"/>
  <c r="AC74" i="14"/>
  <c r="AE74" i="14" s="1"/>
  <c r="W74" i="14"/>
  <c r="V74" i="14"/>
  <c r="AD73" i="14"/>
  <c r="AE73" i="14" s="1"/>
  <c r="AC73" i="14"/>
  <c r="W73" i="14"/>
  <c r="V73" i="14"/>
  <c r="AD72" i="14"/>
  <c r="AC72" i="14"/>
  <c r="AE72" i="14" s="1"/>
  <c r="W72" i="14"/>
  <c r="V72" i="14"/>
  <c r="AE71" i="14"/>
  <c r="AD71" i="14"/>
  <c r="AC71" i="14"/>
  <c r="W71" i="14"/>
  <c r="V71" i="14"/>
  <c r="AD70" i="14"/>
  <c r="AC70" i="14"/>
  <c r="W70" i="14"/>
  <c r="V70" i="14"/>
  <c r="AD69" i="14"/>
  <c r="AC69" i="14"/>
  <c r="AE69" i="14" s="1"/>
  <c r="W69" i="14"/>
  <c r="V69" i="14"/>
  <c r="AD68" i="14"/>
  <c r="AC68" i="14"/>
  <c r="AE68" i="14" s="1"/>
  <c r="W68" i="14"/>
  <c r="V68" i="14"/>
  <c r="AE67" i="14"/>
  <c r="AD67" i="14"/>
  <c r="AC67" i="14"/>
  <c r="W67" i="14"/>
  <c r="V67" i="14"/>
  <c r="AD66" i="14"/>
  <c r="AE66" i="14" s="1"/>
  <c r="AC66" i="14"/>
  <c r="W66" i="14"/>
  <c r="V66" i="14"/>
  <c r="AE65" i="14"/>
  <c r="AD65" i="14"/>
  <c r="AC65" i="14"/>
  <c r="W65" i="14"/>
  <c r="V65" i="14"/>
  <c r="AD64" i="14"/>
  <c r="AC64" i="14"/>
  <c r="W64" i="14"/>
  <c r="V64" i="14"/>
  <c r="AD63" i="14"/>
  <c r="AC63" i="14"/>
  <c r="AE63" i="14" s="1"/>
  <c r="W63" i="14"/>
  <c r="V63" i="14"/>
  <c r="AD62" i="14"/>
  <c r="AC62" i="14"/>
  <c r="AE62" i="14" s="1"/>
  <c r="W62" i="14"/>
  <c r="V62" i="14"/>
  <c r="AE61" i="14"/>
  <c r="AD61" i="14"/>
  <c r="AC61" i="14"/>
  <c r="W61" i="14"/>
  <c r="V61" i="14"/>
  <c r="AD60" i="14"/>
  <c r="AE60" i="14" s="1"/>
  <c r="AC60" i="14"/>
  <c r="W60" i="14"/>
  <c r="V60" i="14"/>
  <c r="AE59" i="14"/>
  <c r="AD59" i="14"/>
  <c r="AC59" i="14"/>
  <c r="W59" i="14"/>
  <c r="V59" i="14"/>
  <c r="AD58" i="14"/>
  <c r="AC58" i="14"/>
  <c r="AE58" i="14" s="1"/>
  <c r="W58" i="14"/>
  <c r="V58" i="14"/>
  <c r="AD57" i="14"/>
  <c r="AC57" i="14"/>
  <c r="AE57" i="14" s="1"/>
  <c r="W57" i="14"/>
  <c r="V57" i="14"/>
  <c r="AD56" i="14"/>
  <c r="AC56" i="14"/>
  <c r="AE56" i="14" s="1"/>
  <c r="W56" i="14"/>
  <c r="V56" i="14"/>
  <c r="AD55" i="14"/>
  <c r="AC55" i="14"/>
  <c r="AE55" i="14" s="1"/>
  <c r="W55" i="14"/>
  <c r="V55" i="14"/>
  <c r="AE54" i="14"/>
  <c r="AD54" i="14"/>
  <c r="AC54" i="14"/>
  <c r="W54" i="14"/>
  <c r="V54" i="14"/>
  <c r="AE53" i="14"/>
  <c r="AD53" i="14"/>
  <c r="AC53" i="14"/>
  <c r="W53" i="14"/>
  <c r="V53" i="14"/>
  <c r="AD52" i="14"/>
  <c r="AC52" i="14"/>
  <c r="W52" i="14"/>
  <c r="V52" i="14"/>
  <c r="AD51" i="14"/>
  <c r="AC51" i="14"/>
  <c r="AE51" i="14" s="1"/>
  <c r="W51" i="14"/>
  <c r="V51" i="14"/>
  <c r="AD50" i="14"/>
  <c r="AC50" i="14"/>
  <c r="AE50" i="14" s="1"/>
  <c r="W50" i="14"/>
  <c r="V50" i="14"/>
  <c r="AD49" i="14"/>
  <c r="AC49" i="14"/>
  <c r="AE49" i="14" s="1"/>
  <c r="W49" i="14"/>
  <c r="V49" i="14"/>
  <c r="AE48" i="14"/>
  <c r="AD48" i="14"/>
  <c r="AC48" i="14"/>
  <c r="W48" i="14"/>
  <c r="V48" i="14"/>
  <c r="AE47" i="14"/>
  <c r="AD47" i="14"/>
  <c r="AC47" i="14"/>
  <c r="W47" i="14"/>
  <c r="V47" i="14"/>
  <c r="AD46" i="14"/>
  <c r="AC46" i="14"/>
  <c r="W46" i="14"/>
  <c r="V46" i="14"/>
  <c r="AD45" i="14"/>
  <c r="AC45" i="14"/>
  <c r="AE45" i="14" s="1"/>
  <c r="W45" i="14"/>
  <c r="V45" i="14"/>
  <c r="AE44" i="14"/>
  <c r="AD44" i="14"/>
  <c r="AC44" i="14"/>
  <c r="W44" i="14"/>
  <c r="V44" i="14"/>
  <c r="AD43" i="14"/>
  <c r="AC43" i="14"/>
  <c r="AE43" i="14" s="1"/>
  <c r="W43" i="14"/>
  <c r="V43" i="14"/>
  <c r="AE42" i="14"/>
  <c r="AD42" i="14"/>
  <c r="AC42" i="14"/>
  <c r="W42" i="14"/>
  <c r="V42" i="14"/>
  <c r="AE41" i="14"/>
  <c r="AD41" i="14"/>
  <c r="AC41" i="14"/>
  <c r="W41" i="14"/>
  <c r="V41" i="14"/>
  <c r="AD40" i="14"/>
  <c r="AC40" i="14"/>
  <c r="W40" i="14"/>
  <c r="V40" i="14"/>
  <c r="AD39" i="14"/>
  <c r="AC39" i="14"/>
  <c r="AE39" i="14" s="1"/>
  <c r="W39" i="14"/>
  <c r="V39" i="14"/>
  <c r="AE38" i="14"/>
  <c r="AD38" i="14"/>
  <c r="AC38" i="14"/>
  <c r="W38" i="14"/>
  <c r="V38" i="14"/>
  <c r="AD37" i="14"/>
  <c r="AC37" i="14"/>
  <c r="AE37" i="14" s="1"/>
  <c r="W37" i="14"/>
  <c r="V37" i="14"/>
  <c r="AE36" i="14"/>
  <c r="AD36" i="14"/>
  <c r="AC36" i="14"/>
  <c r="W36" i="14"/>
  <c r="V36" i="14"/>
  <c r="AE35" i="14"/>
  <c r="AD35" i="14"/>
  <c r="AC35" i="14"/>
  <c r="W35" i="14"/>
  <c r="V35" i="14"/>
  <c r="AD34" i="14"/>
  <c r="AC34" i="14"/>
  <c r="W34" i="14"/>
  <c r="V34" i="14"/>
  <c r="AD33" i="14"/>
  <c r="AC33" i="14"/>
  <c r="AE33" i="14" s="1"/>
  <c r="W33" i="14"/>
  <c r="V33" i="14"/>
  <c r="AD32" i="14"/>
  <c r="AC32" i="14"/>
  <c r="AE32" i="14" s="1"/>
  <c r="W32" i="14"/>
  <c r="V32" i="14"/>
  <c r="AD31" i="14"/>
  <c r="AC31" i="14"/>
  <c r="AE31" i="14" s="1"/>
  <c r="W31" i="14"/>
  <c r="V31" i="14"/>
  <c r="AE30" i="14"/>
  <c r="AD30" i="14"/>
  <c r="AC30" i="14"/>
  <c r="W30" i="14"/>
  <c r="V30" i="14"/>
  <c r="AE29" i="14"/>
  <c r="AD29" i="14"/>
  <c r="AC29" i="14"/>
  <c r="W29" i="14"/>
  <c r="V29" i="14"/>
  <c r="AD28" i="14"/>
  <c r="AC28" i="14"/>
  <c r="AE28" i="14" s="1"/>
  <c r="W28" i="14"/>
  <c r="V28" i="14"/>
  <c r="AD27" i="14"/>
  <c r="AC27" i="14"/>
  <c r="AE27" i="14" s="1"/>
  <c r="W27" i="14"/>
  <c r="V27" i="14"/>
  <c r="AD26" i="14"/>
  <c r="AC26" i="14"/>
  <c r="AE26" i="14" s="1"/>
  <c r="W26" i="14"/>
  <c r="V26" i="14"/>
  <c r="AD25" i="14"/>
  <c r="AC25" i="14"/>
  <c r="AE25" i="14" s="1"/>
  <c r="W25" i="14"/>
  <c r="V25" i="14"/>
  <c r="AD24" i="14"/>
  <c r="AC24" i="14"/>
  <c r="AE24" i="14" s="1"/>
  <c r="W24" i="14"/>
  <c r="V24" i="14"/>
  <c r="AE23" i="14"/>
  <c r="AD23" i="14"/>
  <c r="AC23" i="14"/>
  <c r="W23" i="14"/>
  <c r="V23" i="14"/>
  <c r="AD22" i="14"/>
  <c r="AC22" i="14"/>
  <c r="W22" i="14"/>
  <c r="V22" i="14"/>
  <c r="AD21" i="14"/>
  <c r="AC21" i="14"/>
  <c r="AE21" i="14" s="1"/>
  <c r="W21" i="14"/>
  <c r="V21" i="14"/>
  <c r="AD20" i="14"/>
  <c r="AC20" i="14"/>
  <c r="AE20" i="14" s="1"/>
  <c r="W20" i="14"/>
  <c r="V20" i="14"/>
  <c r="AD19" i="14"/>
  <c r="AC19" i="14"/>
  <c r="AE19" i="14" s="1"/>
  <c r="W19" i="14"/>
  <c r="V19" i="14"/>
  <c r="AD18" i="14"/>
  <c r="AC18" i="14"/>
  <c r="AE18" i="14" s="1"/>
  <c r="W18" i="14"/>
  <c r="V18" i="14"/>
  <c r="AE17" i="14"/>
  <c r="AD17" i="14"/>
  <c r="AC17" i="14"/>
  <c r="W17" i="14"/>
  <c r="V17" i="14"/>
  <c r="AD16" i="14"/>
  <c r="AC16" i="14"/>
  <c r="W16" i="14"/>
  <c r="V16" i="14"/>
  <c r="AD15" i="14"/>
  <c r="AC15" i="14"/>
  <c r="AE15" i="14" s="1"/>
  <c r="W15" i="14"/>
  <c r="V15" i="14"/>
  <c r="AD14" i="14"/>
  <c r="AE14" i="14" s="1"/>
  <c r="AC14" i="14"/>
  <c r="W14" i="14"/>
  <c r="V14" i="14"/>
  <c r="AD13" i="14"/>
  <c r="AC13" i="14"/>
  <c r="AE13" i="14" s="1"/>
  <c r="W13" i="14"/>
  <c r="V13" i="14"/>
  <c r="AD12" i="14"/>
  <c r="AC12" i="14"/>
  <c r="AE12" i="14" s="1"/>
  <c r="W12" i="14"/>
  <c r="V12" i="14"/>
  <c r="AE11" i="14"/>
  <c r="AD11" i="14"/>
  <c r="AC11" i="14"/>
  <c r="W11" i="14"/>
  <c r="V11" i="14"/>
  <c r="AD10" i="14"/>
  <c r="AC10" i="14"/>
  <c r="AE10" i="14" s="1"/>
  <c r="W10" i="14"/>
  <c r="V10" i="14"/>
  <c r="AD9" i="14"/>
  <c r="AC9" i="14"/>
  <c r="AE9" i="14" s="1"/>
  <c r="W9" i="14"/>
  <c r="V9" i="14"/>
  <c r="AD8" i="14"/>
  <c r="AE8" i="14" s="1"/>
  <c r="AC8" i="14"/>
  <c r="W8" i="14"/>
  <c r="V8" i="14"/>
  <c r="AD7" i="14"/>
  <c r="AC7" i="14"/>
  <c r="AE7" i="14" s="1"/>
  <c r="W7" i="14"/>
  <c r="V7" i="14"/>
  <c r="AD6" i="14"/>
  <c r="AC6" i="14"/>
  <c r="AE6" i="14" s="1"/>
  <c r="W6" i="14"/>
  <c r="V6" i="14"/>
  <c r="AD5" i="14"/>
  <c r="AE5" i="14" s="1"/>
  <c r="AC5" i="14"/>
  <c r="W5" i="14"/>
  <c r="V5" i="14"/>
  <c r="AD4" i="14"/>
  <c r="AD182" i="14" s="1"/>
  <c r="AC4" i="14"/>
  <c r="W4" i="14"/>
  <c r="V4" i="14"/>
  <c r="X184" i="14" s="1"/>
  <c r="AD111" i="13"/>
  <c r="AC111" i="13"/>
  <c r="W111" i="13"/>
  <c r="V111" i="13"/>
  <c r="AD110" i="13"/>
  <c r="AC110" i="13"/>
  <c r="AE110" i="13" s="1"/>
  <c r="W110" i="13"/>
  <c r="V110" i="13"/>
  <c r="AE109" i="13"/>
  <c r="AD109" i="13"/>
  <c r="AC109" i="13"/>
  <c r="W109" i="13"/>
  <c r="V109" i="13"/>
  <c r="AD108" i="13"/>
  <c r="AC108" i="13"/>
  <c r="AE108" i="13" s="1"/>
  <c r="W108" i="13"/>
  <c r="V108" i="13"/>
  <c r="AD107" i="13"/>
  <c r="AC107" i="13"/>
  <c r="AE107" i="13" s="1"/>
  <c r="W107" i="13"/>
  <c r="V107" i="13"/>
  <c r="AE106" i="13"/>
  <c r="AD106" i="13"/>
  <c r="AC106" i="13"/>
  <c r="W106" i="13"/>
  <c r="V106" i="13"/>
  <c r="AD105" i="13"/>
  <c r="AC105" i="13"/>
  <c r="W105" i="13"/>
  <c r="V105" i="13"/>
  <c r="AD104" i="13"/>
  <c r="AC104" i="13"/>
  <c r="AE104" i="13" s="1"/>
  <c r="W104" i="13"/>
  <c r="V104" i="13"/>
  <c r="AE103" i="13"/>
  <c r="AD103" i="13"/>
  <c r="AC103" i="13"/>
  <c r="W103" i="13"/>
  <c r="V103" i="13"/>
  <c r="AD102" i="13"/>
  <c r="AC102" i="13"/>
  <c r="W102" i="13"/>
  <c r="V102" i="13"/>
  <c r="AD101" i="13"/>
  <c r="AC101" i="13"/>
  <c r="AE101" i="13" s="1"/>
  <c r="W101" i="13"/>
  <c r="V101" i="13"/>
  <c r="AE100" i="13"/>
  <c r="AD100" i="13"/>
  <c r="AC100" i="13"/>
  <c r="W100" i="13"/>
  <c r="V100" i="13"/>
  <c r="AD99" i="13"/>
  <c r="AC99" i="13"/>
  <c r="W99" i="13"/>
  <c r="V99" i="13"/>
  <c r="AD98" i="13"/>
  <c r="AC98" i="13"/>
  <c r="AE98" i="13" s="1"/>
  <c r="W98" i="13"/>
  <c r="V98" i="13"/>
  <c r="AE97" i="13"/>
  <c r="AD97" i="13"/>
  <c r="AC97" i="13"/>
  <c r="W97" i="13"/>
  <c r="V97" i="13"/>
  <c r="AD96" i="13"/>
  <c r="AC96" i="13"/>
  <c r="AE96" i="13" s="1"/>
  <c r="W96" i="13"/>
  <c r="V96" i="13"/>
  <c r="AD95" i="13"/>
  <c r="AC95" i="13"/>
  <c r="AE95" i="13" s="1"/>
  <c r="W95" i="13"/>
  <c r="V95" i="13"/>
  <c r="AE94" i="13"/>
  <c r="AD94" i="13"/>
  <c r="AC94" i="13"/>
  <c r="W94" i="13"/>
  <c r="V94" i="13"/>
  <c r="AD93" i="13"/>
  <c r="AC93" i="13"/>
  <c r="W93" i="13"/>
  <c r="V93" i="13"/>
  <c r="AD92" i="13"/>
  <c r="AC92" i="13"/>
  <c r="AE92" i="13" s="1"/>
  <c r="W92" i="13"/>
  <c r="V92" i="13"/>
  <c r="AE91" i="13"/>
  <c r="AD91" i="13"/>
  <c r="AC91" i="13"/>
  <c r="W91" i="13"/>
  <c r="V91" i="13"/>
  <c r="AD90" i="13"/>
  <c r="AC90" i="13"/>
  <c r="AE90" i="13" s="1"/>
  <c r="W90" i="13"/>
  <c r="V90" i="13"/>
  <c r="AD89" i="13"/>
  <c r="AC89" i="13"/>
  <c r="AE89" i="13" s="1"/>
  <c r="W89" i="13"/>
  <c r="V89" i="13"/>
  <c r="AE88" i="13"/>
  <c r="AD88" i="13"/>
  <c r="AC88" i="13"/>
  <c r="W88" i="13"/>
  <c r="V88" i="13"/>
  <c r="AD87" i="13"/>
  <c r="AC87" i="13"/>
  <c r="W87" i="13"/>
  <c r="V87" i="13"/>
  <c r="AD86" i="13"/>
  <c r="AC86" i="13"/>
  <c r="AE86" i="13" s="1"/>
  <c r="W86" i="13"/>
  <c r="V86" i="13"/>
  <c r="AE85" i="13"/>
  <c r="AD85" i="13"/>
  <c r="AC85" i="13"/>
  <c r="W85" i="13"/>
  <c r="V85" i="13"/>
  <c r="AD84" i="13"/>
  <c r="AC84" i="13"/>
  <c r="W84" i="13"/>
  <c r="V84" i="13"/>
  <c r="AD83" i="13"/>
  <c r="AC83" i="13"/>
  <c r="AE83" i="13" s="1"/>
  <c r="W83" i="13"/>
  <c r="V83" i="13"/>
  <c r="AE82" i="13"/>
  <c r="AD82" i="13"/>
  <c r="AC82" i="13"/>
  <c r="W82" i="13"/>
  <c r="V82" i="13"/>
  <c r="AD81" i="13"/>
  <c r="AC81" i="13"/>
  <c r="W81" i="13"/>
  <c r="V81" i="13"/>
  <c r="AD80" i="13"/>
  <c r="AC80" i="13"/>
  <c r="AE80" i="13" s="1"/>
  <c r="W80" i="13"/>
  <c r="V80" i="13"/>
  <c r="AE79" i="13"/>
  <c r="AD79" i="13"/>
  <c r="AC79" i="13"/>
  <c r="W79" i="13"/>
  <c r="V79" i="13"/>
  <c r="AD78" i="13"/>
  <c r="AC78" i="13"/>
  <c r="AE78" i="13" s="1"/>
  <c r="W78" i="13"/>
  <c r="V78" i="13"/>
  <c r="AD77" i="13"/>
  <c r="AC77" i="13"/>
  <c r="AE77" i="13" s="1"/>
  <c r="W77" i="13"/>
  <c r="V77" i="13"/>
  <c r="AE76" i="13"/>
  <c r="AD76" i="13"/>
  <c r="AC76" i="13"/>
  <c r="W76" i="13"/>
  <c r="V76" i="13"/>
  <c r="AD75" i="13"/>
  <c r="AC75" i="13"/>
  <c r="W75" i="13"/>
  <c r="V75" i="13"/>
  <c r="AD74" i="13"/>
  <c r="AC74" i="13"/>
  <c r="AE74" i="13" s="1"/>
  <c r="W74" i="13"/>
  <c r="V74" i="13"/>
  <c r="AE73" i="13"/>
  <c r="AD73" i="13"/>
  <c r="AC73" i="13"/>
  <c r="W73" i="13"/>
  <c r="V73" i="13"/>
  <c r="AD72" i="13"/>
  <c r="AC72" i="13"/>
  <c r="AE72" i="13" s="1"/>
  <c r="W72" i="13"/>
  <c r="V72" i="13"/>
  <c r="AD71" i="13"/>
  <c r="AC71" i="13"/>
  <c r="AE71" i="13" s="1"/>
  <c r="W71" i="13"/>
  <c r="V71" i="13"/>
  <c r="AE70" i="13"/>
  <c r="AD70" i="13"/>
  <c r="AC70" i="13"/>
  <c r="W70" i="13"/>
  <c r="V70" i="13"/>
  <c r="AD69" i="13"/>
  <c r="AC69" i="13"/>
  <c r="W69" i="13"/>
  <c r="V69" i="13"/>
  <c r="AD68" i="13"/>
  <c r="AC68" i="13"/>
  <c r="AE68" i="13" s="1"/>
  <c r="W68" i="13"/>
  <c r="V68" i="13"/>
  <c r="AE67" i="13"/>
  <c r="AD67" i="13"/>
  <c r="AC67" i="13"/>
  <c r="W67" i="13"/>
  <c r="V67" i="13"/>
  <c r="AD66" i="13"/>
  <c r="AC66" i="13"/>
  <c r="W66" i="13"/>
  <c r="V66" i="13"/>
  <c r="AD65" i="13"/>
  <c r="AC65" i="13"/>
  <c r="AE65" i="13" s="1"/>
  <c r="W65" i="13"/>
  <c r="V65" i="13"/>
  <c r="AE64" i="13"/>
  <c r="AD64" i="13"/>
  <c r="AC64" i="13"/>
  <c r="W64" i="13"/>
  <c r="V64" i="13"/>
  <c r="AD63" i="13"/>
  <c r="AC63" i="13"/>
  <c r="W63" i="13"/>
  <c r="V63" i="13"/>
  <c r="AD62" i="13"/>
  <c r="AC62" i="13"/>
  <c r="AE62" i="13" s="1"/>
  <c r="W62" i="13"/>
  <c r="V62" i="13"/>
  <c r="AE61" i="13"/>
  <c r="AD61" i="13"/>
  <c r="AC61" i="13"/>
  <c r="W61" i="13"/>
  <c r="V61" i="13"/>
  <c r="AD60" i="13"/>
  <c r="AC60" i="13"/>
  <c r="AE60" i="13" s="1"/>
  <c r="W60" i="13"/>
  <c r="V60" i="13"/>
  <c r="AD59" i="13"/>
  <c r="AC59" i="13"/>
  <c r="AE59" i="13" s="1"/>
  <c r="W59" i="13"/>
  <c r="V59" i="13"/>
  <c r="AE58" i="13"/>
  <c r="AD58" i="13"/>
  <c r="AC58" i="13"/>
  <c r="W58" i="13"/>
  <c r="V58" i="13"/>
  <c r="AD57" i="13"/>
  <c r="AC57" i="13"/>
  <c r="W57" i="13"/>
  <c r="V57" i="13"/>
  <c r="AD56" i="13"/>
  <c r="AC56" i="13"/>
  <c r="AE56" i="13" s="1"/>
  <c r="W56" i="13"/>
  <c r="V56" i="13"/>
  <c r="AE55" i="13"/>
  <c r="AD55" i="13"/>
  <c r="AC55" i="13"/>
  <c r="W55" i="13"/>
  <c r="V55" i="13"/>
  <c r="AD54" i="13"/>
  <c r="AC54" i="13"/>
  <c r="AE54" i="13" s="1"/>
  <c r="W54" i="13"/>
  <c r="V54" i="13"/>
  <c r="AD53" i="13"/>
  <c r="AC53" i="13"/>
  <c r="AE53" i="13" s="1"/>
  <c r="W53" i="13"/>
  <c r="V53" i="13"/>
  <c r="AE52" i="13"/>
  <c r="AD52" i="13"/>
  <c r="AC52" i="13"/>
  <c r="W52" i="13"/>
  <c r="V52" i="13"/>
  <c r="AD51" i="13"/>
  <c r="AC51" i="13"/>
  <c r="W51" i="13"/>
  <c r="V51" i="13"/>
  <c r="AD50" i="13"/>
  <c r="AC50" i="13"/>
  <c r="AE50" i="13" s="1"/>
  <c r="W50" i="13"/>
  <c r="V50" i="13"/>
  <c r="AE49" i="13"/>
  <c r="AD49" i="13"/>
  <c r="AC49" i="13"/>
  <c r="W49" i="13"/>
  <c r="V49" i="13"/>
  <c r="AD48" i="13"/>
  <c r="AC48" i="13"/>
  <c r="W48" i="13"/>
  <c r="V48" i="13"/>
  <c r="AD47" i="13"/>
  <c r="AC47" i="13"/>
  <c r="AE47" i="13" s="1"/>
  <c r="W47" i="13"/>
  <c r="V47" i="13"/>
  <c r="AE46" i="13"/>
  <c r="AD46" i="13"/>
  <c r="AC46" i="13"/>
  <c r="W46" i="13"/>
  <c r="V46" i="13"/>
  <c r="AD45" i="13"/>
  <c r="AC45" i="13"/>
  <c r="W45" i="13"/>
  <c r="V45" i="13"/>
  <c r="AD44" i="13"/>
  <c r="AC44" i="13"/>
  <c r="AE44" i="13" s="1"/>
  <c r="W44" i="13"/>
  <c r="V44" i="13"/>
  <c r="AE43" i="13"/>
  <c r="AD43" i="13"/>
  <c r="AC43" i="13"/>
  <c r="W43" i="13"/>
  <c r="V43" i="13"/>
  <c r="AD42" i="13"/>
  <c r="AC42" i="13"/>
  <c r="AE42" i="13" s="1"/>
  <c r="W42" i="13"/>
  <c r="V42" i="13"/>
  <c r="AD41" i="13"/>
  <c r="AC41" i="13"/>
  <c r="AE41" i="13" s="1"/>
  <c r="W41" i="13"/>
  <c r="V41" i="13"/>
  <c r="AE40" i="13"/>
  <c r="AD40" i="13"/>
  <c r="AC40" i="13"/>
  <c r="W40" i="13"/>
  <c r="V40" i="13"/>
  <c r="AD39" i="13"/>
  <c r="AC39" i="13"/>
  <c r="W39" i="13"/>
  <c r="V39" i="13"/>
  <c r="AD38" i="13"/>
  <c r="AC38" i="13"/>
  <c r="AE38" i="13" s="1"/>
  <c r="W38" i="13"/>
  <c r="V38" i="13"/>
  <c r="AE37" i="13"/>
  <c r="AD37" i="13"/>
  <c r="AC37" i="13"/>
  <c r="W37" i="13"/>
  <c r="V37" i="13"/>
  <c r="AD36" i="13"/>
  <c r="AC36" i="13"/>
  <c r="AE36" i="13" s="1"/>
  <c r="W36" i="13"/>
  <c r="V36" i="13"/>
  <c r="AD35" i="13"/>
  <c r="AC35" i="13"/>
  <c r="AE35" i="13" s="1"/>
  <c r="W35" i="13"/>
  <c r="V35" i="13"/>
  <c r="AE34" i="13"/>
  <c r="AD34" i="13"/>
  <c r="AC34" i="13"/>
  <c r="W34" i="13"/>
  <c r="V34" i="13"/>
  <c r="AD33" i="13"/>
  <c r="AC33" i="13"/>
  <c r="W33" i="13"/>
  <c r="V33" i="13"/>
  <c r="AD32" i="13"/>
  <c r="AC32" i="13"/>
  <c r="AE32" i="13" s="1"/>
  <c r="W32" i="13"/>
  <c r="V32" i="13"/>
  <c r="AE31" i="13"/>
  <c r="AD31" i="13"/>
  <c r="AC31" i="13"/>
  <c r="W31" i="13"/>
  <c r="V31" i="13"/>
  <c r="AD30" i="13"/>
  <c r="AC30" i="13"/>
  <c r="W30" i="13"/>
  <c r="V30" i="13"/>
  <c r="AD29" i="13"/>
  <c r="AC29" i="13"/>
  <c r="AE29" i="13" s="1"/>
  <c r="W29" i="13"/>
  <c r="V29" i="13"/>
  <c r="AE28" i="13"/>
  <c r="AD28" i="13"/>
  <c r="AC28" i="13"/>
  <c r="W28" i="13"/>
  <c r="V28" i="13"/>
  <c r="AD27" i="13"/>
  <c r="AC27" i="13"/>
  <c r="W27" i="13"/>
  <c r="V27" i="13"/>
  <c r="AD26" i="13"/>
  <c r="AC26" i="13"/>
  <c r="AE26" i="13" s="1"/>
  <c r="W26" i="13"/>
  <c r="V26" i="13"/>
  <c r="AE25" i="13"/>
  <c r="AD25" i="13"/>
  <c r="AC25" i="13"/>
  <c r="W25" i="13"/>
  <c r="V25" i="13"/>
  <c r="AD24" i="13"/>
  <c r="AC24" i="13"/>
  <c r="AE24" i="13" s="1"/>
  <c r="W24" i="13"/>
  <c r="V24" i="13"/>
  <c r="AD23" i="13"/>
  <c r="AC23" i="13"/>
  <c r="AE23" i="13" s="1"/>
  <c r="W23" i="13"/>
  <c r="V23" i="13"/>
  <c r="AE22" i="13"/>
  <c r="AD22" i="13"/>
  <c r="AC22" i="13"/>
  <c r="W22" i="13"/>
  <c r="V22" i="13"/>
  <c r="AD21" i="13"/>
  <c r="AC21" i="13"/>
  <c r="W21" i="13"/>
  <c r="V21" i="13"/>
  <c r="AD20" i="13"/>
  <c r="AC20" i="13"/>
  <c r="AE20" i="13" s="1"/>
  <c r="W20" i="13"/>
  <c r="V20" i="13"/>
  <c r="AE19" i="13"/>
  <c r="AD19" i="13"/>
  <c r="AC19" i="13"/>
  <c r="W19" i="13"/>
  <c r="V19" i="13"/>
  <c r="AD18" i="13"/>
  <c r="AC18" i="13"/>
  <c r="AE18" i="13" s="1"/>
  <c r="W18" i="13"/>
  <c r="V18" i="13"/>
  <c r="AD17" i="13"/>
  <c r="AC17" i="13"/>
  <c r="AE17" i="13" s="1"/>
  <c r="W17" i="13"/>
  <c r="V17" i="13"/>
  <c r="AE16" i="13"/>
  <c r="AD16" i="13"/>
  <c r="AC16" i="13"/>
  <c r="W16" i="13"/>
  <c r="V16" i="13"/>
  <c r="AD15" i="13"/>
  <c r="AC15" i="13"/>
  <c r="W15" i="13"/>
  <c r="V15" i="13"/>
  <c r="AD14" i="13"/>
  <c r="AC14" i="13"/>
  <c r="AE14" i="13" s="1"/>
  <c r="W14" i="13"/>
  <c r="V14" i="13"/>
  <c r="AE13" i="13"/>
  <c r="AD13" i="13"/>
  <c r="AC13" i="13"/>
  <c r="W13" i="13"/>
  <c r="V13" i="13"/>
  <c r="AD12" i="13"/>
  <c r="AC12" i="13"/>
  <c r="W12" i="13"/>
  <c r="V12" i="13"/>
  <c r="AD11" i="13"/>
  <c r="AC11" i="13"/>
  <c r="AE11" i="13" s="1"/>
  <c r="W11" i="13"/>
  <c r="V11" i="13"/>
  <c r="AE10" i="13"/>
  <c r="AD10" i="13"/>
  <c r="AC10" i="13"/>
  <c r="W10" i="13"/>
  <c r="V10" i="13"/>
  <c r="AD9" i="13"/>
  <c r="AC9" i="13"/>
  <c r="W9" i="13"/>
  <c r="V9" i="13"/>
  <c r="AD8" i="13"/>
  <c r="AC8" i="13"/>
  <c r="AE8" i="13" s="1"/>
  <c r="W8" i="13"/>
  <c r="V8" i="13"/>
  <c r="AE7" i="13"/>
  <c r="AD7" i="13"/>
  <c r="AC7" i="13"/>
  <c r="W7" i="13"/>
  <c r="V7" i="13"/>
  <c r="AD6" i="13"/>
  <c r="AC6" i="13"/>
  <c r="AE6" i="13" s="1"/>
  <c r="W6" i="13"/>
  <c r="V6" i="13"/>
  <c r="AD5" i="13"/>
  <c r="AC5" i="13"/>
  <c r="AE5" i="13" s="1"/>
  <c r="W5" i="13"/>
  <c r="V5" i="13"/>
  <c r="AE4" i="13"/>
  <c r="AD4" i="13"/>
  <c r="AC4" i="13"/>
  <c r="W4" i="13"/>
  <c r="V4" i="13"/>
  <c r="AE155" i="12"/>
  <c r="AD155" i="12"/>
  <c r="AC155" i="12"/>
  <c r="W155" i="12"/>
  <c r="V155" i="12"/>
  <c r="AD154" i="12"/>
  <c r="AC154" i="12"/>
  <c r="AE154" i="12" s="1"/>
  <c r="W154" i="12"/>
  <c r="V154" i="12"/>
  <c r="AD153" i="12"/>
  <c r="AC153" i="12"/>
  <c r="AE153" i="12" s="1"/>
  <c r="W153" i="12"/>
  <c r="V153" i="12"/>
  <c r="AE152" i="12"/>
  <c r="AD152" i="12"/>
  <c r="AC152" i="12"/>
  <c r="W152" i="12"/>
  <c r="V152" i="12"/>
  <c r="AD151" i="12"/>
  <c r="AE151" i="12" s="1"/>
  <c r="AC151" i="12"/>
  <c r="W151" i="12"/>
  <c r="V151" i="12"/>
  <c r="AD150" i="12"/>
  <c r="AC150" i="12"/>
  <c r="AE150" i="12" s="1"/>
  <c r="W150" i="12"/>
  <c r="V150" i="12"/>
  <c r="AE149" i="12"/>
  <c r="AD149" i="12"/>
  <c r="AC149" i="12"/>
  <c r="W149" i="12"/>
  <c r="V149" i="12"/>
  <c r="AD148" i="12"/>
  <c r="AC148" i="12"/>
  <c r="W148" i="12"/>
  <c r="V148" i="12"/>
  <c r="AD147" i="12"/>
  <c r="AC147" i="12"/>
  <c r="AE147" i="12" s="1"/>
  <c r="W147" i="12"/>
  <c r="V147" i="12"/>
  <c r="AE146" i="12"/>
  <c r="AD146" i="12"/>
  <c r="AC146" i="12"/>
  <c r="W146" i="12"/>
  <c r="V146" i="12"/>
  <c r="AD145" i="12"/>
  <c r="AE145" i="12" s="1"/>
  <c r="AC145" i="12"/>
  <c r="W145" i="12"/>
  <c r="V145" i="12"/>
  <c r="AD144" i="12"/>
  <c r="AC144" i="12"/>
  <c r="AE144" i="12" s="1"/>
  <c r="W144" i="12"/>
  <c r="V144" i="12"/>
  <c r="AE143" i="12"/>
  <c r="AD143" i="12"/>
  <c r="AC143" i="12"/>
  <c r="W143" i="12"/>
  <c r="V143" i="12"/>
  <c r="AD142" i="12"/>
  <c r="AC142" i="12"/>
  <c r="AE142" i="12" s="1"/>
  <c r="W142" i="12"/>
  <c r="V142" i="12"/>
  <c r="AD141" i="12"/>
  <c r="AC141" i="12"/>
  <c r="AE141" i="12" s="1"/>
  <c r="W141" i="12"/>
  <c r="V141" i="12"/>
  <c r="AE140" i="12"/>
  <c r="AD140" i="12"/>
  <c r="AC140" i="12"/>
  <c r="W140" i="12"/>
  <c r="V140" i="12"/>
  <c r="AD139" i="12"/>
  <c r="AE139" i="12" s="1"/>
  <c r="AC139" i="12"/>
  <c r="W139" i="12"/>
  <c r="V139" i="12"/>
  <c r="AD138" i="12"/>
  <c r="AC138" i="12"/>
  <c r="AE138" i="12" s="1"/>
  <c r="W138" i="12"/>
  <c r="V138" i="12"/>
  <c r="AE137" i="12"/>
  <c r="AD137" i="12"/>
  <c r="AC137" i="12"/>
  <c r="W137" i="12"/>
  <c r="V137" i="12"/>
  <c r="AD136" i="12"/>
  <c r="AC136" i="12"/>
  <c r="AE136" i="12" s="1"/>
  <c r="W136" i="12"/>
  <c r="V136" i="12"/>
  <c r="AD135" i="12"/>
  <c r="AC135" i="12"/>
  <c r="AE135" i="12" s="1"/>
  <c r="W135" i="12"/>
  <c r="V135" i="12"/>
  <c r="AE134" i="12"/>
  <c r="AD134" i="12"/>
  <c r="AC134" i="12"/>
  <c r="W134" i="12"/>
  <c r="V134" i="12"/>
  <c r="AD133" i="12"/>
  <c r="AE133" i="12" s="1"/>
  <c r="AC133" i="12"/>
  <c r="W133" i="12"/>
  <c r="V133" i="12"/>
  <c r="AD132" i="12"/>
  <c r="AC132" i="12"/>
  <c r="AE132" i="12" s="1"/>
  <c r="W132" i="12"/>
  <c r="V132" i="12"/>
  <c r="AE131" i="12"/>
  <c r="AD131" i="12"/>
  <c r="AC131" i="12"/>
  <c r="W131" i="12"/>
  <c r="V131" i="12"/>
  <c r="AD130" i="12"/>
  <c r="AC130" i="12"/>
  <c r="W130" i="12"/>
  <c r="V130" i="12"/>
  <c r="AD129" i="12"/>
  <c r="AC129" i="12"/>
  <c r="AE129" i="12" s="1"/>
  <c r="W129" i="12"/>
  <c r="V129" i="12"/>
  <c r="AE128" i="12"/>
  <c r="AD128" i="12"/>
  <c r="AC128" i="12"/>
  <c r="W128" i="12"/>
  <c r="V128" i="12"/>
  <c r="AD127" i="12"/>
  <c r="AE127" i="12" s="1"/>
  <c r="AC127" i="12"/>
  <c r="W127" i="12"/>
  <c r="V127" i="12"/>
  <c r="AD126" i="12"/>
  <c r="AC126" i="12"/>
  <c r="AE126" i="12" s="1"/>
  <c r="W126" i="12"/>
  <c r="V126" i="12"/>
  <c r="AE125" i="12"/>
  <c r="AD125" i="12"/>
  <c r="AC125" i="12"/>
  <c r="W125" i="12"/>
  <c r="V125" i="12"/>
  <c r="AD124" i="12"/>
  <c r="AC124" i="12"/>
  <c r="AE124" i="12" s="1"/>
  <c r="W124" i="12"/>
  <c r="V124" i="12"/>
  <c r="AD123" i="12"/>
  <c r="AC123" i="12"/>
  <c r="AE123" i="12" s="1"/>
  <c r="W123" i="12"/>
  <c r="V123" i="12"/>
  <c r="AE122" i="12"/>
  <c r="AD122" i="12"/>
  <c r="AC122" i="12"/>
  <c r="W122" i="12"/>
  <c r="V122" i="12"/>
  <c r="AD121" i="12"/>
  <c r="AE121" i="12" s="1"/>
  <c r="AC121" i="12"/>
  <c r="W121" i="12"/>
  <c r="V121" i="12"/>
  <c r="AD120" i="12"/>
  <c r="AC120" i="12"/>
  <c r="AE120" i="12" s="1"/>
  <c r="W120" i="12"/>
  <c r="V120" i="12"/>
  <c r="AE119" i="12"/>
  <c r="AD119" i="12"/>
  <c r="AC119" i="12"/>
  <c r="W119" i="12"/>
  <c r="V119" i="12"/>
  <c r="AD118" i="12"/>
  <c r="AC118" i="12"/>
  <c r="AE118" i="12" s="1"/>
  <c r="W118" i="12"/>
  <c r="V118" i="12"/>
  <c r="AD117" i="12"/>
  <c r="AC117" i="12"/>
  <c r="AE117" i="12" s="1"/>
  <c r="W117" i="12"/>
  <c r="V117" i="12"/>
  <c r="AE116" i="12"/>
  <c r="AD116" i="12"/>
  <c r="AC116" i="12"/>
  <c r="W116" i="12"/>
  <c r="V116" i="12"/>
  <c r="AD115" i="12"/>
  <c r="AE115" i="12" s="1"/>
  <c r="AC115" i="12"/>
  <c r="W115" i="12"/>
  <c r="V115" i="12"/>
  <c r="AD114" i="12"/>
  <c r="AC114" i="12"/>
  <c r="AE114" i="12" s="1"/>
  <c r="W114" i="12"/>
  <c r="V114" i="12"/>
  <c r="AE113" i="12"/>
  <c r="AD113" i="12"/>
  <c r="AC113" i="12"/>
  <c r="W113" i="12"/>
  <c r="V113" i="12"/>
  <c r="AD112" i="12"/>
  <c r="AC112" i="12"/>
  <c r="W112" i="12"/>
  <c r="V112" i="12"/>
  <c r="AD111" i="12"/>
  <c r="AC111" i="12"/>
  <c r="AE111" i="12" s="1"/>
  <c r="W111" i="12"/>
  <c r="V111" i="12"/>
  <c r="AE110" i="12"/>
  <c r="AD110" i="12"/>
  <c r="AC110" i="12"/>
  <c r="W110" i="12"/>
  <c r="V110" i="12"/>
  <c r="AD109" i="12"/>
  <c r="AE109" i="12" s="1"/>
  <c r="AC109" i="12"/>
  <c r="W109" i="12"/>
  <c r="V109" i="12"/>
  <c r="AD108" i="12"/>
  <c r="AC108" i="12"/>
  <c r="AE108" i="12" s="1"/>
  <c r="W108" i="12"/>
  <c r="V108" i="12"/>
  <c r="AE107" i="12"/>
  <c r="AD107" i="12"/>
  <c r="AC107" i="12"/>
  <c r="W107" i="12"/>
  <c r="V107" i="12"/>
  <c r="AD106" i="12"/>
  <c r="AC106" i="12"/>
  <c r="AE106" i="12" s="1"/>
  <c r="W106" i="12"/>
  <c r="V106" i="12"/>
  <c r="AD105" i="12"/>
  <c r="AC105" i="12"/>
  <c r="AE105" i="12" s="1"/>
  <c r="W105" i="12"/>
  <c r="V105" i="12"/>
  <c r="AE104" i="12"/>
  <c r="AD104" i="12"/>
  <c r="AC104" i="12"/>
  <c r="W104" i="12"/>
  <c r="V104" i="12"/>
  <c r="AD103" i="12"/>
  <c r="AE103" i="12" s="1"/>
  <c r="AC103" i="12"/>
  <c r="W103" i="12"/>
  <c r="V103" i="12"/>
  <c r="AD102" i="12"/>
  <c r="AC102" i="12"/>
  <c r="AE102" i="12" s="1"/>
  <c r="W102" i="12"/>
  <c r="V102" i="12"/>
  <c r="AE101" i="12"/>
  <c r="AD101" i="12"/>
  <c r="AC101" i="12"/>
  <c r="W101" i="12"/>
  <c r="V101" i="12"/>
  <c r="AD100" i="12"/>
  <c r="AC100" i="12"/>
  <c r="AE100" i="12" s="1"/>
  <c r="W100" i="12"/>
  <c r="V100" i="12"/>
  <c r="AD99" i="12"/>
  <c r="AC99" i="12"/>
  <c r="AE99" i="12" s="1"/>
  <c r="W99" i="12"/>
  <c r="V99" i="12"/>
  <c r="AE98" i="12"/>
  <c r="AD98" i="12"/>
  <c r="AC98" i="12"/>
  <c r="W98" i="12"/>
  <c r="V98" i="12"/>
  <c r="AD97" i="12"/>
  <c r="AE97" i="12" s="1"/>
  <c r="AC97" i="12"/>
  <c r="W97" i="12"/>
  <c r="V97" i="12"/>
  <c r="AD96" i="12"/>
  <c r="AC96" i="12"/>
  <c r="AE96" i="12" s="1"/>
  <c r="W96" i="12"/>
  <c r="V96" i="12"/>
  <c r="AE95" i="12"/>
  <c r="AD95" i="12"/>
  <c r="AC95" i="12"/>
  <c r="W95" i="12"/>
  <c r="V95" i="12"/>
  <c r="AD94" i="12"/>
  <c r="AC94" i="12"/>
  <c r="W94" i="12"/>
  <c r="V94" i="12"/>
  <c r="AD93" i="12"/>
  <c r="AC93" i="12"/>
  <c r="AE93" i="12" s="1"/>
  <c r="W93" i="12"/>
  <c r="V93" i="12"/>
  <c r="AE92" i="12"/>
  <c r="AD92" i="12"/>
  <c r="AC92" i="12"/>
  <c r="W92" i="12"/>
  <c r="V92" i="12"/>
  <c r="AD91" i="12"/>
  <c r="AE91" i="12" s="1"/>
  <c r="AC91" i="12"/>
  <c r="W91" i="12"/>
  <c r="V91" i="12"/>
  <c r="AD90" i="12"/>
  <c r="AC90" i="12"/>
  <c r="AE90" i="12" s="1"/>
  <c r="W90" i="12"/>
  <c r="V90" i="12"/>
  <c r="AE89" i="12"/>
  <c r="AD89" i="12"/>
  <c r="AC89" i="12"/>
  <c r="W89" i="12"/>
  <c r="V89" i="12"/>
  <c r="AD88" i="12"/>
  <c r="AC88" i="12"/>
  <c r="AE88" i="12" s="1"/>
  <c r="W88" i="12"/>
  <c r="V88" i="12"/>
  <c r="AD87" i="12"/>
  <c r="AC87" i="12"/>
  <c r="AE87" i="12" s="1"/>
  <c r="W87" i="12"/>
  <c r="V87" i="12"/>
  <c r="AE86" i="12"/>
  <c r="AD86" i="12"/>
  <c r="AC86" i="12"/>
  <c r="W86" i="12"/>
  <c r="V86" i="12"/>
  <c r="AD85" i="12"/>
  <c r="AE85" i="12" s="1"/>
  <c r="AC85" i="12"/>
  <c r="W85" i="12"/>
  <c r="V85" i="12"/>
  <c r="AD84" i="12"/>
  <c r="AC84" i="12"/>
  <c r="AE84" i="12" s="1"/>
  <c r="W84" i="12"/>
  <c r="V84" i="12"/>
  <c r="AE83" i="12"/>
  <c r="AD83" i="12"/>
  <c r="AC83" i="12"/>
  <c r="W83" i="12"/>
  <c r="V83" i="12"/>
  <c r="AD82" i="12"/>
  <c r="AC82" i="12"/>
  <c r="AE82" i="12" s="1"/>
  <c r="W82" i="12"/>
  <c r="V82" i="12"/>
  <c r="AD81" i="12"/>
  <c r="AC81" i="12"/>
  <c r="AE81" i="12" s="1"/>
  <c r="W81" i="12"/>
  <c r="V81" i="12"/>
  <c r="AE80" i="12"/>
  <c r="AD80" i="12"/>
  <c r="AC80" i="12"/>
  <c r="W80" i="12"/>
  <c r="V80" i="12"/>
  <c r="AD79" i="12"/>
  <c r="AE79" i="12" s="1"/>
  <c r="AC79" i="12"/>
  <c r="W79" i="12"/>
  <c r="V79" i="12"/>
  <c r="AD78" i="12"/>
  <c r="AC78" i="12"/>
  <c r="AE78" i="12" s="1"/>
  <c r="W78" i="12"/>
  <c r="V78" i="12"/>
  <c r="AE77" i="12"/>
  <c r="AD77" i="12"/>
  <c r="AC77" i="12"/>
  <c r="W77" i="12"/>
  <c r="V77" i="12"/>
  <c r="AD75" i="12"/>
  <c r="AC75" i="12"/>
  <c r="W75" i="12"/>
  <c r="V75" i="12"/>
  <c r="AD74" i="12"/>
  <c r="AC74" i="12"/>
  <c r="AE74" i="12" s="1"/>
  <c r="W74" i="12"/>
  <c r="V74" i="12"/>
  <c r="AE73" i="12"/>
  <c r="AD73" i="12"/>
  <c r="AC73" i="12"/>
  <c r="W73" i="12"/>
  <c r="V73" i="12"/>
  <c r="AD72" i="12"/>
  <c r="AE72" i="12" s="1"/>
  <c r="AC72" i="12"/>
  <c r="W72" i="12"/>
  <c r="V72" i="12"/>
  <c r="AD71" i="12"/>
  <c r="AC71" i="12"/>
  <c r="AE71" i="12" s="1"/>
  <c r="W71" i="12"/>
  <c r="V71" i="12"/>
  <c r="AE70" i="12"/>
  <c r="AD70" i="12"/>
  <c r="AC70" i="12"/>
  <c r="W70" i="12"/>
  <c r="V70" i="12"/>
  <c r="AD69" i="12"/>
  <c r="AC69" i="12"/>
  <c r="AE69" i="12" s="1"/>
  <c r="W69" i="12"/>
  <c r="V69" i="12"/>
  <c r="AD68" i="12"/>
  <c r="AC68" i="12"/>
  <c r="AE68" i="12" s="1"/>
  <c r="W68" i="12"/>
  <c r="V68" i="12"/>
  <c r="AE67" i="12"/>
  <c r="AD67" i="12"/>
  <c r="AC67" i="12"/>
  <c r="W67" i="12"/>
  <c r="V67" i="12"/>
  <c r="AD66" i="12"/>
  <c r="AE66" i="12" s="1"/>
  <c r="AC66" i="12"/>
  <c r="W66" i="12"/>
  <c r="V66" i="12"/>
  <c r="AD65" i="12"/>
  <c r="AC65" i="12"/>
  <c r="AE65" i="12" s="1"/>
  <c r="W65" i="12"/>
  <c r="V65" i="12"/>
  <c r="AE64" i="12"/>
  <c r="AD64" i="12"/>
  <c r="AC64" i="12"/>
  <c r="W64" i="12"/>
  <c r="V64" i="12"/>
  <c r="AD63" i="12"/>
  <c r="AC63" i="12"/>
  <c r="AE63" i="12" s="1"/>
  <c r="W63" i="12"/>
  <c r="V63" i="12"/>
  <c r="AD62" i="12"/>
  <c r="AC62" i="12"/>
  <c r="AE62" i="12" s="1"/>
  <c r="W62" i="12"/>
  <c r="V62" i="12"/>
  <c r="AE61" i="12"/>
  <c r="AD61" i="12"/>
  <c r="AC61" i="12"/>
  <c r="W61" i="12"/>
  <c r="V61" i="12"/>
  <c r="AD60" i="12"/>
  <c r="AE60" i="12" s="1"/>
  <c r="AC60" i="12"/>
  <c r="W60" i="12"/>
  <c r="V60" i="12"/>
  <c r="AD59" i="12"/>
  <c r="AC59" i="12"/>
  <c r="AE59" i="12" s="1"/>
  <c r="W59" i="12"/>
  <c r="V59" i="12"/>
  <c r="AE58" i="12"/>
  <c r="AD58" i="12"/>
  <c r="AC58" i="12"/>
  <c r="W58" i="12"/>
  <c r="V58" i="12"/>
  <c r="AD57" i="12"/>
  <c r="AC57" i="12"/>
  <c r="W57" i="12"/>
  <c r="V57" i="12"/>
  <c r="AD56" i="12"/>
  <c r="AC56" i="12"/>
  <c r="AE56" i="12" s="1"/>
  <c r="W56" i="12"/>
  <c r="V56" i="12"/>
  <c r="AE55" i="12"/>
  <c r="AD55" i="12"/>
  <c r="AC55" i="12"/>
  <c r="W55" i="12"/>
  <c r="V55" i="12"/>
  <c r="AD54" i="12"/>
  <c r="AE54" i="12" s="1"/>
  <c r="AC54" i="12"/>
  <c r="W54" i="12"/>
  <c r="V54" i="12"/>
  <c r="AD53" i="12"/>
  <c r="AC53" i="12"/>
  <c r="AE53" i="12" s="1"/>
  <c r="W53" i="12"/>
  <c r="V53" i="12"/>
  <c r="AE52" i="12"/>
  <c r="AD52" i="12"/>
  <c r="AC52" i="12"/>
  <c r="W52" i="12"/>
  <c r="V52" i="12"/>
  <c r="AD51" i="12"/>
  <c r="AC51" i="12"/>
  <c r="AE51" i="12" s="1"/>
  <c r="W51" i="12"/>
  <c r="V51" i="12"/>
  <c r="AD50" i="12"/>
  <c r="AC50" i="12"/>
  <c r="AE50" i="12" s="1"/>
  <c r="W50" i="12"/>
  <c r="V50" i="12"/>
  <c r="AE49" i="12"/>
  <c r="AD49" i="12"/>
  <c r="AC49" i="12"/>
  <c r="W49" i="12"/>
  <c r="V49" i="12"/>
  <c r="AD48" i="12"/>
  <c r="AE48" i="12" s="1"/>
  <c r="AC48" i="12"/>
  <c r="W48" i="12"/>
  <c r="V48" i="12"/>
  <c r="AD47" i="12"/>
  <c r="AC47" i="12"/>
  <c r="AE47" i="12" s="1"/>
  <c r="W47" i="12"/>
  <c r="V47" i="12"/>
  <c r="AE46" i="12"/>
  <c r="AD46" i="12"/>
  <c r="AC46" i="12"/>
  <c r="W46" i="12"/>
  <c r="V46" i="12"/>
  <c r="AD45" i="12"/>
  <c r="AC45" i="12"/>
  <c r="AE45" i="12" s="1"/>
  <c r="W45" i="12"/>
  <c r="V45" i="12"/>
  <c r="AD44" i="12"/>
  <c r="AC44" i="12"/>
  <c r="AE44" i="12" s="1"/>
  <c r="W44" i="12"/>
  <c r="V44" i="12"/>
  <c r="AE43" i="12"/>
  <c r="AD43" i="12"/>
  <c r="AC43" i="12"/>
  <c r="W43" i="12"/>
  <c r="V43" i="12"/>
  <c r="AD42" i="12"/>
  <c r="AE42" i="12" s="1"/>
  <c r="AC42" i="12"/>
  <c r="W42" i="12"/>
  <c r="V42" i="12"/>
  <c r="AD41" i="12"/>
  <c r="AC41" i="12"/>
  <c r="AE41" i="12" s="1"/>
  <c r="W41" i="12"/>
  <c r="V41" i="12"/>
  <c r="AE40" i="12"/>
  <c r="AD40" i="12"/>
  <c r="AC40" i="12"/>
  <c r="W40" i="12"/>
  <c r="V40" i="12"/>
  <c r="AD39" i="12"/>
  <c r="AC39" i="12"/>
  <c r="W39" i="12"/>
  <c r="V39" i="12"/>
  <c r="AD38" i="12"/>
  <c r="AC38" i="12"/>
  <c r="AE38" i="12" s="1"/>
  <c r="W38" i="12"/>
  <c r="V38" i="12"/>
  <c r="AE37" i="12"/>
  <c r="AD37" i="12"/>
  <c r="AC37" i="12"/>
  <c r="W37" i="12"/>
  <c r="V37" i="12"/>
  <c r="AD36" i="12"/>
  <c r="AE36" i="12" s="1"/>
  <c r="AC36" i="12"/>
  <c r="W36" i="12"/>
  <c r="V36" i="12"/>
  <c r="AD35" i="12"/>
  <c r="AC35" i="12"/>
  <c r="AE35" i="12" s="1"/>
  <c r="W35" i="12"/>
  <c r="V35" i="12"/>
  <c r="AE34" i="12"/>
  <c r="AD34" i="12"/>
  <c r="AC34" i="12"/>
  <c r="W34" i="12"/>
  <c r="V34" i="12"/>
  <c r="AD33" i="12"/>
  <c r="AC33" i="12"/>
  <c r="AE33" i="12" s="1"/>
  <c r="W33" i="12"/>
  <c r="V33" i="12"/>
  <c r="AD32" i="12"/>
  <c r="AC32" i="12"/>
  <c r="AE32" i="12" s="1"/>
  <c r="W32" i="12"/>
  <c r="V32" i="12"/>
  <c r="AE31" i="12"/>
  <c r="AD31" i="12"/>
  <c r="AC31" i="12"/>
  <c r="W31" i="12"/>
  <c r="V31" i="12"/>
  <c r="AD30" i="12"/>
  <c r="AE30" i="12" s="1"/>
  <c r="AC30" i="12"/>
  <c r="W30" i="12"/>
  <c r="V30" i="12"/>
  <c r="AD29" i="12"/>
  <c r="AC29" i="12"/>
  <c r="AE29" i="12" s="1"/>
  <c r="W29" i="12"/>
  <c r="V29" i="12"/>
  <c r="AE28" i="12"/>
  <c r="AD28" i="12"/>
  <c r="AC28" i="12"/>
  <c r="W28" i="12"/>
  <c r="V28" i="12"/>
  <c r="AD27" i="12"/>
  <c r="AC27" i="12"/>
  <c r="AE27" i="12" s="1"/>
  <c r="W27" i="12"/>
  <c r="V27" i="12"/>
  <c r="AD26" i="12"/>
  <c r="AC26" i="12"/>
  <c r="AE26" i="12" s="1"/>
  <c r="W26" i="12"/>
  <c r="V26" i="12"/>
  <c r="AE25" i="12"/>
  <c r="AD25" i="12"/>
  <c r="AC25" i="12"/>
  <c r="W25" i="12"/>
  <c r="V25" i="12"/>
  <c r="AD24" i="12"/>
  <c r="AE24" i="12" s="1"/>
  <c r="AC24" i="12"/>
  <c r="W24" i="12"/>
  <c r="V24" i="12"/>
  <c r="AD23" i="12"/>
  <c r="AC23" i="12"/>
  <c r="AE23" i="12" s="1"/>
  <c r="W23" i="12"/>
  <c r="V23" i="12"/>
  <c r="AE22" i="12"/>
  <c r="AD22" i="12"/>
  <c r="AC22" i="12"/>
  <c r="W22" i="12"/>
  <c r="V22" i="12"/>
  <c r="AD21" i="12"/>
  <c r="AC21" i="12"/>
  <c r="W21" i="12"/>
  <c r="V21" i="12"/>
  <c r="AD20" i="12"/>
  <c r="AC20" i="12"/>
  <c r="AE20" i="12" s="1"/>
  <c r="W20" i="12"/>
  <c r="V20" i="12"/>
  <c r="AE19" i="12"/>
  <c r="AD19" i="12"/>
  <c r="AC19" i="12"/>
  <c r="W19" i="12"/>
  <c r="V19" i="12"/>
  <c r="AD18" i="12"/>
  <c r="AE18" i="12" s="1"/>
  <c r="AC18" i="12"/>
  <c r="W18" i="12"/>
  <c r="V18" i="12"/>
  <c r="AD17" i="12"/>
  <c r="AC17" i="12"/>
  <c r="AE17" i="12" s="1"/>
  <c r="W17" i="12"/>
  <c r="V17" i="12"/>
  <c r="AE16" i="12"/>
  <c r="AD16" i="12"/>
  <c r="AC16" i="12"/>
  <c r="W16" i="12"/>
  <c r="V16" i="12"/>
  <c r="AD15" i="12"/>
  <c r="AC15" i="12"/>
  <c r="AE15" i="12" s="1"/>
  <c r="W15" i="12"/>
  <c r="V15" i="12"/>
  <c r="AD14" i="12"/>
  <c r="AC14" i="12"/>
  <c r="AE14" i="12" s="1"/>
  <c r="W14" i="12"/>
  <c r="V14" i="12"/>
  <c r="AE13" i="12"/>
  <c r="AD13" i="12"/>
  <c r="AC13" i="12"/>
  <c r="W13" i="12"/>
  <c r="V13" i="12"/>
  <c r="AD12" i="12"/>
  <c r="AE12" i="12" s="1"/>
  <c r="AC12" i="12"/>
  <c r="W12" i="12"/>
  <c r="V12" i="12"/>
  <c r="AD11" i="12"/>
  <c r="AC11" i="12"/>
  <c r="AE11" i="12" s="1"/>
  <c r="W11" i="12"/>
  <c r="V11" i="12"/>
  <c r="AE10" i="12"/>
  <c r="AD10" i="12"/>
  <c r="AC10" i="12"/>
  <c r="W10" i="12"/>
  <c r="V10" i="12"/>
  <c r="AD9" i="12"/>
  <c r="AE9" i="12" s="1"/>
  <c r="AC9" i="12"/>
  <c r="W9" i="12"/>
  <c r="V9" i="12"/>
  <c r="AD8" i="12"/>
  <c r="AC8" i="12"/>
  <c r="AE8" i="12" s="1"/>
  <c r="W8" i="12"/>
  <c r="V8" i="12"/>
  <c r="AE7" i="12"/>
  <c r="AD7" i="12"/>
  <c r="AC7" i="12"/>
  <c r="W7" i="12"/>
  <c r="V7" i="12"/>
  <c r="AD6" i="12"/>
  <c r="AE6" i="12" s="1"/>
  <c r="AC6" i="12"/>
  <c r="W6" i="12"/>
  <c r="V6" i="12"/>
  <c r="AD5" i="12"/>
  <c r="AC5" i="12"/>
  <c r="AE5" i="12" s="1"/>
  <c r="W5" i="12"/>
  <c r="V5" i="12"/>
  <c r="AE4" i="12"/>
  <c r="AD4" i="12"/>
  <c r="AC4" i="12"/>
  <c r="AC156" i="12" s="1"/>
  <c r="W4" i="12"/>
  <c r="V4" i="12"/>
  <c r="AE40" i="11"/>
  <c r="AD40" i="11"/>
  <c r="AC40" i="11"/>
  <c r="W40" i="11"/>
  <c r="V40" i="11"/>
  <c r="AD39" i="11"/>
  <c r="AC39" i="11"/>
  <c r="W39" i="11"/>
  <c r="V39" i="11"/>
  <c r="AD38" i="11"/>
  <c r="AC38" i="11"/>
  <c r="AE38" i="11" s="1"/>
  <c r="W38" i="11"/>
  <c r="V38" i="11"/>
  <c r="AE37" i="11"/>
  <c r="AD37" i="11"/>
  <c r="AC37" i="11"/>
  <c r="W37" i="11"/>
  <c r="V37" i="11"/>
  <c r="AD36" i="11"/>
  <c r="AE36" i="11" s="1"/>
  <c r="AC36" i="11"/>
  <c r="W36" i="11"/>
  <c r="V36" i="11"/>
  <c r="AD35" i="11"/>
  <c r="AC35" i="11"/>
  <c r="AE35" i="11" s="1"/>
  <c r="W35" i="11"/>
  <c r="V35" i="11"/>
  <c r="AE34" i="11"/>
  <c r="AD34" i="11"/>
  <c r="AC34" i="11"/>
  <c r="W34" i="11"/>
  <c r="V34" i="11"/>
  <c r="AD33" i="11"/>
  <c r="AC33" i="11"/>
  <c r="W33" i="11"/>
  <c r="V33" i="11"/>
  <c r="AD32" i="11"/>
  <c r="AC32" i="11"/>
  <c r="AE32" i="11" s="1"/>
  <c r="W32" i="11"/>
  <c r="V32" i="11"/>
  <c r="AE31" i="11"/>
  <c r="AD31" i="11"/>
  <c r="AC31" i="11"/>
  <c r="W31" i="11"/>
  <c r="V31" i="11"/>
  <c r="AD30" i="11"/>
  <c r="AE30" i="11" s="1"/>
  <c r="AC30" i="11"/>
  <c r="W30" i="11"/>
  <c r="V30" i="11"/>
  <c r="AD29" i="11"/>
  <c r="AC29" i="11"/>
  <c r="AE29" i="11" s="1"/>
  <c r="W29" i="11"/>
  <c r="V29" i="11"/>
  <c r="AE28" i="11"/>
  <c r="AD28" i="11"/>
  <c r="AC28" i="11"/>
  <c r="W28" i="11"/>
  <c r="V28" i="11"/>
  <c r="AD27" i="11"/>
  <c r="AC27" i="11"/>
  <c r="W27" i="11"/>
  <c r="V27" i="11"/>
  <c r="AD26" i="11"/>
  <c r="AC26" i="11"/>
  <c r="AE26" i="11" s="1"/>
  <c r="W26" i="11"/>
  <c r="V26" i="11"/>
  <c r="AE25" i="11"/>
  <c r="AD25" i="11"/>
  <c r="AC25" i="11"/>
  <c r="W25" i="11"/>
  <c r="V25" i="11"/>
  <c r="AD24" i="11"/>
  <c r="AE24" i="11" s="1"/>
  <c r="AC24" i="11"/>
  <c r="W24" i="11"/>
  <c r="V24" i="11"/>
  <c r="AD23" i="11"/>
  <c r="AC23" i="11"/>
  <c r="AE23" i="11" s="1"/>
  <c r="W23" i="11"/>
  <c r="V23" i="11"/>
  <c r="AE22" i="11"/>
  <c r="AD22" i="11"/>
  <c r="AC22" i="11"/>
  <c r="W22" i="11"/>
  <c r="V22" i="11"/>
  <c r="AD21" i="11"/>
  <c r="AC21" i="11"/>
  <c r="W21" i="11"/>
  <c r="V21" i="11"/>
  <c r="AD20" i="11"/>
  <c r="AC20" i="11"/>
  <c r="AE20" i="11" s="1"/>
  <c r="W20" i="11"/>
  <c r="V20" i="11"/>
  <c r="AE19" i="11"/>
  <c r="AD19" i="11"/>
  <c r="AC19" i="11"/>
  <c r="W19" i="11"/>
  <c r="V19" i="11"/>
  <c r="AD18" i="11"/>
  <c r="AE18" i="11" s="1"/>
  <c r="AC18" i="11"/>
  <c r="W18" i="11"/>
  <c r="V18" i="11"/>
  <c r="AD17" i="11"/>
  <c r="AC17" i="11"/>
  <c r="AE17" i="11" s="1"/>
  <c r="W17" i="11"/>
  <c r="V17" i="11"/>
  <c r="AE16" i="11"/>
  <c r="AD16" i="11"/>
  <c r="AC16" i="11"/>
  <c r="W16" i="11"/>
  <c r="V16" i="11"/>
  <c r="AD15" i="11"/>
  <c r="AC15" i="11"/>
  <c r="W15" i="11"/>
  <c r="V15" i="11"/>
  <c r="AD14" i="11"/>
  <c r="AC14" i="11"/>
  <c r="AE14" i="11" s="1"/>
  <c r="W14" i="11"/>
  <c r="V14" i="11"/>
  <c r="AE13" i="11"/>
  <c r="AD13" i="11"/>
  <c r="AC13" i="11"/>
  <c r="W13" i="11"/>
  <c r="V13" i="11"/>
  <c r="AD12" i="11"/>
  <c r="AE12" i="11" s="1"/>
  <c r="AC12" i="11"/>
  <c r="W12" i="11"/>
  <c r="V12" i="11"/>
  <c r="AD11" i="11"/>
  <c r="AC11" i="11"/>
  <c r="AE11" i="11" s="1"/>
  <c r="W11" i="11"/>
  <c r="V11" i="11"/>
  <c r="AE10" i="11"/>
  <c r="AD10" i="11"/>
  <c r="AC10" i="11"/>
  <c r="W10" i="11"/>
  <c r="V10" i="11"/>
  <c r="AD9" i="11"/>
  <c r="AC9" i="11"/>
  <c r="W9" i="11"/>
  <c r="V9" i="11"/>
  <c r="AD8" i="11"/>
  <c r="AC8" i="11"/>
  <c r="AE8" i="11" s="1"/>
  <c r="W8" i="11"/>
  <c r="V8" i="11"/>
  <c r="AE7" i="11"/>
  <c r="AD7" i="11"/>
  <c r="AC7" i="11"/>
  <c r="W7" i="11"/>
  <c r="V7" i="11"/>
  <c r="AD6" i="11"/>
  <c r="AE6" i="11" s="1"/>
  <c r="AC6" i="11"/>
  <c r="W6" i="11"/>
  <c r="V6" i="11"/>
  <c r="AD5" i="11"/>
  <c r="AC5" i="11"/>
  <c r="AE5" i="11" s="1"/>
  <c r="W5" i="11"/>
  <c r="V5" i="11"/>
  <c r="AE4" i="11"/>
  <c r="AD4" i="11"/>
  <c r="AC4" i="11"/>
  <c r="W4" i="11"/>
  <c r="X44" i="11" s="1"/>
  <c r="V4" i="11"/>
  <c r="AE157" i="10"/>
  <c r="AD157" i="10"/>
  <c r="AC157" i="10"/>
  <c r="W157" i="10"/>
  <c r="V157" i="10"/>
  <c r="AD156" i="10"/>
  <c r="AC156" i="10"/>
  <c r="AE156" i="10" s="1"/>
  <c r="W156" i="10"/>
  <c r="V156" i="10"/>
  <c r="AD155" i="10"/>
  <c r="AC155" i="10"/>
  <c r="AE155" i="10" s="1"/>
  <c r="W155" i="10"/>
  <c r="V155" i="10"/>
  <c r="AE154" i="10"/>
  <c r="AD154" i="10"/>
  <c r="AC154" i="10"/>
  <c r="W154" i="10"/>
  <c r="V154" i="10"/>
  <c r="AD153" i="10"/>
  <c r="AE153" i="10" s="1"/>
  <c r="AC153" i="10"/>
  <c r="W153" i="10"/>
  <c r="V153" i="10"/>
  <c r="AD152" i="10"/>
  <c r="AC152" i="10"/>
  <c r="AE152" i="10" s="1"/>
  <c r="W152" i="10"/>
  <c r="V152" i="10"/>
  <c r="AE151" i="10"/>
  <c r="AD151" i="10"/>
  <c r="AC151" i="10"/>
  <c r="W151" i="10"/>
  <c r="V151" i="10"/>
  <c r="AD150" i="10"/>
  <c r="AC150" i="10"/>
  <c r="AE150" i="10" s="1"/>
  <c r="W150" i="10"/>
  <c r="V150" i="10"/>
  <c r="AD149" i="10"/>
  <c r="AC149" i="10"/>
  <c r="AE149" i="10" s="1"/>
  <c r="W149" i="10"/>
  <c r="V149" i="10"/>
  <c r="AE148" i="10"/>
  <c r="AD148" i="10"/>
  <c r="AC148" i="10"/>
  <c r="W148" i="10"/>
  <c r="V148" i="10"/>
  <c r="AD147" i="10"/>
  <c r="AE147" i="10" s="1"/>
  <c r="AC147" i="10"/>
  <c r="W147" i="10"/>
  <c r="V147" i="10"/>
  <c r="AD146" i="10"/>
  <c r="AC146" i="10"/>
  <c r="AE146" i="10" s="1"/>
  <c r="W146" i="10"/>
  <c r="V146" i="10"/>
  <c r="AE145" i="10"/>
  <c r="AD145" i="10"/>
  <c r="AC145" i="10"/>
  <c r="W145" i="10"/>
  <c r="V145" i="10"/>
  <c r="AD144" i="10"/>
  <c r="AC144" i="10"/>
  <c r="W144" i="10"/>
  <c r="V144" i="10"/>
  <c r="AD143" i="10"/>
  <c r="AC143" i="10"/>
  <c r="AE143" i="10" s="1"/>
  <c r="W143" i="10"/>
  <c r="V143" i="10"/>
  <c r="AE142" i="10"/>
  <c r="AD142" i="10"/>
  <c r="AC142" i="10"/>
  <c r="W142" i="10"/>
  <c r="V142" i="10"/>
  <c r="AD141" i="10"/>
  <c r="AE141" i="10" s="1"/>
  <c r="AC141" i="10"/>
  <c r="W141" i="10"/>
  <c r="V141" i="10"/>
  <c r="AD140" i="10"/>
  <c r="AC140" i="10"/>
  <c r="AE140" i="10" s="1"/>
  <c r="W140" i="10"/>
  <c r="V140" i="10"/>
  <c r="AE139" i="10"/>
  <c r="AD139" i="10"/>
  <c r="AC139" i="10"/>
  <c r="W139" i="10"/>
  <c r="V139" i="10"/>
  <c r="AD138" i="10"/>
  <c r="AC138" i="10"/>
  <c r="AE138" i="10" s="1"/>
  <c r="W138" i="10"/>
  <c r="V138" i="10"/>
  <c r="AD137" i="10"/>
  <c r="AC137" i="10"/>
  <c r="AE137" i="10" s="1"/>
  <c r="W137" i="10"/>
  <c r="V137" i="10"/>
  <c r="AE136" i="10"/>
  <c r="AD136" i="10"/>
  <c r="AC136" i="10"/>
  <c r="W136" i="10"/>
  <c r="V136" i="10"/>
  <c r="AD135" i="10"/>
  <c r="AE135" i="10" s="1"/>
  <c r="AC135" i="10"/>
  <c r="W135" i="10"/>
  <c r="V135" i="10"/>
  <c r="AD134" i="10"/>
  <c r="AC134" i="10"/>
  <c r="AE134" i="10" s="1"/>
  <c r="W134" i="10"/>
  <c r="V134" i="10"/>
  <c r="AE133" i="10"/>
  <c r="AD133" i="10"/>
  <c r="AC133" i="10"/>
  <c r="W133" i="10"/>
  <c r="V133" i="10"/>
  <c r="AD132" i="10"/>
  <c r="AC132" i="10"/>
  <c r="AE132" i="10" s="1"/>
  <c r="W132" i="10"/>
  <c r="V132" i="10"/>
  <c r="AD131" i="10"/>
  <c r="AC131" i="10"/>
  <c r="AE131" i="10" s="1"/>
  <c r="W131" i="10"/>
  <c r="V131" i="10"/>
  <c r="AE130" i="10"/>
  <c r="AD130" i="10"/>
  <c r="AC130" i="10"/>
  <c r="W130" i="10"/>
  <c r="V130" i="10"/>
  <c r="AD129" i="10"/>
  <c r="AE129" i="10" s="1"/>
  <c r="AC129" i="10"/>
  <c r="W129" i="10"/>
  <c r="V129" i="10"/>
  <c r="AD128" i="10"/>
  <c r="AC128" i="10"/>
  <c r="AE128" i="10" s="1"/>
  <c r="W128" i="10"/>
  <c r="V128" i="10"/>
  <c r="AE127" i="10"/>
  <c r="AD127" i="10"/>
  <c r="AC127" i="10"/>
  <c r="W127" i="10"/>
  <c r="V127" i="10"/>
  <c r="AD126" i="10"/>
  <c r="AC126" i="10"/>
  <c r="W126" i="10"/>
  <c r="V126" i="10"/>
  <c r="AD125" i="10"/>
  <c r="AC125" i="10"/>
  <c r="AE125" i="10" s="1"/>
  <c r="W125" i="10"/>
  <c r="V125" i="10"/>
  <c r="AE124" i="10"/>
  <c r="AD124" i="10"/>
  <c r="AC124" i="10"/>
  <c r="W124" i="10"/>
  <c r="V124" i="10"/>
  <c r="AD123" i="10"/>
  <c r="AE123" i="10" s="1"/>
  <c r="AC123" i="10"/>
  <c r="W123" i="10"/>
  <c r="V123" i="10"/>
  <c r="AD122" i="10"/>
  <c r="AC122" i="10"/>
  <c r="AE122" i="10" s="1"/>
  <c r="W122" i="10"/>
  <c r="V122" i="10"/>
  <c r="AE121" i="10"/>
  <c r="AD121" i="10"/>
  <c r="AC121" i="10"/>
  <c r="W121" i="10"/>
  <c r="V121" i="10"/>
  <c r="AD120" i="10"/>
  <c r="AE120" i="10" s="1"/>
  <c r="AC120" i="10"/>
  <c r="W120" i="10"/>
  <c r="V120" i="10"/>
  <c r="AD119" i="10"/>
  <c r="AC119" i="10"/>
  <c r="AE119" i="10" s="1"/>
  <c r="W119" i="10"/>
  <c r="V119" i="10"/>
  <c r="AE118" i="10"/>
  <c r="AD118" i="10"/>
  <c r="AC118" i="10"/>
  <c r="W118" i="10"/>
  <c r="V118" i="10"/>
  <c r="AD117" i="10"/>
  <c r="AE117" i="10" s="1"/>
  <c r="AC117" i="10"/>
  <c r="W117" i="10"/>
  <c r="V117" i="10"/>
  <c r="AD116" i="10"/>
  <c r="AC116" i="10"/>
  <c r="AE116" i="10" s="1"/>
  <c r="W116" i="10"/>
  <c r="V116" i="10"/>
  <c r="AE115" i="10"/>
  <c r="AD115" i="10"/>
  <c r="AC115" i="10"/>
  <c r="W115" i="10"/>
  <c r="V115" i="10"/>
  <c r="AD114" i="10"/>
  <c r="AE114" i="10" s="1"/>
  <c r="AC114" i="10"/>
  <c r="W114" i="10"/>
  <c r="V114" i="10"/>
  <c r="AD113" i="10"/>
  <c r="AC113" i="10"/>
  <c r="AE113" i="10" s="1"/>
  <c r="W113" i="10"/>
  <c r="V113" i="10"/>
  <c r="AE112" i="10"/>
  <c r="AD112" i="10"/>
  <c r="AC112" i="10"/>
  <c r="W112" i="10"/>
  <c r="V112" i="10"/>
  <c r="AD111" i="10"/>
  <c r="AE111" i="10" s="1"/>
  <c r="AC111" i="10"/>
  <c r="W111" i="10"/>
  <c r="V111" i="10"/>
  <c r="AD110" i="10"/>
  <c r="AC110" i="10"/>
  <c r="AE110" i="10" s="1"/>
  <c r="W110" i="10"/>
  <c r="V110" i="10"/>
  <c r="AE109" i="10"/>
  <c r="AD109" i="10"/>
  <c r="AC109" i="10"/>
  <c r="W109" i="10"/>
  <c r="V109" i="10"/>
  <c r="AD108" i="10"/>
  <c r="AE108" i="10" s="1"/>
  <c r="AC108" i="10"/>
  <c r="W108" i="10"/>
  <c r="V108" i="10"/>
  <c r="AD107" i="10"/>
  <c r="AC107" i="10"/>
  <c r="AE107" i="10" s="1"/>
  <c r="W107" i="10"/>
  <c r="V107" i="10"/>
  <c r="AE106" i="10"/>
  <c r="AD106" i="10"/>
  <c r="AC106" i="10"/>
  <c r="W106" i="10"/>
  <c r="V106" i="10"/>
  <c r="AD105" i="10"/>
  <c r="AC105" i="10"/>
  <c r="W105" i="10"/>
  <c r="V105" i="10"/>
  <c r="AD104" i="10"/>
  <c r="AC104" i="10"/>
  <c r="AE104" i="10" s="1"/>
  <c r="W104" i="10"/>
  <c r="V104" i="10"/>
  <c r="AE103" i="10"/>
  <c r="AD103" i="10"/>
  <c r="AC103" i="10"/>
  <c r="W103" i="10"/>
  <c r="V103" i="10"/>
  <c r="AD102" i="10"/>
  <c r="AE102" i="10" s="1"/>
  <c r="AC102" i="10"/>
  <c r="W102" i="10"/>
  <c r="V102" i="10"/>
  <c r="AD101" i="10"/>
  <c r="AC101" i="10"/>
  <c r="AE101" i="10" s="1"/>
  <c r="W101" i="10"/>
  <c r="V101" i="10"/>
  <c r="AE100" i="10"/>
  <c r="AD100" i="10"/>
  <c r="AC100" i="10"/>
  <c r="W100" i="10"/>
  <c r="V100" i="10"/>
  <c r="AD99" i="10"/>
  <c r="AC99" i="10"/>
  <c r="W99" i="10"/>
  <c r="V99" i="10"/>
  <c r="AD98" i="10"/>
  <c r="AC98" i="10"/>
  <c r="AE98" i="10" s="1"/>
  <c r="W98" i="10"/>
  <c r="V98" i="10"/>
  <c r="AE97" i="10"/>
  <c r="AD97" i="10"/>
  <c r="AC97" i="10"/>
  <c r="W97" i="10"/>
  <c r="V97" i="10"/>
  <c r="AD96" i="10"/>
  <c r="AC96" i="10"/>
  <c r="AE96" i="10" s="1"/>
  <c r="W96" i="10"/>
  <c r="V96" i="10"/>
  <c r="AD95" i="10"/>
  <c r="AC95" i="10"/>
  <c r="AE95" i="10" s="1"/>
  <c r="W95" i="10"/>
  <c r="V95" i="10"/>
  <c r="AE94" i="10"/>
  <c r="AD94" i="10"/>
  <c r="AC94" i="10"/>
  <c r="W94" i="10"/>
  <c r="V94" i="10"/>
  <c r="AD93" i="10"/>
  <c r="AC93" i="10"/>
  <c r="W93" i="10"/>
  <c r="V93" i="10"/>
  <c r="AD92" i="10"/>
  <c r="AC92" i="10"/>
  <c r="AE92" i="10" s="1"/>
  <c r="W92" i="10"/>
  <c r="V92" i="10"/>
  <c r="AE91" i="10"/>
  <c r="AD91" i="10"/>
  <c r="AC91" i="10"/>
  <c r="W91" i="10"/>
  <c r="V91" i="10"/>
  <c r="AD90" i="10"/>
  <c r="AC90" i="10"/>
  <c r="W90" i="10"/>
  <c r="V90" i="10"/>
  <c r="AD89" i="10"/>
  <c r="AC89" i="10"/>
  <c r="AE89" i="10" s="1"/>
  <c r="W89" i="10"/>
  <c r="V89" i="10"/>
  <c r="AE88" i="10"/>
  <c r="AD88" i="10"/>
  <c r="AC88" i="10"/>
  <c r="W88" i="10"/>
  <c r="V88" i="10"/>
  <c r="AD87" i="10"/>
  <c r="AC87" i="10"/>
  <c r="W87" i="10"/>
  <c r="V87" i="10"/>
  <c r="AD86" i="10"/>
  <c r="AC86" i="10"/>
  <c r="AE86" i="10" s="1"/>
  <c r="W86" i="10"/>
  <c r="V86" i="10"/>
  <c r="AE85" i="10"/>
  <c r="AD85" i="10"/>
  <c r="AC85" i="10"/>
  <c r="W85" i="10"/>
  <c r="V85" i="10"/>
  <c r="AD84" i="10"/>
  <c r="AC84" i="10"/>
  <c r="W84" i="10"/>
  <c r="V84" i="10"/>
  <c r="AD83" i="10"/>
  <c r="AC83" i="10"/>
  <c r="AE83" i="10" s="1"/>
  <c r="W83" i="10"/>
  <c r="V83" i="10"/>
  <c r="AE82" i="10"/>
  <c r="AD82" i="10"/>
  <c r="AC82" i="10"/>
  <c r="W82" i="10"/>
  <c r="V82" i="10"/>
  <c r="AE81" i="10"/>
  <c r="AD81" i="10"/>
  <c r="AC81" i="10"/>
  <c r="W81" i="10"/>
  <c r="V81" i="10"/>
  <c r="AD80" i="10"/>
  <c r="AC80" i="10"/>
  <c r="W80" i="10"/>
  <c r="V80" i="10"/>
  <c r="AD79" i="10"/>
  <c r="AC79" i="10"/>
  <c r="AE79" i="10" s="1"/>
  <c r="W79" i="10"/>
  <c r="V79" i="10"/>
  <c r="AD78" i="10"/>
  <c r="AC78" i="10"/>
  <c r="AE78" i="10" s="1"/>
  <c r="W78" i="10"/>
  <c r="V78" i="10"/>
  <c r="AD77" i="10"/>
  <c r="AC77" i="10"/>
  <c r="AE77" i="10" s="1"/>
  <c r="W77" i="10"/>
  <c r="V77" i="10"/>
  <c r="AE76" i="10"/>
  <c r="AD76" i="10"/>
  <c r="AC76" i="10"/>
  <c r="W76" i="10"/>
  <c r="V76" i="10"/>
  <c r="AE75" i="10"/>
  <c r="AD75" i="10"/>
  <c r="AC75" i="10"/>
  <c r="W75" i="10"/>
  <c r="V75" i="10"/>
  <c r="AD74" i="10"/>
  <c r="AC74" i="10"/>
  <c r="AE74" i="10" s="1"/>
  <c r="W74" i="10"/>
  <c r="V74" i="10"/>
  <c r="AE73" i="10"/>
  <c r="AD73" i="10"/>
  <c r="AC73" i="10"/>
  <c r="W73" i="10"/>
  <c r="V73" i="10"/>
  <c r="AD72" i="10"/>
  <c r="AC72" i="10"/>
  <c r="W72" i="10"/>
  <c r="V72" i="10"/>
  <c r="AD71" i="10"/>
  <c r="AC71" i="10"/>
  <c r="AE71" i="10" s="1"/>
  <c r="W71" i="10"/>
  <c r="V71" i="10"/>
  <c r="AE70" i="10"/>
  <c r="AD70" i="10"/>
  <c r="AC70" i="10"/>
  <c r="W70" i="10"/>
  <c r="V70" i="10"/>
  <c r="AE69" i="10"/>
  <c r="AD69" i="10"/>
  <c r="AC69" i="10"/>
  <c r="W69" i="10"/>
  <c r="V69" i="10"/>
  <c r="AD68" i="10"/>
  <c r="AC68" i="10"/>
  <c r="W68" i="10"/>
  <c r="V68" i="10"/>
  <c r="AD67" i="10"/>
  <c r="AC67" i="10"/>
  <c r="AE67" i="10" s="1"/>
  <c r="W67" i="10"/>
  <c r="V67" i="10"/>
  <c r="AD66" i="10"/>
  <c r="AC66" i="10"/>
  <c r="AE66" i="10" s="1"/>
  <c r="W66" i="10"/>
  <c r="V66" i="10"/>
  <c r="AD65" i="10"/>
  <c r="AC65" i="10"/>
  <c r="AE65" i="10" s="1"/>
  <c r="W65" i="10"/>
  <c r="V65" i="10"/>
  <c r="AE64" i="10"/>
  <c r="AD64" i="10"/>
  <c r="AC64" i="10"/>
  <c r="W64" i="10"/>
  <c r="V64" i="10"/>
  <c r="AE63" i="10"/>
  <c r="AD63" i="10"/>
  <c r="AC63" i="10"/>
  <c r="W63" i="10"/>
  <c r="V63" i="10"/>
  <c r="AD62" i="10"/>
  <c r="AC62" i="10"/>
  <c r="AE62" i="10" s="1"/>
  <c r="W62" i="10"/>
  <c r="V62" i="10"/>
  <c r="AE61" i="10"/>
  <c r="AD61" i="10"/>
  <c r="AC61" i="10"/>
  <c r="W61" i="10"/>
  <c r="V61" i="10"/>
  <c r="AD60" i="10"/>
  <c r="AC60" i="10"/>
  <c r="W60" i="10"/>
  <c r="V60" i="10"/>
  <c r="AD59" i="10"/>
  <c r="AC59" i="10"/>
  <c r="AE59" i="10" s="1"/>
  <c r="W59" i="10"/>
  <c r="V59" i="10"/>
  <c r="AE58" i="10"/>
  <c r="AD58" i="10"/>
  <c r="AC58" i="10"/>
  <c r="W58" i="10"/>
  <c r="V58" i="10"/>
  <c r="AE57" i="10"/>
  <c r="AD57" i="10"/>
  <c r="AC57" i="10"/>
  <c r="W57" i="10"/>
  <c r="V57" i="10"/>
  <c r="AD56" i="10"/>
  <c r="AC56" i="10"/>
  <c r="W56" i="10"/>
  <c r="V56" i="10"/>
  <c r="AD55" i="10"/>
  <c r="AC55" i="10"/>
  <c r="AE55" i="10" s="1"/>
  <c r="W55" i="10"/>
  <c r="V55" i="10"/>
  <c r="AD54" i="10"/>
  <c r="AC54" i="10"/>
  <c r="AE54" i="10" s="1"/>
  <c r="W54" i="10"/>
  <c r="V54" i="10"/>
  <c r="AD53" i="10"/>
  <c r="AC53" i="10"/>
  <c r="AE53" i="10" s="1"/>
  <c r="W53" i="10"/>
  <c r="V53" i="10"/>
  <c r="AE52" i="10"/>
  <c r="AD52" i="10"/>
  <c r="AC52" i="10"/>
  <c r="W52" i="10"/>
  <c r="V52" i="10"/>
  <c r="AE51" i="10"/>
  <c r="AD51" i="10"/>
  <c r="AC51" i="10"/>
  <c r="W51" i="10"/>
  <c r="V51" i="10"/>
  <c r="AD50" i="10"/>
  <c r="AC50" i="10"/>
  <c r="AE50" i="10" s="1"/>
  <c r="W50" i="10"/>
  <c r="V50" i="10"/>
  <c r="AE49" i="10"/>
  <c r="AD49" i="10"/>
  <c r="AC49" i="10"/>
  <c r="W49" i="10"/>
  <c r="V49" i="10"/>
  <c r="AD48" i="10"/>
  <c r="AC48" i="10"/>
  <c r="W48" i="10"/>
  <c r="V48" i="10"/>
  <c r="AD47" i="10"/>
  <c r="AC47" i="10"/>
  <c r="AE47" i="10" s="1"/>
  <c r="W47" i="10"/>
  <c r="V47" i="10"/>
  <c r="AE46" i="10"/>
  <c r="AD46" i="10"/>
  <c r="AC46" i="10"/>
  <c r="W46" i="10"/>
  <c r="V46" i="10"/>
  <c r="AE45" i="10"/>
  <c r="AD45" i="10"/>
  <c r="AC45" i="10"/>
  <c r="W45" i="10"/>
  <c r="V45" i="10"/>
  <c r="AD44" i="10"/>
  <c r="AC44" i="10"/>
  <c r="W44" i="10"/>
  <c r="V44" i="10"/>
  <c r="AD43" i="10"/>
  <c r="AC43" i="10"/>
  <c r="AE43" i="10" s="1"/>
  <c r="W43" i="10"/>
  <c r="V43" i="10"/>
  <c r="AD42" i="10"/>
  <c r="AC42" i="10"/>
  <c r="AE42" i="10" s="1"/>
  <c r="W42" i="10"/>
  <c r="V42" i="10"/>
  <c r="AD41" i="10"/>
  <c r="AC41" i="10"/>
  <c r="AE41" i="10" s="1"/>
  <c r="W41" i="10"/>
  <c r="V41" i="10"/>
  <c r="AE40" i="10"/>
  <c r="AD40" i="10"/>
  <c r="AC40" i="10"/>
  <c r="W40" i="10"/>
  <c r="V40" i="10"/>
  <c r="AE39" i="10"/>
  <c r="AD39" i="10"/>
  <c r="AC39" i="10"/>
  <c r="W39" i="10"/>
  <c r="V39" i="10"/>
  <c r="AD38" i="10"/>
  <c r="AC38" i="10"/>
  <c r="AE38" i="10" s="1"/>
  <c r="W38" i="10"/>
  <c r="V38" i="10"/>
  <c r="AE37" i="10"/>
  <c r="AD37" i="10"/>
  <c r="AC37" i="10"/>
  <c r="W37" i="10"/>
  <c r="V37" i="10"/>
  <c r="AD36" i="10"/>
  <c r="AC36" i="10"/>
  <c r="W36" i="10"/>
  <c r="V36" i="10"/>
  <c r="AD35" i="10"/>
  <c r="AC35" i="10"/>
  <c r="AE35" i="10" s="1"/>
  <c r="W35" i="10"/>
  <c r="V35" i="10"/>
  <c r="AE34" i="10"/>
  <c r="AD34" i="10"/>
  <c r="AC34" i="10"/>
  <c r="W34" i="10"/>
  <c r="V34" i="10"/>
  <c r="AE33" i="10"/>
  <c r="AD33" i="10"/>
  <c r="AC33" i="10"/>
  <c r="W33" i="10"/>
  <c r="V33" i="10"/>
  <c r="AD32" i="10"/>
  <c r="AC32" i="10"/>
  <c r="W32" i="10"/>
  <c r="V32" i="10"/>
  <c r="AD31" i="10"/>
  <c r="AC31" i="10"/>
  <c r="AE31" i="10" s="1"/>
  <c r="W31" i="10"/>
  <c r="V31" i="10"/>
  <c r="AD30" i="10"/>
  <c r="AC30" i="10"/>
  <c r="AE30" i="10" s="1"/>
  <c r="W30" i="10"/>
  <c r="V30" i="10"/>
  <c r="AD29" i="10"/>
  <c r="AC29" i="10"/>
  <c r="AE29" i="10" s="1"/>
  <c r="W29" i="10"/>
  <c r="V29" i="10"/>
  <c r="AE28" i="10"/>
  <c r="AD28" i="10"/>
  <c r="AC28" i="10"/>
  <c r="W28" i="10"/>
  <c r="V28" i="10"/>
  <c r="AE27" i="10"/>
  <c r="AD27" i="10"/>
  <c r="AC27" i="10"/>
  <c r="W27" i="10"/>
  <c r="V27" i="10"/>
  <c r="AD26" i="10"/>
  <c r="AC26" i="10"/>
  <c r="AE26" i="10" s="1"/>
  <c r="W26" i="10"/>
  <c r="V26" i="10"/>
  <c r="AE25" i="10"/>
  <c r="AD25" i="10"/>
  <c r="AC25" i="10"/>
  <c r="W25" i="10"/>
  <c r="V25" i="10"/>
  <c r="AD24" i="10"/>
  <c r="AC24" i="10"/>
  <c r="W24" i="10"/>
  <c r="V24" i="10"/>
  <c r="AD23" i="10"/>
  <c r="AC23" i="10"/>
  <c r="AE23" i="10" s="1"/>
  <c r="W23" i="10"/>
  <c r="V23" i="10"/>
  <c r="AE22" i="10"/>
  <c r="AD22" i="10"/>
  <c r="AC22" i="10"/>
  <c r="W22" i="10"/>
  <c r="V22" i="10"/>
  <c r="AE21" i="10"/>
  <c r="AD21" i="10"/>
  <c r="AC21" i="10"/>
  <c r="W21" i="10"/>
  <c r="V21" i="10"/>
  <c r="AD20" i="10"/>
  <c r="AC20" i="10"/>
  <c r="W20" i="10"/>
  <c r="V20" i="10"/>
  <c r="AD19" i="10"/>
  <c r="AC19" i="10"/>
  <c r="AE19" i="10" s="1"/>
  <c r="W19" i="10"/>
  <c r="V19" i="10"/>
  <c r="AD18" i="10"/>
  <c r="AC18" i="10"/>
  <c r="AE18" i="10" s="1"/>
  <c r="W18" i="10"/>
  <c r="V18" i="10"/>
  <c r="AD17" i="10"/>
  <c r="AC17" i="10"/>
  <c r="AE17" i="10" s="1"/>
  <c r="W17" i="10"/>
  <c r="V17" i="10"/>
  <c r="AE16" i="10"/>
  <c r="AD16" i="10"/>
  <c r="AC16" i="10"/>
  <c r="W16" i="10"/>
  <c r="V16" i="10"/>
  <c r="AE15" i="10"/>
  <c r="AD15" i="10"/>
  <c r="AC15" i="10"/>
  <c r="W15" i="10"/>
  <c r="V15" i="10"/>
  <c r="AD14" i="10"/>
  <c r="AC14" i="10"/>
  <c r="AE14" i="10" s="1"/>
  <c r="W14" i="10"/>
  <c r="V14" i="10"/>
  <c r="AE13" i="10"/>
  <c r="AD13" i="10"/>
  <c r="AC13" i="10"/>
  <c r="W13" i="10"/>
  <c r="V13" i="10"/>
  <c r="AD12" i="10"/>
  <c r="AC12" i="10"/>
  <c r="W12" i="10"/>
  <c r="V12" i="10"/>
  <c r="AD11" i="10"/>
  <c r="AC11" i="10"/>
  <c r="AE11" i="10" s="1"/>
  <c r="W11" i="10"/>
  <c r="V11" i="10"/>
  <c r="AE10" i="10"/>
  <c r="AD10" i="10"/>
  <c r="AC10" i="10"/>
  <c r="W10" i="10"/>
  <c r="V10" i="10"/>
  <c r="AE9" i="10"/>
  <c r="AD9" i="10"/>
  <c r="AC9" i="10"/>
  <c r="W9" i="10"/>
  <c r="V9" i="10"/>
  <c r="AD8" i="10"/>
  <c r="AC8" i="10"/>
  <c r="W8" i="10"/>
  <c r="V8" i="10"/>
  <c r="AD7" i="10"/>
  <c r="AC7" i="10"/>
  <c r="AE7" i="10" s="1"/>
  <c r="W7" i="10"/>
  <c r="V7" i="10"/>
  <c r="AD6" i="10"/>
  <c r="AC6" i="10"/>
  <c r="AE6" i="10" s="1"/>
  <c r="W6" i="10"/>
  <c r="V6" i="10"/>
  <c r="AD5" i="10"/>
  <c r="AC5" i="10"/>
  <c r="AE5" i="10" s="1"/>
  <c r="W5" i="10"/>
  <c r="V5" i="10"/>
  <c r="AE4" i="10"/>
  <c r="AD4" i="10"/>
  <c r="AC4" i="10"/>
  <c r="W4" i="10"/>
  <c r="X161" i="10" s="1"/>
  <c r="V4" i="10"/>
  <c r="AE151" i="9"/>
  <c r="AD151" i="9"/>
  <c r="AC151" i="9"/>
  <c r="W151" i="9"/>
  <c r="V151" i="9"/>
  <c r="AE150" i="9"/>
  <c r="AD150" i="9"/>
  <c r="AC150" i="9"/>
  <c r="W150" i="9"/>
  <c r="V150" i="9"/>
  <c r="AD149" i="9"/>
  <c r="AC149" i="9"/>
  <c r="W149" i="9"/>
  <c r="V149" i="9"/>
  <c r="AD148" i="9"/>
  <c r="AC148" i="9"/>
  <c r="AE148" i="9" s="1"/>
  <c r="W148" i="9"/>
  <c r="V148" i="9"/>
  <c r="AD147" i="9"/>
  <c r="AC147" i="9"/>
  <c r="W147" i="9"/>
  <c r="V147" i="9"/>
  <c r="AD146" i="9"/>
  <c r="AC146" i="9"/>
  <c r="AE146" i="9" s="1"/>
  <c r="W146" i="9"/>
  <c r="V146" i="9"/>
  <c r="AE145" i="9"/>
  <c r="AD145" i="9"/>
  <c r="AC145" i="9"/>
  <c r="W145" i="9"/>
  <c r="V145" i="9"/>
  <c r="AE144" i="9"/>
  <c r="AD144" i="9"/>
  <c r="AC144" i="9"/>
  <c r="W144" i="9"/>
  <c r="V144" i="9"/>
  <c r="AD143" i="9"/>
  <c r="AC143" i="9"/>
  <c r="W143" i="9"/>
  <c r="V143" i="9"/>
  <c r="AD142" i="9"/>
  <c r="AC142" i="9"/>
  <c r="AE142" i="9" s="1"/>
  <c r="W142" i="9"/>
  <c r="V142" i="9"/>
  <c r="AD141" i="9"/>
  <c r="AC141" i="9"/>
  <c r="W141" i="9"/>
  <c r="V141" i="9"/>
  <c r="AD140" i="9"/>
  <c r="AC140" i="9"/>
  <c r="AE140" i="9" s="1"/>
  <c r="W140" i="9"/>
  <c r="V140" i="9"/>
  <c r="AE139" i="9"/>
  <c r="AD139" i="9"/>
  <c r="AC139" i="9"/>
  <c r="W139" i="9"/>
  <c r="V139" i="9"/>
  <c r="AE138" i="9"/>
  <c r="AD138" i="9"/>
  <c r="AC138" i="9"/>
  <c r="W138" i="9"/>
  <c r="V138" i="9"/>
  <c r="AD137" i="9"/>
  <c r="AC137" i="9"/>
  <c r="W137" i="9"/>
  <c r="V137" i="9"/>
  <c r="AD136" i="9"/>
  <c r="AC136" i="9"/>
  <c r="AE136" i="9" s="1"/>
  <c r="W136" i="9"/>
  <c r="V136" i="9"/>
  <c r="AD135" i="9"/>
  <c r="AC135" i="9"/>
  <c r="W135" i="9"/>
  <c r="V135" i="9"/>
  <c r="AD134" i="9"/>
  <c r="AC134" i="9"/>
  <c r="AE134" i="9" s="1"/>
  <c r="W134" i="9"/>
  <c r="V134" i="9"/>
  <c r="AE133" i="9"/>
  <c r="AD133" i="9"/>
  <c r="AC133" i="9"/>
  <c r="W133" i="9"/>
  <c r="V133" i="9"/>
  <c r="AE132" i="9"/>
  <c r="AD132" i="9"/>
  <c r="AC132" i="9"/>
  <c r="W132" i="9"/>
  <c r="V132" i="9"/>
  <c r="AD131" i="9"/>
  <c r="AC131" i="9"/>
  <c r="W131" i="9"/>
  <c r="V131" i="9"/>
  <c r="AD130" i="9"/>
  <c r="AC130" i="9"/>
  <c r="AE130" i="9" s="1"/>
  <c r="W130" i="9"/>
  <c r="V130" i="9"/>
  <c r="AD129" i="9"/>
  <c r="AC129" i="9"/>
  <c r="W129" i="9"/>
  <c r="V129" i="9"/>
  <c r="AD128" i="9"/>
  <c r="AC128" i="9"/>
  <c r="AE128" i="9" s="1"/>
  <c r="W128" i="9"/>
  <c r="V128" i="9"/>
  <c r="AE127" i="9"/>
  <c r="AD127" i="9"/>
  <c r="AC127" i="9"/>
  <c r="W127" i="9"/>
  <c r="V127" i="9"/>
  <c r="AE126" i="9"/>
  <c r="AD126" i="9"/>
  <c r="AC126" i="9"/>
  <c r="W126" i="9"/>
  <c r="V126" i="9"/>
  <c r="AD125" i="9"/>
  <c r="AC125" i="9"/>
  <c r="W125" i="9"/>
  <c r="V125" i="9"/>
  <c r="AD124" i="9"/>
  <c r="AC124" i="9"/>
  <c r="AE124" i="9" s="1"/>
  <c r="W124" i="9"/>
  <c r="V124" i="9"/>
  <c r="AD123" i="9"/>
  <c r="AC123" i="9"/>
  <c r="W123" i="9"/>
  <c r="V123" i="9"/>
  <c r="AD122" i="9"/>
  <c r="AC122" i="9"/>
  <c r="AE122" i="9" s="1"/>
  <c r="W122" i="9"/>
  <c r="V122" i="9"/>
  <c r="AE121" i="9"/>
  <c r="AD121" i="9"/>
  <c r="AC121" i="9"/>
  <c r="W121" i="9"/>
  <c r="V121" i="9"/>
  <c r="AE120" i="9"/>
  <c r="AD120" i="9"/>
  <c r="AC120" i="9"/>
  <c r="W120" i="9"/>
  <c r="V120" i="9"/>
  <c r="AD119" i="9"/>
  <c r="AC119" i="9"/>
  <c r="W119" i="9"/>
  <c r="V119" i="9"/>
  <c r="AD118" i="9"/>
  <c r="AC118" i="9"/>
  <c r="AE118" i="9" s="1"/>
  <c r="W118" i="9"/>
  <c r="V118" i="9"/>
  <c r="AD117" i="9"/>
  <c r="AC117" i="9"/>
  <c r="W117" i="9"/>
  <c r="V117" i="9"/>
  <c r="AD116" i="9"/>
  <c r="AC116" i="9"/>
  <c r="AE116" i="9" s="1"/>
  <c r="W116" i="9"/>
  <c r="V116" i="9"/>
  <c r="AE115" i="9"/>
  <c r="AD115" i="9"/>
  <c r="AC115" i="9"/>
  <c r="W115" i="9"/>
  <c r="V115" i="9"/>
  <c r="AE114" i="9"/>
  <c r="AD114" i="9"/>
  <c r="AC114" i="9"/>
  <c r="W114" i="9"/>
  <c r="V114" i="9"/>
  <c r="AD113" i="9"/>
  <c r="AC113" i="9"/>
  <c r="W113" i="9"/>
  <c r="V113" i="9"/>
  <c r="AD112" i="9"/>
  <c r="AC112" i="9"/>
  <c r="AE112" i="9" s="1"/>
  <c r="W112" i="9"/>
  <c r="V112" i="9"/>
  <c r="AD111" i="9"/>
  <c r="AC111" i="9"/>
  <c r="W111" i="9"/>
  <c r="V111" i="9"/>
  <c r="AD110" i="9"/>
  <c r="AC110" i="9"/>
  <c r="AE110" i="9" s="1"/>
  <c r="W110" i="9"/>
  <c r="V110" i="9"/>
  <c r="AE109" i="9"/>
  <c r="AD109" i="9"/>
  <c r="AC109" i="9"/>
  <c r="W109" i="9"/>
  <c r="V109" i="9"/>
  <c r="AE108" i="9"/>
  <c r="AD108" i="9"/>
  <c r="AC108" i="9"/>
  <c r="W108" i="9"/>
  <c r="V108" i="9"/>
  <c r="AD107" i="9"/>
  <c r="AC107" i="9"/>
  <c r="W107" i="9"/>
  <c r="V107" i="9"/>
  <c r="AD106" i="9"/>
  <c r="AC106" i="9"/>
  <c r="AE106" i="9" s="1"/>
  <c r="W106" i="9"/>
  <c r="V106" i="9"/>
  <c r="AD105" i="9"/>
  <c r="AC105" i="9"/>
  <c r="W105" i="9"/>
  <c r="V105" i="9"/>
  <c r="AD104" i="9"/>
  <c r="AC104" i="9"/>
  <c r="AE104" i="9" s="1"/>
  <c r="W104" i="9"/>
  <c r="V104" i="9"/>
  <c r="AE103" i="9"/>
  <c r="AD103" i="9"/>
  <c r="AC103" i="9"/>
  <c r="W103" i="9"/>
  <c r="V103" i="9"/>
  <c r="AE102" i="9"/>
  <c r="AD102" i="9"/>
  <c r="AC102" i="9"/>
  <c r="W102" i="9"/>
  <c r="V102" i="9"/>
  <c r="AD101" i="9"/>
  <c r="AC101" i="9"/>
  <c r="W101" i="9"/>
  <c r="V101" i="9"/>
  <c r="AD100" i="9"/>
  <c r="AC100" i="9"/>
  <c r="AE100" i="9" s="1"/>
  <c r="W100" i="9"/>
  <c r="V100" i="9"/>
  <c r="AD99" i="9"/>
  <c r="AC99" i="9"/>
  <c r="W99" i="9"/>
  <c r="V99" i="9"/>
  <c r="AD98" i="9"/>
  <c r="AC98" i="9"/>
  <c r="AE98" i="9" s="1"/>
  <c r="W98" i="9"/>
  <c r="V98" i="9"/>
  <c r="AE97" i="9"/>
  <c r="AD97" i="9"/>
  <c r="AC97" i="9"/>
  <c r="W97" i="9"/>
  <c r="V97" i="9"/>
  <c r="AE96" i="9"/>
  <c r="AD96" i="9"/>
  <c r="AC96" i="9"/>
  <c r="W96" i="9"/>
  <c r="V96" i="9"/>
  <c r="AD95" i="9"/>
  <c r="AC95" i="9"/>
  <c r="W95" i="9"/>
  <c r="V95" i="9"/>
  <c r="AD94" i="9"/>
  <c r="AC94" i="9"/>
  <c r="AE94" i="9" s="1"/>
  <c r="W94" i="9"/>
  <c r="V94" i="9"/>
  <c r="AD93" i="9"/>
  <c r="AC93" i="9"/>
  <c r="W93" i="9"/>
  <c r="V93" i="9"/>
  <c r="AD92" i="9"/>
  <c r="AC92" i="9"/>
  <c r="AE92" i="9" s="1"/>
  <c r="W92" i="9"/>
  <c r="V92" i="9"/>
  <c r="AE91" i="9"/>
  <c r="AD91" i="9"/>
  <c r="AC91" i="9"/>
  <c r="W91" i="9"/>
  <c r="V91" i="9"/>
  <c r="AE90" i="9"/>
  <c r="AD90" i="9"/>
  <c r="AC90" i="9"/>
  <c r="W90" i="9"/>
  <c r="V90" i="9"/>
  <c r="AD89" i="9"/>
  <c r="AC89" i="9"/>
  <c r="W89" i="9"/>
  <c r="V89" i="9"/>
  <c r="AD88" i="9"/>
  <c r="AC88" i="9"/>
  <c r="AE88" i="9" s="1"/>
  <c r="W88" i="9"/>
  <c r="V88" i="9"/>
  <c r="AD87" i="9"/>
  <c r="AC87" i="9"/>
  <c r="W87" i="9"/>
  <c r="V87" i="9"/>
  <c r="AD86" i="9"/>
  <c r="AC86" i="9"/>
  <c r="AE86" i="9" s="1"/>
  <c r="W86" i="9"/>
  <c r="V86" i="9"/>
  <c r="AE85" i="9"/>
  <c r="AD85" i="9"/>
  <c r="AC85" i="9"/>
  <c r="W85" i="9"/>
  <c r="V85" i="9"/>
  <c r="AE84" i="9"/>
  <c r="AD84" i="9"/>
  <c r="AC84" i="9"/>
  <c r="W84" i="9"/>
  <c r="V84" i="9"/>
  <c r="AD83" i="9"/>
  <c r="AC83" i="9"/>
  <c r="W83" i="9"/>
  <c r="V83" i="9"/>
  <c r="AD82" i="9"/>
  <c r="AC82" i="9"/>
  <c r="AE82" i="9" s="1"/>
  <c r="W82" i="9"/>
  <c r="V82" i="9"/>
  <c r="AD81" i="9"/>
  <c r="AC81" i="9"/>
  <c r="W81" i="9"/>
  <c r="V81" i="9"/>
  <c r="AD80" i="9"/>
  <c r="AC80" i="9"/>
  <c r="AE80" i="9" s="1"/>
  <c r="W80" i="9"/>
  <c r="V80" i="9"/>
  <c r="AE79" i="9"/>
  <c r="AD79" i="9"/>
  <c r="AC79" i="9"/>
  <c r="W79" i="9"/>
  <c r="V79" i="9"/>
  <c r="AE78" i="9"/>
  <c r="AD78" i="9"/>
  <c r="AC78" i="9"/>
  <c r="W78" i="9"/>
  <c r="V78" i="9"/>
  <c r="AD77" i="9"/>
  <c r="AC77" i="9"/>
  <c r="W77" i="9"/>
  <c r="V77" i="9"/>
  <c r="AD76" i="9"/>
  <c r="AC76" i="9"/>
  <c r="AE76" i="9" s="1"/>
  <c r="W76" i="9"/>
  <c r="V76" i="9"/>
  <c r="AD75" i="9"/>
  <c r="AC75" i="9"/>
  <c r="W75" i="9"/>
  <c r="V75" i="9"/>
  <c r="AD74" i="9"/>
  <c r="AC74" i="9"/>
  <c r="AE74" i="9" s="1"/>
  <c r="W74" i="9"/>
  <c r="V74" i="9"/>
  <c r="AE73" i="9"/>
  <c r="AD73" i="9"/>
  <c r="AC73" i="9"/>
  <c r="W73" i="9"/>
  <c r="V73" i="9"/>
  <c r="AE72" i="9"/>
  <c r="AD72" i="9"/>
  <c r="AC72" i="9"/>
  <c r="W72" i="9"/>
  <c r="V72" i="9"/>
  <c r="AD71" i="9"/>
  <c r="AC71" i="9"/>
  <c r="W71" i="9"/>
  <c r="V71" i="9"/>
  <c r="AD70" i="9"/>
  <c r="AC70" i="9"/>
  <c r="AE70" i="9" s="1"/>
  <c r="W70" i="9"/>
  <c r="V70" i="9"/>
  <c r="AD69" i="9"/>
  <c r="AC69" i="9"/>
  <c r="W69" i="9"/>
  <c r="V69" i="9"/>
  <c r="AD68" i="9"/>
  <c r="AC68" i="9"/>
  <c r="AE68" i="9" s="1"/>
  <c r="W68" i="9"/>
  <c r="V68" i="9"/>
  <c r="AE67" i="9"/>
  <c r="AD67" i="9"/>
  <c r="AC67" i="9"/>
  <c r="W67" i="9"/>
  <c r="V67" i="9"/>
  <c r="AE66" i="9"/>
  <c r="AD66" i="9"/>
  <c r="AC66" i="9"/>
  <c r="W66" i="9"/>
  <c r="V66" i="9"/>
  <c r="AD65" i="9"/>
  <c r="AC65" i="9"/>
  <c r="W65" i="9"/>
  <c r="V65" i="9"/>
  <c r="AD64" i="9"/>
  <c r="AC64" i="9"/>
  <c r="AE64" i="9" s="1"/>
  <c r="W64" i="9"/>
  <c r="V64" i="9"/>
  <c r="AD63" i="9"/>
  <c r="AC63" i="9"/>
  <c r="W63" i="9"/>
  <c r="V63" i="9"/>
  <c r="AD62" i="9"/>
  <c r="AC62" i="9"/>
  <c r="AE62" i="9" s="1"/>
  <c r="W62" i="9"/>
  <c r="V62" i="9"/>
  <c r="AE61" i="9"/>
  <c r="AD61" i="9"/>
  <c r="AC61" i="9"/>
  <c r="W61" i="9"/>
  <c r="V61" i="9"/>
  <c r="AE60" i="9"/>
  <c r="AD60" i="9"/>
  <c r="AC60" i="9"/>
  <c r="W60" i="9"/>
  <c r="V60" i="9"/>
  <c r="AD59" i="9"/>
  <c r="AC59" i="9"/>
  <c r="W59" i="9"/>
  <c r="V59" i="9"/>
  <c r="AD58" i="9"/>
  <c r="AC58" i="9"/>
  <c r="AE58" i="9" s="1"/>
  <c r="W58" i="9"/>
  <c r="V58" i="9"/>
  <c r="AD57" i="9"/>
  <c r="AC57" i="9"/>
  <c r="W57" i="9"/>
  <c r="V57" i="9"/>
  <c r="AD56" i="9"/>
  <c r="AC56" i="9"/>
  <c r="AE56" i="9" s="1"/>
  <c r="W56" i="9"/>
  <c r="V56" i="9"/>
  <c r="AE55" i="9"/>
  <c r="AD55" i="9"/>
  <c r="AC55" i="9"/>
  <c r="W55" i="9"/>
  <c r="V55" i="9"/>
  <c r="AE54" i="9"/>
  <c r="AD54" i="9"/>
  <c r="AC54" i="9"/>
  <c r="W54" i="9"/>
  <c r="V54" i="9"/>
  <c r="AD53" i="9"/>
  <c r="AC53" i="9"/>
  <c r="W53" i="9"/>
  <c r="V53" i="9"/>
  <c r="AD52" i="9"/>
  <c r="AC52" i="9"/>
  <c r="AE52" i="9" s="1"/>
  <c r="W52" i="9"/>
  <c r="V52" i="9"/>
  <c r="AD51" i="9"/>
  <c r="AC51" i="9"/>
  <c r="W51" i="9"/>
  <c r="V51" i="9"/>
  <c r="AD50" i="9"/>
  <c r="AC50" i="9"/>
  <c r="AE50" i="9" s="1"/>
  <c r="W50" i="9"/>
  <c r="V50" i="9"/>
  <c r="AE49" i="9"/>
  <c r="AD49" i="9"/>
  <c r="AC49" i="9"/>
  <c r="W49" i="9"/>
  <c r="V49" i="9"/>
  <c r="AE48" i="9"/>
  <c r="AD48" i="9"/>
  <c r="AC48" i="9"/>
  <c r="W48" i="9"/>
  <c r="V48" i="9"/>
  <c r="AD47" i="9"/>
  <c r="AC47" i="9"/>
  <c r="W47" i="9"/>
  <c r="V47" i="9"/>
  <c r="AD46" i="9"/>
  <c r="AC46" i="9"/>
  <c r="AE46" i="9" s="1"/>
  <c r="W46" i="9"/>
  <c r="V46" i="9"/>
  <c r="AD45" i="9"/>
  <c r="AC45" i="9"/>
  <c r="W45" i="9"/>
  <c r="V45" i="9"/>
  <c r="AD44" i="9"/>
  <c r="AC44" i="9"/>
  <c r="AE44" i="9" s="1"/>
  <c r="W44" i="9"/>
  <c r="V44" i="9"/>
  <c r="AE43" i="9"/>
  <c r="AD43" i="9"/>
  <c r="AC43" i="9"/>
  <c r="W43" i="9"/>
  <c r="V43" i="9"/>
  <c r="AE42" i="9"/>
  <c r="AD42" i="9"/>
  <c r="AC42" i="9"/>
  <c r="W42" i="9"/>
  <c r="V42" i="9"/>
  <c r="AD41" i="9"/>
  <c r="AC41" i="9"/>
  <c r="W41" i="9"/>
  <c r="V41" i="9"/>
  <c r="AD40" i="9"/>
  <c r="AC40" i="9"/>
  <c r="AE40" i="9" s="1"/>
  <c r="W40" i="9"/>
  <c r="V40" i="9"/>
  <c r="AD39" i="9"/>
  <c r="AC39" i="9"/>
  <c r="W39" i="9"/>
  <c r="V39" i="9"/>
  <c r="AD38" i="9"/>
  <c r="AC38" i="9"/>
  <c r="AE38" i="9" s="1"/>
  <c r="W38" i="9"/>
  <c r="V38" i="9"/>
  <c r="AE37" i="9"/>
  <c r="AD37" i="9"/>
  <c r="AC37" i="9"/>
  <c r="W37" i="9"/>
  <c r="V37" i="9"/>
  <c r="AE36" i="9"/>
  <c r="AD36" i="9"/>
  <c r="AC36" i="9"/>
  <c r="W36" i="9"/>
  <c r="V36" i="9"/>
  <c r="AD35" i="9"/>
  <c r="AC35" i="9"/>
  <c r="W35" i="9"/>
  <c r="V35" i="9"/>
  <c r="AD34" i="9"/>
  <c r="AC34" i="9"/>
  <c r="AE34" i="9" s="1"/>
  <c r="W34" i="9"/>
  <c r="V34" i="9"/>
  <c r="AD33" i="9"/>
  <c r="AC33" i="9"/>
  <c r="W33" i="9"/>
  <c r="V33" i="9"/>
  <c r="AD32" i="9"/>
  <c r="AC32" i="9"/>
  <c r="AE32" i="9" s="1"/>
  <c r="W32" i="9"/>
  <c r="V32" i="9"/>
  <c r="AE31" i="9"/>
  <c r="AD31" i="9"/>
  <c r="AC31" i="9"/>
  <c r="W31" i="9"/>
  <c r="V31" i="9"/>
  <c r="AE30" i="9"/>
  <c r="AD30" i="9"/>
  <c r="AC30" i="9"/>
  <c r="W30" i="9"/>
  <c r="V30" i="9"/>
  <c r="AD29" i="9"/>
  <c r="AC29" i="9"/>
  <c r="W29" i="9"/>
  <c r="V29" i="9"/>
  <c r="AD28" i="9"/>
  <c r="AC28" i="9"/>
  <c r="AE28" i="9" s="1"/>
  <c r="W28" i="9"/>
  <c r="V28" i="9"/>
  <c r="AD27" i="9"/>
  <c r="AC27" i="9"/>
  <c r="W27" i="9"/>
  <c r="V27" i="9"/>
  <c r="AD26" i="9"/>
  <c r="AC26" i="9"/>
  <c r="AE26" i="9" s="1"/>
  <c r="W26" i="9"/>
  <c r="V26" i="9"/>
  <c r="AE25" i="9"/>
  <c r="AD25" i="9"/>
  <c r="AC25" i="9"/>
  <c r="W25" i="9"/>
  <c r="V25" i="9"/>
  <c r="AE24" i="9"/>
  <c r="AD24" i="9"/>
  <c r="AC24" i="9"/>
  <c r="W24" i="9"/>
  <c r="V24" i="9"/>
  <c r="AD23" i="9"/>
  <c r="AC23" i="9"/>
  <c r="W23" i="9"/>
  <c r="V23" i="9"/>
  <c r="AD22" i="9"/>
  <c r="AC22" i="9"/>
  <c r="AE22" i="9" s="1"/>
  <c r="W22" i="9"/>
  <c r="V22" i="9"/>
  <c r="AD21" i="9"/>
  <c r="AC21" i="9"/>
  <c r="W21" i="9"/>
  <c r="V21" i="9"/>
  <c r="AD20" i="9"/>
  <c r="AC20" i="9"/>
  <c r="AE20" i="9" s="1"/>
  <c r="W20" i="9"/>
  <c r="V20" i="9"/>
  <c r="AE19" i="9"/>
  <c r="AD19" i="9"/>
  <c r="AC19" i="9"/>
  <c r="W19" i="9"/>
  <c r="V19" i="9"/>
  <c r="AE18" i="9"/>
  <c r="AD18" i="9"/>
  <c r="AC18" i="9"/>
  <c r="W18" i="9"/>
  <c r="V18" i="9"/>
  <c r="AD17" i="9"/>
  <c r="AC17" i="9"/>
  <c r="W17" i="9"/>
  <c r="V17" i="9"/>
  <c r="AD16" i="9"/>
  <c r="AC16" i="9"/>
  <c r="AE16" i="9" s="1"/>
  <c r="W16" i="9"/>
  <c r="V16" i="9"/>
  <c r="AD15" i="9"/>
  <c r="AC15" i="9"/>
  <c r="W15" i="9"/>
  <c r="V15" i="9"/>
  <c r="AD14" i="9"/>
  <c r="AC14" i="9"/>
  <c r="AE14" i="9" s="1"/>
  <c r="W14" i="9"/>
  <c r="V14" i="9"/>
  <c r="AE13" i="9"/>
  <c r="AD13" i="9"/>
  <c r="AC13" i="9"/>
  <c r="W13" i="9"/>
  <c r="V13" i="9"/>
  <c r="AE12" i="9"/>
  <c r="AD12" i="9"/>
  <c r="AC12" i="9"/>
  <c r="W12" i="9"/>
  <c r="V12" i="9"/>
  <c r="AD11" i="9"/>
  <c r="AC11" i="9"/>
  <c r="W11" i="9"/>
  <c r="V11" i="9"/>
  <c r="AD10" i="9"/>
  <c r="AC10" i="9"/>
  <c r="AE10" i="9" s="1"/>
  <c r="W10" i="9"/>
  <c r="V10" i="9"/>
  <c r="AD9" i="9"/>
  <c r="AC9" i="9"/>
  <c r="W9" i="9"/>
  <c r="V9" i="9"/>
  <c r="AD8" i="9"/>
  <c r="AC8" i="9"/>
  <c r="AE8" i="9" s="1"/>
  <c r="W8" i="9"/>
  <c r="V8" i="9"/>
  <c r="AE7" i="9"/>
  <c r="AD7" i="9"/>
  <c r="AC7" i="9"/>
  <c r="W7" i="9"/>
  <c r="V7" i="9"/>
  <c r="AE6" i="9"/>
  <c r="AD6" i="9"/>
  <c r="AC6" i="9"/>
  <c r="W6" i="9"/>
  <c r="V6" i="9"/>
  <c r="AD5" i="9"/>
  <c r="AC5" i="9"/>
  <c r="W5" i="9"/>
  <c r="V5" i="9"/>
  <c r="AD4" i="9"/>
  <c r="AC4" i="9"/>
  <c r="AC152" i="9" s="1"/>
  <c r="W4" i="9"/>
  <c r="X155" i="9" s="1"/>
  <c r="V4" i="9"/>
  <c r="AD61" i="8"/>
  <c r="AC61" i="8"/>
  <c r="AE61" i="8" s="1"/>
  <c r="W61" i="8"/>
  <c r="V61" i="8"/>
  <c r="AD60" i="8"/>
  <c r="AC60" i="8"/>
  <c r="AE60" i="8" s="1"/>
  <c r="W60" i="8"/>
  <c r="V60" i="8"/>
  <c r="AD59" i="8"/>
  <c r="AC59" i="8"/>
  <c r="AE59" i="8" s="1"/>
  <c r="W59" i="8"/>
  <c r="V59" i="8"/>
  <c r="AE58" i="8"/>
  <c r="AD58" i="8"/>
  <c r="AC58" i="8"/>
  <c r="W58" i="8"/>
  <c r="V58" i="8"/>
  <c r="AE57" i="8"/>
  <c r="AD57" i="8"/>
  <c r="AC57" i="8"/>
  <c r="W57" i="8"/>
  <c r="V57" i="8"/>
  <c r="AD56" i="8"/>
  <c r="AC56" i="8"/>
  <c r="AE56" i="8" s="1"/>
  <c r="W56" i="8"/>
  <c r="V56" i="8"/>
  <c r="AE55" i="8"/>
  <c r="AD55" i="8"/>
  <c r="AC55" i="8"/>
  <c r="W55" i="8"/>
  <c r="V55" i="8"/>
  <c r="AD54" i="8"/>
  <c r="AC54" i="8"/>
  <c r="W54" i="8"/>
  <c r="V54" i="8"/>
  <c r="AD53" i="8"/>
  <c r="AC53" i="8"/>
  <c r="AE53" i="8" s="1"/>
  <c r="W53" i="8"/>
  <c r="V53" i="8"/>
  <c r="AE52" i="8"/>
  <c r="AD52" i="8"/>
  <c r="AC52" i="8"/>
  <c r="W52" i="8"/>
  <c r="V52" i="8"/>
  <c r="AE51" i="8"/>
  <c r="AD51" i="8"/>
  <c r="AC51" i="8"/>
  <c r="W51" i="8"/>
  <c r="V51" i="8"/>
  <c r="AD50" i="8"/>
  <c r="AC50" i="8"/>
  <c r="W50" i="8"/>
  <c r="V50" i="8"/>
  <c r="AD49" i="8"/>
  <c r="AC49" i="8"/>
  <c r="AE49" i="8" s="1"/>
  <c r="W49" i="8"/>
  <c r="V49" i="8"/>
  <c r="AD48" i="8"/>
  <c r="AC48" i="8"/>
  <c r="AE48" i="8" s="1"/>
  <c r="W48" i="8"/>
  <c r="V48" i="8"/>
  <c r="AD47" i="8"/>
  <c r="AC47" i="8"/>
  <c r="AE47" i="8" s="1"/>
  <c r="W47" i="8"/>
  <c r="V47" i="8"/>
  <c r="AE46" i="8"/>
  <c r="AD46" i="8"/>
  <c r="AC46" i="8"/>
  <c r="W46" i="8"/>
  <c r="V46" i="8"/>
  <c r="AE45" i="8"/>
  <c r="AD45" i="8"/>
  <c r="AC45" i="8"/>
  <c r="W45" i="8"/>
  <c r="V45" i="8"/>
  <c r="AD44" i="8"/>
  <c r="AC44" i="8"/>
  <c r="AE44" i="8" s="1"/>
  <c r="W44" i="8"/>
  <c r="V44" i="8"/>
  <c r="AE43" i="8"/>
  <c r="AD43" i="8"/>
  <c r="AC43" i="8"/>
  <c r="W43" i="8"/>
  <c r="V43" i="8"/>
  <c r="AD42" i="8"/>
  <c r="AC42" i="8"/>
  <c r="W42" i="8"/>
  <c r="V42" i="8"/>
  <c r="AD41" i="8"/>
  <c r="AC41" i="8"/>
  <c r="AE41" i="8" s="1"/>
  <c r="W41" i="8"/>
  <c r="V41" i="8"/>
  <c r="AE40" i="8"/>
  <c r="AD40" i="8"/>
  <c r="AC40" i="8"/>
  <c r="W40" i="8"/>
  <c r="V40" i="8"/>
  <c r="AE39" i="8"/>
  <c r="AD39" i="8"/>
  <c r="AC39" i="8"/>
  <c r="W39" i="8"/>
  <c r="V39" i="8"/>
  <c r="AD38" i="8"/>
  <c r="AC38" i="8"/>
  <c r="W38" i="8"/>
  <c r="V38" i="8"/>
  <c r="AD37" i="8"/>
  <c r="AC37" i="8"/>
  <c r="AE37" i="8" s="1"/>
  <c r="W37" i="8"/>
  <c r="V37" i="8"/>
  <c r="AD36" i="8"/>
  <c r="AC36" i="8"/>
  <c r="AE36" i="8" s="1"/>
  <c r="W36" i="8"/>
  <c r="V36" i="8"/>
  <c r="AD35" i="8"/>
  <c r="AC35" i="8"/>
  <c r="AE35" i="8" s="1"/>
  <c r="W35" i="8"/>
  <c r="V35" i="8"/>
  <c r="AE34" i="8"/>
  <c r="AD34" i="8"/>
  <c r="AC34" i="8"/>
  <c r="W34" i="8"/>
  <c r="V34" i="8"/>
  <c r="AE33" i="8"/>
  <c r="AD33" i="8"/>
  <c r="AC33" i="8"/>
  <c r="W33" i="8"/>
  <c r="V33" i="8"/>
  <c r="AD32" i="8"/>
  <c r="AC32" i="8"/>
  <c r="AE32" i="8" s="1"/>
  <c r="W32" i="8"/>
  <c r="V32" i="8"/>
  <c r="AE31" i="8"/>
  <c r="AD31" i="8"/>
  <c r="AC31" i="8"/>
  <c r="W31" i="8"/>
  <c r="V31" i="8"/>
  <c r="AD30" i="8"/>
  <c r="AC30" i="8"/>
  <c r="W30" i="8"/>
  <c r="V30" i="8"/>
  <c r="AD29" i="8"/>
  <c r="AC29" i="8"/>
  <c r="AE29" i="8" s="1"/>
  <c r="W29" i="8"/>
  <c r="V29" i="8"/>
  <c r="AE28" i="8"/>
  <c r="AD28" i="8"/>
  <c r="AC28" i="8"/>
  <c r="W28" i="8"/>
  <c r="V28" i="8"/>
  <c r="AE27" i="8"/>
  <c r="AD27" i="8"/>
  <c r="AC27" i="8"/>
  <c r="W27" i="8"/>
  <c r="V27" i="8"/>
  <c r="AD26" i="8"/>
  <c r="AC26" i="8"/>
  <c r="W26" i="8"/>
  <c r="V26" i="8"/>
  <c r="AD25" i="8"/>
  <c r="AC25" i="8"/>
  <c r="AE25" i="8" s="1"/>
  <c r="W25" i="8"/>
  <c r="V25" i="8"/>
  <c r="AD24" i="8"/>
  <c r="AC24" i="8"/>
  <c r="AE24" i="8" s="1"/>
  <c r="W24" i="8"/>
  <c r="V24" i="8"/>
  <c r="AD23" i="8"/>
  <c r="AC23" i="8"/>
  <c r="AE23" i="8" s="1"/>
  <c r="W23" i="8"/>
  <c r="V23" i="8"/>
  <c r="AE22" i="8"/>
  <c r="AD22" i="8"/>
  <c r="AC22" i="8"/>
  <c r="W22" i="8"/>
  <c r="V22" i="8"/>
  <c r="AE21" i="8"/>
  <c r="AD21" i="8"/>
  <c r="AC21" i="8"/>
  <c r="W21" i="8"/>
  <c r="V21" i="8"/>
  <c r="AD20" i="8"/>
  <c r="AC20" i="8"/>
  <c r="AE20" i="8" s="1"/>
  <c r="W20" i="8"/>
  <c r="V20" i="8"/>
  <c r="AE19" i="8"/>
  <c r="AD19" i="8"/>
  <c r="AC19" i="8"/>
  <c r="W19" i="8"/>
  <c r="V19" i="8"/>
  <c r="AD18" i="8"/>
  <c r="AC18" i="8"/>
  <c r="W18" i="8"/>
  <c r="V18" i="8"/>
  <c r="AD17" i="8"/>
  <c r="AC17" i="8"/>
  <c r="AE17" i="8" s="1"/>
  <c r="W17" i="8"/>
  <c r="V17" i="8"/>
  <c r="AD16" i="8"/>
  <c r="AC16" i="8"/>
  <c r="AE16" i="8" s="1"/>
  <c r="W16" i="8"/>
  <c r="V16" i="8"/>
  <c r="AE15" i="8"/>
  <c r="AD15" i="8"/>
  <c r="AC15" i="8"/>
  <c r="W15" i="8"/>
  <c r="V15" i="8"/>
  <c r="AD14" i="8"/>
  <c r="AC14" i="8"/>
  <c r="W14" i="8"/>
  <c r="V14" i="8"/>
  <c r="AD13" i="8"/>
  <c r="AC13" i="8"/>
  <c r="AE13" i="8" s="1"/>
  <c r="W13" i="8"/>
  <c r="V13" i="8"/>
  <c r="AD12" i="8"/>
  <c r="AE12" i="8" s="1"/>
  <c r="AC12" i="8"/>
  <c r="W12" i="8"/>
  <c r="V12" i="8"/>
  <c r="AD11" i="8"/>
  <c r="AC11" i="8"/>
  <c r="AE11" i="8" s="1"/>
  <c r="W11" i="8"/>
  <c r="V11" i="8"/>
  <c r="AD10" i="8"/>
  <c r="AC10" i="8"/>
  <c r="AE10" i="8" s="1"/>
  <c r="W10" i="8"/>
  <c r="V10" i="8"/>
  <c r="AE9" i="8"/>
  <c r="AD9" i="8"/>
  <c r="AC9" i="8"/>
  <c r="W9" i="8"/>
  <c r="V9" i="8"/>
  <c r="AD8" i="8"/>
  <c r="AC8" i="8"/>
  <c r="AE8" i="8" s="1"/>
  <c r="W8" i="8"/>
  <c r="V8" i="8"/>
  <c r="AE7" i="8"/>
  <c r="AD7" i="8"/>
  <c r="AC7" i="8"/>
  <c r="W7" i="8"/>
  <c r="V7" i="8"/>
  <c r="AD6" i="8"/>
  <c r="AC6" i="8"/>
  <c r="AE6" i="8" s="1"/>
  <c r="W6" i="8"/>
  <c r="V6" i="8"/>
  <c r="AD5" i="8"/>
  <c r="AC5" i="8"/>
  <c r="AE5" i="8" s="1"/>
  <c r="W5" i="8"/>
  <c r="V5" i="8"/>
  <c r="X64" i="8" s="1"/>
  <c r="AD4" i="8"/>
  <c r="AC4" i="8"/>
  <c r="AE4" i="8" s="1"/>
  <c r="W4" i="8"/>
  <c r="X65" i="8" s="1"/>
  <c r="H13" i="3" s="1"/>
  <c r="V4" i="8"/>
  <c r="AD31" i="7"/>
  <c r="AC31" i="7"/>
  <c r="AE31" i="7" s="1"/>
  <c r="W31" i="7"/>
  <c r="V31" i="7"/>
  <c r="AE30" i="7"/>
  <c r="AD30" i="7"/>
  <c r="AC30" i="7"/>
  <c r="W30" i="7"/>
  <c r="V30" i="7"/>
  <c r="AD29" i="7"/>
  <c r="AC29" i="7"/>
  <c r="AE29" i="7" s="1"/>
  <c r="W29" i="7"/>
  <c r="V29" i="7"/>
  <c r="AE28" i="7"/>
  <c r="AD28" i="7"/>
  <c r="AC28" i="7"/>
  <c r="W28" i="7"/>
  <c r="V28" i="7"/>
  <c r="AD27" i="7"/>
  <c r="AC27" i="7"/>
  <c r="AE27" i="7" s="1"/>
  <c r="W27" i="7"/>
  <c r="V27" i="7"/>
  <c r="AD26" i="7"/>
  <c r="AC26" i="7"/>
  <c r="AE26" i="7" s="1"/>
  <c r="W26" i="7"/>
  <c r="V26" i="7"/>
  <c r="AD25" i="7"/>
  <c r="AC25" i="7"/>
  <c r="AE25" i="7" s="1"/>
  <c r="W25" i="7"/>
  <c r="V25" i="7"/>
  <c r="AE24" i="7"/>
  <c r="AD24" i="7"/>
  <c r="AC24" i="7"/>
  <c r="W24" i="7"/>
  <c r="V24" i="7"/>
  <c r="AD23" i="7"/>
  <c r="AC23" i="7"/>
  <c r="W23" i="7"/>
  <c r="V23" i="7"/>
  <c r="AD22" i="7"/>
  <c r="AC22" i="7"/>
  <c r="AE22" i="7" s="1"/>
  <c r="W22" i="7"/>
  <c r="V22" i="7"/>
  <c r="AD21" i="7"/>
  <c r="AC21" i="7"/>
  <c r="AE21" i="7" s="1"/>
  <c r="W21" i="7"/>
  <c r="V21" i="7"/>
  <c r="AD20" i="7"/>
  <c r="AC20" i="7"/>
  <c r="AE20" i="7" s="1"/>
  <c r="W20" i="7"/>
  <c r="V20" i="7"/>
  <c r="AD19" i="7"/>
  <c r="AC19" i="7"/>
  <c r="AE19" i="7" s="1"/>
  <c r="W19" i="7"/>
  <c r="V19" i="7"/>
  <c r="AE18" i="7"/>
  <c r="AD18" i="7"/>
  <c r="AC18" i="7"/>
  <c r="W18" i="7"/>
  <c r="V18" i="7"/>
  <c r="AD17" i="7"/>
  <c r="AC17" i="7"/>
  <c r="W17" i="7"/>
  <c r="V17" i="7"/>
  <c r="AD16" i="7"/>
  <c r="AC16" i="7"/>
  <c r="AE16" i="7" s="1"/>
  <c r="W16" i="7"/>
  <c r="V16" i="7"/>
  <c r="AD15" i="7"/>
  <c r="AC15" i="7"/>
  <c r="W15" i="7"/>
  <c r="V15" i="7"/>
  <c r="AD14" i="7"/>
  <c r="AC14" i="7"/>
  <c r="AE14" i="7" s="1"/>
  <c r="W14" i="7"/>
  <c r="V14" i="7"/>
  <c r="AD13" i="7"/>
  <c r="AC13" i="7"/>
  <c r="AE13" i="7" s="1"/>
  <c r="W13" i="7"/>
  <c r="V13" i="7"/>
  <c r="AE12" i="7"/>
  <c r="AD12" i="7"/>
  <c r="AC12" i="7"/>
  <c r="W12" i="7"/>
  <c r="V12" i="7"/>
  <c r="AD11" i="7"/>
  <c r="AC11" i="7"/>
  <c r="AE11" i="7" s="1"/>
  <c r="W11" i="7"/>
  <c r="V11" i="7"/>
  <c r="AE10" i="7"/>
  <c r="AD10" i="7"/>
  <c r="AC10" i="7"/>
  <c r="W10" i="7"/>
  <c r="V10" i="7"/>
  <c r="AD9" i="7"/>
  <c r="AC9" i="7"/>
  <c r="AE9" i="7" s="1"/>
  <c r="W9" i="7"/>
  <c r="V9" i="7"/>
  <c r="AD8" i="7"/>
  <c r="AC8" i="7"/>
  <c r="AE8" i="7" s="1"/>
  <c r="W8" i="7"/>
  <c r="V8" i="7"/>
  <c r="AD7" i="7"/>
  <c r="AC7" i="7"/>
  <c r="AE7" i="7" s="1"/>
  <c r="W7" i="7"/>
  <c r="V7" i="7"/>
  <c r="AE6" i="7"/>
  <c r="AD6" i="7"/>
  <c r="AC6" i="7"/>
  <c r="W6" i="7"/>
  <c r="V6" i="7"/>
  <c r="AD5" i="7"/>
  <c r="AC5" i="7"/>
  <c r="W5" i="7"/>
  <c r="V5" i="7"/>
  <c r="AD4" i="7"/>
  <c r="AC4" i="7"/>
  <c r="AC32" i="7" s="1"/>
  <c r="W4" i="7"/>
  <c r="V4" i="7"/>
  <c r="X34" i="7" s="1"/>
  <c r="AE90" i="6"/>
  <c r="AD90" i="6"/>
  <c r="AC90" i="6"/>
  <c r="W90" i="6"/>
  <c r="V90" i="6"/>
  <c r="AD89" i="6"/>
  <c r="AC89" i="6"/>
  <c r="AE89" i="6" s="1"/>
  <c r="W89" i="6"/>
  <c r="V89" i="6"/>
  <c r="AD88" i="6"/>
  <c r="AC88" i="6"/>
  <c r="AE88" i="6" s="1"/>
  <c r="W88" i="6"/>
  <c r="V88" i="6"/>
  <c r="AD87" i="6"/>
  <c r="AC87" i="6"/>
  <c r="AE87" i="6" s="1"/>
  <c r="W87" i="6"/>
  <c r="V87" i="6"/>
  <c r="AE86" i="6"/>
  <c r="AD86" i="6"/>
  <c r="AC86" i="6"/>
  <c r="W86" i="6"/>
  <c r="V86" i="6"/>
  <c r="AD85" i="6"/>
  <c r="AC85" i="6"/>
  <c r="AE85" i="6" s="1"/>
  <c r="W85" i="6"/>
  <c r="V85" i="6"/>
  <c r="AE84" i="6"/>
  <c r="AD84" i="6"/>
  <c r="AC84" i="6"/>
  <c r="W84" i="6"/>
  <c r="V84" i="6"/>
  <c r="AD83" i="6"/>
  <c r="AC83" i="6"/>
  <c r="W83" i="6"/>
  <c r="V83" i="6"/>
  <c r="AD82" i="6"/>
  <c r="AC82" i="6"/>
  <c r="AE82" i="6" s="1"/>
  <c r="W82" i="6"/>
  <c r="V82" i="6"/>
  <c r="AD81" i="6"/>
  <c r="AC81" i="6"/>
  <c r="AE81" i="6" s="1"/>
  <c r="W81" i="6"/>
  <c r="V81" i="6"/>
  <c r="AE80" i="6"/>
  <c r="AD80" i="6"/>
  <c r="AC80" i="6"/>
  <c r="W80" i="6"/>
  <c r="V80" i="6"/>
  <c r="AD79" i="6"/>
  <c r="AC79" i="6"/>
  <c r="W79" i="6"/>
  <c r="V79" i="6"/>
  <c r="AD78" i="6"/>
  <c r="AC78" i="6"/>
  <c r="AE78" i="6" s="1"/>
  <c r="W78" i="6"/>
  <c r="V78" i="6"/>
  <c r="AD77" i="6"/>
  <c r="AC77" i="6"/>
  <c r="W77" i="6"/>
  <c r="V77" i="6"/>
  <c r="AD76" i="6"/>
  <c r="AC76" i="6"/>
  <c r="AE76" i="6" s="1"/>
  <c r="W76" i="6"/>
  <c r="V76" i="6"/>
  <c r="AD75" i="6"/>
  <c r="AC75" i="6"/>
  <c r="AE75" i="6" s="1"/>
  <c r="W75" i="6"/>
  <c r="V75" i="6"/>
  <c r="AE74" i="6"/>
  <c r="AD74" i="6"/>
  <c r="AC74" i="6"/>
  <c r="W74" i="6"/>
  <c r="V74" i="6"/>
  <c r="AD73" i="6"/>
  <c r="AC73" i="6"/>
  <c r="AE73" i="6" s="1"/>
  <c r="W73" i="6"/>
  <c r="V73" i="6"/>
  <c r="AE72" i="6"/>
  <c r="AD72" i="6"/>
  <c r="AC72" i="6"/>
  <c r="W72" i="6"/>
  <c r="V72" i="6"/>
  <c r="AD71" i="6"/>
  <c r="AC71" i="6"/>
  <c r="AE71" i="6" s="1"/>
  <c r="W71" i="6"/>
  <c r="V71" i="6"/>
  <c r="AD70" i="6"/>
  <c r="AC70" i="6"/>
  <c r="AE70" i="6" s="1"/>
  <c r="W70" i="6"/>
  <c r="V70" i="6"/>
  <c r="AD69" i="6"/>
  <c r="AC69" i="6"/>
  <c r="AE69" i="6" s="1"/>
  <c r="W69" i="6"/>
  <c r="V69" i="6"/>
  <c r="AE68" i="6"/>
  <c r="AD68" i="6"/>
  <c r="AC68" i="6"/>
  <c r="W68" i="6"/>
  <c r="V68" i="6"/>
  <c r="AD67" i="6"/>
  <c r="AC67" i="6"/>
  <c r="AE67" i="6" s="1"/>
  <c r="W67" i="6"/>
  <c r="V67" i="6"/>
  <c r="AE66" i="6"/>
  <c r="AD66" i="6"/>
  <c r="AC66" i="6"/>
  <c r="W66" i="6"/>
  <c r="V66" i="6"/>
  <c r="AD65" i="6"/>
  <c r="AC65" i="6"/>
  <c r="W65" i="6"/>
  <c r="V65" i="6"/>
  <c r="AD64" i="6"/>
  <c r="AC64" i="6"/>
  <c r="AE64" i="6" s="1"/>
  <c r="W64" i="6"/>
  <c r="V64" i="6"/>
  <c r="AD63" i="6"/>
  <c r="AC63" i="6"/>
  <c r="AE63" i="6" s="1"/>
  <c r="W63" i="6"/>
  <c r="V63" i="6"/>
  <c r="AE62" i="6"/>
  <c r="AD62" i="6"/>
  <c r="AC62" i="6"/>
  <c r="W62" i="6"/>
  <c r="V62" i="6"/>
  <c r="AD61" i="6"/>
  <c r="AC61" i="6"/>
  <c r="W61" i="6"/>
  <c r="V61" i="6"/>
  <c r="AD60" i="6"/>
  <c r="AC60" i="6"/>
  <c r="AE60" i="6" s="1"/>
  <c r="W60" i="6"/>
  <c r="V60" i="6"/>
  <c r="AD59" i="6"/>
  <c r="AC59" i="6"/>
  <c r="W59" i="6"/>
  <c r="V59" i="6"/>
  <c r="AD58" i="6"/>
  <c r="AC58" i="6"/>
  <c r="AE58" i="6" s="1"/>
  <c r="W58" i="6"/>
  <c r="V58" i="6"/>
  <c r="AD57" i="6"/>
  <c r="AC57" i="6"/>
  <c r="AE57" i="6" s="1"/>
  <c r="W57" i="6"/>
  <c r="V57" i="6"/>
  <c r="AE56" i="6"/>
  <c r="AD56" i="6"/>
  <c r="AC56" i="6"/>
  <c r="W56" i="6"/>
  <c r="V56" i="6"/>
  <c r="AD55" i="6"/>
  <c r="AC55" i="6"/>
  <c r="AE55" i="6" s="1"/>
  <c r="W55" i="6"/>
  <c r="V55" i="6"/>
  <c r="AE54" i="6"/>
  <c r="AD54" i="6"/>
  <c r="AC54" i="6"/>
  <c r="W54" i="6"/>
  <c r="V54" i="6"/>
  <c r="AD53" i="6"/>
  <c r="AC53" i="6"/>
  <c r="AE53" i="6" s="1"/>
  <c r="W53" i="6"/>
  <c r="V53" i="6"/>
  <c r="AD52" i="6"/>
  <c r="AC52" i="6"/>
  <c r="AE52" i="6" s="1"/>
  <c r="W52" i="6"/>
  <c r="V52" i="6"/>
  <c r="AD51" i="6"/>
  <c r="AE51" i="6" s="1"/>
  <c r="AC51" i="6"/>
  <c r="W51" i="6"/>
  <c r="V51" i="6"/>
  <c r="AE50" i="6"/>
  <c r="AD50" i="6"/>
  <c r="AC50" i="6"/>
  <c r="W50" i="6"/>
  <c r="V50" i="6"/>
  <c r="AD49" i="6"/>
  <c r="AC49" i="6"/>
  <c r="AE49" i="6" s="1"/>
  <c r="W49" i="6"/>
  <c r="V49" i="6"/>
  <c r="AE48" i="6"/>
  <c r="AD48" i="6"/>
  <c r="AC48" i="6"/>
  <c r="W48" i="6"/>
  <c r="V48" i="6"/>
  <c r="AD47" i="6"/>
  <c r="AC47" i="6"/>
  <c r="W47" i="6"/>
  <c r="V47" i="6"/>
  <c r="AD46" i="6"/>
  <c r="AC46" i="6"/>
  <c r="AE46" i="6" s="1"/>
  <c r="W46" i="6"/>
  <c r="V46" i="6"/>
  <c r="AE45" i="6"/>
  <c r="AD45" i="6"/>
  <c r="AC45" i="6"/>
  <c r="W45" i="6"/>
  <c r="V45" i="6"/>
  <c r="AD44" i="6"/>
  <c r="AE44" i="6" s="1"/>
  <c r="AC44" i="6"/>
  <c r="W44" i="6"/>
  <c r="V44" i="6"/>
  <c r="AD43" i="6"/>
  <c r="AC43" i="6"/>
  <c r="AE43" i="6" s="1"/>
  <c r="W43" i="6"/>
  <c r="V43" i="6"/>
  <c r="AE42" i="6"/>
  <c r="AD42" i="6"/>
  <c r="AC42" i="6"/>
  <c r="W42" i="6"/>
  <c r="V42" i="6"/>
  <c r="AD41" i="6"/>
  <c r="AC41" i="6"/>
  <c r="AE41" i="6" s="1"/>
  <c r="W41" i="6"/>
  <c r="V41" i="6"/>
  <c r="AD40" i="6"/>
  <c r="AC40" i="6"/>
  <c r="AE40" i="6" s="1"/>
  <c r="W40" i="6"/>
  <c r="V40" i="6"/>
  <c r="AE39" i="6"/>
  <c r="AD39" i="6"/>
  <c r="AC39" i="6"/>
  <c r="W39" i="6"/>
  <c r="V39" i="6"/>
  <c r="AD38" i="6"/>
  <c r="AE38" i="6" s="1"/>
  <c r="AC38" i="6"/>
  <c r="W38" i="6"/>
  <c r="V38" i="6"/>
  <c r="AD37" i="6"/>
  <c r="AC37" i="6"/>
  <c r="AE37" i="6" s="1"/>
  <c r="W37" i="6"/>
  <c r="V37" i="6"/>
  <c r="AE36" i="6"/>
  <c r="AD36" i="6"/>
  <c r="AC36" i="6"/>
  <c r="W36" i="6"/>
  <c r="V36" i="6"/>
  <c r="AD35" i="6"/>
  <c r="AC35" i="6"/>
  <c r="AE35" i="6" s="1"/>
  <c r="W35" i="6"/>
  <c r="V35" i="6"/>
  <c r="AD34" i="6"/>
  <c r="AC34" i="6"/>
  <c r="AE34" i="6" s="1"/>
  <c r="W34" i="6"/>
  <c r="V34" i="6"/>
  <c r="AE33" i="6"/>
  <c r="AD33" i="6"/>
  <c r="AC33" i="6"/>
  <c r="W33" i="6"/>
  <c r="V33" i="6"/>
  <c r="AD32" i="6"/>
  <c r="AE32" i="6" s="1"/>
  <c r="AC32" i="6"/>
  <c r="W32" i="6"/>
  <c r="V32" i="6"/>
  <c r="AD31" i="6"/>
  <c r="AC31" i="6"/>
  <c r="AE31" i="6" s="1"/>
  <c r="W31" i="6"/>
  <c r="V31" i="6"/>
  <c r="AE30" i="6"/>
  <c r="AD30" i="6"/>
  <c r="AC30" i="6"/>
  <c r="W30" i="6"/>
  <c r="V30" i="6"/>
  <c r="AD29" i="6"/>
  <c r="AC29" i="6"/>
  <c r="AE29" i="6" s="1"/>
  <c r="W29" i="6"/>
  <c r="V29" i="6"/>
  <c r="AD28" i="6"/>
  <c r="AC28" i="6"/>
  <c r="AE28" i="6" s="1"/>
  <c r="W28" i="6"/>
  <c r="V28" i="6"/>
  <c r="AE27" i="6"/>
  <c r="AD27" i="6"/>
  <c r="AC27" i="6"/>
  <c r="W27" i="6"/>
  <c r="V27" i="6"/>
  <c r="AD26" i="6"/>
  <c r="AE26" i="6" s="1"/>
  <c r="AC26" i="6"/>
  <c r="W26" i="6"/>
  <c r="V26" i="6"/>
  <c r="AD25" i="6"/>
  <c r="AC25" i="6"/>
  <c r="AE25" i="6" s="1"/>
  <c r="W25" i="6"/>
  <c r="V25" i="6"/>
  <c r="AE24" i="6"/>
  <c r="AD24" i="6"/>
  <c r="AC24" i="6"/>
  <c r="W24" i="6"/>
  <c r="V24" i="6"/>
  <c r="AD23" i="6"/>
  <c r="AC23" i="6"/>
  <c r="AE23" i="6" s="1"/>
  <c r="W23" i="6"/>
  <c r="V23" i="6"/>
  <c r="AD22" i="6"/>
  <c r="AC22" i="6"/>
  <c r="AE22" i="6" s="1"/>
  <c r="W22" i="6"/>
  <c r="V22" i="6"/>
  <c r="AE21" i="6"/>
  <c r="AD21" i="6"/>
  <c r="AC21" i="6"/>
  <c r="W21" i="6"/>
  <c r="V21" i="6"/>
  <c r="AD20" i="6"/>
  <c r="AE20" i="6" s="1"/>
  <c r="AC20" i="6"/>
  <c r="W20" i="6"/>
  <c r="V20" i="6"/>
  <c r="AD19" i="6"/>
  <c r="AC19" i="6"/>
  <c r="AE19" i="6" s="1"/>
  <c r="W19" i="6"/>
  <c r="V19" i="6"/>
  <c r="AE18" i="6"/>
  <c r="AD18" i="6"/>
  <c r="AC18" i="6"/>
  <c r="W18" i="6"/>
  <c r="V18" i="6"/>
  <c r="AD17" i="6"/>
  <c r="AC17" i="6"/>
  <c r="AE17" i="6" s="1"/>
  <c r="W17" i="6"/>
  <c r="V17" i="6"/>
  <c r="AD16" i="6"/>
  <c r="AC16" i="6"/>
  <c r="AE16" i="6" s="1"/>
  <c r="W16" i="6"/>
  <c r="V16" i="6"/>
  <c r="AE15" i="6"/>
  <c r="AD15" i="6"/>
  <c r="AC15" i="6"/>
  <c r="W15" i="6"/>
  <c r="V15" i="6"/>
  <c r="AD14" i="6"/>
  <c r="AE14" i="6" s="1"/>
  <c r="AC14" i="6"/>
  <c r="W14" i="6"/>
  <c r="V14" i="6"/>
  <c r="AD13" i="6"/>
  <c r="AC13" i="6"/>
  <c r="AE13" i="6" s="1"/>
  <c r="W13" i="6"/>
  <c r="V13" i="6"/>
  <c r="AE12" i="6"/>
  <c r="AD12" i="6"/>
  <c r="AC12" i="6"/>
  <c r="W12" i="6"/>
  <c r="V12" i="6"/>
  <c r="AD11" i="6"/>
  <c r="AC11" i="6"/>
  <c r="AE11" i="6" s="1"/>
  <c r="W11" i="6"/>
  <c r="V11" i="6"/>
  <c r="AD10" i="6"/>
  <c r="AC10" i="6"/>
  <c r="AE10" i="6" s="1"/>
  <c r="W10" i="6"/>
  <c r="V10" i="6"/>
  <c r="AE9" i="6"/>
  <c r="AD9" i="6"/>
  <c r="AC9" i="6"/>
  <c r="W9" i="6"/>
  <c r="V9" i="6"/>
  <c r="AD8" i="6"/>
  <c r="AE8" i="6" s="1"/>
  <c r="AC8" i="6"/>
  <c r="W8" i="6"/>
  <c r="V8" i="6"/>
  <c r="AD7" i="6"/>
  <c r="AC7" i="6"/>
  <c r="AE7" i="6" s="1"/>
  <c r="W7" i="6"/>
  <c r="V7" i="6"/>
  <c r="AE6" i="6"/>
  <c r="AD6" i="6"/>
  <c r="AC6" i="6"/>
  <c r="W6" i="6"/>
  <c r="V6" i="6"/>
  <c r="AD5" i="6"/>
  <c r="AC5" i="6"/>
  <c r="AE5" i="6" s="1"/>
  <c r="W5" i="6"/>
  <c r="V5" i="6"/>
  <c r="AD4" i="6"/>
  <c r="AC4" i="6"/>
  <c r="AE4" i="6" s="1"/>
  <c r="W4" i="6"/>
  <c r="V4" i="6"/>
  <c r="X93" i="6" s="1"/>
  <c r="AD60" i="5"/>
  <c r="AC60" i="5"/>
  <c r="AE60" i="5" s="1"/>
  <c r="W60" i="5"/>
  <c r="V60" i="5"/>
  <c r="AE59" i="5"/>
  <c r="AD59" i="5"/>
  <c r="AC59" i="5"/>
  <c r="W59" i="5"/>
  <c r="V59" i="5"/>
  <c r="AD58" i="5"/>
  <c r="AE58" i="5" s="1"/>
  <c r="AC58" i="5"/>
  <c r="W58" i="5"/>
  <c r="V58" i="5"/>
  <c r="AD57" i="5"/>
  <c r="AC57" i="5"/>
  <c r="AE57" i="5" s="1"/>
  <c r="W57" i="5"/>
  <c r="V57" i="5"/>
  <c r="AE56" i="5"/>
  <c r="AD56" i="5"/>
  <c r="AC56" i="5"/>
  <c r="W56" i="5"/>
  <c r="V56" i="5"/>
  <c r="AD55" i="5"/>
  <c r="AC55" i="5"/>
  <c r="AE55" i="5" s="1"/>
  <c r="W55" i="5"/>
  <c r="V55" i="5"/>
  <c r="AD54" i="5"/>
  <c r="AC54" i="5"/>
  <c r="AE54" i="5" s="1"/>
  <c r="W54" i="5"/>
  <c r="V54" i="5"/>
  <c r="AE53" i="5"/>
  <c r="AD53" i="5"/>
  <c r="AC53" i="5"/>
  <c r="W53" i="5"/>
  <c r="V53" i="5"/>
  <c r="AD52" i="5"/>
  <c r="AE52" i="5" s="1"/>
  <c r="AC52" i="5"/>
  <c r="W52" i="5"/>
  <c r="V52" i="5"/>
  <c r="AD51" i="5"/>
  <c r="AC51" i="5"/>
  <c r="AE51" i="5" s="1"/>
  <c r="W51" i="5"/>
  <c r="V51" i="5"/>
  <c r="AE50" i="5"/>
  <c r="AD50" i="5"/>
  <c r="AC50" i="5"/>
  <c r="W50" i="5"/>
  <c r="V50" i="5"/>
  <c r="AD49" i="5"/>
  <c r="AC49" i="5"/>
  <c r="AE49" i="5" s="1"/>
  <c r="W49" i="5"/>
  <c r="V49" i="5"/>
  <c r="AD48" i="5"/>
  <c r="AC48" i="5"/>
  <c r="AE48" i="5" s="1"/>
  <c r="W48" i="5"/>
  <c r="V48" i="5"/>
  <c r="AE47" i="5"/>
  <c r="AD47" i="5"/>
  <c r="AC47" i="5"/>
  <c r="W47" i="5"/>
  <c r="V47" i="5"/>
  <c r="AD46" i="5"/>
  <c r="AE46" i="5" s="1"/>
  <c r="AC46" i="5"/>
  <c r="W46" i="5"/>
  <c r="V46" i="5"/>
  <c r="AD45" i="5"/>
  <c r="AC45" i="5"/>
  <c r="AE45" i="5" s="1"/>
  <c r="W45" i="5"/>
  <c r="V45" i="5"/>
  <c r="AE44" i="5"/>
  <c r="AD44" i="5"/>
  <c r="AC44" i="5"/>
  <c r="W44" i="5"/>
  <c r="V44" i="5"/>
  <c r="AD43" i="5"/>
  <c r="AC43" i="5"/>
  <c r="AE43" i="5" s="1"/>
  <c r="W43" i="5"/>
  <c r="V43" i="5"/>
  <c r="AD42" i="5"/>
  <c r="AC42" i="5"/>
  <c r="AE42" i="5" s="1"/>
  <c r="W42" i="5"/>
  <c r="V42" i="5"/>
  <c r="AE41" i="5"/>
  <c r="AD41" i="5"/>
  <c r="AC41" i="5"/>
  <c r="W41" i="5"/>
  <c r="V41" i="5"/>
  <c r="AD40" i="5"/>
  <c r="AE40" i="5" s="1"/>
  <c r="AC40" i="5"/>
  <c r="W40" i="5"/>
  <c r="V40" i="5"/>
  <c r="AD39" i="5"/>
  <c r="AC39" i="5"/>
  <c r="AE39" i="5" s="1"/>
  <c r="W39" i="5"/>
  <c r="V39" i="5"/>
  <c r="AE38" i="5"/>
  <c r="AD38" i="5"/>
  <c r="AC38" i="5"/>
  <c r="W38" i="5"/>
  <c r="V38" i="5"/>
  <c r="AD37" i="5"/>
  <c r="AC37" i="5"/>
  <c r="AE37" i="5" s="1"/>
  <c r="W37" i="5"/>
  <c r="V37" i="5"/>
  <c r="AD36" i="5"/>
  <c r="AC36" i="5"/>
  <c r="AE36" i="5" s="1"/>
  <c r="W36" i="5"/>
  <c r="V36" i="5"/>
  <c r="AE35" i="5"/>
  <c r="AD35" i="5"/>
  <c r="AC35" i="5"/>
  <c r="W35" i="5"/>
  <c r="V35" i="5"/>
  <c r="AD34" i="5"/>
  <c r="AE34" i="5" s="1"/>
  <c r="AC34" i="5"/>
  <c r="W34" i="5"/>
  <c r="V34" i="5"/>
  <c r="AD33" i="5"/>
  <c r="AC33" i="5"/>
  <c r="AE33" i="5" s="1"/>
  <c r="W33" i="5"/>
  <c r="V33" i="5"/>
  <c r="AE32" i="5"/>
  <c r="AD32" i="5"/>
  <c r="AC32" i="5"/>
  <c r="W32" i="5"/>
  <c r="V32" i="5"/>
  <c r="AD31" i="5"/>
  <c r="AC31" i="5"/>
  <c r="AE31" i="5" s="1"/>
  <c r="W31" i="5"/>
  <c r="V31" i="5"/>
  <c r="AD30" i="5"/>
  <c r="AC30" i="5"/>
  <c r="AE30" i="5" s="1"/>
  <c r="W30" i="5"/>
  <c r="V30" i="5"/>
  <c r="AE29" i="5"/>
  <c r="AD29" i="5"/>
  <c r="AC29" i="5"/>
  <c r="W29" i="5"/>
  <c r="V29" i="5"/>
  <c r="AD28" i="5"/>
  <c r="AE28" i="5" s="1"/>
  <c r="AC28" i="5"/>
  <c r="W28" i="5"/>
  <c r="V28" i="5"/>
  <c r="AD27" i="5"/>
  <c r="AC27" i="5"/>
  <c r="AE27" i="5" s="1"/>
  <c r="W27" i="5"/>
  <c r="V27" i="5"/>
  <c r="AE26" i="5"/>
  <c r="AD26" i="5"/>
  <c r="AC26" i="5"/>
  <c r="W26" i="5"/>
  <c r="V26" i="5"/>
  <c r="AD25" i="5"/>
  <c r="AC25" i="5"/>
  <c r="AE25" i="5" s="1"/>
  <c r="W25" i="5"/>
  <c r="V25" i="5"/>
  <c r="AD24" i="5"/>
  <c r="AC24" i="5"/>
  <c r="AE24" i="5" s="1"/>
  <c r="W24" i="5"/>
  <c r="V24" i="5"/>
  <c r="AE23" i="5"/>
  <c r="AD23" i="5"/>
  <c r="AC23" i="5"/>
  <c r="W23" i="5"/>
  <c r="V23" i="5"/>
  <c r="AD22" i="5"/>
  <c r="AE22" i="5" s="1"/>
  <c r="AC22" i="5"/>
  <c r="W22" i="5"/>
  <c r="V22" i="5"/>
  <c r="AD21" i="5"/>
  <c r="AC21" i="5"/>
  <c r="AE21" i="5" s="1"/>
  <c r="W21" i="5"/>
  <c r="V21" i="5"/>
  <c r="AE20" i="5"/>
  <c r="AD20" i="5"/>
  <c r="AC20" i="5"/>
  <c r="W20" i="5"/>
  <c r="V20" i="5"/>
  <c r="AD19" i="5"/>
  <c r="AC19" i="5"/>
  <c r="AE19" i="5" s="1"/>
  <c r="W19" i="5"/>
  <c r="V19" i="5"/>
  <c r="AD18" i="5"/>
  <c r="AC18" i="5"/>
  <c r="AE18" i="5" s="1"/>
  <c r="W18" i="5"/>
  <c r="V18" i="5"/>
  <c r="AE17" i="5"/>
  <c r="AD17" i="5"/>
  <c r="AC17" i="5"/>
  <c r="W17" i="5"/>
  <c r="V17" i="5"/>
  <c r="AD16" i="5"/>
  <c r="AE16" i="5" s="1"/>
  <c r="AC16" i="5"/>
  <c r="W16" i="5"/>
  <c r="V16" i="5"/>
  <c r="AD15" i="5"/>
  <c r="AC15" i="5"/>
  <c r="AE15" i="5" s="1"/>
  <c r="W15" i="5"/>
  <c r="V15" i="5"/>
  <c r="AE14" i="5"/>
  <c r="AD14" i="5"/>
  <c r="AC14" i="5"/>
  <c r="W14" i="5"/>
  <c r="V14" i="5"/>
  <c r="AD13" i="5"/>
  <c r="AC13" i="5"/>
  <c r="AE13" i="5" s="1"/>
  <c r="W13" i="5"/>
  <c r="V13" i="5"/>
  <c r="AD12" i="5"/>
  <c r="AC12" i="5"/>
  <c r="AE12" i="5" s="1"/>
  <c r="W12" i="5"/>
  <c r="V12" i="5"/>
  <c r="AE11" i="5"/>
  <c r="AD11" i="5"/>
  <c r="AC11" i="5"/>
  <c r="W11" i="5"/>
  <c r="V11" i="5"/>
  <c r="AD10" i="5"/>
  <c r="AE10" i="5" s="1"/>
  <c r="AC10" i="5"/>
  <c r="W10" i="5"/>
  <c r="V10" i="5"/>
  <c r="AD9" i="5"/>
  <c r="AC9" i="5"/>
  <c r="AE9" i="5" s="1"/>
  <c r="W9" i="5"/>
  <c r="V9" i="5"/>
  <c r="AE8" i="5"/>
  <c r="AD8" i="5"/>
  <c r="AC8" i="5"/>
  <c r="W8" i="5"/>
  <c r="V8" i="5"/>
  <c r="AD7" i="5"/>
  <c r="AC7" i="5"/>
  <c r="AE7" i="5" s="1"/>
  <c r="W7" i="5"/>
  <c r="V7" i="5"/>
  <c r="AD6" i="5"/>
  <c r="AC6" i="5"/>
  <c r="AE6" i="5" s="1"/>
  <c r="W6" i="5"/>
  <c r="V6" i="5"/>
  <c r="AE5" i="5"/>
  <c r="AD5" i="5"/>
  <c r="AC5" i="5"/>
  <c r="W5" i="5"/>
  <c r="V5" i="5"/>
  <c r="AD4" i="5"/>
  <c r="AD61" i="5" s="1"/>
  <c r="AC4" i="5"/>
  <c r="W4" i="5"/>
  <c r="X64" i="5" s="1"/>
  <c r="H10" i="3" s="1"/>
  <c r="V4" i="5"/>
  <c r="X63" i="5" s="1"/>
  <c r="AD69" i="4"/>
  <c r="AE69" i="4" s="1"/>
  <c r="AC69" i="4"/>
  <c r="W69" i="4"/>
  <c r="V69" i="4"/>
  <c r="AD68" i="4"/>
  <c r="AC68" i="4"/>
  <c r="AE68" i="4" s="1"/>
  <c r="W68" i="4"/>
  <c r="V68" i="4"/>
  <c r="AE67" i="4"/>
  <c r="AD67" i="4"/>
  <c r="AC67" i="4"/>
  <c r="W67" i="4"/>
  <c r="V67" i="4"/>
  <c r="AD66" i="4"/>
  <c r="AC66" i="4"/>
  <c r="AE66" i="4" s="1"/>
  <c r="W66" i="4"/>
  <c r="V66" i="4"/>
  <c r="AD65" i="4"/>
  <c r="AC65" i="4"/>
  <c r="AE65" i="4" s="1"/>
  <c r="W65" i="4"/>
  <c r="V65" i="4"/>
  <c r="AE64" i="4"/>
  <c r="AD64" i="4"/>
  <c r="AC64" i="4"/>
  <c r="W64" i="4"/>
  <c r="V64" i="4"/>
  <c r="AD63" i="4"/>
  <c r="AE63" i="4" s="1"/>
  <c r="AC63" i="4"/>
  <c r="W63" i="4"/>
  <c r="V63" i="4"/>
  <c r="AD62" i="4"/>
  <c r="AC62" i="4"/>
  <c r="AE62" i="4" s="1"/>
  <c r="W62" i="4"/>
  <c r="V62" i="4"/>
  <c r="AE61" i="4"/>
  <c r="AD61" i="4"/>
  <c r="AC61" i="4"/>
  <c r="W61" i="4"/>
  <c r="V61" i="4"/>
  <c r="AD60" i="4"/>
  <c r="AC60" i="4"/>
  <c r="AE60" i="4" s="1"/>
  <c r="W60" i="4"/>
  <c r="V60" i="4"/>
  <c r="AD59" i="4"/>
  <c r="AC59" i="4"/>
  <c r="AE59" i="4" s="1"/>
  <c r="W59" i="4"/>
  <c r="V59" i="4"/>
  <c r="AE58" i="4"/>
  <c r="AD58" i="4"/>
  <c r="AC58" i="4"/>
  <c r="W58" i="4"/>
  <c r="V58" i="4"/>
  <c r="AD57" i="4"/>
  <c r="AE57" i="4" s="1"/>
  <c r="AC57" i="4"/>
  <c r="W57" i="4"/>
  <c r="V57" i="4"/>
  <c r="AD56" i="4"/>
  <c r="AC56" i="4"/>
  <c r="AE56" i="4" s="1"/>
  <c r="W56" i="4"/>
  <c r="V56" i="4"/>
  <c r="AE55" i="4"/>
  <c r="AD55" i="4"/>
  <c r="AC55" i="4"/>
  <c r="W55" i="4"/>
  <c r="V55" i="4"/>
  <c r="AD54" i="4"/>
  <c r="AC54" i="4"/>
  <c r="AE54" i="4" s="1"/>
  <c r="W54" i="4"/>
  <c r="V54" i="4"/>
  <c r="AD53" i="4"/>
  <c r="AC53" i="4"/>
  <c r="AE53" i="4" s="1"/>
  <c r="W53" i="4"/>
  <c r="V53" i="4"/>
  <c r="AE52" i="4"/>
  <c r="AD52" i="4"/>
  <c r="AC52" i="4"/>
  <c r="W52" i="4"/>
  <c r="V52" i="4"/>
  <c r="AD51" i="4"/>
  <c r="AE51" i="4" s="1"/>
  <c r="AC51" i="4"/>
  <c r="W51" i="4"/>
  <c r="V51" i="4"/>
  <c r="AD50" i="4"/>
  <c r="AC50" i="4"/>
  <c r="AE50" i="4" s="1"/>
  <c r="W50" i="4"/>
  <c r="V50" i="4"/>
  <c r="AE49" i="4"/>
  <c r="AD49" i="4"/>
  <c r="AC49" i="4"/>
  <c r="W49" i="4"/>
  <c r="V49" i="4"/>
  <c r="AD48" i="4"/>
  <c r="AC48" i="4"/>
  <c r="AE48" i="4" s="1"/>
  <c r="W48" i="4"/>
  <c r="V48" i="4"/>
  <c r="AD47" i="4"/>
  <c r="AC47" i="4"/>
  <c r="AE47" i="4" s="1"/>
  <c r="W47" i="4"/>
  <c r="V47" i="4"/>
  <c r="AE46" i="4"/>
  <c r="AD46" i="4"/>
  <c r="AC46" i="4"/>
  <c r="W46" i="4"/>
  <c r="V46" i="4"/>
  <c r="AD45" i="4"/>
  <c r="AE45" i="4" s="1"/>
  <c r="AC45" i="4"/>
  <c r="W45" i="4"/>
  <c r="V45" i="4"/>
  <c r="AD44" i="4"/>
  <c r="AC44" i="4"/>
  <c r="AE44" i="4" s="1"/>
  <c r="W44" i="4"/>
  <c r="V44" i="4"/>
  <c r="AE43" i="4"/>
  <c r="AD43" i="4"/>
  <c r="AC43" i="4"/>
  <c r="W43" i="4"/>
  <c r="V43" i="4"/>
  <c r="AD42" i="4"/>
  <c r="AC42" i="4"/>
  <c r="AE42" i="4" s="1"/>
  <c r="W42" i="4"/>
  <c r="V42" i="4"/>
  <c r="AD41" i="4"/>
  <c r="AC41" i="4"/>
  <c r="AE41" i="4" s="1"/>
  <c r="W41" i="4"/>
  <c r="V41" i="4"/>
  <c r="AE40" i="4"/>
  <c r="AD40" i="4"/>
  <c r="AC40" i="4"/>
  <c r="W40" i="4"/>
  <c r="V40" i="4"/>
  <c r="AD39" i="4"/>
  <c r="AE39" i="4" s="1"/>
  <c r="AC39" i="4"/>
  <c r="W39" i="4"/>
  <c r="V39" i="4"/>
  <c r="AD38" i="4"/>
  <c r="AC38" i="4"/>
  <c r="AE38" i="4" s="1"/>
  <c r="W38" i="4"/>
  <c r="V38" i="4"/>
  <c r="AE37" i="4"/>
  <c r="AD37" i="4"/>
  <c r="AC37" i="4"/>
  <c r="W37" i="4"/>
  <c r="V37" i="4"/>
  <c r="AD36" i="4"/>
  <c r="AC36" i="4"/>
  <c r="AE36" i="4" s="1"/>
  <c r="W36" i="4"/>
  <c r="V36" i="4"/>
  <c r="AD35" i="4"/>
  <c r="AC35" i="4"/>
  <c r="AE35" i="4" s="1"/>
  <c r="W35" i="4"/>
  <c r="V35" i="4"/>
  <c r="AE34" i="4"/>
  <c r="AD34" i="4"/>
  <c r="AC34" i="4"/>
  <c r="W34" i="4"/>
  <c r="V34" i="4"/>
  <c r="AD33" i="4"/>
  <c r="AE33" i="4" s="1"/>
  <c r="AC33" i="4"/>
  <c r="W33" i="4"/>
  <c r="V33" i="4"/>
  <c r="AD32" i="4"/>
  <c r="AC32" i="4"/>
  <c r="AE32" i="4" s="1"/>
  <c r="W32" i="4"/>
  <c r="V32" i="4"/>
  <c r="AE31" i="4"/>
  <c r="AD31" i="4"/>
  <c r="AC31" i="4"/>
  <c r="W31" i="4"/>
  <c r="V31" i="4"/>
  <c r="AD30" i="4"/>
  <c r="AC30" i="4"/>
  <c r="AE30" i="4" s="1"/>
  <c r="W30" i="4"/>
  <c r="V30" i="4"/>
  <c r="AD29" i="4"/>
  <c r="AC29" i="4"/>
  <c r="AE29" i="4" s="1"/>
  <c r="W29" i="4"/>
  <c r="V29" i="4"/>
  <c r="AE28" i="4"/>
  <c r="AD28" i="4"/>
  <c r="AC28" i="4"/>
  <c r="W28" i="4"/>
  <c r="V28" i="4"/>
  <c r="AD27" i="4"/>
  <c r="AE27" i="4" s="1"/>
  <c r="AC27" i="4"/>
  <c r="W27" i="4"/>
  <c r="V27" i="4"/>
  <c r="AD26" i="4"/>
  <c r="AC26" i="4"/>
  <c r="AE26" i="4" s="1"/>
  <c r="W26" i="4"/>
  <c r="V26" i="4"/>
  <c r="AD25" i="4"/>
  <c r="AE25" i="4" s="1"/>
  <c r="AC25" i="4"/>
  <c r="W25" i="4"/>
  <c r="V25" i="4"/>
  <c r="AD24" i="4"/>
  <c r="AC24" i="4"/>
  <c r="AE24" i="4" s="1"/>
  <c r="W24" i="4"/>
  <c r="V24" i="4"/>
  <c r="AD23" i="4"/>
  <c r="AC23" i="4"/>
  <c r="AE23" i="4" s="1"/>
  <c r="W23" i="4"/>
  <c r="V23" i="4"/>
  <c r="AE22" i="4"/>
  <c r="AD22" i="4"/>
  <c r="AC22" i="4"/>
  <c r="W22" i="4"/>
  <c r="V22" i="4"/>
  <c r="AD21" i="4"/>
  <c r="AE21" i="4" s="1"/>
  <c r="AC21" i="4"/>
  <c r="W21" i="4"/>
  <c r="V21" i="4"/>
  <c r="AD20" i="4"/>
  <c r="AC20" i="4"/>
  <c r="AE20" i="4" s="1"/>
  <c r="W20" i="4"/>
  <c r="V20" i="4"/>
  <c r="AD19" i="4"/>
  <c r="AE19" i="4" s="1"/>
  <c r="AC19" i="4"/>
  <c r="W19" i="4"/>
  <c r="V19" i="4"/>
  <c r="AD18" i="4"/>
  <c r="AC18" i="4"/>
  <c r="AE18" i="4" s="1"/>
  <c r="W18" i="4"/>
  <c r="V18" i="4"/>
  <c r="AD17" i="4"/>
  <c r="AC17" i="4"/>
  <c r="AE17" i="4" s="1"/>
  <c r="W17" i="4"/>
  <c r="V17" i="4"/>
  <c r="AE16" i="4"/>
  <c r="AD16" i="4"/>
  <c r="AC16" i="4"/>
  <c r="W16" i="4"/>
  <c r="V16" i="4"/>
  <c r="AD15" i="4"/>
  <c r="AE15" i="4" s="1"/>
  <c r="AC15" i="4"/>
  <c r="W15" i="4"/>
  <c r="V15" i="4"/>
  <c r="AD14" i="4"/>
  <c r="AC14" i="4"/>
  <c r="AE14" i="4" s="1"/>
  <c r="W14" i="4"/>
  <c r="V14" i="4"/>
  <c r="AD13" i="4"/>
  <c r="AE13" i="4" s="1"/>
  <c r="AC13" i="4"/>
  <c r="W13" i="4"/>
  <c r="V13" i="4"/>
  <c r="AD12" i="4"/>
  <c r="AC12" i="4"/>
  <c r="AE12" i="4" s="1"/>
  <c r="W12" i="4"/>
  <c r="V12" i="4"/>
  <c r="AD11" i="4"/>
  <c r="AC11" i="4"/>
  <c r="AE11" i="4" s="1"/>
  <c r="W11" i="4"/>
  <c r="V11" i="4"/>
  <c r="AE10" i="4"/>
  <c r="AD10" i="4"/>
  <c r="AC10" i="4"/>
  <c r="W10" i="4"/>
  <c r="V10" i="4"/>
  <c r="AD9" i="4"/>
  <c r="AE9" i="4" s="1"/>
  <c r="AC9" i="4"/>
  <c r="W9" i="4"/>
  <c r="V9" i="4"/>
  <c r="AD8" i="4"/>
  <c r="AC8" i="4"/>
  <c r="AE8" i="4" s="1"/>
  <c r="W8" i="4"/>
  <c r="V8" i="4"/>
  <c r="AD7" i="4"/>
  <c r="AE7" i="4" s="1"/>
  <c r="AC7" i="4"/>
  <c r="W7" i="4"/>
  <c r="X73" i="4" s="1"/>
  <c r="H9" i="3" s="1"/>
  <c r="V7" i="4"/>
  <c r="AD6" i="4"/>
  <c r="AD70" i="4" s="1"/>
  <c r="AC6" i="4"/>
  <c r="AE6" i="4" s="1"/>
  <c r="W6" i="4"/>
  <c r="V6" i="4"/>
  <c r="AD5" i="4"/>
  <c r="AC5" i="4"/>
  <c r="AC70" i="4" s="1"/>
  <c r="W5" i="4"/>
  <c r="V5" i="4"/>
  <c r="AE4" i="4"/>
  <c r="AD4" i="4"/>
  <c r="AC4" i="4"/>
  <c r="W4" i="4"/>
  <c r="V4" i="4"/>
  <c r="X72" i="4" s="1"/>
  <c r="L23" i="3"/>
  <c r="K23" i="3"/>
  <c r="J23" i="3"/>
  <c r="I23" i="3"/>
  <c r="H23" i="3"/>
  <c r="L22" i="3"/>
  <c r="K22" i="3"/>
  <c r="J22" i="3"/>
  <c r="I22" i="3"/>
  <c r="L21" i="3"/>
  <c r="K21" i="3"/>
  <c r="J21" i="3"/>
  <c r="I21" i="3"/>
  <c r="L20" i="3"/>
  <c r="K20" i="3"/>
  <c r="J20" i="3"/>
  <c r="I20" i="3"/>
  <c r="H20" i="3"/>
  <c r="L19" i="3"/>
  <c r="K19" i="3"/>
  <c r="J19" i="3"/>
  <c r="I19" i="3"/>
  <c r="G19" i="3"/>
  <c r="L18" i="3"/>
  <c r="K18" i="3"/>
  <c r="J18" i="3"/>
  <c r="I18" i="3"/>
  <c r="L17" i="3"/>
  <c r="K17" i="3"/>
  <c r="J17" i="3"/>
  <c r="I17" i="3"/>
  <c r="L16" i="3"/>
  <c r="K16" i="3"/>
  <c r="J16" i="3"/>
  <c r="I16" i="3"/>
  <c r="H16" i="3"/>
  <c r="L15" i="3"/>
  <c r="K15" i="3"/>
  <c r="J15" i="3"/>
  <c r="I15" i="3"/>
  <c r="H15" i="3"/>
  <c r="L14" i="3"/>
  <c r="K14" i="3"/>
  <c r="J14" i="3"/>
  <c r="I14" i="3"/>
  <c r="H14" i="3"/>
  <c r="L13" i="3"/>
  <c r="K13" i="3"/>
  <c r="J13" i="3"/>
  <c r="I13" i="3"/>
  <c r="L12" i="3"/>
  <c r="K12" i="3"/>
  <c r="K24" i="3" s="1"/>
  <c r="J12" i="3"/>
  <c r="I12" i="3"/>
  <c r="L11" i="3"/>
  <c r="K11" i="3"/>
  <c r="J11" i="3"/>
  <c r="I11" i="3"/>
  <c r="L10" i="3"/>
  <c r="K10" i="3"/>
  <c r="J10" i="3"/>
  <c r="I10" i="3"/>
  <c r="L9" i="3"/>
  <c r="L24" i="3" s="1"/>
  <c r="K9" i="3"/>
  <c r="J9" i="3"/>
  <c r="J24" i="3" s="1"/>
  <c r="I9" i="3"/>
  <c r="I24" i="3" s="1"/>
  <c r="E7" i="2"/>
  <c r="X70" i="8" l="1"/>
  <c r="X71" i="8" s="1"/>
  <c r="G13" i="3"/>
  <c r="F13" i="3" s="1"/>
  <c r="G11" i="3"/>
  <c r="F11" i="3" s="1"/>
  <c r="X78" i="4"/>
  <c r="X79" i="4" s="1"/>
  <c r="G9" i="3"/>
  <c r="X69" i="5"/>
  <c r="X70" i="5" s="1"/>
  <c r="G10" i="3"/>
  <c r="F10" i="3" s="1"/>
  <c r="AD91" i="6"/>
  <c r="AE4" i="7"/>
  <c r="AD152" i="9"/>
  <c r="X115" i="13"/>
  <c r="H18" i="3" s="1"/>
  <c r="AE5" i="4"/>
  <c r="AE70" i="4" s="1"/>
  <c r="D9" i="2" s="1"/>
  <c r="AE59" i="6"/>
  <c r="AE77" i="6"/>
  <c r="AE17" i="7"/>
  <c r="AE4" i="9"/>
  <c r="AE11" i="9"/>
  <c r="AE15" i="9"/>
  <c r="AE23" i="9"/>
  <c r="AE27" i="9"/>
  <c r="AE35" i="9"/>
  <c r="AE39" i="9"/>
  <c r="AE47" i="9"/>
  <c r="AE51" i="9"/>
  <c r="AE59" i="9"/>
  <c r="AE63" i="9"/>
  <c r="AE71" i="9"/>
  <c r="AE75" i="9"/>
  <c r="AE83" i="9"/>
  <c r="AE87" i="9"/>
  <c r="AE95" i="9"/>
  <c r="AE99" i="9"/>
  <c r="AE107" i="9"/>
  <c r="AE111" i="9"/>
  <c r="AE119" i="9"/>
  <c r="AE123" i="9"/>
  <c r="AE131" i="9"/>
  <c r="AE135" i="9"/>
  <c r="AE143" i="9"/>
  <c r="AE147" i="9"/>
  <c r="AD41" i="11"/>
  <c r="AC61" i="5"/>
  <c r="AE4" i="5"/>
  <c r="AE61" i="5" s="1"/>
  <c r="D10" i="2" s="1"/>
  <c r="C10" i="2" s="1"/>
  <c r="E10" i="2" s="1"/>
  <c r="AE47" i="6"/>
  <c r="AE91" i="6" s="1"/>
  <c r="D11" i="2" s="1"/>
  <c r="C11" i="2" s="1"/>
  <c r="E11" i="2" s="1"/>
  <c r="AE65" i="6"/>
  <c r="AE83" i="6"/>
  <c r="X35" i="7"/>
  <c r="H12" i="3" s="1"/>
  <c r="AE5" i="7"/>
  <c r="AE23" i="7"/>
  <c r="AE18" i="8"/>
  <c r="AE26" i="8"/>
  <c r="AE30" i="8"/>
  <c r="AE38" i="8"/>
  <c r="AE42" i="8"/>
  <c r="AE50" i="8"/>
  <c r="AE54" i="8"/>
  <c r="X154" i="9"/>
  <c r="AE8" i="10"/>
  <c r="AE12" i="10"/>
  <c r="AE20" i="10"/>
  <c r="AE158" i="10" s="1"/>
  <c r="D15" i="2" s="1"/>
  <c r="C15" i="2" s="1"/>
  <c r="E15" i="2" s="1"/>
  <c r="AE24" i="10"/>
  <c r="AE32" i="10"/>
  <c r="AE36" i="10"/>
  <c r="AE44" i="10"/>
  <c r="AE48" i="10"/>
  <c r="AE56" i="10"/>
  <c r="AE60" i="10"/>
  <c r="AE68" i="10"/>
  <c r="AE72" i="10"/>
  <c r="AE80" i="10"/>
  <c r="AE84" i="10"/>
  <c r="X158" i="12"/>
  <c r="G12" i="3"/>
  <c r="F12" i="3" s="1"/>
  <c r="X94" i="6"/>
  <c r="H11" i="3" s="1"/>
  <c r="H24" i="3" s="1"/>
  <c r="AE61" i="6"/>
  <c r="AE79" i="6"/>
  <c r="AE15" i="7"/>
  <c r="AD62" i="8"/>
  <c r="AE14" i="8"/>
  <c r="AE62" i="8" s="1"/>
  <c r="D13" i="2" s="1"/>
  <c r="C13" i="2" s="1"/>
  <c r="E13" i="2" s="1"/>
  <c r="AE5" i="9"/>
  <c r="AE9" i="9"/>
  <c r="AE17" i="9"/>
  <c r="AE21" i="9"/>
  <c r="AE29" i="9"/>
  <c r="AE33" i="9"/>
  <c r="AE41" i="9"/>
  <c r="AE45" i="9"/>
  <c r="AE53" i="9"/>
  <c r="AE57" i="9"/>
  <c r="AE65" i="9"/>
  <c r="AE69" i="9"/>
  <c r="AE77" i="9"/>
  <c r="AE81" i="9"/>
  <c r="AE89" i="9"/>
  <c r="AE93" i="9"/>
  <c r="AE101" i="9"/>
  <c r="AE105" i="9"/>
  <c r="AE113" i="9"/>
  <c r="AE117" i="9"/>
  <c r="AE125" i="9"/>
  <c r="AE129" i="9"/>
  <c r="AE137" i="9"/>
  <c r="AE141" i="9"/>
  <c r="AE149" i="9"/>
  <c r="AC91" i="6"/>
  <c r="AD32" i="7"/>
  <c r="AD112" i="13"/>
  <c r="X160" i="10"/>
  <c r="AE99" i="10"/>
  <c r="AC41" i="11"/>
  <c r="AE15" i="11"/>
  <c r="AE33" i="11"/>
  <c r="X159" i="12"/>
  <c r="H17" i="3" s="1"/>
  <c r="AE21" i="13"/>
  <c r="AE39" i="13"/>
  <c r="AE57" i="13"/>
  <c r="AE75" i="13"/>
  <c r="AE93" i="13"/>
  <c r="AE111" i="13"/>
  <c r="AC62" i="8"/>
  <c r="AC158" i="10"/>
  <c r="AE87" i="10"/>
  <c r="AE105" i="10"/>
  <c r="AE21" i="11"/>
  <c r="AE41" i="11" s="1"/>
  <c r="D16" i="2" s="1"/>
  <c r="C16" i="2" s="1"/>
  <c r="E16" i="2" s="1"/>
  <c r="AE39" i="11"/>
  <c r="AD156" i="12"/>
  <c r="X114" i="13"/>
  <c r="AE9" i="13"/>
  <c r="AE27" i="13"/>
  <c r="AE45" i="13"/>
  <c r="AE63" i="13"/>
  <c r="AE81" i="13"/>
  <c r="AE99" i="13"/>
  <c r="AD158" i="10"/>
  <c r="AE90" i="10"/>
  <c r="AE126" i="10"/>
  <c r="AE144" i="10"/>
  <c r="AE21" i="12"/>
  <c r="AE39" i="12"/>
  <c r="AE57" i="12"/>
  <c r="AE75" i="12"/>
  <c r="AE156" i="12" s="1"/>
  <c r="D17" i="2" s="1"/>
  <c r="C17" i="2" s="1"/>
  <c r="E17" i="2" s="1"/>
  <c r="AE94" i="12"/>
  <c r="AE112" i="12"/>
  <c r="AE130" i="12"/>
  <c r="AE148" i="12"/>
  <c r="AE12" i="13"/>
  <c r="AE30" i="13"/>
  <c r="AE112" i="13" s="1"/>
  <c r="D18" i="2" s="1"/>
  <c r="C18" i="2" s="1"/>
  <c r="E18" i="2" s="1"/>
  <c r="AE48" i="13"/>
  <c r="AE66" i="13"/>
  <c r="AE84" i="13"/>
  <c r="AE102" i="13"/>
  <c r="AE93" i="10"/>
  <c r="X43" i="11"/>
  <c r="AE9" i="11"/>
  <c r="AE27" i="11"/>
  <c r="AC112" i="13"/>
  <c r="AE15" i="13"/>
  <c r="AE33" i="13"/>
  <c r="AE51" i="13"/>
  <c r="AE69" i="13"/>
  <c r="AE87" i="13"/>
  <c r="AE105" i="13"/>
  <c r="X190" i="14"/>
  <c r="X191" i="14" s="1"/>
  <c r="X185" i="14"/>
  <c r="H19" i="3" s="1"/>
  <c r="F19" i="3" s="1"/>
  <c r="X71" i="16"/>
  <c r="H21" i="3" s="1"/>
  <c r="F21" i="3" s="1"/>
  <c r="X18" i="17"/>
  <c r="AC182" i="14"/>
  <c r="AE4" i="14"/>
  <c r="AE34" i="14"/>
  <c r="AE46" i="14"/>
  <c r="AE64" i="14"/>
  <c r="AE88" i="14"/>
  <c r="AE112" i="14"/>
  <c r="AE130" i="14"/>
  <c r="AE142" i="14"/>
  <c r="AE166" i="14"/>
  <c r="X89" i="15"/>
  <c r="AE25" i="15"/>
  <c r="AE43" i="15"/>
  <c r="AE61" i="15"/>
  <c r="AE79" i="15"/>
  <c r="AC68" i="16"/>
  <c r="AE15" i="16"/>
  <c r="AE68" i="16" s="1"/>
  <c r="D21" i="2" s="1"/>
  <c r="C21" i="2" s="1"/>
  <c r="E21" i="2" s="1"/>
  <c r="AE33" i="16"/>
  <c r="AE51" i="16"/>
  <c r="X145" i="18"/>
  <c r="AE16" i="14"/>
  <c r="AE52" i="14"/>
  <c r="AE70" i="14"/>
  <c r="AE100" i="14"/>
  <c r="AE118" i="14"/>
  <c r="AE148" i="14"/>
  <c r="AE178" i="14"/>
  <c r="AC87" i="15"/>
  <c r="AE49" i="15"/>
  <c r="AE87" i="15" s="1"/>
  <c r="D20" i="2" s="1"/>
  <c r="C20" i="2" s="1"/>
  <c r="E20" i="2" s="1"/>
  <c r="AE67" i="15"/>
  <c r="AE85" i="15"/>
  <c r="AE21" i="16"/>
  <c r="AE39" i="16"/>
  <c r="AE57" i="16"/>
  <c r="X19" i="17"/>
  <c r="H22" i="3" s="1"/>
  <c r="AC143" i="18"/>
  <c r="AE22" i="14"/>
  <c r="AE40" i="14"/>
  <c r="AE76" i="14"/>
  <c r="AE136" i="14"/>
  <c r="AD87" i="15"/>
  <c r="AE7" i="15"/>
  <c r="AC16" i="17"/>
  <c r="AE7" i="18"/>
  <c r="AE143" i="18" s="1"/>
  <c r="D23" i="2" s="1"/>
  <c r="C23" i="2" s="1"/>
  <c r="E23" i="2" s="1"/>
  <c r="AE25" i="18"/>
  <c r="AE43" i="18"/>
  <c r="AE61" i="18"/>
  <c r="AE79" i="18"/>
  <c r="AE97" i="18"/>
  <c r="AE115" i="18"/>
  <c r="AE133" i="18"/>
  <c r="AE4" i="17"/>
  <c r="AE16" i="17" s="1"/>
  <c r="D22" i="2" s="1"/>
  <c r="C22" i="2" s="1"/>
  <c r="E22" i="2" s="1"/>
  <c r="C9" i="2" l="1"/>
  <c r="X160" i="9"/>
  <c r="X161" i="9" s="1"/>
  <c r="G14" i="3"/>
  <c r="F14" i="3" s="1"/>
  <c r="X166" i="10"/>
  <c r="X167" i="10" s="1"/>
  <c r="G15" i="3"/>
  <c r="F15" i="3" s="1"/>
  <c r="AE152" i="9"/>
  <c r="D14" i="2" s="1"/>
  <c r="C14" i="2" s="1"/>
  <c r="E14" i="2" s="1"/>
  <c r="F9" i="3"/>
  <c r="X151" i="18"/>
  <c r="X152" i="18" s="1"/>
  <c r="G23" i="3"/>
  <c r="F23" i="3" s="1"/>
  <c r="AE182" i="14"/>
  <c r="D19" i="2" s="1"/>
  <c r="C19" i="2" s="1"/>
  <c r="E19" i="2" s="1"/>
  <c r="X120" i="13"/>
  <c r="X121" i="13" s="1"/>
  <c r="G18" i="3"/>
  <c r="F18" i="3" s="1"/>
  <c r="X164" i="12"/>
  <c r="X165" i="12" s="1"/>
  <c r="G17" i="3"/>
  <c r="F17" i="3" s="1"/>
  <c r="X76" i="16"/>
  <c r="X77" i="16" s="1"/>
  <c r="X95" i="15"/>
  <c r="X96" i="15" s="1"/>
  <c r="G20" i="3"/>
  <c r="F20" i="3" s="1"/>
  <c r="X49" i="11"/>
  <c r="X50" i="11" s="1"/>
  <c r="G16" i="3"/>
  <c r="F16" i="3" s="1"/>
  <c r="AE32" i="7"/>
  <c r="D12" i="2" s="1"/>
  <c r="C12" i="2" s="1"/>
  <c r="E12" i="2" s="1"/>
  <c r="X24" i="17"/>
  <c r="X25" i="17" s="1"/>
  <c r="G22" i="3"/>
  <c r="F22" i="3" s="1"/>
  <c r="X40" i="7"/>
  <c r="X41" i="7" s="1"/>
  <c r="X99" i="6"/>
  <c r="X100" i="6" s="1"/>
  <c r="E9" i="2" l="1"/>
  <c r="E24" i="2" s="1"/>
  <c r="C24" i="2"/>
  <c r="F24" i="3"/>
  <c r="G24" i="3"/>
  <c r="D24" i="2"/>
</calcChain>
</file>

<file path=xl/sharedStrings.xml><?xml version="1.0" encoding="utf-8"?>
<sst xmlns="http://schemas.openxmlformats.org/spreadsheetml/2006/main" count="8962" uniqueCount="740">
  <si>
    <t>【様式４-３】</t>
    <rPh sb="0" eb="3">
      <t>(ヨウシキ</t>
    </rPh>
    <phoneticPr fontId="6"/>
  </si>
  <si>
    <t>Co2排出係数</t>
    <rPh sb="3" eb="5">
      <t>ハイシュツ</t>
    </rPh>
    <rPh sb="5" eb="7">
      <t>ケイスウ</t>
    </rPh>
    <phoneticPr fontId="6"/>
  </si>
  <si>
    <t>電気料金単価</t>
    <rPh sb="0" eb="6">
      <t>デンキリョウキンタンカ</t>
    </rPh>
    <phoneticPr fontId="6"/>
  </si>
  <si>
    <t>エネルギー削減効果算出表内訳書（プロポーザル提案用）</t>
    <rPh sb="5" eb="9">
      <t>サクゲンコウカ</t>
    </rPh>
    <rPh sb="9" eb="11">
      <t>サンシュツ</t>
    </rPh>
    <rPh sb="11" eb="12">
      <t>ヒョウ</t>
    </rPh>
    <rPh sb="12" eb="15">
      <t>ウチワケショ</t>
    </rPh>
    <rPh sb="22" eb="25">
      <t>テイアンヨウ</t>
    </rPh>
    <phoneticPr fontId="6"/>
  </si>
  <si>
    <t>NO.</t>
    <phoneticPr fontId="6"/>
  </si>
  <si>
    <t>名称</t>
    <rPh sb="0" eb="2">
      <t>メイショウ</t>
    </rPh>
    <phoneticPr fontId="6"/>
  </si>
  <si>
    <t>①電力使用量削減効果（kWh/年）</t>
    <rPh sb="1" eb="3">
      <t>デンリョク</t>
    </rPh>
    <rPh sb="3" eb="6">
      <t>シヨウリョウ</t>
    </rPh>
    <rPh sb="6" eb="8">
      <t>サクゲン</t>
    </rPh>
    <rPh sb="8" eb="10">
      <t>コウカ</t>
    </rPh>
    <rPh sb="15" eb="16">
      <t>ネン</t>
    </rPh>
    <phoneticPr fontId="6"/>
  </si>
  <si>
    <t>②電気料金削減効果
（円/年）</t>
    <phoneticPr fontId="6"/>
  </si>
  <si>
    <r>
      <t>③Co2排出量削減効果（ｔ-Co2/kWh/年）
Co2排出係数</t>
    </r>
    <r>
      <rPr>
        <sz val="11"/>
        <color rgb="FFFF0000"/>
        <rFont val="メイリオ"/>
        <family val="3"/>
        <charset val="128"/>
      </rPr>
      <t/>
    </r>
    <rPh sb="4" eb="7">
      <t>ハイシュツリョウ</t>
    </rPh>
    <rPh sb="7" eb="11">
      <t>サクゲンコウカ</t>
    </rPh>
    <rPh sb="30" eb="32">
      <t>ケイスウ</t>
    </rPh>
    <phoneticPr fontId="6"/>
  </si>
  <si>
    <t>A施設群</t>
    <rPh sb="1" eb="4">
      <t>シセツグン</t>
    </rPh>
    <phoneticPr fontId="6"/>
  </si>
  <si>
    <t>市立一宮小学校</t>
  </si>
  <si>
    <t>一宮公民館</t>
  </si>
  <si>
    <t>市立多賀小学校</t>
  </si>
  <si>
    <t>淡路市地域総合センター(ふるさとセンター)</t>
  </si>
  <si>
    <t>青少年センター（旧柳沢小学校）</t>
    <rPh sb="0" eb="3">
      <t>セイショウネン</t>
    </rPh>
    <rPh sb="8" eb="9">
      <t>キュウ</t>
    </rPh>
    <rPh sb="9" eb="11">
      <t>ヤナギサワ</t>
    </rPh>
    <rPh sb="11" eb="14">
      <t>ショウガッコウ</t>
    </rPh>
    <phoneticPr fontId="3"/>
  </si>
  <si>
    <t>市立岩屋中学校</t>
  </si>
  <si>
    <t>市立石屋小学校</t>
  </si>
  <si>
    <t>学童保育石屋</t>
    <rPh sb="4" eb="6">
      <t>イシヤ</t>
    </rPh>
    <phoneticPr fontId="3"/>
  </si>
  <si>
    <t>岩屋保健センター</t>
  </si>
  <si>
    <t>松帆アンカレイジパーク</t>
  </si>
  <si>
    <t>市立北淡中学校</t>
  </si>
  <si>
    <t>市立北淡小学校</t>
  </si>
  <si>
    <t>北淡認定こども園</t>
  </si>
  <si>
    <t>北淡エコプラザ</t>
  </si>
  <si>
    <t>北淡診療所</t>
  </si>
  <si>
    <t>小計</t>
    <rPh sb="0" eb="2">
      <t>ショウケイ</t>
    </rPh>
    <phoneticPr fontId="6"/>
  </si>
  <si>
    <t>（注）「①電力使用量削減効果」及び「②Co2排出量削減効果」は小数点以下四捨五入、「③Co2排出量削減効果」は小数点第３位以下を四捨五入し、小数点第２位までを求める。</t>
    <rPh sb="1" eb="2">
      <t>チュウ</t>
    </rPh>
    <rPh sb="15" eb="16">
      <t>オヨ</t>
    </rPh>
    <rPh sb="31" eb="36">
      <t>ショウスウテンイカ</t>
    </rPh>
    <rPh sb="36" eb="40">
      <t>シシャゴニュウ</t>
    </rPh>
    <rPh sb="55" eb="58">
      <t>ショウスウテン</t>
    </rPh>
    <rPh sb="58" eb="59">
      <t>ダイ</t>
    </rPh>
    <rPh sb="60" eb="61">
      <t>イ</t>
    </rPh>
    <rPh sb="61" eb="63">
      <t>イカ</t>
    </rPh>
    <rPh sb="64" eb="68">
      <t>シシャゴニュウ</t>
    </rPh>
    <rPh sb="70" eb="73">
      <t>ショウスウテン</t>
    </rPh>
    <rPh sb="73" eb="74">
      <t>ダイ</t>
    </rPh>
    <rPh sb="75" eb="76">
      <t>イ</t>
    </rPh>
    <rPh sb="79" eb="80">
      <t>モト</t>
    </rPh>
    <phoneticPr fontId="6"/>
  </si>
  <si>
    <t>【様式４－5】</t>
    <rPh sb="1" eb="3">
      <t>ヨウシキ</t>
    </rPh>
    <phoneticPr fontId="6"/>
  </si>
  <si>
    <t>見積額内訳書</t>
    <rPh sb="0" eb="2">
      <t>ミツモリ</t>
    </rPh>
    <rPh sb="2" eb="3">
      <t>ガク</t>
    </rPh>
    <rPh sb="3" eb="6">
      <t>ウチワケショ</t>
    </rPh>
    <phoneticPr fontId="6"/>
  </si>
  <si>
    <r>
      <t>事業名　</t>
    </r>
    <r>
      <rPr>
        <u/>
        <sz val="10.5"/>
        <rFont val="メイリオ"/>
        <family val="3"/>
        <charset val="128"/>
      </rPr>
      <t>　令和７年度淡路市公共施設等照明設備ＬＥＤ化ＥＳＣＯ事業　【Ａ施設群】</t>
    </r>
    <rPh sb="0" eb="2">
      <t>ジギョウ</t>
    </rPh>
    <rPh sb="2" eb="3">
      <t>メイ</t>
    </rPh>
    <rPh sb="5" eb="7">
      <t>レイワ</t>
    </rPh>
    <rPh sb="8" eb="10">
      <t>ネンド</t>
    </rPh>
    <rPh sb="35" eb="37">
      <t>シセツ</t>
    </rPh>
    <rPh sb="37" eb="38">
      <t>グン</t>
    </rPh>
    <phoneticPr fontId="6"/>
  </si>
  <si>
    <t>（単位：円）</t>
    <rPh sb="1" eb="3">
      <t>タンイ</t>
    </rPh>
    <rPh sb="4" eb="5">
      <t>エン</t>
    </rPh>
    <phoneticPr fontId="6"/>
  </si>
  <si>
    <t>No.</t>
    <phoneticPr fontId="6"/>
  </si>
  <si>
    <t>施設用途</t>
    <rPh sb="0" eb="2">
      <t>シセツ</t>
    </rPh>
    <rPh sb="2" eb="4">
      <t>ヨウト</t>
    </rPh>
    <phoneticPr fontId="15"/>
  </si>
  <si>
    <t>施設名称</t>
    <rPh sb="0" eb="2">
      <t>シセツ</t>
    </rPh>
    <rPh sb="2" eb="4">
      <t>メイショウ</t>
    </rPh>
    <phoneticPr fontId="15"/>
  </si>
  <si>
    <t>数量</t>
    <rPh sb="0" eb="2">
      <t>スウリョウ</t>
    </rPh>
    <phoneticPr fontId="6"/>
  </si>
  <si>
    <t>単位</t>
    <rPh sb="0" eb="2">
      <t>タンイ</t>
    </rPh>
    <phoneticPr fontId="6"/>
  </si>
  <si>
    <t>金額（自動計算）</t>
    <rPh sb="0" eb="2">
      <t>キンガク</t>
    </rPh>
    <rPh sb="3" eb="5">
      <t>ジドウ</t>
    </rPh>
    <rPh sb="5" eb="7">
      <t>ケイサン</t>
    </rPh>
    <phoneticPr fontId="6"/>
  </si>
  <si>
    <t>製品代</t>
    <rPh sb="0" eb="3">
      <t>セイヒンダイ</t>
    </rPh>
    <phoneticPr fontId="6"/>
  </si>
  <si>
    <t>施工費</t>
    <rPh sb="0" eb="3">
      <t>セコウヒ</t>
    </rPh>
    <phoneticPr fontId="6"/>
  </si>
  <si>
    <t>石綿含有対策費</t>
    <rPh sb="0" eb="2">
      <t>イシワタ</t>
    </rPh>
    <rPh sb="2" eb="4">
      <t>ガンユウ</t>
    </rPh>
    <rPh sb="4" eb="7">
      <t>タイサクヒ</t>
    </rPh>
    <phoneticPr fontId="6"/>
  </si>
  <si>
    <t>高所作業費</t>
    <rPh sb="0" eb="2">
      <t>コウショ</t>
    </rPh>
    <rPh sb="2" eb="4">
      <t>サギョウ</t>
    </rPh>
    <rPh sb="4" eb="5">
      <t>ヒ</t>
    </rPh>
    <phoneticPr fontId="6"/>
  </si>
  <si>
    <t>調査設計費</t>
    <rPh sb="0" eb="2">
      <t>チョウサ</t>
    </rPh>
    <rPh sb="2" eb="4">
      <t>セッケイ</t>
    </rPh>
    <rPh sb="4" eb="5">
      <t>ヒ</t>
    </rPh>
    <phoneticPr fontId="6"/>
  </si>
  <si>
    <t>その他諸経費</t>
    <rPh sb="2" eb="3">
      <t>タ</t>
    </rPh>
    <rPh sb="3" eb="6">
      <t>ショケイヒ</t>
    </rPh>
    <phoneticPr fontId="6"/>
  </si>
  <si>
    <t>小学校</t>
  </si>
  <si>
    <t>式</t>
    <rPh sb="0" eb="1">
      <t>シキ</t>
    </rPh>
    <phoneticPr fontId="6"/>
  </si>
  <si>
    <t>公民館</t>
  </si>
  <si>
    <t>観光施設</t>
  </si>
  <si>
    <t>中学校</t>
  </si>
  <si>
    <t>児童福祉施設</t>
  </si>
  <si>
    <t>保健衛生施設</t>
  </si>
  <si>
    <t>保育所</t>
  </si>
  <si>
    <t>環境衛生施設</t>
  </si>
  <si>
    <t>診療所</t>
    <rPh sb="0" eb="3">
      <t>シンリョウショ</t>
    </rPh>
    <phoneticPr fontId="2"/>
  </si>
  <si>
    <t>計</t>
    <rPh sb="0" eb="1">
      <t>ケイ</t>
    </rPh>
    <phoneticPr fontId="6"/>
  </si>
  <si>
    <r>
      <t>（注）見積書（様式４－４）の金額と見積額内訳書（本様式）の金額は必ず一致すること（見積額内訳書に調整額等の値引きや端数処理等の記載は認めない。）。
　            　　　　　事業実施時に想定される費用については、根拠を含め全て見積り額として事業費に見込んでおく</t>
    </r>
    <r>
      <rPr>
        <sz val="10.5"/>
        <color rgb="FFFF0000"/>
        <rFont val="メイリオ"/>
        <family val="3"/>
        <charset val="128"/>
      </rPr>
      <t>こと</t>
    </r>
    <r>
      <rPr>
        <sz val="10.5"/>
        <rFont val="メイリオ"/>
        <family val="3"/>
        <charset val="128"/>
      </rPr>
      <t>。※想定されるアスベスト対策費なども提案時に盛り込んでおく</t>
    </r>
    <r>
      <rPr>
        <sz val="10.5"/>
        <color rgb="FFFF0000"/>
        <rFont val="メイリオ"/>
        <family val="3"/>
        <charset val="128"/>
      </rPr>
      <t>こと</t>
    </r>
    <r>
      <rPr>
        <sz val="10.5"/>
        <rFont val="メイリオ"/>
        <family val="3"/>
        <charset val="128"/>
      </rPr>
      <t>。</t>
    </r>
    <rPh sb="1" eb="2">
      <t>チュウ</t>
    </rPh>
    <rPh sb="7" eb="9">
      <t>ヨウシキ</t>
    </rPh>
    <rPh sb="24" eb="25">
      <t>ホン</t>
    </rPh>
    <rPh sb="25" eb="27">
      <t>ヨウシキ</t>
    </rPh>
    <rPh sb="92" eb="94">
      <t>ジギョウ</t>
    </rPh>
    <rPh sb="94" eb="96">
      <t>ジッシ</t>
    </rPh>
    <rPh sb="96" eb="97">
      <t>ジ</t>
    </rPh>
    <rPh sb="98" eb="100">
      <t>ソウテイ</t>
    </rPh>
    <rPh sb="103" eb="105">
      <t>ヒヨウ</t>
    </rPh>
    <rPh sb="111" eb="113">
      <t>コンキョ</t>
    </rPh>
    <rPh sb="114" eb="115">
      <t>フク</t>
    </rPh>
    <rPh sb="116" eb="117">
      <t>スベ</t>
    </rPh>
    <rPh sb="118" eb="120">
      <t>ミツモ</t>
    </rPh>
    <rPh sb="121" eb="122">
      <t>ガク</t>
    </rPh>
    <rPh sb="125" eb="128">
      <t>ジギョウヒ</t>
    </rPh>
    <rPh sb="129" eb="131">
      <t>ミコ</t>
    </rPh>
    <rPh sb="139" eb="141">
      <t>ソウテイ</t>
    </rPh>
    <rPh sb="149" eb="151">
      <t>タイサク</t>
    </rPh>
    <rPh sb="151" eb="152">
      <t>ヒ</t>
    </rPh>
    <rPh sb="155" eb="158">
      <t>テイアンジ</t>
    </rPh>
    <rPh sb="159" eb="160">
      <t>モ</t>
    </rPh>
    <rPh sb="161" eb="162">
      <t>コ</t>
    </rPh>
    <phoneticPr fontId="6"/>
  </si>
  <si>
    <t>様式4－6　　「市立一宮小学校」</t>
    <rPh sb="0" eb="2">
      <t>ヨウシキ</t>
    </rPh>
    <rPh sb="8" eb="10">
      <t>シリツ</t>
    </rPh>
    <rPh sb="10" eb="12">
      <t>イチミヤ</t>
    </rPh>
    <rPh sb="12" eb="15">
      <t>ショウガッコウ</t>
    </rPh>
    <phoneticPr fontId="20"/>
  </si>
  <si>
    <t>電力単価→</t>
    <phoneticPr fontId="6"/>
  </si>
  <si>
    <t>円</t>
    <rPh sb="0" eb="1">
      <t>エン</t>
    </rPh>
    <phoneticPr fontId="6"/>
  </si>
  <si>
    <t>既存照明</t>
    <rPh sb="0" eb="2">
      <t>キゾン</t>
    </rPh>
    <rPh sb="2" eb="4">
      <t>ショウメイ</t>
    </rPh>
    <phoneticPr fontId="6"/>
  </si>
  <si>
    <t>LED照明</t>
    <rPh sb="3" eb="5">
      <t>ショウメイ</t>
    </rPh>
    <phoneticPr fontId="6"/>
  </si>
  <si>
    <t>試算条件</t>
    <rPh sb="0" eb="4">
      <t>シサンジョウケン</t>
    </rPh>
    <phoneticPr fontId="6"/>
  </si>
  <si>
    <t>年間 消費電気電気代(円)</t>
    <phoneticPr fontId="6"/>
  </si>
  <si>
    <t>年間 削減効果(円)</t>
    <phoneticPr fontId="6"/>
  </si>
  <si>
    <t>Ｎｏ．</t>
  </si>
  <si>
    <t>フロア</t>
  </si>
  <si>
    <t>場所</t>
  </si>
  <si>
    <t>備考</t>
    <rPh sb="0" eb="2">
      <t>ビコウ</t>
    </rPh>
    <phoneticPr fontId="6"/>
  </si>
  <si>
    <t>既設ランプ</t>
    <phoneticPr fontId="6"/>
  </si>
  <si>
    <t>器具仕様</t>
    <rPh sb="0" eb="2">
      <t>キグ</t>
    </rPh>
    <rPh sb="2" eb="4">
      <t>シヨウ</t>
    </rPh>
    <phoneticPr fontId="6"/>
  </si>
  <si>
    <t>消費電力
(W)</t>
    <rPh sb="0" eb="2">
      <t>ショウヒ</t>
    </rPh>
    <rPh sb="2" eb="4">
      <t>デンリョク</t>
    </rPh>
    <phoneticPr fontId="6"/>
  </si>
  <si>
    <t>器具
台数</t>
    <rPh sb="0" eb="2">
      <t>キグ</t>
    </rPh>
    <phoneticPr fontId="6"/>
  </si>
  <si>
    <t>1本あたり
ランプ灯数</t>
    <rPh sb="1" eb="2">
      <t>ホン</t>
    </rPh>
    <rPh sb="9" eb="10">
      <t>アカリ</t>
    </rPh>
    <rPh sb="10" eb="11">
      <t>スウ</t>
    </rPh>
    <phoneticPr fontId="6"/>
  </si>
  <si>
    <t>ランプ
本数</t>
    <rPh sb="4" eb="5">
      <t>ホン</t>
    </rPh>
    <rPh sb="5" eb="6">
      <t>スウ</t>
    </rPh>
    <phoneticPr fontId="6"/>
  </si>
  <si>
    <t>交換方式</t>
    <rPh sb="0" eb="4">
      <t>コウカンホウシキ</t>
    </rPh>
    <phoneticPr fontId="6"/>
  </si>
  <si>
    <t>型番</t>
    <rPh sb="0" eb="2">
      <t>カタバン</t>
    </rPh>
    <phoneticPr fontId="6"/>
  </si>
  <si>
    <t>色温度</t>
    <rPh sb="0" eb="3">
      <t>イロオンド</t>
    </rPh>
    <phoneticPr fontId="6"/>
  </si>
  <si>
    <t>光束(lm)　　※以上/本・台</t>
    <rPh sb="0" eb="2">
      <t>ヒカリタバ</t>
    </rPh>
    <rPh sb="9" eb="11">
      <t>イジョウ</t>
    </rPh>
    <rPh sb="12" eb="13">
      <t>ホン</t>
    </rPh>
    <rPh sb="14" eb="15">
      <t>ダイ</t>
    </rPh>
    <phoneticPr fontId="6"/>
  </si>
  <si>
    <t>光束（lm）</t>
    <rPh sb="0" eb="2">
      <t>コウソク</t>
    </rPh>
    <phoneticPr fontId="6"/>
  </si>
  <si>
    <t>消費電力(W)</t>
    <rPh sb="0" eb="2">
      <t>ショウヒ</t>
    </rPh>
    <rPh sb="2" eb="4">
      <t>デンリョク</t>
    </rPh>
    <phoneticPr fontId="6"/>
  </si>
  <si>
    <t>本・台数</t>
    <rPh sb="0" eb="1">
      <t>ホン</t>
    </rPh>
    <rPh sb="2" eb="4">
      <t>ダイスウ</t>
    </rPh>
    <phoneticPr fontId="6"/>
  </si>
  <si>
    <t>LED製品代</t>
    <rPh sb="3" eb="5">
      <t>セイヒン</t>
    </rPh>
    <rPh sb="5" eb="6">
      <t>ダイ</t>
    </rPh>
    <phoneticPr fontId="6"/>
  </si>
  <si>
    <t>工事費</t>
    <rPh sb="0" eb="3">
      <t>コウジヒ</t>
    </rPh>
    <phoneticPr fontId="6"/>
  </si>
  <si>
    <t>製品代×台数</t>
    <rPh sb="0" eb="2">
      <t>セイヒン</t>
    </rPh>
    <rPh sb="2" eb="3">
      <t>ダイ</t>
    </rPh>
    <rPh sb="4" eb="6">
      <t>ダイスウ</t>
    </rPh>
    <phoneticPr fontId="6"/>
  </si>
  <si>
    <t>工事費×台数</t>
    <rPh sb="0" eb="2">
      <t>コウジ</t>
    </rPh>
    <rPh sb="2" eb="3">
      <t>ヒ</t>
    </rPh>
    <rPh sb="4" eb="5">
      <t>ダイ</t>
    </rPh>
    <phoneticPr fontId="6"/>
  </si>
  <si>
    <t>使用時間（日）</t>
    <rPh sb="0" eb="2">
      <t>シヨウ</t>
    </rPh>
    <rPh sb="2" eb="4">
      <t>ジカン</t>
    </rPh>
    <rPh sb="5" eb="6">
      <t>ニチ</t>
    </rPh>
    <phoneticPr fontId="6"/>
  </si>
  <si>
    <t>稼働日数（月）</t>
    <rPh sb="0" eb="4">
      <t>カドウニッスウ</t>
    </rPh>
    <rPh sb="5" eb="6">
      <t>ツキ</t>
    </rPh>
    <phoneticPr fontId="6"/>
  </si>
  <si>
    <t>12ヶ月（年）</t>
    <rPh sb="3" eb="4">
      <t>ゲツ</t>
    </rPh>
    <rPh sb="5" eb="6">
      <t>ネン</t>
    </rPh>
    <phoneticPr fontId="6"/>
  </si>
  <si>
    <t>1F</t>
  </si>
  <si>
    <t>準備室</t>
  </si>
  <si>
    <t>-</t>
  </si>
  <si>
    <t>FL40</t>
  </si>
  <si>
    <t>蛍光灯FL40W  直付型</t>
  </si>
  <si>
    <t>昼白色</t>
  </si>
  <si>
    <t>理科室</t>
  </si>
  <si>
    <t>蛍光灯FL40W  埋込型 黒板灯</t>
  </si>
  <si>
    <t>教具室</t>
  </si>
  <si>
    <t>教育相談室</t>
  </si>
  <si>
    <t>教室</t>
  </si>
  <si>
    <t>小会議室</t>
  </si>
  <si>
    <t>購買</t>
  </si>
  <si>
    <t>保健室</t>
  </si>
  <si>
    <t>校長室</t>
  </si>
  <si>
    <t>FPL55</t>
  </si>
  <si>
    <t>スクエア照明 埋込型</t>
  </si>
  <si>
    <t>職員室</t>
  </si>
  <si>
    <t>閲覧室</t>
  </si>
  <si>
    <t>印刷室</t>
  </si>
  <si>
    <t>放送室</t>
  </si>
  <si>
    <t>廊下</t>
  </si>
  <si>
    <t>玄関</t>
  </si>
  <si>
    <t>FL20</t>
  </si>
  <si>
    <t>FCL30</t>
  </si>
  <si>
    <t>ブラケット　明るさ人感センサー付</t>
  </si>
  <si>
    <t>電球色</t>
  </si>
  <si>
    <t>シーリング</t>
  </si>
  <si>
    <t>女子便所</t>
  </si>
  <si>
    <t>男子便所</t>
  </si>
  <si>
    <t>身障者用便所</t>
  </si>
  <si>
    <t>FDL27</t>
  </si>
  <si>
    <t>埋込ダウンライトφ150</t>
  </si>
  <si>
    <t>給食室</t>
  </si>
  <si>
    <t>職員便所</t>
  </si>
  <si>
    <t>ブラケット</t>
  </si>
  <si>
    <t>用務員室</t>
  </si>
  <si>
    <t>直付角型シーリング</t>
  </si>
  <si>
    <t>家庭調理室</t>
  </si>
  <si>
    <t>外部</t>
  </si>
  <si>
    <t>防水ブラケット</t>
  </si>
  <si>
    <t>IL40</t>
  </si>
  <si>
    <t>スポットライト　フランジ</t>
  </si>
  <si>
    <t>HF100W</t>
  </si>
  <si>
    <t>モールライト</t>
  </si>
  <si>
    <t>2F</t>
  </si>
  <si>
    <t>図書室</t>
  </si>
  <si>
    <t>階段</t>
  </si>
  <si>
    <t>図工室</t>
  </si>
  <si>
    <t>会議室</t>
  </si>
  <si>
    <t>蛍光灯FL40W  埋込型</t>
  </si>
  <si>
    <t>板の間</t>
  </si>
  <si>
    <t>和風シーリング</t>
  </si>
  <si>
    <t>コンピューター室</t>
  </si>
  <si>
    <t>生活室</t>
  </si>
  <si>
    <t>音楽準備室</t>
  </si>
  <si>
    <t>音楽室</t>
  </si>
  <si>
    <t>RF</t>
  </si>
  <si>
    <t>屋上</t>
  </si>
  <si>
    <t>製品代</t>
    <rPh sb="0" eb="2">
      <t>セイヒン</t>
    </rPh>
    <rPh sb="2" eb="3">
      <t>ダイ</t>
    </rPh>
    <phoneticPr fontId="6"/>
  </si>
  <si>
    <t>工事代</t>
    <rPh sb="0" eb="3">
      <t>コウジダイ</t>
    </rPh>
    <phoneticPr fontId="6"/>
  </si>
  <si>
    <t>石綿含有対策費</t>
    <phoneticPr fontId="6"/>
  </si>
  <si>
    <t>高所作業費</t>
    <phoneticPr fontId="6"/>
  </si>
  <si>
    <t>その他経費</t>
    <rPh sb="2" eb="3">
      <t>タ</t>
    </rPh>
    <rPh sb="3" eb="5">
      <t>ケイヒ</t>
    </rPh>
    <phoneticPr fontId="6"/>
  </si>
  <si>
    <t>総計</t>
    <rPh sb="0" eb="2">
      <t>ソウケイ</t>
    </rPh>
    <phoneticPr fontId="6"/>
  </si>
  <si>
    <t>総計（消費税及び地方消費税込）</t>
    <rPh sb="0" eb="2">
      <t>ソウケイ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3" eb="14">
      <t>コミ</t>
    </rPh>
    <phoneticPr fontId="6"/>
  </si>
  <si>
    <t>様式4－6　　「一宮公民館」</t>
    <rPh sb="0" eb="2">
      <t>ヨウシキ</t>
    </rPh>
    <rPh sb="8" eb="13">
      <t>イチノミヤコウミンカン</t>
    </rPh>
    <phoneticPr fontId="20"/>
  </si>
  <si>
    <t>必要光束(lm)　本・台</t>
    <rPh sb="0" eb="2">
      <t>ヒツヨウ</t>
    </rPh>
    <rPh sb="2" eb="4">
      <t>ヒカリタバ</t>
    </rPh>
    <rPh sb="9" eb="10">
      <t>ホン</t>
    </rPh>
    <rPh sb="11" eb="12">
      <t>ダイ</t>
    </rPh>
    <phoneticPr fontId="6"/>
  </si>
  <si>
    <t>光束（lm）　本・台</t>
    <rPh sb="0" eb="2">
      <t>コウソク</t>
    </rPh>
    <rPh sb="7" eb="8">
      <t>ホン</t>
    </rPh>
    <rPh sb="9" eb="10">
      <t>ダイ</t>
    </rPh>
    <phoneticPr fontId="6"/>
  </si>
  <si>
    <t>FUL96</t>
  </si>
  <si>
    <t>風除室</t>
  </si>
  <si>
    <t>FPL28</t>
  </si>
  <si>
    <t>スクエア照明 埋込型 幅350mm</t>
  </si>
  <si>
    <t>ポーチ</t>
  </si>
  <si>
    <t>FDL18</t>
  </si>
  <si>
    <t>埋込ダウンライト Φ150</t>
  </si>
  <si>
    <t>ホール</t>
  </si>
  <si>
    <t>階段灯　非常兼用</t>
  </si>
  <si>
    <t>展示ホール</t>
  </si>
  <si>
    <t>IL60</t>
  </si>
  <si>
    <t>スポットライト　ダクトレール</t>
  </si>
  <si>
    <t>屋外階段</t>
  </si>
  <si>
    <t>FDL13</t>
  </si>
  <si>
    <t>ブラケット□250</t>
  </si>
  <si>
    <t>身障者便所</t>
  </si>
  <si>
    <t>倉庫</t>
  </si>
  <si>
    <t>蛍光灯FL20W  直付型</t>
  </si>
  <si>
    <t>ウォールウォッシャー</t>
  </si>
  <si>
    <t>屋外</t>
  </si>
  <si>
    <t>FH40</t>
  </si>
  <si>
    <t>研修室</t>
  </si>
  <si>
    <t>蛍光灯FL40W  埋込型 幅300mm 非常灯兼用</t>
  </si>
  <si>
    <t>事務室</t>
  </si>
  <si>
    <t>バルコニー</t>
  </si>
  <si>
    <t>調理室</t>
  </si>
  <si>
    <t>ジェットライン</t>
  </si>
  <si>
    <t>和室</t>
  </si>
  <si>
    <t>スクエア照明</t>
  </si>
  <si>
    <t>蛍光灯FL20W  トラフ型</t>
  </si>
  <si>
    <t>和風角型ダウンライト□125</t>
  </si>
  <si>
    <t>湯沸室</t>
  </si>
  <si>
    <t>FUL27</t>
  </si>
  <si>
    <t>階段灯　ブラケット</t>
  </si>
  <si>
    <t>3F</t>
  </si>
  <si>
    <t>多目的ホール</t>
  </si>
  <si>
    <t>FMR96</t>
  </si>
  <si>
    <t>埋込シーリングφ1200</t>
  </si>
  <si>
    <t>埋込ダウンライト Φ125</t>
  </si>
  <si>
    <t>学習室</t>
  </si>
  <si>
    <t>郷土資料室</t>
  </si>
  <si>
    <t>EV機械室</t>
  </si>
  <si>
    <t>蛍光灯FL40W  笠付トラフ型 非常灯兼用</t>
  </si>
  <si>
    <t>蛍光灯FL40W  特殊トラフ</t>
  </si>
  <si>
    <t>様式4－6　　「市立多賀小学校」</t>
    <rPh sb="0" eb="2">
      <t>ヨウシキ</t>
    </rPh>
    <rPh sb="8" eb="10">
      <t>シリツ</t>
    </rPh>
    <rPh sb="10" eb="15">
      <t>タガショウガッコウ</t>
    </rPh>
    <phoneticPr fontId="20"/>
  </si>
  <si>
    <t>管理人室</t>
  </si>
  <si>
    <t>FL15</t>
  </si>
  <si>
    <t>FCL30,30</t>
  </si>
  <si>
    <t>和風ペンダント</t>
  </si>
  <si>
    <t>昼光色</t>
  </si>
  <si>
    <t>ペンダント</t>
  </si>
  <si>
    <t>直付</t>
  </si>
  <si>
    <t>コップ灯　防湿</t>
  </si>
  <si>
    <t>宿直室</t>
  </si>
  <si>
    <t>FCL30,40</t>
  </si>
  <si>
    <t>埋込角型ダウンライト</t>
  </si>
  <si>
    <t>ミラー灯</t>
  </si>
  <si>
    <t>昇降口</t>
  </si>
  <si>
    <t>コーナー灯</t>
  </si>
  <si>
    <t>配膳室</t>
  </si>
  <si>
    <t>玄関、ホール</t>
  </si>
  <si>
    <t>更衣室</t>
  </si>
  <si>
    <t>蛍光灯FL40W  直付型 黒板灯</t>
  </si>
  <si>
    <t>作法室</t>
  </si>
  <si>
    <t>和風スクエア</t>
  </si>
  <si>
    <t>埋込ダウンライト</t>
  </si>
  <si>
    <t>不明</t>
    <rPh sb="0" eb="2">
      <t>フメイ</t>
    </rPh>
    <phoneticPr fontId="6"/>
  </si>
  <si>
    <t>リフト前</t>
  </si>
  <si>
    <t>普通教室</t>
  </si>
  <si>
    <t>特別教室</t>
  </si>
  <si>
    <t>教材室</t>
  </si>
  <si>
    <t>視聴覚室</t>
  </si>
  <si>
    <t>便所</t>
  </si>
  <si>
    <t>様式4－6　　「淡路市地域総合センター」</t>
    <rPh sb="0" eb="2">
      <t>ヨウシキ</t>
    </rPh>
    <rPh sb="8" eb="11">
      <t>アワジシ</t>
    </rPh>
    <rPh sb="11" eb="13">
      <t>チイキ</t>
    </rPh>
    <rPh sb="13" eb="15">
      <t>ソウゴウ</t>
    </rPh>
    <phoneticPr fontId="20"/>
  </si>
  <si>
    <t>本館</t>
  </si>
  <si>
    <t>エントランス</t>
  </si>
  <si>
    <t>スポットライト</t>
  </si>
  <si>
    <t>ペンダントライト</t>
  </si>
  <si>
    <t>教養娯楽室</t>
  </si>
  <si>
    <t>情報交換室</t>
  </si>
  <si>
    <t>蛍光灯FL40W  埋込型 幅190mm</t>
  </si>
  <si>
    <t>ミニクリプトン電球40W</t>
  </si>
  <si>
    <t>角型ブラケット</t>
  </si>
  <si>
    <t>5.5m</t>
  </si>
  <si>
    <t>ミニハロゲン75</t>
  </si>
  <si>
    <t>傾斜ダウンライト Φ175</t>
  </si>
  <si>
    <t>トイレ</t>
  </si>
  <si>
    <t>埋込ダウンライト Φ100</t>
  </si>
  <si>
    <t>事務所</t>
  </si>
  <si>
    <t>蛍光灯FL40W  埋込型 幅300mm</t>
  </si>
  <si>
    <t>入口</t>
  </si>
  <si>
    <t>蛍光灯FL40W  トラフ型</t>
  </si>
  <si>
    <t>シリカ電球60W</t>
  </si>
  <si>
    <t>埋込ダウンライト Φ200</t>
  </si>
  <si>
    <t>食堂</t>
  </si>
  <si>
    <t>IL100</t>
  </si>
  <si>
    <t>調理場</t>
  </si>
  <si>
    <t>蛍光灯FL40W  直付型 防水</t>
  </si>
  <si>
    <t>外壁</t>
  </si>
  <si>
    <t>ポーチ灯</t>
  </si>
  <si>
    <t>様式4－6　　「青少年センター」</t>
    <rPh sb="0" eb="2">
      <t>ヨウシキ</t>
    </rPh>
    <rPh sb="8" eb="11">
      <t>セイショウネン</t>
    </rPh>
    <phoneticPr fontId="20"/>
  </si>
  <si>
    <t>コップ灯</t>
  </si>
  <si>
    <t>蛍光灯FL20W  埋込型</t>
  </si>
  <si>
    <t>浴室</t>
  </si>
  <si>
    <t>洗面</t>
  </si>
  <si>
    <t>直付シーリング</t>
  </si>
  <si>
    <t>公仕室</t>
  </si>
  <si>
    <t>キッチン灯</t>
  </si>
  <si>
    <t>ブラケット　防水</t>
  </si>
  <si>
    <t>踏込</t>
  </si>
  <si>
    <t>和風直付シーリング</t>
  </si>
  <si>
    <t>家庭室</t>
  </si>
  <si>
    <t>ポール灯</t>
  </si>
  <si>
    <t>様式4－6　　「市立岩屋中学校」</t>
    <rPh sb="0" eb="2">
      <t>ヨウシキ</t>
    </rPh>
    <rPh sb="8" eb="10">
      <t>シリツ</t>
    </rPh>
    <rPh sb="10" eb="12">
      <t>イワヤ</t>
    </rPh>
    <rPh sb="12" eb="15">
      <t>チュウガッコウ</t>
    </rPh>
    <phoneticPr fontId="20"/>
  </si>
  <si>
    <t>書庫</t>
  </si>
  <si>
    <t>メディアセンター</t>
  </si>
  <si>
    <t>部屋名不明</t>
  </si>
  <si>
    <t>蛍光灯FL40W  吊下型 黒板灯</t>
  </si>
  <si>
    <t>放送</t>
  </si>
  <si>
    <t>蛍光灯FL20W  笠付トラフ型</t>
  </si>
  <si>
    <t>ダウンライト</t>
  </si>
  <si>
    <t>詳細不明</t>
  </si>
  <si>
    <t>更衣</t>
  </si>
  <si>
    <t>ラウンジ・職員室</t>
  </si>
  <si>
    <t>ロビー</t>
  </si>
  <si>
    <t>HID100</t>
  </si>
  <si>
    <t>傾斜ダウンライト</t>
  </si>
  <si>
    <t>蛍光灯FL40W  片反射トラフ型</t>
  </si>
  <si>
    <t>蛍光灯FL40W  笠付トラフ型</t>
  </si>
  <si>
    <t>生徒会コーナー</t>
  </si>
  <si>
    <t>蛍光灯FL20W  片反射トラフ型</t>
  </si>
  <si>
    <t>通路</t>
  </si>
  <si>
    <t>美術室</t>
  </si>
  <si>
    <t>ギャラリー</t>
  </si>
  <si>
    <t>第2理科室</t>
  </si>
  <si>
    <t>第1理科室</t>
  </si>
  <si>
    <t>ワークスペース</t>
  </si>
  <si>
    <t>2ー1</t>
  </si>
  <si>
    <t>2ー2</t>
  </si>
  <si>
    <t>2ー3</t>
  </si>
  <si>
    <t>屋上庭園</t>
  </si>
  <si>
    <t>防湿ブラケット</t>
  </si>
  <si>
    <t>1ー1</t>
  </si>
  <si>
    <t>1ー2</t>
  </si>
  <si>
    <t>1ー3</t>
  </si>
  <si>
    <t>3ー1</t>
  </si>
  <si>
    <t>3ー2</t>
  </si>
  <si>
    <t>3ー3</t>
  </si>
  <si>
    <t>会議、ミーティングルーム</t>
  </si>
  <si>
    <t>体育館1F</t>
  </si>
  <si>
    <t>器具庫</t>
  </si>
  <si>
    <t>外階段</t>
  </si>
  <si>
    <t>ステージ横</t>
  </si>
  <si>
    <t>技術教室</t>
  </si>
  <si>
    <t>教具置場</t>
  </si>
  <si>
    <t>パナボール60W</t>
  </si>
  <si>
    <t>電球</t>
  </si>
  <si>
    <t>体育館2F</t>
  </si>
  <si>
    <t>ステージ上部</t>
  </si>
  <si>
    <t>楽器庫</t>
  </si>
  <si>
    <t>男子更衣室</t>
  </si>
  <si>
    <t>女子更衣室</t>
  </si>
  <si>
    <t>様式4－6　　「市立石屋小学校」</t>
    <rPh sb="0" eb="2">
      <t>ヨウシキ</t>
    </rPh>
    <rPh sb="8" eb="10">
      <t>シリツ</t>
    </rPh>
    <rPh sb="10" eb="12">
      <t>イシヤ</t>
    </rPh>
    <rPh sb="12" eb="15">
      <t>ショウガッコウ</t>
    </rPh>
    <phoneticPr fontId="20"/>
  </si>
  <si>
    <t>AB棟1F</t>
  </si>
  <si>
    <t>テラス</t>
  </si>
  <si>
    <t>コップ灯　防水</t>
  </si>
  <si>
    <t>FLR40</t>
  </si>
  <si>
    <t>蛍光灯FLR40W  直付型</t>
  </si>
  <si>
    <t>蛍光灯FLR40W  吊下型 黒板灯</t>
  </si>
  <si>
    <t>男女便所</t>
  </si>
  <si>
    <t>ホール、昇降口</t>
  </si>
  <si>
    <t>蛍光灯FLR40W  埋込型</t>
  </si>
  <si>
    <t>スタジオ</t>
  </si>
  <si>
    <t>FL10</t>
  </si>
  <si>
    <t>表示灯「使用中」</t>
  </si>
  <si>
    <t>給食、配膳室</t>
  </si>
  <si>
    <t>和室横</t>
  </si>
  <si>
    <t>物置、便所</t>
  </si>
  <si>
    <t>渡り廊下</t>
  </si>
  <si>
    <t>CDE棟1F</t>
  </si>
  <si>
    <t>ポンプ室</t>
  </si>
  <si>
    <t>ミニハロゲン250W</t>
  </si>
  <si>
    <t>MH1000</t>
  </si>
  <si>
    <t>高天井</t>
  </si>
  <si>
    <t>AB棟2F</t>
  </si>
  <si>
    <t>蛍光灯FLR40W  埋込型 黒板灯</t>
  </si>
  <si>
    <t>資料室</t>
  </si>
  <si>
    <t>相談室</t>
  </si>
  <si>
    <t>CDE棟2F</t>
  </si>
  <si>
    <t>AB棟3F</t>
  </si>
  <si>
    <t>家庭科準備室</t>
  </si>
  <si>
    <t>家庭科室</t>
  </si>
  <si>
    <t>AB棟RF</t>
  </si>
  <si>
    <t>様式4－6　　「学童保育石屋」</t>
    <rPh sb="0" eb="2">
      <t>ヨウシキ</t>
    </rPh>
    <rPh sb="8" eb="10">
      <t>ガクドウ</t>
    </rPh>
    <rPh sb="10" eb="12">
      <t>ホイク</t>
    </rPh>
    <rPh sb="12" eb="14">
      <t>イシヤ</t>
    </rPh>
    <phoneticPr fontId="20"/>
  </si>
  <si>
    <t>地階</t>
  </si>
  <si>
    <t>小型シーリング</t>
  </si>
  <si>
    <t>物入</t>
  </si>
  <si>
    <t>階段通路誘導灯</t>
  </si>
  <si>
    <t>1階</t>
  </si>
  <si>
    <t>湯沸</t>
  </si>
  <si>
    <t>角型ダウンライト</t>
  </si>
  <si>
    <t>応接室</t>
  </si>
  <si>
    <t>軒下？</t>
  </si>
  <si>
    <t>2階</t>
  </si>
  <si>
    <t>保育室</t>
  </si>
  <si>
    <t>電球色～昼光色</t>
  </si>
  <si>
    <t>様式4－6　　「岩屋保健センター」</t>
    <rPh sb="0" eb="2">
      <t>ヨウシキ</t>
    </rPh>
    <rPh sb="8" eb="10">
      <t>イワヤ</t>
    </rPh>
    <rPh sb="10" eb="12">
      <t>ホケン</t>
    </rPh>
    <phoneticPr fontId="20"/>
  </si>
  <si>
    <t>ふれあい交流サロン</t>
    <rPh sb="4" eb="6">
      <t>コウリュウ</t>
    </rPh>
    <phoneticPr fontId="4"/>
  </si>
  <si>
    <t>埋込ダウンライト Φ140</t>
  </si>
  <si>
    <t>FHT24</t>
  </si>
  <si>
    <t>ダイクロ50W</t>
  </si>
  <si>
    <t>埋込ダウンライト Φ85</t>
  </si>
  <si>
    <t>事務室（1）</t>
    <rPh sb="0" eb="3">
      <t>ジムシツ</t>
    </rPh>
    <phoneticPr fontId="4"/>
  </si>
  <si>
    <t>FHP32</t>
  </si>
  <si>
    <t>スクエア照明 埋込型 幅450mm</t>
  </si>
  <si>
    <t>電算室</t>
    <rPh sb="0" eb="2">
      <t>デンサン</t>
    </rPh>
    <rPh sb="2" eb="3">
      <t>シツ</t>
    </rPh>
    <phoneticPr fontId="4"/>
  </si>
  <si>
    <t>風除室（2）</t>
    <rPh sb="0" eb="3">
      <t>フウジョシツ</t>
    </rPh>
    <phoneticPr fontId="4"/>
  </si>
  <si>
    <t>HF32</t>
  </si>
  <si>
    <t>特注ポール灯</t>
    <phoneticPr fontId="6"/>
  </si>
  <si>
    <t>倉庫（1）</t>
    <rPh sb="0" eb="2">
      <t>ソウコ</t>
    </rPh>
    <phoneticPr fontId="4"/>
  </si>
  <si>
    <t>交流ロビー</t>
    <rPh sb="0" eb="2">
      <t>コウリュウ</t>
    </rPh>
    <phoneticPr fontId="4"/>
  </si>
  <si>
    <t>埋込ダウンライト Φ130</t>
  </si>
  <si>
    <t>特注壁埋込ブラケット</t>
  </si>
  <si>
    <t>休憩室</t>
    <rPh sb="0" eb="3">
      <t>キュウケイシツ</t>
    </rPh>
    <phoneticPr fontId="4"/>
  </si>
  <si>
    <t>スクエア照明 和風</t>
  </si>
  <si>
    <t>更衣室（1）</t>
    <rPh sb="0" eb="3">
      <t>コウイシツ</t>
    </rPh>
    <phoneticPr fontId="4"/>
  </si>
  <si>
    <t>通用口</t>
    <rPh sb="0" eb="3">
      <t>ツウヨウグチ</t>
    </rPh>
    <phoneticPr fontId="4"/>
  </si>
  <si>
    <t>洗濯室</t>
    <rPh sb="0" eb="3">
      <t>センタクシツ</t>
    </rPh>
    <phoneticPr fontId="4"/>
  </si>
  <si>
    <t>蛍光灯HF32W  埋込型 幅150mm</t>
  </si>
  <si>
    <t>湯沸室（2）</t>
    <rPh sb="0" eb="3">
      <t>ユワカシシツ</t>
    </rPh>
    <phoneticPr fontId="4"/>
  </si>
  <si>
    <t>流し元灯</t>
  </si>
  <si>
    <t>脱衣室</t>
    <rPh sb="0" eb="3">
      <t>ダツイシツ</t>
    </rPh>
    <phoneticPr fontId="4"/>
  </si>
  <si>
    <t>更衣室（3）</t>
    <rPh sb="0" eb="3">
      <t>コウイシツ</t>
    </rPh>
    <phoneticPr fontId="4"/>
  </si>
  <si>
    <t>仮眠室</t>
    <rPh sb="0" eb="3">
      <t>カミンシツ</t>
    </rPh>
    <phoneticPr fontId="4"/>
  </si>
  <si>
    <t>更衣室（2）</t>
    <rPh sb="0" eb="3">
      <t>コウイシツ</t>
    </rPh>
    <phoneticPr fontId="4"/>
  </si>
  <si>
    <t>機械室（1）</t>
    <rPh sb="0" eb="3">
      <t>キカイシツ</t>
    </rPh>
    <phoneticPr fontId="4"/>
  </si>
  <si>
    <t>蛍光灯HF32W 片反射型</t>
  </si>
  <si>
    <t>廊下（3）</t>
    <rPh sb="0" eb="2">
      <t>ロウカ</t>
    </rPh>
    <phoneticPr fontId="4"/>
  </si>
  <si>
    <t>倉庫（3）</t>
    <rPh sb="0" eb="2">
      <t>ソウコ</t>
    </rPh>
    <phoneticPr fontId="4"/>
  </si>
  <si>
    <t>倉庫（2）</t>
    <rPh sb="0" eb="2">
      <t>ソウコ</t>
    </rPh>
    <phoneticPr fontId="4"/>
  </si>
  <si>
    <t>更衣室（4）</t>
    <rPh sb="0" eb="3">
      <t>コウイシツ</t>
    </rPh>
    <phoneticPr fontId="4"/>
  </si>
  <si>
    <t>ヘルパーステーション</t>
  </si>
  <si>
    <t>事務室（2）</t>
    <rPh sb="0" eb="3">
      <t>ジムシツ</t>
    </rPh>
    <phoneticPr fontId="4"/>
  </si>
  <si>
    <t>受付</t>
    <rPh sb="0" eb="2">
      <t>ウケツケ</t>
    </rPh>
    <phoneticPr fontId="4"/>
  </si>
  <si>
    <t>風除室（1）</t>
    <rPh sb="0" eb="3">
      <t>フウジョシツ</t>
    </rPh>
    <phoneticPr fontId="4"/>
  </si>
  <si>
    <t>特注ポール灯</t>
  </si>
  <si>
    <t>相談室（2）</t>
    <rPh sb="0" eb="3">
      <t>ソウダンシツ</t>
    </rPh>
    <phoneticPr fontId="4"/>
  </si>
  <si>
    <t>廊下（2）</t>
    <rPh sb="0" eb="2">
      <t>ロウカ</t>
    </rPh>
    <phoneticPr fontId="4"/>
  </si>
  <si>
    <t>ボランティア室</t>
    <rPh sb="6" eb="7">
      <t>シツ</t>
    </rPh>
    <phoneticPr fontId="4"/>
  </si>
  <si>
    <t>多目的便所（1）</t>
    <rPh sb="0" eb="5">
      <t>タモクテキベンジョ</t>
    </rPh>
    <phoneticPr fontId="4"/>
  </si>
  <si>
    <t>倉庫（5）</t>
    <rPh sb="0" eb="2">
      <t>ソウコ</t>
    </rPh>
    <phoneticPr fontId="4"/>
  </si>
  <si>
    <t>相談室（3）</t>
    <rPh sb="0" eb="3">
      <t>ソウダンシツ</t>
    </rPh>
    <phoneticPr fontId="4"/>
  </si>
  <si>
    <t>女子便所</t>
    <rPh sb="0" eb="4">
      <t>ジョシベンジョ</t>
    </rPh>
    <phoneticPr fontId="4"/>
  </si>
  <si>
    <t>蛍光灯HF32W  トラフ型</t>
  </si>
  <si>
    <t>トイレ前室</t>
    <rPh sb="3" eb="5">
      <t>ゼンシツ</t>
    </rPh>
    <phoneticPr fontId="4"/>
  </si>
  <si>
    <t>PS</t>
  </si>
  <si>
    <t>男子便所</t>
    <rPh sb="0" eb="4">
      <t>ダンシベンジョ</t>
    </rPh>
    <phoneticPr fontId="4"/>
  </si>
  <si>
    <t>外灯</t>
    <rPh sb="0" eb="2">
      <t>ガイトウ</t>
    </rPh>
    <phoneticPr fontId="4"/>
  </si>
  <si>
    <t>FPL9</t>
  </si>
  <si>
    <t>廊下（1）</t>
    <rPh sb="0" eb="2">
      <t>ロウカ</t>
    </rPh>
    <phoneticPr fontId="4"/>
  </si>
  <si>
    <t>診察室</t>
    <rPh sb="0" eb="3">
      <t>シンサツシツ</t>
    </rPh>
    <phoneticPr fontId="4"/>
  </si>
  <si>
    <t>調光</t>
  </si>
  <si>
    <t>蛍光灯HF32W  埋込型 幅300mm 調光</t>
  </si>
  <si>
    <t>検査室</t>
    <rPh sb="0" eb="3">
      <t>ケンサシツ</t>
    </rPh>
    <phoneticPr fontId="4"/>
  </si>
  <si>
    <t>倉庫（6）</t>
    <rPh sb="0" eb="2">
      <t>ソウコ</t>
    </rPh>
    <phoneticPr fontId="4"/>
  </si>
  <si>
    <t>洗口コーナー</t>
    <rPh sb="0" eb="1">
      <t>アラ</t>
    </rPh>
    <rPh sb="1" eb="2">
      <t>クチ</t>
    </rPh>
    <phoneticPr fontId="4"/>
  </si>
  <si>
    <t>歯科相談室</t>
    <rPh sb="0" eb="2">
      <t>シカ</t>
    </rPh>
    <rPh sb="2" eb="5">
      <t>ソウダンシツ</t>
    </rPh>
    <phoneticPr fontId="4"/>
  </si>
  <si>
    <t>屋外階段</t>
    <rPh sb="0" eb="4">
      <t>オクガイカイダン</t>
    </rPh>
    <phoneticPr fontId="4"/>
  </si>
  <si>
    <t>検査室（2）</t>
    <rPh sb="0" eb="3">
      <t>ケンサシツ</t>
    </rPh>
    <phoneticPr fontId="4"/>
  </si>
  <si>
    <t>蛍光灯HF32W  トラフ型 連結</t>
  </si>
  <si>
    <t>検査室（1）</t>
    <rPh sb="0" eb="3">
      <t>ケンサシツ</t>
    </rPh>
    <phoneticPr fontId="4"/>
  </si>
  <si>
    <t>健康教育室</t>
    <rPh sb="0" eb="2">
      <t>ケンコウ</t>
    </rPh>
    <rPh sb="2" eb="5">
      <t>キョウイクシツ</t>
    </rPh>
    <phoneticPr fontId="4"/>
  </si>
  <si>
    <t>倉庫（4）</t>
    <rPh sb="0" eb="2">
      <t>ソウコ</t>
    </rPh>
    <phoneticPr fontId="4"/>
  </si>
  <si>
    <t>湯沸室（1）</t>
    <rPh sb="0" eb="3">
      <t>ユワカシシツ</t>
    </rPh>
    <phoneticPr fontId="4"/>
  </si>
  <si>
    <t>EVホール（1）</t>
  </si>
  <si>
    <t>ハロゲン50W×3＋HF54×2</t>
  </si>
  <si>
    <t>特注ボーダーライト（ご提案対象外）</t>
    <rPh sb="11" eb="13">
      <t>テイアン</t>
    </rPh>
    <rPh sb="13" eb="16">
      <t>タイショウガイ</t>
    </rPh>
    <phoneticPr fontId="6"/>
  </si>
  <si>
    <t>対象外</t>
  </si>
  <si>
    <t>-</t>
    <phoneticPr fontId="6"/>
  </si>
  <si>
    <t>－</t>
  </si>
  <si>
    <t>TELコーナー</t>
  </si>
  <si>
    <t>事務室（3）</t>
    <rPh sb="0" eb="3">
      <t>ジムシツ</t>
    </rPh>
    <phoneticPr fontId="4"/>
  </si>
  <si>
    <t>相談室（1）</t>
    <rPh sb="0" eb="3">
      <t>ソウダンシツ</t>
    </rPh>
    <phoneticPr fontId="4"/>
  </si>
  <si>
    <t>多目的ラウンジ</t>
    <rPh sb="0" eb="3">
      <t>タモクテキ</t>
    </rPh>
    <phoneticPr fontId="4"/>
  </si>
  <si>
    <t>HF54</t>
  </si>
  <si>
    <t>システム照明</t>
  </si>
  <si>
    <t>倉庫（7）</t>
    <rPh sb="0" eb="2">
      <t>ソウコ</t>
    </rPh>
    <phoneticPr fontId="4"/>
  </si>
  <si>
    <t>倉庫（8）</t>
    <rPh sb="0" eb="2">
      <t>ソウコ</t>
    </rPh>
    <phoneticPr fontId="4"/>
  </si>
  <si>
    <t>蛍光灯HF32W  埋込型 幅220mm</t>
  </si>
  <si>
    <t>廊下（5）</t>
    <rPh sb="0" eb="2">
      <t>ロウカ</t>
    </rPh>
    <phoneticPr fontId="4"/>
  </si>
  <si>
    <t>調理実習室</t>
    <rPh sb="0" eb="5">
      <t>チョウリジッシュウシツ</t>
    </rPh>
    <phoneticPr fontId="4"/>
  </si>
  <si>
    <t>準備コーナー</t>
    <rPh sb="0" eb="2">
      <t>ジュンビ</t>
    </rPh>
    <phoneticPr fontId="4"/>
  </si>
  <si>
    <t>倉庫（9）</t>
    <rPh sb="0" eb="2">
      <t>ソウコ</t>
    </rPh>
    <phoneticPr fontId="4"/>
  </si>
  <si>
    <t>CDM-R70W</t>
  </si>
  <si>
    <t>研修室（2）</t>
    <rPh sb="0" eb="3">
      <t>ケンシュウシツ</t>
    </rPh>
    <phoneticPr fontId="4"/>
  </si>
  <si>
    <t>EVホール（2）</t>
  </si>
  <si>
    <t>HF16</t>
  </si>
  <si>
    <t>特注間接照明</t>
  </si>
  <si>
    <t>前室（1）</t>
    <rPh sb="0" eb="2">
      <t>ゼンシツ</t>
    </rPh>
    <phoneticPr fontId="4"/>
  </si>
  <si>
    <t>遊戯室</t>
    <rPh sb="0" eb="3">
      <t>ユウギシツ</t>
    </rPh>
    <phoneticPr fontId="4"/>
  </si>
  <si>
    <t>玩具庫</t>
    <rPh sb="0" eb="3">
      <t>ガングコ</t>
    </rPh>
    <phoneticPr fontId="4"/>
  </si>
  <si>
    <t>授乳室</t>
    <rPh sb="0" eb="3">
      <t>ジュニュウシツ</t>
    </rPh>
    <phoneticPr fontId="4"/>
  </si>
  <si>
    <t>男子便所（2）</t>
    <rPh sb="0" eb="4">
      <t>ダンシベンジョ</t>
    </rPh>
    <phoneticPr fontId="4"/>
  </si>
  <si>
    <t>女子便所（2）</t>
    <rPh sb="0" eb="2">
      <t>ジョシ</t>
    </rPh>
    <rPh sb="2" eb="4">
      <t>ベンジョ</t>
    </rPh>
    <phoneticPr fontId="4"/>
  </si>
  <si>
    <t>多目的便所（2）</t>
    <rPh sb="0" eb="5">
      <t>タモクテキベンジョ</t>
    </rPh>
    <phoneticPr fontId="4"/>
  </si>
  <si>
    <t>屋外階段</t>
    <rPh sb="0" eb="2">
      <t>オクガイ</t>
    </rPh>
    <rPh sb="2" eb="4">
      <t>カイダン</t>
    </rPh>
    <phoneticPr fontId="4"/>
  </si>
  <si>
    <t>便所前室</t>
    <rPh sb="0" eb="2">
      <t>ベンジョ</t>
    </rPh>
    <rPh sb="2" eb="4">
      <t>ゼンシツ</t>
    </rPh>
    <phoneticPr fontId="4"/>
  </si>
  <si>
    <t>研修室（1）</t>
    <rPh sb="0" eb="3">
      <t>ケンシュウシツ</t>
    </rPh>
    <phoneticPr fontId="4"/>
  </si>
  <si>
    <t>特注ボーダーライト　4台</t>
  </si>
  <si>
    <t>廊下（4）</t>
    <rPh sb="0" eb="2">
      <t>ロウカ</t>
    </rPh>
    <phoneticPr fontId="4"/>
  </si>
  <si>
    <t>コミュニティホール（2）</t>
  </si>
  <si>
    <t>湯沸室（3）</t>
    <rPh sb="0" eb="3">
      <t>ユワカシシツ</t>
    </rPh>
    <phoneticPr fontId="4"/>
  </si>
  <si>
    <t>コミュニティホール（1）</t>
  </si>
  <si>
    <t>倉庫（10）</t>
    <rPh sb="0" eb="2">
      <t>ソウコ</t>
    </rPh>
    <phoneticPr fontId="4"/>
  </si>
  <si>
    <t>ケアプランナーセンター</t>
  </si>
  <si>
    <t>運動指導室</t>
    <rPh sb="0" eb="2">
      <t>ウンドウ</t>
    </rPh>
    <rPh sb="2" eb="5">
      <t>シドウシツ</t>
    </rPh>
    <phoneticPr fontId="4"/>
  </si>
  <si>
    <t>廊下</t>
    <rPh sb="0" eb="2">
      <t>ロウカ</t>
    </rPh>
    <phoneticPr fontId="4"/>
  </si>
  <si>
    <t>スタッフ控室</t>
    <rPh sb="4" eb="6">
      <t>ヒカエシツ</t>
    </rPh>
    <phoneticPr fontId="4"/>
  </si>
  <si>
    <t>倉庫（11）</t>
    <rPh sb="0" eb="2">
      <t>ソウコ</t>
    </rPh>
    <phoneticPr fontId="4"/>
  </si>
  <si>
    <t>更衣室（6）</t>
    <rPh sb="0" eb="3">
      <t>コウイシツ</t>
    </rPh>
    <phoneticPr fontId="4"/>
  </si>
  <si>
    <t>屋上庭園</t>
    <rPh sb="0" eb="2">
      <t>オクジョウ</t>
    </rPh>
    <rPh sb="2" eb="4">
      <t>テイエン</t>
    </rPh>
    <phoneticPr fontId="4"/>
  </si>
  <si>
    <t>庭園灯</t>
  </si>
  <si>
    <t>倉庫（12）</t>
    <rPh sb="0" eb="2">
      <t>ソウコ</t>
    </rPh>
    <phoneticPr fontId="4"/>
  </si>
  <si>
    <t>EVホール</t>
  </si>
  <si>
    <t>多目的便所</t>
    <rPh sb="0" eb="3">
      <t>タモクテキ</t>
    </rPh>
    <rPh sb="3" eb="5">
      <t>ベンジョ</t>
    </rPh>
    <phoneticPr fontId="4"/>
  </si>
  <si>
    <t>多目的便所</t>
    <rPh sb="0" eb="5">
      <t>タモクテキベンジョ</t>
    </rPh>
    <phoneticPr fontId="4"/>
  </si>
  <si>
    <t>室外機置場</t>
    <rPh sb="0" eb="5">
      <t>シツガイキオキバ</t>
    </rPh>
    <phoneticPr fontId="4"/>
  </si>
  <si>
    <t>機械室（2）</t>
    <rPh sb="0" eb="3">
      <t>キカイシツ</t>
    </rPh>
    <phoneticPr fontId="4"/>
  </si>
  <si>
    <t>更衣室（5）</t>
    <rPh sb="0" eb="3">
      <t>コウイシツ</t>
    </rPh>
    <phoneticPr fontId="4"/>
  </si>
  <si>
    <t>前室（2）</t>
    <rPh sb="0" eb="2">
      <t>ゼンシツ</t>
    </rPh>
    <phoneticPr fontId="4"/>
  </si>
  <si>
    <t>温熱訓練室</t>
    <rPh sb="0" eb="2">
      <t>オンネツ</t>
    </rPh>
    <rPh sb="2" eb="5">
      <t>クンレンシツ</t>
    </rPh>
    <phoneticPr fontId="4"/>
  </si>
  <si>
    <t>様式4－6　　「松帆アンカレイジパーク」</t>
    <rPh sb="0" eb="2">
      <t>ヨウシキ</t>
    </rPh>
    <rPh sb="8" eb="10">
      <t>マツホ</t>
    </rPh>
    <phoneticPr fontId="20"/>
  </si>
  <si>
    <t>展示販売コーナー</t>
  </si>
  <si>
    <t>FPL36</t>
  </si>
  <si>
    <t>ハロゲン75W</t>
  </si>
  <si>
    <t>休憩室（1）</t>
  </si>
  <si>
    <t>蛍光灯FL40W  埋込型 非常灯兼用</t>
  </si>
  <si>
    <t>ピロティ</t>
  </si>
  <si>
    <t>FPL27</t>
  </si>
  <si>
    <t>軒下ダウンライト</t>
  </si>
  <si>
    <t>試食コーナー</t>
  </si>
  <si>
    <t>蛍光灯FL40W  埋込型 ルーバー付</t>
  </si>
  <si>
    <t>蛍光灯FL40W  埋込型 ルーバー付 非常灯兼用</t>
  </si>
  <si>
    <t>体験室</t>
  </si>
  <si>
    <t>FCL20</t>
  </si>
  <si>
    <t>ブラケット　非常灯兼用</t>
  </si>
  <si>
    <t>FDL32</t>
  </si>
  <si>
    <t>廊下、ピロティ</t>
  </si>
  <si>
    <t>サービス</t>
  </si>
  <si>
    <t>倉庫（2）</t>
  </si>
  <si>
    <t>換気ファン室</t>
  </si>
  <si>
    <t>電気室</t>
  </si>
  <si>
    <t>管理室</t>
  </si>
  <si>
    <t>救急介護スペース</t>
  </si>
  <si>
    <t>倉庫（3）</t>
  </si>
  <si>
    <t>蛍光灯FL40W  直付型 非常灯兼用</t>
  </si>
  <si>
    <t>廊下（2）</t>
  </si>
  <si>
    <t>休憩室</t>
  </si>
  <si>
    <t>FCL30,32</t>
  </si>
  <si>
    <t>防爆照明</t>
  </si>
  <si>
    <t>男女便所（2）</t>
  </si>
  <si>
    <t>展示スペース</t>
  </si>
  <si>
    <t>スカイビーム150W</t>
  </si>
  <si>
    <t>記念展示コーナー</t>
  </si>
  <si>
    <t>ハロゲン85W</t>
  </si>
  <si>
    <t>白色</t>
  </si>
  <si>
    <t>AV機器室</t>
  </si>
  <si>
    <t>展望テラス</t>
  </si>
  <si>
    <t>バラストレス300W</t>
  </si>
  <si>
    <t>倉庫（1）</t>
  </si>
  <si>
    <t>埋込べースライト　楕円</t>
  </si>
  <si>
    <t>便所（男）</t>
  </si>
  <si>
    <t>FCL40</t>
  </si>
  <si>
    <t>便所（女）</t>
  </si>
  <si>
    <t>厨房</t>
  </si>
  <si>
    <t>直付和風シーリング</t>
  </si>
  <si>
    <t>屋内階段（2）</t>
  </si>
  <si>
    <t>海峡楼</t>
  </si>
  <si>
    <t>吊り下げブラケット</t>
  </si>
  <si>
    <t>情報コーナー</t>
  </si>
  <si>
    <t>蛍光灯FL40W  間接照明</t>
  </si>
  <si>
    <t>蛍光灯FL20W  間接照明</t>
  </si>
  <si>
    <t>機械室</t>
  </si>
  <si>
    <t>ゴミ置き場</t>
  </si>
  <si>
    <t>様式4－6　　「市立北淡小学校」</t>
    <rPh sb="0" eb="2">
      <t>ヨウシキ</t>
    </rPh>
    <rPh sb="8" eb="10">
      <t>シリツ</t>
    </rPh>
    <rPh sb="10" eb="12">
      <t>ホクダン</t>
    </rPh>
    <rPh sb="12" eb="15">
      <t>ショウガッコウ</t>
    </rPh>
    <phoneticPr fontId="20"/>
  </si>
  <si>
    <t>体育館地階</t>
  </si>
  <si>
    <t>倉庫1</t>
  </si>
  <si>
    <t>蛍光灯HF32W  直付型</t>
  </si>
  <si>
    <t>クラブ室1～3</t>
  </si>
  <si>
    <t>多目的便所</t>
  </si>
  <si>
    <t>倉庫2</t>
  </si>
  <si>
    <t>FML13</t>
  </si>
  <si>
    <t>埋込ダウンライト Φ175 軒下</t>
  </si>
  <si>
    <t>メンテナンス階段</t>
  </si>
  <si>
    <t>ホール廊下</t>
  </si>
  <si>
    <t>FHT32</t>
  </si>
  <si>
    <t>体育館準備室</t>
  </si>
  <si>
    <t>更衣室1，2</t>
  </si>
  <si>
    <t>校舎BF</t>
  </si>
  <si>
    <t>蛍光灯HF32W  埋込型</t>
  </si>
  <si>
    <t>出入口</t>
  </si>
  <si>
    <t>MH70</t>
  </si>
  <si>
    <t>階段下倉庫</t>
  </si>
  <si>
    <t>階段室・階段A</t>
  </si>
  <si>
    <t>EPS</t>
  </si>
  <si>
    <t>ダウンライト　浅型</t>
  </si>
  <si>
    <t>廊下1</t>
  </si>
  <si>
    <t>和室8帖</t>
  </si>
  <si>
    <t>スクエア</t>
  </si>
  <si>
    <t>会議室1、2</t>
  </si>
  <si>
    <t>会議室3</t>
  </si>
  <si>
    <t>校舎1F</t>
  </si>
  <si>
    <t>女子便所2</t>
  </si>
  <si>
    <t>男子便所2</t>
  </si>
  <si>
    <t>蛍光灯HF32W  トラフ型 非常灯兼用</t>
  </si>
  <si>
    <t>中庭</t>
  </si>
  <si>
    <t>プラットホーム</t>
  </si>
  <si>
    <t>配膳</t>
  </si>
  <si>
    <t>給食準備室</t>
  </si>
  <si>
    <t>男子便所3</t>
  </si>
  <si>
    <t>女子便所3</t>
  </si>
  <si>
    <t>多目的便所2</t>
  </si>
  <si>
    <t>廊下2</t>
  </si>
  <si>
    <t>直付小型シーリング</t>
  </si>
  <si>
    <t>倉庫3</t>
  </si>
  <si>
    <t>階段B</t>
  </si>
  <si>
    <t>多目的便所3</t>
  </si>
  <si>
    <t>多目的便所4</t>
  </si>
  <si>
    <t>特殊学級室</t>
  </si>
  <si>
    <t>蛍光灯HF32W  黒板灯</t>
  </si>
  <si>
    <t>FHD100</t>
  </si>
  <si>
    <t>埋込スクエアφ600</t>
  </si>
  <si>
    <t>多目的室</t>
  </si>
  <si>
    <t>廊下3</t>
  </si>
  <si>
    <t>倉庫4</t>
  </si>
  <si>
    <t>会議室4</t>
  </si>
  <si>
    <t>女子便所4</t>
  </si>
  <si>
    <t>男子便所4</t>
  </si>
  <si>
    <t>器具不明</t>
  </si>
  <si>
    <t>中庭（集いの大階段）</t>
  </si>
  <si>
    <t>フットライト</t>
  </si>
  <si>
    <t>夕陽テラス</t>
  </si>
  <si>
    <t>アッパーライト　防雨型</t>
  </si>
  <si>
    <t>階段C</t>
  </si>
  <si>
    <t>サーバー室</t>
  </si>
  <si>
    <t>前室</t>
  </si>
  <si>
    <t>ITルーム</t>
  </si>
  <si>
    <t>埋込スクエア</t>
  </si>
  <si>
    <t>蛍光灯HF32W  吊下型 黒板灯</t>
  </si>
  <si>
    <t>FHT42</t>
  </si>
  <si>
    <t>天吊型照明</t>
  </si>
  <si>
    <t>教師控室</t>
  </si>
  <si>
    <t>建築家照明</t>
  </si>
  <si>
    <t>庇</t>
  </si>
  <si>
    <t>高天井　オートリフター付</t>
  </si>
  <si>
    <t>家庭科1準備室</t>
  </si>
  <si>
    <t>家庭科1（調理）</t>
  </si>
  <si>
    <t>技術室1（金工）</t>
  </si>
  <si>
    <t>技術準備室</t>
  </si>
  <si>
    <t>技術室2（木工）</t>
  </si>
  <si>
    <t>蛍光灯HF32W  天吊型</t>
  </si>
  <si>
    <t>美術室準備室</t>
  </si>
  <si>
    <t>校舎2F</t>
  </si>
  <si>
    <t>女子便所5</t>
  </si>
  <si>
    <t>男子便所5</t>
  </si>
  <si>
    <t>屋外ワークスペース</t>
  </si>
  <si>
    <t>倉庫5</t>
  </si>
  <si>
    <t>廊下4</t>
  </si>
  <si>
    <t>男子便所6</t>
  </si>
  <si>
    <t>女子便所6</t>
  </si>
  <si>
    <t>多目的便所5</t>
  </si>
  <si>
    <t>女子便所7</t>
  </si>
  <si>
    <t>多目的便所6</t>
  </si>
  <si>
    <t>廊下5</t>
  </si>
  <si>
    <t>男子便所7</t>
  </si>
  <si>
    <t>生徒会室</t>
  </si>
  <si>
    <t>特別活動室</t>
  </si>
  <si>
    <t>新世代学習スペース</t>
  </si>
  <si>
    <t>理科室2</t>
  </si>
  <si>
    <t>理科準備室</t>
  </si>
  <si>
    <t>家庭科2　準備室</t>
  </si>
  <si>
    <t>家庭科2（被服）</t>
  </si>
  <si>
    <t>MF250W</t>
  </si>
  <si>
    <t>高天井ダウンライトφ300</t>
  </si>
  <si>
    <t>更衣室・便所</t>
  </si>
  <si>
    <t>直付ダウンライト</t>
  </si>
  <si>
    <t>ホール、校長室</t>
  </si>
  <si>
    <t>コップ灯　防水　非常別置</t>
  </si>
  <si>
    <t>角型ダウンライト □150</t>
  </si>
  <si>
    <t>蛍光灯FL40W  直付下面開放型</t>
  </si>
  <si>
    <t>給湯室</t>
  </si>
  <si>
    <t>障害児教室</t>
  </si>
  <si>
    <t>図工準備室</t>
  </si>
  <si>
    <t>様式4－6　　「北淡認定こども園」</t>
    <rPh sb="0" eb="2">
      <t>ヨウシキ</t>
    </rPh>
    <rPh sb="8" eb="12">
      <t>ホクダンニンテイ</t>
    </rPh>
    <rPh sb="15" eb="16">
      <t>エン</t>
    </rPh>
    <phoneticPr fontId="20"/>
  </si>
  <si>
    <t>蛍光灯HF32W  埋込型 幅130mm</t>
  </si>
  <si>
    <t>医務室</t>
  </si>
  <si>
    <t>蛍光灯HF32W  埋込型 幅130mm 非常灯兼用</t>
  </si>
  <si>
    <t>JE13</t>
  </si>
  <si>
    <t>別置非常灯</t>
  </si>
  <si>
    <t>WC</t>
  </si>
  <si>
    <t>ブラケット　センサ付</t>
  </si>
  <si>
    <t>FHC34,20</t>
  </si>
  <si>
    <t>角型シーリング</t>
  </si>
  <si>
    <t>調乳</t>
  </si>
  <si>
    <t>半円型ベースライト</t>
  </si>
  <si>
    <t>乳児保育室</t>
  </si>
  <si>
    <t>沐浴</t>
  </si>
  <si>
    <t>ほふく室</t>
  </si>
  <si>
    <t>2歳児保育室</t>
  </si>
  <si>
    <t>一時保育室</t>
  </si>
  <si>
    <t>5歳児保育室（1）</t>
  </si>
  <si>
    <t>4歳児保育室（2）</t>
  </si>
  <si>
    <t>4歳児保育室（1）</t>
  </si>
  <si>
    <t>3歳児保育室（2）</t>
  </si>
  <si>
    <t>3歳児保育室（1）</t>
  </si>
  <si>
    <t>子育相談図書</t>
  </si>
  <si>
    <t>食品庫</t>
  </si>
  <si>
    <t>蛍光灯HF32W  直付型 防水</t>
  </si>
  <si>
    <t>下処理室</t>
  </si>
  <si>
    <t>廊下・前室2</t>
  </si>
  <si>
    <t>埋込ダウンライト Φ150 非常灯兼用</t>
  </si>
  <si>
    <t>検収室</t>
  </si>
  <si>
    <t>蛍光灯HF32W  直付型 防水 非常灯兼用</t>
  </si>
  <si>
    <t>洗浄室</t>
  </si>
  <si>
    <t>前室1</t>
  </si>
  <si>
    <t>5歳児保育室（2）</t>
  </si>
  <si>
    <t>ランチルーム遊戯室</t>
  </si>
  <si>
    <t>直付スポット</t>
  </si>
  <si>
    <t>様式4－6　　「北淡エコプラザ」</t>
    <rPh sb="0" eb="2">
      <t>ヨウシキ</t>
    </rPh>
    <rPh sb="8" eb="10">
      <t>ホクダン</t>
    </rPh>
    <phoneticPr fontId="20"/>
  </si>
  <si>
    <t>蛍光灯W  トラフ型</t>
  </si>
  <si>
    <t>水銀灯250W 高天井用照明</t>
  </si>
  <si>
    <t>小部屋11部屋</t>
  </si>
  <si>
    <t>大部屋</t>
  </si>
  <si>
    <t>角型シーリングライト</t>
  </si>
  <si>
    <t>電球色~昼光色</t>
  </si>
  <si>
    <t>ブラケット　防水φ260</t>
  </si>
  <si>
    <t>蛍光灯W  トラフ型　防水</t>
  </si>
  <si>
    <t>中2階</t>
  </si>
  <si>
    <t>様式4－6　　「北淡診療所」</t>
    <rPh sb="0" eb="2">
      <t>ヨウシキ</t>
    </rPh>
    <rPh sb="8" eb="10">
      <t>ホクダン</t>
    </rPh>
    <rPh sb="10" eb="13">
      <t>シンリョウジョ</t>
    </rPh>
    <phoneticPr fontId="20"/>
  </si>
  <si>
    <t>シーリング</t>
    <phoneticPr fontId="6"/>
  </si>
  <si>
    <t>逆富士　ステンレス防水</t>
  </si>
  <si>
    <t>片反射トラフ　ステンレス防水</t>
  </si>
  <si>
    <t>カルテ庫</t>
  </si>
  <si>
    <t>スクエア照明 埋込型 幅600mm</t>
  </si>
  <si>
    <t>FML18</t>
  </si>
  <si>
    <t>スクエア照明 埋込型 楕円型</t>
  </si>
  <si>
    <t>薬品庫</t>
  </si>
  <si>
    <t>薬剤室</t>
  </si>
  <si>
    <t>受付</t>
  </si>
  <si>
    <t>スクエア照明 埋込型 幅650mm</t>
  </si>
  <si>
    <t>埋込表示灯「使用中」</t>
  </si>
  <si>
    <t>EV前通路</t>
  </si>
  <si>
    <t>蛍光灯HF32W  直付型 非常灯兼用</t>
  </si>
  <si>
    <t>便所前</t>
  </si>
  <si>
    <t>暗室</t>
  </si>
  <si>
    <t>酸素ボンベ室</t>
  </si>
  <si>
    <t>検査コーナー</t>
  </si>
  <si>
    <t>眼科検査室</t>
  </si>
  <si>
    <t>内視鏡室</t>
  </si>
  <si>
    <t>点滴室</t>
  </si>
  <si>
    <t>診察室1</t>
  </si>
  <si>
    <t>処置室</t>
  </si>
  <si>
    <t>診察室2</t>
  </si>
  <si>
    <t>診察室・処置室</t>
  </si>
  <si>
    <t>中待</t>
  </si>
  <si>
    <t>談話室</t>
  </si>
  <si>
    <t>脱衣室</t>
  </si>
  <si>
    <t>病室</t>
  </si>
  <si>
    <t>FPL13</t>
  </si>
  <si>
    <t>ベッド灯</t>
  </si>
  <si>
    <t>蛍光灯HF32W  埋込型 幅150mm 非常灯兼用</t>
  </si>
  <si>
    <t>リネン庫</t>
  </si>
  <si>
    <t>洗濯室</t>
  </si>
  <si>
    <t>機能訓練室</t>
  </si>
  <si>
    <t>蛍光灯HF32W  埋込型 幅220mm 非常灯兼用</t>
  </si>
  <si>
    <t>休憩仮眠室</t>
  </si>
  <si>
    <t>医師控室A</t>
  </si>
  <si>
    <t>医師控室B</t>
  </si>
  <si>
    <t>医師控室C</t>
  </si>
  <si>
    <t>蛍光灯HF32W  特殊埋込型</t>
  </si>
  <si>
    <t>ナース休憩室</t>
  </si>
  <si>
    <t>FCL32,40</t>
  </si>
  <si>
    <t>応接・会議室</t>
  </si>
  <si>
    <t>蛍光灯HF32W  埋込型 黒板灯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</si>
</sst>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円&quot;"/>
    <numFmt numFmtId="177" formatCode="#,##0_);[Red]\(#,##0\)"/>
    <numFmt numFmtId="178" formatCode="0_);[Red]\(0\)"/>
    <numFmt numFmtId="179" formatCode="&quot;¥&quot;#,##0_);[Red]\(&quot;¥&quot;#,##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rgb="FF0000FF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.5"/>
      <name val="メイリオ"/>
      <family val="3"/>
      <charset val="128"/>
    </font>
    <font>
      <u/>
      <sz val="10.5"/>
      <name val="メイリオ"/>
      <family val="3"/>
      <charset val="128"/>
    </font>
    <font>
      <sz val="11"/>
      <color theme="1"/>
      <name val="ＭＳ 明朝"/>
      <family val="1"/>
      <charset val="128"/>
    </font>
    <font>
      <sz val="10.5"/>
      <color rgb="FFFF0000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b/>
      <sz val="10.5"/>
      <color rgb="FFFF0000"/>
      <name val="メイリオ"/>
      <family val="3"/>
      <charset val="128"/>
    </font>
    <font>
      <b/>
      <u/>
      <sz val="16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>
      <alignment vertical="center"/>
    </xf>
  </cellStyleXfs>
  <cellXfs count="13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176" fontId="7" fillId="0" borderId="2" xfId="0" applyNumberFormat="1" applyFont="1" applyBorder="1">
      <alignment vertical="center"/>
    </xf>
    <xf numFmtId="0" fontId="8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 shrinkToFit="1"/>
    </xf>
    <xf numFmtId="37" fontId="5" fillId="0" borderId="13" xfId="1" applyNumberFormat="1" applyFont="1" applyBorder="1">
      <alignment vertical="center"/>
    </xf>
    <xf numFmtId="4" fontId="5" fillId="0" borderId="14" xfId="0" applyNumberFormat="1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vertical="center" shrinkToFit="1"/>
    </xf>
    <xf numFmtId="37" fontId="5" fillId="0" borderId="16" xfId="1" applyNumberFormat="1" applyFont="1" applyBorder="1">
      <alignment vertical="center"/>
    </xf>
    <xf numFmtId="4" fontId="5" fillId="0" borderId="17" xfId="0" applyNumberFormat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7" fontId="5" fillId="0" borderId="19" xfId="0" applyNumberFormat="1" applyFont="1" applyBorder="1">
      <alignment vertical="center"/>
    </xf>
    <xf numFmtId="4" fontId="5" fillId="0" borderId="20" xfId="0" applyNumberFormat="1" applyFont="1" applyBorder="1">
      <alignment vertical="center"/>
    </xf>
    <xf numFmtId="0" fontId="11" fillId="0" borderId="0" xfId="0" applyFont="1" applyAlignment="1">
      <alignment horizontal="left" vertical="center" shrinkToFit="1"/>
    </xf>
    <xf numFmtId="38" fontId="11" fillId="0" borderId="0" xfId="1" applyFont="1" applyFill="1" applyAlignment="1">
      <alignment horizontal="center" vertical="center" shrinkToFit="1"/>
    </xf>
    <xf numFmtId="38" fontId="11" fillId="0" borderId="0" xfId="1" applyFont="1" applyFill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right" shrinkToFit="1"/>
    </xf>
    <xf numFmtId="0" fontId="11" fillId="3" borderId="21" xfId="0" applyFont="1" applyFill="1" applyBorder="1" applyAlignment="1">
      <alignment horizontal="center" vertical="center" shrinkToFit="1"/>
    </xf>
    <xf numFmtId="0" fontId="11" fillId="3" borderId="22" xfId="0" applyFont="1" applyFill="1" applyBorder="1" applyAlignment="1">
      <alignment horizontal="center" vertical="center" shrinkToFit="1"/>
    </xf>
    <xf numFmtId="38" fontId="11" fillId="3" borderId="22" xfId="1" applyFont="1" applyFill="1" applyBorder="1" applyAlignment="1">
      <alignment horizontal="center" vertical="center" shrinkToFit="1"/>
    </xf>
    <xf numFmtId="0" fontId="11" fillId="4" borderId="23" xfId="0" applyFont="1" applyFill="1" applyBorder="1" applyAlignment="1">
      <alignment horizontal="center" vertical="center" shrinkToFit="1"/>
    </xf>
    <xf numFmtId="0" fontId="16" fillId="5" borderId="24" xfId="0" applyFont="1" applyFill="1" applyBorder="1" applyAlignment="1">
      <alignment horizontal="center" vertical="center" shrinkToFit="1"/>
    </xf>
    <xf numFmtId="0" fontId="16" fillId="5" borderId="25" xfId="0" applyFont="1" applyFill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7" xfId="3" applyFont="1" applyBorder="1" applyAlignment="1">
      <alignment vertical="center" shrinkToFit="1"/>
    </xf>
    <xf numFmtId="38" fontId="11" fillId="0" borderId="27" xfId="1" applyFont="1" applyFill="1" applyBorder="1" applyAlignment="1">
      <alignment horizontal="center" vertical="center" shrinkToFit="1"/>
    </xf>
    <xf numFmtId="38" fontId="11" fillId="4" borderId="28" xfId="1" applyFont="1" applyFill="1" applyBorder="1" applyAlignment="1" applyProtection="1">
      <alignment horizontal="right" vertical="center" shrinkToFit="1"/>
      <protection locked="0"/>
    </xf>
    <xf numFmtId="38" fontId="16" fillId="5" borderId="29" xfId="1" applyFont="1" applyFill="1" applyBorder="1" applyAlignment="1" applyProtection="1">
      <alignment horizontal="right" vertical="center" shrinkToFit="1"/>
      <protection locked="0"/>
    </xf>
    <xf numFmtId="38" fontId="16" fillId="5" borderId="27" xfId="1" applyFont="1" applyFill="1" applyBorder="1" applyAlignment="1" applyProtection="1">
      <alignment horizontal="right" vertical="center" shrinkToFit="1"/>
      <protection locked="0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3" applyFont="1" applyBorder="1" applyAlignment="1">
      <alignment vertical="center" shrinkToFit="1"/>
    </xf>
    <xf numFmtId="38" fontId="11" fillId="0" borderId="31" xfId="1" applyFont="1" applyFill="1" applyBorder="1" applyAlignment="1">
      <alignment horizontal="center" vertical="center" shrinkToFit="1"/>
    </xf>
    <xf numFmtId="38" fontId="11" fillId="4" borderId="32" xfId="1" applyFont="1" applyFill="1" applyBorder="1" applyAlignment="1" applyProtection="1">
      <alignment horizontal="right" vertical="center" shrinkToFit="1"/>
      <protection locked="0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34" xfId="3" applyFont="1" applyBorder="1" applyAlignment="1">
      <alignment vertical="center" shrinkToFit="1"/>
    </xf>
    <xf numFmtId="38" fontId="11" fillId="0" borderId="34" xfId="1" applyFont="1" applyFill="1" applyBorder="1" applyAlignment="1">
      <alignment horizontal="center" vertical="center" shrinkToFit="1"/>
    </xf>
    <xf numFmtId="38" fontId="11" fillId="4" borderId="35" xfId="1" applyFont="1" applyFill="1" applyBorder="1" applyAlignment="1" applyProtection="1">
      <alignment horizontal="right" vertical="center" shrinkToFit="1"/>
      <protection locked="0"/>
    </xf>
    <xf numFmtId="0" fontId="11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38" fontId="17" fillId="4" borderId="38" xfId="1" applyFont="1" applyFill="1" applyBorder="1" applyAlignment="1">
      <alignment horizontal="right" vertical="center"/>
    </xf>
    <xf numFmtId="38" fontId="18" fillId="5" borderId="39" xfId="1" applyFont="1" applyFill="1" applyBorder="1" applyAlignment="1">
      <alignment horizontal="right" vertical="center"/>
    </xf>
    <xf numFmtId="38" fontId="18" fillId="5" borderId="7" xfId="1" applyFont="1" applyFill="1" applyBorder="1" applyAlignment="1">
      <alignment horizontal="right" vertical="center"/>
    </xf>
    <xf numFmtId="0" fontId="13" fillId="6" borderId="0" xfId="0" applyFont="1" applyFill="1" applyAlignment="1">
      <alignment horizontal="center" vertical="center" wrapText="1" shrinkToFit="1"/>
    </xf>
    <xf numFmtId="177" fontId="19" fillId="0" borderId="0" xfId="0" applyNumberFormat="1" applyFont="1">
      <alignment vertical="center"/>
    </xf>
    <xf numFmtId="177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 shrinkToFit="1"/>
    </xf>
    <xf numFmtId="9" fontId="4" fillId="0" borderId="0" xfId="2" applyFont="1" applyFill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1" fillId="4" borderId="0" xfId="0" applyFont="1" applyFill="1" applyAlignment="1">
      <alignment vertical="center" shrinkToFit="1"/>
    </xf>
    <xf numFmtId="178" fontId="0" fillId="0" borderId="0" xfId="0" applyNumberFormat="1" applyAlignment="1">
      <alignment horizontal="right" vertical="center"/>
    </xf>
    <xf numFmtId="179" fontId="0" fillId="0" borderId="0" xfId="0" applyNumberFormat="1">
      <alignment vertical="center"/>
    </xf>
    <xf numFmtId="177" fontId="0" fillId="8" borderId="40" xfId="0" applyNumberFormat="1" applyFill="1" applyBorder="1" applyAlignment="1">
      <alignment horizontal="center" vertical="center"/>
    </xf>
    <xf numFmtId="177" fontId="0" fillId="8" borderId="10" xfId="0" applyNumberFormat="1" applyFill="1" applyBorder="1" applyAlignment="1">
      <alignment horizontal="center" vertical="center"/>
    </xf>
    <xf numFmtId="177" fontId="0" fillId="8" borderId="41" xfId="0" applyNumberFormat="1" applyFill="1" applyBorder="1" applyAlignment="1">
      <alignment horizontal="center" vertical="center"/>
    </xf>
    <xf numFmtId="0" fontId="0" fillId="9" borderId="40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/>
    </xf>
    <xf numFmtId="0" fontId="0" fillId="9" borderId="41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4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9" fontId="22" fillId="0" borderId="10" xfId="0" applyNumberFormat="1" applyFont="1" applyBorder="1" applyAlignment="1">
      <alignment horizontal="center" vertical="center"/>
    </xf>
    <xf numFmtId="179" fontId="22" fillId="0" borderId="41" xfId="0" applyNumberFormat="1" applyFont="1" applyBorder="1" applyAlignment="1">
      <alignment horizontal="center" vertical="center"/>
    </xf>
    <xf numFmtId="179" fontId="24" fillId="3" borderId="16" xfId="4" applyNumberFormat="1" applyFont="1" applyFill="1" applyBorder="1" applyAlignment="1">
      <alignment horizontal="center" vertical="center" shrinkToFit="1"/>
    </xf>
    <xf numFmtId="177" fontId="0" fillId="10" borderId="25" xfId="0" applyNumberFormat="1" applyFill="1" applyBorder="1" applyAlignment="1">
      <alignment horizontal="center" vertical="center" shrinkToFit="1"/>
    </xf>
    <xf numFmtId="177" fontId="0" fillId="8" borderId="25" xfId="0" applyNumberFormat="1" applyFill="1" applyBorder="1" applyAlignment="1">
      <alignment horizontal="center" vertical="center" shrinkToFit="1"/>
    </xf>
    <xf numFmtId="177" fontId="0" fillId="8" borderId="25" xfId="0" applyNumberFormat="1" applyFill="1" applyBorder="1" applyAlignment="1">
      <alignment horizontal="center" vertical="center" wrapText="1" shrinkToFit="1"/>
    </xf>
    <xf numFmtId="177" fontId="0" fillId="0" borderId="42" xfId="0" applyNumberFormat="1" applyBorder="1" applyAlignment="1">
      <alignment horizontal="center" vertical="center" shrinkToFit="1"/>
    </xf>
    <xf numFmtId="0" fontId="25" fillId="9" borderId="25" xfId="4" applyFont="1" applyFill="1" applyBorder="1" applyAlignment="1">
      <alignment horizontal="center" vertical="center" shrinkToFit="1"/>
    </xf>
    <xf numFmtId="0" fontId="25" fillId="9" borderId="25" xfId="4" applyFont="1" applyFill="1" applyBorder="1" applyAlignment="1">
      <alignment horizontal="center" vertical="center" wrapText="1" shrinkToFit="1"/>
    </xf>
    <xf numFmtId="179" fontId="25" fillId="9" borderId="25" xfId="4" applyNumberFormat="1" applyFont="1" applyFill="1" applyBorder="1" applyAlignment="1">
      <alignment horizontal="center" vertical="center" shrinkToFit="1"/>
    </xf>
    <xf numFmtId="179" fontId="25" fillId="0" borderId="43" xfId="4" applyNumberFormat="1" applyFont="1" applyBorder="1" applyAlignment="1">
      <alignment horizontal="center" vertical="center" shrinkToFit="1"/>
    </xf>
    <xf numFmtId="179" fontId="25" fillId="0" borderId="25" xfId="4" applyNumberFormat="1" applyFont="1" applyBorder="1" applyAlignment="1">
      <alignment horizontal="center" vertical="center" wrapText="1" shrinkToFit="1"/>
    </xf>
    <xf numFmtId="179" fontId="25" fillId="0" borderId="25" xfId="4" applyNumberFormat="1" applyFont="1" applyBorder="1" applyAlignment="1">
      <alignment horizontal="center" vertical="center" shrinkToFit="1"/>
    </xf>
    <xf numFmtId="179" fontId="25" fillId="4" borderId="25" xfId="4" applyNumberFormat="1" applyFont="1" applyFill="1" applyBorder="1" applyAlignment="1">
      <alignment horizontal="center" vertical="center" wrapText="1" shrinkToFit="1"/>
    </xf>
    <xf numFmtId="179" fontId="25" fillId="0" borderId="16" xfId="4" applyNumberFormat="1" applyFont="1" applyBorder="1" applyAlignment="1">
      <alignment horizontal="center" vertical="center" shrinkToFit="1"/>
    </xf>
    <xf numFmtId="179" fontId="24" fillId="3" borderId="44" xfId="4" applyNumberFormat="1" applyFont="1" applyFill="1" applyBorder="1" applyAlignment="1">
      <alignment horizontal="center" vertical="center" shrinkToFit="1"/>
    </xf>
    <xf numFmtId="177" fontId="0" fillId="0" borderId="27" xfId="0" applyNumberFormat="1" applyBorder="1" applyAlignment="1">
      <alignment vertical="center" shrinkToFit="1"/>
    </xf>
    <xf numFmtId="177" fontId="26" fillId="0" borderId="31" xfId="0" applyNumberFormat="1" applyFont="1" applyBorder="1" applyAlignment="1">
      <alignment vertical="center" shrinkToFit="1"/>
    </xf>
    <xf numFmtId="177" fontId="26" fillId="0" borderId="27" xfId="0" applyNumberFormat="1" applyFont="1" applyBorder="1" applyAlignment="1">
      <alignment vertical="center" shrinkToFit="1"/>
    </xf>
    <xf numFmtId="0" fontId="26" fillId="0" borderId="27" xfId="0" applyFont="1" applyBorder="1" applyAlignment="1">
      <alignment vertical="center" shrinkToFit="1"/>
    </xf>
    <xf numFmtId="0" fontId="26" fillId="0" borderId="31" xfId="0" applyFont="1" applyBorder="1" applyAlignment="1">
      <alignment vertical="center" shrinkToFit="1"/>
    </xf>
    <xf numFmtId="0" fontId="26" fillId="0" borderId="42" xfId="0" applyFont="1" applyBorder="1">
      <alignment vertical="center"/>
    </xf>
    <xf numFmtId="0" fontId="27" fillId="0" borderId="27" xfId="4" applyFont="1" applyBorder="1" applyAlignment="1">
      <alignment horizontal="center" vertical="center" shrinkToFit="1"/>
    </xf>
    <xf numFmtId="38" fontId="27" fillId="0" borderId="27" xfId="1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179" fontId="27" fillId="4" borderId="27" xfId="1" applyNumberFormat="1" applyFont="1" applyFill="1" applyBorder="1" applyAlignment="1">
      <alignment vertical="center" shrinkToFit="1"/>
    </xf>
    <xf numFmtId="179" fontId="27" fillId="0" borderId="27" xfId="1" applyNumberFormat="1" applyFont="1" applyBorder="1" applyAlignment="1">
      <alignment vertical="center" shrinkToFit="1"/>
    </xf>
    <xf numFmtId="0" fontId="26" fillId="0" borderId="0" xfId="0" applyFont="1">
      <alignment vertical="center"/>
    </xf>
    <xf numFmtId="179" fontId="26" fillId="0" borderId="31" xfId="0" applyNumberFormat="1" applyFont="1" applyBorder="1">
      <alignment vertical="center"/>
    </xf>
    <xf numFmtId="177" fontId="0" fillId="0" borderId="45" xfId="0" applyNumberFormat="1" applyBorder="1" applyAlignment="1">
      <alignment vertical="center" shrinkToFit="1"/>
    </xf>
    <xf numFmtId="177" fontId="26" fillId="0" borderId="45" xfId="0" applyNumberFormat="1" applyFont="1" applyBorder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179" fontId="26" fillId="0" borderId="0" xfId="0" applyNumberFormat="1" applyFont="1" applyAlignment="1">
      <alignment vertical="center" shrinkToFit="1"/>
    </xf>
    <xf numFmtId="179" fontId="26" fillId="0" borderId="0" xfId="0" applyNumberFormat="1" applyFont="1">
      <alignment vertical="center"/>
    </xf>
    <xf numFmtId="179" fontId="26" fillId="0" borderId="13" xfId="0" applyNumberFormat="1" applyFont="1" applyBorder="1">
      <alignment vertical="center"/>
    </xf>
    <xf numFmtId="179" fontId="0" fillId="0" borderId="0" xfId="0" applyNumberFormat="1" applyAlignment="1">
      <alignment vertical="center" shrinkToFit="1"/>
    </xf>
    <xf numFmtId="179" fontId="22" fillId="11" borderId="40" xfId="0" applyNumberFormat="1" applyFont="1" applyFill="1" applyBorder="1" applyAlignment="1">
      <alignment horizontal="center" vertical="center" shrinkToFit="1"/>
    </xf>
    <xf numFmtId="179" fontId="22" fillId="11" borderId="10" xfId="0" applyNumberFormat="1" applyFont="1" applyFill="1" applyBorder="1" applyAlignment="1">
      <alignment horizontal="center" vertical="center" shrinkToFit="1"/>
    </xf>
    <xf numFmtId="179" fontId="22" fillId="11" borderId="41" xfId="0" applyNumberFormat="1" applyFont="1" applyFill="1" applyBorder="1" applyAlignment="1">
      <alignment horizontal="center" vertical="center" shrinkToFit="1"/>
    </xf>
    <xf numFmtId="179" fontId="0" fillId="0" borderId="13" xfId="0" applyNumberFormat="1" applyBorder="1" applyAlignment="1">
      <alignment vertical="center" shrinkToFit="1"/>
    </xf>
    <xf numFmtId="179" fontId="0" fillId="4" borderId="13" xfId="0" applyNumberFormat="1" applyFill="1" applyBorder="1" applyAlignment="1">
      <alignment vertical="center" shrinkToFit="1"/>
    </xf>
    <xf numFmtId="179" fontId="27" fillId="7" borderId="27" xfId="1" applyNumberFormat="1" applyFont="1" applyFill="1" applyBorder="1" applyAlignment="1">
      <alignment horizontal="center" vertical="center" shrinkToFit="1"/>
    </xf>
    <xf numFmtId="179" fontId="27" fillId="0" borderId="27" xfId="1" applyNumberFormat="1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6" fillId="0" borderId="31" xfId="0" applyFont="1" applyBorder="1" applyAlignment="1">
      <alignment horizontal="center" vertical="center" shrinkToFit="1"/>
    </xf>
    <xf numFmtId="179" fontId="26" fillId="0" borderId="31" xfId="0" applyNumberFormat="1" applyFont="1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4"/>
    <cellStyle name="標準 2 2" xfId="3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67/&#12510;&#12452;%20&#12489;&#12461;&#12517;&#12513;&#12531;&#12488;/&#26862;&#12288;&#20581;&#33267;/&#29983;&#27963;&#29872;&#22659;&#35506;/&#33073;&#28845;&#32032;/&#65324;&#65317;&#65316;&#21270;&#20107;&#26989;/&#28129;&#36335;&#24066;&#29256;/&#23436;&#25104;/&#20462;&#27491;&#29256;/&#12304;&#24179;&#30959;&#37096;&#38263;&#20462;&#27491;&#21453;&#26144;&#12305;&#12304;&#27096;&#24335;4-3,4-5,4-6&#12305;A&#26045;&#35373;&#326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-３（A施設群）※自動入力欄"/>
      <sheetName val="様式4-5(A施設群)※自動入力欄"/>
      <sheetName val="【様式4-6】市立一宮小学校"/>
      <sheetName val="【様式4-6】一宮公民館"/>
      <sheetName val="【様式4-6】市立多賀小学校"/>
      <sheetName val="【様式4-6】淡路市地域総合センター"/>
      <sheetName val="【様式4-6】青少年センター"/>
      <sheetName val="【様式4-6】市立岩屋中学校"/>
      <sheetName val="【様式4-6】市立石屋小学校"/>
      <sheetName val="【様式4-6】学童保育石屋"/>
      <sheetName val="【様式4-6】岩屋保健センター"/>
      <sheetName val="【様式4-6】松帆アンカレイジパーク"/>
      <sheetName val="【様式4-6】市立北淡中学校"/>
      <sheetName val="【様式4-6】市立北淡小学校"/>
      <sheetName val="【様式4-6】北淡認定こども園"/>
      <sheetName val="【様式4-6】北淡エコプラザ"/>
      <sheetName val="【様式4-6】北淡診療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view="pageBreakPreview" zoomScale="62" zoomScaleNormal="70" zoomScaleSheetLayoutView="85" workbookViewId="0">
      <selection activeCell="D24" sqref="D24"/>
    </sheetView>
  </sheetViews>
  <sheetFormatPr defaultColWidth="9" defaultRowHeight="18.75" x14ac:dyDescent="0.4"/>
  <cols>
    <col min="1" max="1" width="5.5" style="1" customWidth="1"/>
    <col min="2" max="2" width="39.125" style="1" customWidth="1"/>
    <col min="3" max="5" width="20.625" style="1" customWidth="1"/>
    <col min="6" max="16384" width="9" style="1"/>
  </cols>
  <sheetData>
    <row r="1" spans="1:5" ht="19.5" thickBot="1" x14ac:dyDescent="0.45">
      <c r="A1" s="1" t="s">
        <v>0</v>
      </c>
    </row>
    <row r="2" spans="1:5" ht="25.5" customHeight="1" thickBot="1" x14ac:dyDescent="0.45">
      <c r="C2" s="2" t="s">
        <v>1</v>
      </c>
      <c r="D2" s="3">
        <v>4.1899999999999999E-4</v>
      </c>
    </row>
    <row r="3" spans="1:5" ht="25.5" customHeight="1" thickBot="1" x14ac:dyDescent="0.45">
      <c r="C3" s="2" t="s">
        <v>2</v>
      </c>
      <c r="D3" s="4">
        <v>29</v>
      </c>
    </row>
    <row r="4" spans="1:5" ht="25.5" customHeight="1" x14ac:dyDescent="0.4">
      <c r="A4" s="5" t="s">
        <v>3</v>
      </c>
      <c r="B4" s="5"/>
      <c r="C4" s="5"/>
      <c r="D4" s="5"/>
      <c r="E4" s="5"/>
    </row>
    <row r="5" spans="1:5" ht="25.5" customHeight="1" thickBot="1" x14ac:dyDescent="0.45">
      <c r="A5" s="5"/>
      <c r="B5" s="5"/>
      <c r="C5" s="5"/>
      <c r="D5" s="5"/>
      <c r="E5" s="5"/>
    </row>
    <row r="6" spans="1:5" ht="71.25" customHeight="1" x14ac:dyDescent="0.4">
      <c r="A6" s="6" t="s">
        <v>4</v>
      </c>
      <c r="B6" s="7" t="s">
        <v>5</v>
      </c>
      <c r="C6" s="8" t="s">
        <v>6</v>
      </c>
      <c r="D6" s="8" t="s">
        <v>7</v>
      </c>
      <c r="E6" s="9" t="s">
        <v>8</v>
      </c>
    </row>
    <row r="7" spans="1:5" ht="21" customHeight="1" x14ac:dyDescent="0.4">
      <c r="A7" s="10"/>
      <c r="B7" s="11"/>
      <c r="C7" s="12"/>
      <c r="D7" s="12"/>
      <c r="E7" s="13" t="str">
        <f>CONCATENATE(TEXT(D2*1000, "0.000"),"kg-Co2/kWh")</f>
        <v>0.419kg-Co2/kWh</v>
      </c>
    </row>
    <row r="8" spans="1:5" ht="21" customHeight="1" x14ac:dyDescent="0.4">
      <c r="A8" s="14" t="s">
        <v>9</v>
      </c>
      <c r="B8" s="15"/>
      <c r="C8" s="15"/>
      <c r="D8" s="15"/>
      <c r="E8" s="16"/>
    </row>
    <row r="9" spans="1:5" ht="25.5" customHeight="1" x14ac:dyDescent="0.4">
      <c r="A9" s="17">
        <v>1</v>
      </c>
      <c r="B9" s="18" t="s">
        <v>10</v>
      </c>
      <c r="C9" s="19">
        <f>D9/$D$3</f>
        <v>44165.087999999982</v>
      </c>
      <c r="D9" s="19">
        <f>'【様式4-6】市立一宮小学校'!AE70</f>
        <v>1280787.5519999994</v>
      </c>
      <c r="E9" s="20">
        <f t="shared" ref="E9:E23" si="0">ROUND($C9*$D$2,2)</f>
        <v>18.510000000000002</v>
      </c>
    </row>
    <row r="10" spans="1:5" ht="25.5" customHeight="1" x14ac:dyDescent="0.4">
      <c r="A10" s="17">
        <v>2</v>
      </c>
      <c r="B10" s="18" t="s">
        <v>11</v>
      </c>
      <c r="C10" s="19">
        <f t="shared" ref="C10:C23" si="1">D10/$D$3</f>
        <v>48218.97600000001</v>
      </c>
      <c r="D10" s="19">
        <f>'【様式4-6】一宮公民館'!AE61</f>
        <v>1398350.3040000002</v>
      </c>
      <c r="E10" s="20">
        <f t="shared" si="0"/>
        <v>20.2</v>
      </c>
    </row>
    <row r="11" spans="1:5" ht="25.5" customHeight="1" x14ac:dyDescent="0.4">
      <c r="A11" s="17">
        <v>3</v>
      </c>
      <c r="B11" s="18" t="s">
        <v>12</v>
      </c>
      <c r="C11" s="19">
        <f t="shared" si="1"/>
        <v>38460.096000000005</v>
      </c>
      <c r="D11" s="19">
        <f>'【様式4-6】市立多賀小学校'!AE91</f>
        <v>1115342.7840000002</v>
      </c>
      <c r="E11" s="20">
        <f t="shared" si="0"/>
        <v>16.11</v>
      </c>
    </row>
    <row r="12" spans="1:5" ht="25.5" customHeight="1" x14ac:dyDescent="0.4">
      <c r="A12" s="17">
        <v>4</v>
      </c>
      <c r="B12" s="18" t="s">
        <v>13</v>
      </c>
      <c r="C12" s="19">
        <f t="shared" si="1"/>
        <v>25240.895999999997</v>
      </c>
      <c r="D12" s="19">
        <f>'【様式4-6】淡路市地域総合センター'!AE32</f>
        <v>731985.98399999994</v>
      </c>
      <c r="E12" s="20">
        <f t="shared" si="0"/>
        <v>10.58</v>
      </c>
    </row>
    <row r="13" spans="1:5" ht="25.5" customHeight="1" x14ac:dyDescent="0.4">
      <c r="A13" s="17">
        <v>5</v>
      </c>
      <c r="B13" s="18" t="s">
        <v>14</v>
      </c>
      <c r="C13" s="19">
        <f t="shared" si="1"/>
        <v>22244.543999999994</v>
      </c>
      <c r="D13" s="19">
        <f>'【様式4-6】青少年センター'!AE62</f>
        <v>645091.77599999984</v>
      </c>
      <c r="E13" s="20">
        <f t="shared" si="0"/>
        <v>9.32</v>
      </c>
    </row>
    <row r="14" spans="1:5" ht="25.5" customHeight="1" x14ac:dyDescent="0.4">
      <c r="A14" s="17">
        <v>6</v>
      </c>
      <c r="B14" s="18" t="s">
        <v>15</v>
      </c>
      <c r="C14" s="19">
        <f t="shared" si="1"/>
        <v>121139.71200000007</v>
      </c>
      <c r="D14" s="19">
        <f>'【様式4-6】市立岩屋中学校'!AE152</f>
        <v>3513051.6480000019</v>
      </c>
      <c r="E14" s="20">
        <f t="shared" si="0"/>
        <v>50.76</v>
      </c>
    </row>
    <row r="15" spans="1:5" ht="25.5" customHeight="1" x14ac:dyDescent="0.4">
      <c r="A15" s="17">
        <v>7</v>
      </c>
      <c r="B15" s="18" t="s">
        <v>16</v>
      </c>
      <c r="C15" s="19">
        <f t="shared" si="1"/>
        <v>111414.52799999985</v>
      </c>
      <c r="D15" s="19">
        <f>'【様式4-6】市立石屋小学校'!AE158</f>
        <v>3231021.3119999957</v>
      </c>
      <c r="E15" s="20">
        <f t="shared" si="0"/>
        <v>46.68</v>
      </c>
    </row>
    <row r="16" spans="1:5" ht="25.5" customHeight="1" x14ac:dyDescent="0.4">
      <c r="A16" s="17">
        <v>8</v>
      </c>
      <c r="B16" s="18" t="s">
        <v>17</v>
      </c>
      <c r="C16" s="19">
        <f t="shared" si="1"/>
        <v>23545.727999999999</v>
      </c>
      <c r="D16" s="19">
        <f>'【様式4-6】学童保育石屋'!AE41</f>
        <v>682826.11199999996</v>
      </c>
      <c r="E16" s="20">
        <f t="shared" si="0"/>
        <v>9.8699999999999992</v>
      </c>
    </row>
    <row r="17" spans="1:5" ht="25.5" customHeight="1" x14ac:dyDescent="0.4">
      <c r="A17" s="17">
        <v>9</v>
      </c>
      <c r="B17" s="18" t="s">
        <v>18</v>
      </c>
      <c r="C17" s="19">
        <f t="shared" si="1"/>
        <v>75489.408000000039</v>
      </c>
      <c r="D17" s="19">
        <f>'【様式4-6】岩屋保健センター'!AE156</f>
        <v>2189192.8320000013</v>
      </c>
      <c r="E17" s="20">
        <f t="shared" si="0"/>
        <v>31.63</v>
      </c>
    </row>
    <row r="18" spans="1:5" ht="25.5" customHeight="1" x14ac:dyDescent="0.4">
      <c r="A18" s="17">
        <v>10</v>
      </c>
      <c r="B18" s="18" t="s">
        <v>19</v>
      </c>
      <c r="C18" s="19">
        <f t="shared" si="1"/>
        <v>76839.839999999982</v>
      </c>
      <c r="D18" s="19">
        <f>'【様式4-6】松帆アンカレイジパーク'!AE112</f>
        <v>2228355.3599999994</v>
      </c>
      <c r="E18" s="20">
        <f t="shared" si="0"/>
        <v>32.200000000000003</v>
      </c>
    </row>
    <row r="19" spans="1:5" ht="25.5" customHeight="1" x14ac:dyDescent="0.4">
      <c r="A19" s="17">
        <v>11</v>
      </c>
      <c r="B19" s="18" t="s">
        <v>20</v>
      </c>
      <c r="C19" s="19">
        <f t="shared" si="1"/>
        <v>157601.37600000005</v>
      </c>
      <c r="D19" s="19">
        <f>'【様式4-6】市立北淡中学校'!AE182</f>
        <v>4570439.904000001</v>
      </c>
      <c r="E19" s="20">
        <f t="shared" si="0"/>
        <v>66.03</v>
      </c>
    </row>
    <row r="20" spans="1:5" ht="25.5" customHeight="1" x14ac:dyDescent="0.4">
      <c r="A20" s="17">
        <v>12</v>
      </c>
      <c r="B20" s="18" t="s">
        <v>21</v>
      </c>
      <c r="C20" s="19">
        <f t="shared" si="1"/>
        <v>52368.768000000025</v>
      </c>
      <c r="D20" s="19">
        <f>'【様式4-6】市立北淡小学校'!AE87</f>
        <v>1518694.2720000008</v>
      </c>
      <c r="E20" s="20">
        <f t="shared" si="0"/>
        <v>21.94</v>
      </c>
    </row>
    <row r="21" spans="1:5" ht="25.5" customHeight="1" x14ac:dyDescent="0.4">
      <c r="A21" s="17">
        <v>13</v>
      </c>
      <c r="B21" s="18" t="s">
        <v>22</v>
      </c>
      <c r="C21" s="19">
        <f t="shared" si="1"/>
        <v>7568.6400000000021</v>
      </c>
      <c r="D21" s="19">
        <f>'【様式4-6】北淡認定こども園'!AE68</f>
        <v>219490.56000000006</v>
      </c>
      <c r="E21" s="20">
        <f t="shared" si="0"/>
        <v>3.17</v>
      </c>
    </row>
    <row r="22" spans="1:5" ht="25.5" customHeight="1" x14ac:dyDescent="0.4">
      <c r="A22" s="17">
        <v>14</v>
      </c>
      <c r="B22" s="18" t="s">
        <v>23</v>
      </c>
      <c r="C22" s="19">
        <f t="shared" si="1"/>
        <v>19346.688000000002</v>
      </c>
      <c r="D22" s="19">
        <f>'【様式4-6】北淡エコプラザ'!AE16</f>
        <v>561053.95200000005</v>
      </c>
      <c r="E22" s="20">
        <f t="shared" si="0"/>
        <v>8.11</v>
      </c>
    </row>
    <row r="23" spans="1:5" ht="25.5" customHeight="1" thickBot="1" x14ac:dyDescent="0.45">
      <c r="A23" s="21">
        <v>15</v>
      </c>
      <c r="B23" s="22" t="s">
        <v>24</v>
      </c>
      <c r="C23" s="19">
        <f t="shared" si="1"/>
        <v>49911.552000000054</v>
      </c>
      <c r="D23" s="23">
        <f>'【様式4-6】北淡診療所'!AE143</f>
        <v>1447435.0080000015</v>
      </c>
      <c r="E23" s="24">
        <f t="shared" si="0"/>
        <v>20.91</v>
      </c>
    </row>
    <row r="24" spans="1:5" ht="25.5" customHeight="1" thickTop="1" thickBot="1" x14ac:dyDescent="0.45">
      <c r="A24" s="25" t="s">
        <v>25</v>
      </c>
      <c r="B24" s="26"/>
      <c r="C24" s="27">
        <f>SUM(C9:C23)</f>
        <v>873555.84</v>
      </c>
      <c r="D24" s="27">
        <f>SUM(D9:D23)</f>
        <v>25333119.359999996</v>
      </c>
      <c r="E24" s="28">
        <f>SUM(E9:E23)</f>
        <v>366.02000000000004</v>
      </c>
    </row>
    <row r="25" spans="1:5" x14ac:dyDescent="0.4">
      <c r="A25" s="1" t="s">
        <v>26</v>
      </c>
    </row>
  </sheetData>
  <mergeCells count="5">
    <mergeCell ref="A4:E5"/>
    <mergeCell ref="A6:A7"/>
    <mergeCell ref="B6:B7"/>
    <mergeCell ref="A8:E8"/>
    <mergeCell ref="A24:B24"/>
  </mergeCells>
  <phoneticPr fontId="6"/>
  <pageMargins left="0.7" right="0.7" top="0.75" bottom="0.75" header="0.3" footer="0.3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50"/>
  <sheetViews>
    <sheetView showGridLines="0" view="pageBreakPreview" zoomScale="56" zoomScaleNormal="100" zoomScaleSheetLayoutView="70" workbookViewId="0">
      <pane xSplit="3" ySplit="3" topLeftCell="D4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8.75" x14ac:dyDescent="0.4"/>
  <cols>
    <col min="1" max="1" width="4" style="68" customWidth="1"/>
    <col min="2" max="2" width="5.75" style="68" customWidth="1"/>
    <col min="3" max="4" width="15.125" style="68" customWidth="1"/>
    <col min="5" max="5" width="13.75" style="68" customWidth="1"/>
    <col min="6" max="6" width="34.5" style="68" customWidth="1"/>
    <col min="7" max="7" width="8.125" style="68" customWidth="1"/>
    <col min="8" max="8" width="6.25" style="68" customWidth="1"/>
    <col min="9" max="9" width="13.5" style="68" customWidth="1"/>
    <col min="10" max="10" width="7" style="68" customWidth="1"/>
    <col min="11" max="11" width="3" customWidth="1"/>
    <col min="12" max="12" width="15.375" customWidth="1"/>
    <col min="13" max="13" width="31" style="69" customWidth="1"/>
    <col min="14" max="17" width="13.125" style="69" customWidth="1"/>
    <col min="18" max="18" width="13.125" style="70" customWidth="1"/>
    <col min="19" max="19" width="5" style="70" customWidth="1"/>
    <col min="20" max="23" width="11.125" style="123" customWidth="1"/>
    <col min="24" max="24" width="11.25" style="123" bestFit="1" customWidth="1"/>
    <col min="25" max="25" width="7.875" customWidth="1"/>
    <col min="26" max="28" width="7.125" style="68" customWidth="1"/>
    <col min="29" max="29" width="14.375" bestFit="1" customWidth="1"/>
    <col min="30" max="30" width="13.375" style="76" bestFit="1" customWidth="1"/>
    <col min="31" max="31" width="20.125" bestFit="1" customWidth="1"/>
    <col min="32" max="32" width="24.125" style="76" customWidth="1"/>
    <col min="34" max="44" width="15.875" customWidth="1"/>
    <col min="45" max="45" width="12.625" bestFit="1" customWidth="1"/>
  </cols>
  <sheetData>
    <row r="1" spans="1:32" ht="24.95" customHeight="1" x14ac:dyDescent="0.4">
      <c r="A1" s="66" t="s">
        <v>349</v>
      </c>
      <c r="B1" s="67"/>
      <c r="C1" s="67"/>
      <c r="D1" s="67"/>
      <c r="E1" s="67"/>
      <c r="F1" s="67"/>
      <c r="G1" s="67"/>
      <c r="H1" s="67"/>
      <c r="T1" s="71"/>
      <c r="U1" s="71"/>
      <c r="V1" s="71"/>
      <c r="W1" s="71"/>
      <c r="X1" s="72"/>
      <c r="Z1" s="73" t="s">
        <v>56</v>
      </c>
      <c r="AA1" s="73"/>
      <c r="AB1" s="74">
        <v>29</v>
      </c>
      <c r="AC1" t="s">
        <v>57</v>
      </c>
      <c r="AD1" s="75"/>
    </row>
    <row r="2" spans="1:32" ht="27" customHeight="1" x14ac:dyDescent="0.4">
      <c r="A2" s="67"/>
      <c r="B2" s="67"/>
      <c r="C2" s="67"/>
      <c r="D2" s="67"/>
      <c r="E2" s="77" t="s">
        <v>58</v>
      </c>
      <c r="F2" s="78"/>
      <c r="G2" s="78"/>
      <c r="H2" s="78"/>
      <c r="I2" s="78"/>
      <c r="J2" s="79"/>
      <c r="L2" s="80" t="s">
        <v>59</v>
      </c>
      <c r="M2" s="81"/>
      <c r="N2" s="81"/>
      <c r="O2" s="81"/>
      <c r="P2" s="81"/>
      <c r="Q2" s="81"/>
      <c r="R2" s="82"/>
      <c r="T2" s="83"/>
      <c r="U2" s="83"/>
      <c r="V2" s="83"/>
      <c r="W2" s="83"/>
      <c r="X2"/>
      <c r="Y2" s="84" t="s">
        <v>60</v>
      </c>
      <c r="Z2" s="85"/>
      <c r="AA2" s="86"/>
      <c r="AC2" s="87" t="s">
        <v>61</v>
      </c>
      <c r="AD2" s="88"/>
      <c r="AE2" s="89" t="s">
        <v>62</v>
      </c>
      <c r="AF2"/>
    </row>
    <row r="3" spans="1:32" ht="37.5" customHeight="1" thickBot="1" x14ac:dyDescent="0.45">
      <c r="A3" s="90" t="s">
        <v>63</v>
      </c>
      <c r="B3" s="90" t="s">
        <v>64</v>
      </c>
      <c r="C3" s="90" t="s">
        <v>65</v>
      </c>
      <c r="D3" s="90" t="s">
        <v>66</v>
      </c>
      <c r="E3" s="91" t="s">
        <v>67</v>
      </c>
      <c r="F3" s="91" t="s">
        <v>68</v>
      </c>
      <c r="G3" s="91" t="s">
        <v>69</v>
      </c>
      <c r="H3" s="92" t="s">
        <v>70</v>
      </c>
      <c r="I3" s="92" t="s">
        <v>71</v>
      </c>
      <c r="J3" s="92" t="s">
        <v>72</v>
      </c>
      <c r="K3" s="93"/>
      <c r="L3" s="94" t="s">
        <v>73</v>
      </c>
      <c r="M3" s="94" t="s">
        <v>74</v>
      </c>
      <c r="N3" s="94" t="s">
        <v>75</v>
      </c>
      <c r="O3" s="95" t="s">
        <v>154</v>
      </c>
      <c r="P3" s="95" t="s">
        <v>155</v>
      </c>
      <c r="Q3" s="94" t="s">
        <v>78</v>
      </c>
      <c r="R3" s="96" t="s">
        <v>79</v>
      </c>
      <c r="S3" s="97"/>
      <c r="T3" s="98" t="s">
        <v>80</v>
      </c>
      <c r="U3" s="99" t="s">
        <v>81</v>
      </c>
      <c r="V3" s="99" t="s">
        <v>82</v>
      </c>
      <c r="W3" s="99" t="s">
        <v>83</v>
      </c>
      <c r="X3"/>
      <c r="Y3" s="100" t="s">
        <v>84</v>
      </c>
      <c r="Z3" s="100" t="s">
        <v>85</v>
      </c>
      <c r="AA3" s="100" t="s">
        <v>86</v>
      </c>
      <c r="AB3"/>
      <c r="AC3" s="101" t="s">
        <v>58</v>
      </c>
      <c r="AD3" s="101" t="s">
        <v>59</v>
      </c>
      <c r="AE3" s="102"/>
      <c r="AF3"/>
    </row>
    <row r="4" spans="1:32" ht="24.95" customHeight="1" thickTop="1" x14ac:dyDescent="0.4">
      <c r="A4" s="103">
        <v>1</v>
      </c>
      <c r="B4" s="104" t="s">
        <v>350</v>
      </c>
      <c r="C4" s="104" t="s">
        <v>320</v>
      </c>
      <c r="D4" s="104" t="s">
        <v>89</v>
      </c>
      <c r="E4" s="104" t="s">
        <v>166</v>
      </c>
      <c r="F4" s="104" t="s">
        <v>351</v>
      </c>
      <c r="G4" s="104">
        <v>60</v>
      </c>
      <c r="H4" s="105">
        <v>4</v>
      </c>
      <c r="I4" s="106">
        <v>1</v>
      </c>
      <c r="J4" s="107">
        <v>4</v>
      </c>
      <c r="K4" s="108"/>
      <c r="L4" s="109"/>
      <c r="M4" s="109"/>
      <c r="N4" s="110" t="s">
        <v>92</v>
      </c>
      <c r="O4" s="110">
        <v>800</v>
      </c>
      <c r="P4" s="110"/>
      <c r="Q4" s="109"/>
      <c r="R4" s="111">
        <v>4</v>
      </c>
      <c r="S4" s="112"/>
      <c r="T4" s="113"/>
      <c r="U4" s="113"/>
      <c r="V4" s="114">
        <f t="shared" ref="V4:V40" si="0">T4*R4</f>
        <v>0</v>
      </c>
      <c r="W4" s="114">
        <f t="shared" ref="W4:W40" si="1">U4*R4</f>
        <v>0</v>
      </c>
      <c r="X4" s="115"/>
      <c r="Y4" s="107">
        <v>9</v>
      </c>
      <c r="Z4" s="107">
        <v>24</v>
      </c>
      <c r="AA4" s="107">
        <v>12</v>
      </c>
      <c r="AB4" s="115"/>
      <c r="AC4" s="116">
        <f>G4*J4*Y4*Z4*AA4/1000*$AB$1</f>
        <v>18040.32</v>
      </c>
      <c r="AD4" s="116">
        <f>Q4*R4*Y4*Z4*AA4/1000*$AB$1</f>
        <v>0</v>
      </c>
      <c r="AE4" s="116">
        <f t="shared" ref="AE4:AE40" si="2">AC4-AD4</f>
        <v>18040.32</v>
      </c>
      <c r="AF4"/>
    </row>
    <row r="5" spans="1:32" ht="24.95" customHeight="1" x14ac:dyDescent="0.4">
      <c r="A5" s="103">
        <v>2</v>
      </c>
      <c r="B5" s="104" t="s">
        <v>350</v>
      </c>
      <c r="C5" s="104" t="s">
        <v>172</v>
      </c>
      <c r="D5" s="104" t="s">
        <v>89</v>
      </c>
      <c r="E5" s="104" t="s">
        <v>90</v>
      </c>
      <c r="F5" s="104" t="s">
        <v>91</v>
      </c>
      <c r="G5" s="104">
        <v>42</v>
      </c>
      <c r="H5" s="105">
        <v>8</v>
      </c>
      <c r="I5" s="106">
        <v>1</v>
      </c>
      <c r="J5" s="107">
        <v>8</v>
      </c>
      <c r="K5" s="108"/>
      <c r="L5" s="109"/>
      <c r="M5" s="109"/>
      <c r="N5" s="110" t="s">
        <v>92</v>
      </c>
      <c r="O5" s="110">
        <v>2500</v>
      </c>
      <c r="P5" s="110"/>
      <c r="Q5" s="109"/>
      <c r="R5" s="111">
        <v>8</v>
      </c>
      <c r="S5" s="112"/>
      <c r="T5" s="113"/>
      <c r="U5" s="113"/>
      <c r="V5" s="114">
        <f t="shared" si="0"/>
        <v>0</v>
      </c>
      <c r="W5" s="114">
        <f t="shared" si="1"/>
        <v>0</v>
      </c>
      <c r="X5" s="115"/>
      <c r="Y5" s="107">
        <v>9</v>
      </c>
      <c r="Z5" s="107">
        <v>24</v>
      </c>
      <c r="AA5" s="107">
        <v>12</v>
      </c>
      <c r="AB5" s="115"/>
      <c r="AC5" s="116">
        <f t="shared" ref="AC5:AC40" si="3">G5*J5*Y5*Z5*AA5/1000*$AB$1</f>
        <v>25256.448</v>
      </c>
      <c r="AD5" s="116">
        <f t="shared" ref="AD5:AD40" si="4">Q5*R5*Y5*Z5*AA5/1000*$AB$1</f>
        <v>0</v>
      </c>
      <c r="AE5" s="116">
        <f t="shared" si="2"/>
        <v>25256.448</v>
      </c>
      <c r="AF5"/>
    </row>
    <row r="6" spans="1:32" ht="24.95" customHeight="1" x14ac:dyDescent="0.4">
      <c r="A6" s="103">
        <v>3</v>
      </c>
      <c r="B6" s="104" t="s">
        <v>350</v>
      </c>
      <c r="C6" s="104" t="s">
        <v>352</v>
      </c>
      <c r="D6" s="104" t="s">
        <v>89</v>
      </c>
      <c r="E6" s="104" t="s">
        <v>128</v>
      </c>
      <c r="F6" s="104" t="s">
        <v>257</v>
      </c>
      <c r="G6" s="104">
        <v>40</v>
      </c>
      <c r="H6" s="105">
        <v>1</v>
      </c>
      <c r="I6" s="106">
        <v>1</v>
      </c>
      <c r="J6" s="107">
        <v>1</v>
      </c>
      <c r="K6" s="108"/>
      <c r="L6" s="109"/>
      <c r="M6" s="109"/>
      <c r="N6" s="110" t="s">
        <v>113</v>
      </c>
      <c r="O6" s="110">
        <v>400</v>
      </c>
      <c r="P6" s="110"/>
      <c r="Q6" s="109"/>
      <c r="R6" s="111">
        <v>1</v>
      </c>
      <c r="S6" s="112"/>
      <c r="T6" s="113"/>
      <c r="U6" s="113"/>
      <c r="V6" s="114">
        <f t="shared" si="0"/>
        <v>0</v>
      </c>
      <c r="W6" s="114">
        <f t="shared" si="1"/>
        <v>0</v>
      </c>
      <c r="X6" s="115"/>
      <c r="Y6" s="107">
        <v>9</v>
      </c>
      <c r="Z6" s="107">
        <v>24</v>
      </c>
      <c r="AA6" s="107">
        <v>12</v>
      </c>
      <c r="AB6" s="115"/>
      <c r="AC6" s="116">
        <f t="shared" si="3"/>
        <v>3006.7200000000003</v>
      </c>
      <c r="AD6" s="116">
        <f t="shared" si="4"/>
        <v>0</v>
      </c>
      <c r="AE6" s="116">
        <f t="shared" si="2"/>
        <v>3006.7200000000003</v>
      </c>
      <c r="AF6"/>
    </row>
    <row r="7" spans="1:32" ht="24.95" customHeight="1" x14ac:dyDescent="0.4">
      <c r="A7" s="103">
        <v>4</v>
      </c>
      <c r="B7" s="104" t="s">
        <v>350</v>
      </c>
      <c r="C7" s="104" t="s">
        <v>134</v>
      </c>
      <c r="D7" s="104" t="s">
        <v>89</v>
      </c>
      <c r="E7" s="104" t="s">
        <v>110</v>
      </c>
      <c r="F7" s="104" t="s">
        <v>173</v>
      </c>
      <c r="G7" s="104">
        <v>26</v>
      </c>
      <c r="H7" s="105">
        <v>1</v>
      </c>
      <c r="I7" s="106">
        <v>1</v>
      </c>
      <c r="J7" s="107">
        <v>1</v>
      </c>
      <c r="K7" s="108"/>
      <c r="L7" s="109"/>
      <c r="M7" s="109"/>
      <c r="N7" s="110" t="s">
        <v>92</v>
      </c>
      <c r="O7" s="110">
        <v>1000</v>
      </c>
      <c r="P7" s="110"/>
      <c r="Q7" s="109"/>
      <c r="R7" s="111">
        <v>1</v>
      </c>
      <c r="S7" s="112"/>
      <c r="T7" s="113"/>
      <c r="U7" s="113"/>
      <c r="V7" s="114">
        <f t="shared" si="0"/>
        <v>0</v>
      </c>
      <c r="W7" s="114">
        <f t="shared" si="1"/>
        <v>0</v>
      </c>
      <c r="X7" s="115"/>
      <c r="Y7" s="107">
        <v>9</v>
      </c>
      <c r="Z7" s="107">
        <v>24</v>
      </c>
      <c r="AA7" s="107">
        <v>12</v>
      </c>
      <c r="AB7" s="115"/>
      <c r="AC7" s="116">
        <f t="shared" si="3"/>
        <v>1954.3679999999999</v>
      </c>
      <c r="AD7" s="116">
        <f t="shared" si="4"/>
        <v>0</v>
      </c>
      <c r="AE7" s="116">
        <f t="shared" si="2"/>
        <v>1954.3679999999999</v>
      </c>
      <c r="AF7"/>
    </row>
    <row r="8" spans="1:32" ht="24.95" customHeight="1" x14ac:dyDescent="0.4">
      <c r="A8" s="103">
        <v>5</v>
      </c>
      <c r="B8" s="104" t="s">
        <v>350</v>
      </c>
      <c r="C8" s="104" t="s">
        <v>134</v>
      </c>
      <c r="D8" s="104" t="s">
        <v>89</v>
      </c>
      <c r="E8" s="104" t="s">
        <v>110</v>
      </c>
      <c r="F8" s="104" t="s">
        <v>353</v>
      </c>
      <c r="G8" s="104">
        <v>26</v>
      </c>
      <c r="H8" s="105">
        <v>1</v>
      </c>
      <c r="I8" s="106">
        <v>1</v>
      </c>
      <c r="J8" s="107">
        <v>1</v>
      </c>
      <c r="K8" s="108"/>
      <c r="L8" s="109"/>
      <c r="M8" s="109"/>
      <c r="N8" s="110" t="s">
        <v>92</v>
      </c>
      <c r="O8" s="110">
        <v>800</v>
      </c>
      <c r="P8" s="110"/>
      <c r="Q8" s="109"/>
      <c r="R8" s="111">
        <v>1</v>
      </c>
      <c r="S8" s="112"/>
      <c r="T8" s="113"/>
      <c r="U8" s="113"/>
      <c r="V8" s="114">
        <f t="shared" si="0"/>
        <v>0</v>
      </c>
      <c r="W8" s="114">
        <f t="shared" si="1"/>
        <v>0</v>
      </c>
      <c r="X8" s="115"/>
      <c r="Y8" s="107">
        <v>9</v>
      </c>
      <c r="Z8" s="107">
        <v>24</v>
      </c>
      <c r="AA8" s="107">
        <v>12</v>
      </c>
      <c r="AB8" s="115"/>
      <c r="AC8" s="116">
        <f t="shared" si="3"/>
        <v>1954.3679999999999</v>
      </c>
      <c r="AD8" s="116">
        <f t="shared" si="4"/>
        <v>0</v>
      </c>
      <c r="AE8" s="116">
        <f t="shared" si="2"/>
        <v>1954.3679999999999</v>
      </c>
      <c r="AF8"/>
    </row>
    <row r="9" spans="1:32" ht="24.95" customHeight="1" x14ac:dyDescent="0.4">
      <c r="A9" s="103">
        <v>6</v>
      </c>
      <c r="B9" s="104" t="s">
        <v>350</v>
      </c>
      <c r="C9" s="104" t="s">
        <v>172</v>
      </c>
      <c r="D9" s="104" t="s">
        <v>89</v>
      </c>
      <c r="E9" s="104" t="s">
        <v>90</v>
      </c>
      <c r="F9" s="104" t="s">
        <v>91</v>
      </c>
      <c r="G9" s="104">
        <v>42</v>
      </c>
      <c r="H9" s="105">
        <v>6</v>
      </c>
      <c r="I9" s="106">
        <v>1</v>
      </c>
      <c r="J9" s="107">
        <v>6</v>
      </c>
      <c r="K9" s="108"/>
      <c r="L9" s="109"/>
      <c r="M9" s="109"/>
      <c r="N9" s="110" t="s">
        <v>92</v>
      </c>
      <c r="O9" s="110">
        <v>2500</v>
      </c>
      <c r="P9" s="110"/>
      <c r="Q9" s="109"/>
      <c r="R9" s="111">
        <v>6</v>
      </c>
      <c r="S9" s="112"/>
      <c r="T9" s="113"/>
      <c r="U9" s="113"/>
      <c r="V9" s="114">
        <f t="shared" si="0"/>
        <v>0</v>
      </c>
      <c r="W9" s="114">
        <f t="shared" si="1"/>
        <v>0</v>
      </c>
      <c r="X9" s="115"/>
      <c r="Y9" s="107">
        <v>9</v>
      </c>
      <c r="Z9" s="107">
        <v>24</v>
      </c>
      <c r="AA9" s="107">
        <v>12</v>
      </c>
      <c r="AB9" s="115"/>
      <c r="AC9" s="116">
        <f t="shared" si="3"/>
        <v>18942.335999999999</v>
      </c>
      <c r="AD9" s="116">
        <f t="shared" si="4"/>
        <v>0</v>
      </c>
      <c r="AE9" s="116">
        <f t="shared" si="2"/>
        <v>18942.335999999999</v>
      </c>
      <c r="AF9"/>
    </row>
    <row r="10" spans="1:32" ht="24.95" customHeight="1" x14ac:dyDescent="0.4">
      <c r="A10" s="103">
        <v>7</v>
      </c>
      <c r="B10" s="104" t="s">
        <v>354</v>
      </c>
      <c r="C10" s="104" t="s">
        <v>226</v>
      </c>
      <c r="D10" s="104" t="s">
        <v>89</v>
      </c>
      <c r="E10" s="104" t="s">
        <v>90</v>
      </c>
      <c r="F10" s="104" t="s">
        <v>91</v>
      </c>
      <c r="G10" s="104">
        <v>42</v>
      </c>
      <c r="H10" s="105">
        <v>2</v>
      </c>
      <c r="I10" s="106">
        <v>1</v>
      </c>
      <c r="J10" s="107">
        <v>2</v>
      </c>
      <c r="K10" s="108"/>
      <c r="L10" s="109"/>
      <c r="M10" s="109"/>
      <c r="N10" s="110" t="s">
        <v>92</v>
      </c>
      <c r="O10" s="110">
        <v>2500</v>
      </c>
      <c r="P10" s="110"/>
      <c r="Q10" s="109"/>
      <c r="R10" s="111">
        <v>2</v>
      </c>
      <c r="S10" s="112"/>
      <c r="T10" s="113"/>
      <c r="U10" s="113"/>
      <c r="V10" s="114">
        <f t="shared" si="0"/>
        <v>0</v>
      </c>
      <c r="W10" s="114">
        <f t="shared" si="1"/>
        <v>0</v>
      </c>
      <c r="X10" s="115"/>
      <c r="Y10" s="107">
        <v>9</v>
      </c>
      <c r="Z10" s="107">
        <v>24</v>
      </c>
      <c r="AA10" s="107">
        <v>12</v>
      </c>
      <c r="AB10" s="115"/>
      <c r="AC10" s="116">
        <f t="shared" si="3"/>
        <v>6314.1120000000001</v>
      </c>
      <c r="AD10" s="116">
        <f t="shared" si="4"/>
        <v>0</v>
      </c>
      <c r="AE10" s="116">
        <f t="shared" si="2"/>
        <v>6314.1120000000001</v>
      </c>
      <c r="AF10"/>
    </row>
    <row r="11" spans="1:32" ht="24.95" customHeight="1" x14ac:dyDescent="0.4">
      <c r="A11" s="103">
        <v>8</v>
      </c>
      <c r="B11" s="104" t="s">
        <v>354</v>
      </c>
      <c r="C11" s="104" t="s">
        <v>355</v>
      </c>
      <c r="D11" s="104" t="s">
        <v>89</v>
      </c>
      <c r="E11" s="104" t="s">
        <v>110</v>
      </c>
      <c r="F11" s="104" t="s">
        <v>173</v>
      </c>
      <c r="G11" s="104">
        <v>26</v>
      </c>
      <c r="H11" s="105">
        <v>2</v>
      </c>
      <c r="I11" s="106">
        <v>2</v>
      </c>
      <c r="J11" s="107">
        <v>4</v>
      </c>
      <c r="K11" s="108"/>
      <c r="L11" s="109"/>
      <c r="M11" s="109"/>
      <c r="N11" s="110" t="s">
        <v>92</v>
      </c>
      <c r="O11" s="110">
        <v>1000</v>
      </c>
      <c r="P11" s="110"/>
      <c r="Q11" s="109"/>
      <c r="R11" s="111">
        <v>4</v>
      </c>
      <c r="S11" s="112"/>
      <c r="T11" s="113"/>
      <c r="U11" s="113"/>
      <c r="V11" s="114">
        <f t="shared" si="0"/>
        <v>0</v>
      </c>
      <c r="W11" s="114">
        <f t="shared" si="1"/>
        <v>0</v>
      </c>
      <c r="X11" s="115"/>
      <c r="Y11" s="107">
        <v>9</v>
      </c>
      <c r="Z11" s="107">
        <v>24</v>
      </c>
      <c r="AA11" s="107">
        <v>12</v>
      </c>
      <c r="AB11" s="115"/>
      <c r="AC11" s="116">
        <f t="shared" si="3"/>
        <v>7817.4719999999998</v>
      </c>
      <c r="AD11" s="116">
        <f t="shared" si="4"/>
        <v>0</v>
      </c>
      <c r="AE11" s="116">
        <f t="shared" si="2"/>
        <v>7817.4719999999998</v>
      </c>
      <c r="AF11"/>
    </row>
    <row r="12" spans="1:32" ht="24.95" customHeight="1" x14ac:dyDescent="0.4">
      <c r="A12" s="103">
        <v>9</v>
      </c>
      <c r="B12" s="104" t="s">
        <v>354</v>
      </c>
      <c r="C12" s="104" t="s">
        <v>100</v>
      </c>
      <c r="D12" s="104" t="s">
        <v>89</v>
      </c>
      <c r="E12" s="104" t="s">
        <v>90</v>
      </c>
      <c r="F12" s="104" t="s">
        <v>91</v>
      </c>
      <c r="G12" s="104">
        <v>42</v>
      </c>
      <c r="H12" s="105">
        <v>4</v>
      </c>
      <c r="I12" s="106">
        <v>1</v>
      </c>
      <c r="J12" s="107">
        <v>4</v>
      </c>
      <c r="K12" s="108"/>
      <c r="L12" s="109"/>
      <c r="M12" s="109"/>
      <c r="N12" s="110" t="s">
        <v>92</v>
      </c>
      <c r="O12" s="110">
        <v>2500</v>
      </c>
      <c r="P12" s="110"/>
      <c r="Q12" s="109"/>
      <c r="R12" s="111">
        <v>4</v>
      </c>
      <c r="S12" s="112"/>
      <c r="T12" s="113"/>
      <c r="U12" s="113"/>
      <c r="V12" s="114">
        <f t="shared" si="0"/>
        <v>0</v>
      </c>
      <c r="W12" s="114">
        <f t="shared" si="1"/>
        <v>0</v>
      </c>
      <c r="X12" s="115"/>
      <c r="Y12" s="107">
        <v>9</v>
      </c>
      <c r="Z12" s="107">
        <v>24</v>
      </c>
      <c r="AA12" s="107">
        <v>12</v>
      </c>
      <c r="AB12" s="115"/>
      <c r="AC12" s="116">
        <f t="shared" si="3"/>
        <v>12628.224</v>
      </c>
      <c r="AD12" s="116">
        <f t="shared" si="4"/>
        <v>0</v>
      </c>
      <c r="AE12" s="116">
        <f t="shared" si="2"/>
        <v>12628.224</v>
      </c>
      <c r="AF12"/>
    </row>
    <row r="13" spans="1:32" ht="24.95" customHeight="1" x14ac:dyDescent="0.4">
      <c r="A13" s="103">
        <v>10</v>
      </c>
      <c r="B13" s="104" t="s">
        <v>354</v>
      </c>
      <c r="C13" s="104" t="s">
        <v>104</v>
      </c>
      <c r="D13" s="104" t="s">
        <v>89</v>
      </c>
      <c r="E13" s="104" t="s">
        <v>90</v>
      </c>
      <c r="F13" s="104" t="s">
        <v>91</v>
      </c>
      <c r="G13" s="104">
        <v>42</v>
      </c>
      <c r="H13" s="105">
        <v>4</v>
      </c>
      <c r="I13" s="106">
        <v>2</v>
      </c>
      <c r="J13" s="107">
        <v>8</v>
      </c>
      <c r="K13" s="108"/>
      <c r="L13" s="109"/>
      <c r="M13" s="109"/>
      <c r="N13" s="110" t="s">
        <v>92</v>
      </c>
      <c r="O13" s="110">
        <v>2500</v>
      </c>
      <c r="P13" s="110"/>
      <c r="Q13" s="109"/>
      <c r="R13" s="111">
        <v>8</v>
      </c>
      <c r="S13" s="112"/>
      <c r="T13" s="113"/>
      <c r="U13" s="113"/>
      <c r="V13" s="114">
        <f t="shared" si="0"/>
        <v>0</v>
      </c>
      <c r="W13" s="114">
        <f t="shared" si="1"/>
        <v>0</v>
      </c>
      <c r="X13" s="115"/>
      <c r="Y13" s="107">
        <v>9</v>
      </c>
      <c r="Z13" s="107">
        <v>24</v>
      </c>
      <c r="AA13" s="107">
        <v>12</v>
      </c>
      <c r="AB13" s="115"/>
      <c r="AC13" s="116">
        <f t="shared" si="3"/>
        <v>25256.448</v>
      </c>
      <c r="AD13" s="116">
        <f t="shared" si="4"/>
        <v>0</v>
      </c>
      <c r="AE13" s="116">
        <f t="shared" si="2"/>
        <v>25256.448</v>
      </c>
      <c r="AF13"/>
    </row>
    <row r="14" spans="1:32" ht="24.95" customHeight="1" x14ac:dyDescent="0.4">
      <c r="A14" s="103">
        <v>11</v>
      </c>
      <c r="B14" s="104" t="s">
        <v>354</v>
      </c>
      <c r="C14" s="104" t="s">
        <v>104</v>
      </c>
      <c r="D14" s="104" t="s">
        <v>89</v>
      </c>
      <c r="E14" s="104" t="s">
        <v>166</v>
      </c>
      <c r="F14" s="104" t="s">
        <v>356</v>
      </c>
      <c r="G14" s="104">
        <v>60</v>
      </c>
      <c r="H14" s="105">
        <v>3</v>
      </c>
      <c r="I14" s="106">
        <v>1</v>
      </c>
      <c r="J14" s="107">
        <v>3</v>
      </c>
      <c r="K14" s="108"/>
      <c r="L14" s="109"/>
      <c r="M14" s="109"/>
      <c r="N14" s="110" t="s">
        <v>92</v>
      </c>
      <c r="O14" s="110">
        <v>800</v>
      </c>
      <c r="P14" s="110"/>
      <c r="Q14" s="109"/>
      <c r="R14" s="111">
        <v>3</v>
      </c>
      <c r="S14" s="112"/>
      <c r="T14" s="113"/>
      <c r="U14" s="113"/>
      <c r="V14" s="114">
        <f t="shared" si="0"/>
        <v>0</v>
      </c>
      <c r="W14" s="114">
        <f t="shared" si="1"/>
        <v>0</v>
      </c>
      <c r="X14" s="115"/>
      <c r="Y14" s="107">
        <v>9</v>
      </c>
      <c r="Z14" s="107">
        <v>24</v>
      </c>
      <c r="AA14" s="107">
        <v>12</v>
      </c>
      <c r="AB14" s="115"/>
      <c r="AC14" s="116">
        <f t="shared" si="3"/>
        <v>13530.24</v>
      </c>
      <c r="AD14" s="116">
        <f t="shared" si="4"/>
        <v>0</v>
      </c>
      <c r="AE14" s="116">
        <f t="shared" si="2"/>
        <v>13530.24</v>
      </c>
      <c r="AF14"/>
    </row>
    <row r="15" spans="1:32" ht="24.95" customHeight="1" x14ac:dyDescent="0.4">
      <c r="A15" s="103">
        <v>12</v>
      </c>
      <c r="B15" s="104" t="s">
        <v>354</v>
      </c>
      <c r="C15" s="104" t="s">
        <v>357</v>
      </c>
      <c r="D15" s="104" t="s">
        <v>89</v>
      </c>
      <c r="E15" s="104" t="s">
        <v>110</v>
      </c>
      <c r="F15" s="104" t="s">
        <v>103</v>
      </c>
      <c r="G15" s="104">
        <v>26</v>
      </c>
      <c r="H15" s="105">
        <v>2</v>
      </c>
      <c r="I15" s="106">
        <v>5</v>
      </c>
      <c r="J15" s="107">
        <v>10</v>
      </c>
      <c r="K15" s="108"/>
      <c r="L15" s="109"/>
      <c r="M15" s="109"/>
      <c r="N15" s="110" t="s">
        <v>92</v>
      </c>
      <c r="O15" s="110">
        <v>1000</v>
      </c>
      <c r="P15" s="110"/>
      <c r="Q15" s="109"/>
      <c r="R15" s="111">
        <v>10</v>
      </c>
      <c r="S15" s="112"/>
      <c r="T15" s="113"/>
      <c r="U15" s="113"/>
      <c r="V15" s="114">
        <f t="shared" si="0"/>
        <v>0</v>
      </c>
      <c r="W15" s="114">
        <f t="shared" si="1"/>
        <v>0</v>
      </c>
      <c r="X15" s="115"/>
      <c r="Y15" s="107">
        <v>9</v>
      </c>
      <c r="Z15" s="107">
        <v>24</v>
      </c>
      <c r="AA15" s="107">
        <v>12</v>
      </c>
      <c r="AB15" s="115"/>
      <c r="AC15" s="116">
        <f t="shared" si="3"/>
        <v>19543.68</v>
      </c>
      <c r="AD15" s="116">
        <f t="shared" si="4"/>
        <v>0</v>
      </c>
      <c r="AE15" s="116">
        <f t="shared" si="2"/>
        <v>19543.68</v>
      </c>
      <c r="AF15"/>
    </row>
    <row r="16" spans="1:32" ht="24.95" customHeight="1" x14ac:dyDescent="0.4">
      <c r="A16" s="103">
        <v>13</v>
      </c>
      <c r="B16" s="104" t="s">
        <v>354</v>
      </c>
      <c r="C16" s="104" t="s">
        <v>246</v>
      </c>
      <c r="D16" s="104" t="s">
        <v>89</v>
      </c>
      <c r="E16" s="104" t="s">
        <v>110</v>
      </c>
      <c r="F16" s="104" t="s">
        <v>103</v>
      </c>
      <c r="G16" s="104">
        <v>26</v>
      </c>
      <c r="H16" s="105">
        <v>1</v>
      </c>
      <c r="I16" s="106">
        <v>5</v>
      </c>
      <c r="J16" s="107">
        <v>5</v>
      </c>
      <c r="K16" s="108"/>
      <c r="L16" s="109"/>
      <c r="M16" s="109"/>
      <c r="N16" s="110" t="s">
        <v>92</v>
      </c>
      <c r="O16" s="110">
        <v>1000</v>
      </c>
      <c r="P16" s="110"/>
      <c r="Q16" s="109"/>
      <c r="R16" s="111">
        <v>5</v>
      </c>
      <c r="S16" s="112"/>
      <c r="T16" s="113"/>
      <c r="U16" s="113"/>
      <c r="V16" s="114">
        <f t="shared" si="0"/>
        <v>0</v>
      </c>
      <c r="W16" s="114">
        <f t="shared" si="1"/>
        <v>0</v>
      </c>
      <c r="X16" s="115"/>
      <c r="Y16" s="107">
        <v>9</v>
      </c>
      <c r="Z16" s="107">
        <v>24</v>
      </c>
      <c r="AA16" s="107">
        <v>12</v>
      </c>
      <c r="AB16" s="115"/>
      <c r="AC16" s="116">
        <f t="shared" si="3"/>
        <v>9771.84</v>
      </c>
      <c r="AD16" s="116">
        <f t="shared" si="4"/>
        <v>0</v>
      </c>
      <c r="AE16" s="116">
        <f t="shared" si="2"/>
        <v>9771.84</v>
      </c>
      <c r="AF16"/>
    </row>
    <row r="17" spans="1:32" ht="24.95" customHeight="1" x14ac:dyDescent="0.4">
      <c r="A17" s="103">
        <v>14</v>
      </c>
      <c r="B17" s="104" t="s">
        <v>354</v>
      </c>
      <c r="C17" s="104" t="s">
        <v>134</v>
      </c>
      <c r="D17" s="104" t="s">
        <v>89</v>
      </c>
      <c r="E17" s="104" t="s">
        <v>110</v>
      </c>
      <c r="F17" s="104" t="s">
        <v>353</v>
      </c>
      <c r="G17" s="104">
        <v>26</v>
      </c>
      <c r="H17" s="105">
        <v>1</v>
      </c>
      <c r="I17" s="106">
        <v>1</v>
      </c>
      <c r="J17" s="107">
        <v>1</v>
      </c>
      <c r="K17" s="108"/>
      <c r="L17" s="109"/>
      <c r="M17" s="109"/>
      <c r="N17" s="110" t="s">
        <v>92</v>
      </c>
      <c r="O17" s="110">
        <v>800</v>
      </c>
      <c r="P17" s="110"/>
      <c r="Q17" s="109"/>
      <c r="R17" s="111">
        <v>1</v>
      </c>
      <c r="S17" s="112"/>
      <c r="T17" s="113"/>
      <c r="U17" s="113"/>
      <c r="V17" s="114">
        <f t="shared" si="0"/>
        <v>0</v>
      </c>
      <c r="W17" s="114">
        <f t="shared" si="1"/>
        <v>0</v>
      </c>
      <c r="X17" s="115"/>
      <c r="Y17" s="107">
        <v>9</v>
      </c>
      <c r="Z17" s="107">
        <v>24</v>
      </c>
      <c r="AA17" s="107">
        <v>12</v>
      </c>
      <c r="AB17" s="115"/>
      <c r="AC17" s="116">
        <f t="shared" si="3"/>
        <v>1954.3679999999999</v>
      </c>
      <c r="AD17" s="116">
        <f t="shared" si="4"/>
        <v>0</v>
      </c>
      <c r="AE17" s="116">
        <f t="shared" si="2"/>
        <v>1954.3679999999999</v>
      </c>
      <c r="AF17"/>
    </row>
    <row r="18" spans="1:32" ht="24.95" customHeight="1" x14ac:dyDescent="0.4">
      <c r="A18" s="103">
        <v>15</v>
      </c>
      <c r="B18" s="104" t="s">
        <v>354</v>
      </c>
      <c r="C18" s="104" t="s">
        <v>134</v>
      </c>
      <c r="D18" s="104" t="s">
        <v>89</v>
      </c>
      <c r="E18" s="104" t="s">
        <v>110</v>
      </c>
      <c r="F18" s="104" t="s">
        <v>173</v>
      </c>
      <c r="G18" s="104">
        <v>26</v>
      </c>
      <c r="H18" s="105">
        <v>1</v>
      </c>
      <c r="I18" s="106">
        <v>1</v>
      </c>
      <c r="J18" s="107">
        <v>1</v>
      </c>
      <c r="K18" s="108"/>
      <c r="L18" s="109"/>
      <c r="M18" s="109"/>
      <c r="N18" s="110" t="s">
        <v>92</v>
      </c>
      <c r="O18" s="110">
        <v>1000</v>
      </c>
      <c r="P18" s="110"/>
      <c r="Q18" s="109"/>
      <c r="R18" s="111">
        <v>1</v>
      </c>
      <c r="S18" s="112"/>
      <c r="T18" s="113"/>
      <c r="U18" s="113"/>
      <c r="V18" s="114">
        <f t="shared" si="0"/>
        <v>0</v>
      </c>
      <c r="W18" s="114">
        <f t="shared" si="1"/>
        <v>0</v>
      </c>
      <c r="X18" s="115"/>
      <c r="Y18" s="107">
        <v>9</v>
      </c>
      <c r="Z18" s="107">
        <v>24</v>
      </c>
      <c r="AA18" s="107">
        <v>12</v>
      </c>
      <c r="AB18" s="115"/>
      <c r="AC18" s="116">
        <f t="shared" si="3"/>
        <v>1954.3679999999999</v>
      </c>
      <c r="AD18" s="116">
        <f t="shared" si="4"/>
        <v>0</v>
      </c>
      <c r="AE18" s="116">
        <f t="shared" si="2"/>
        <v>1954.3679999999999</v>
      </c>
      <c r="AF18"/>
    </row>
    <row r="19" spans="1:32" ht="24.95" customHeight="1" x14ac:dyDescent="0.4">
      <c r="A19" s="103">
        <v>16</v>
      </c>
      <c r="B19" s="104" t="s">
        <v>354</v>
      </c>
      <c r="C19" s="104" t="s">
        <v>228</v>
      </c>
      <c r="D19" s="104" t="s">
        <v>89</v>
      </c>
      <c r="E19" s="104" t="s">
        <v>90</v>
      </c>
      <c r="F19" s="104" t="s">
        <v>91</v>
      </c>
      <c r="G19" s="104">
        <v>42</v>
      </c>
      <c r="H19" s="105">
        <v>1</v>
      </c>
      <c r="I19" s="106">
        <v>2</v>
      </c>
      <c r="J19" s="107">
        <v>2</v>
      </c>
      <c r="K19" s="108"/>
      <c r="L19" s="109"/>
      <c r="M19" s="109"/>
      <c r="N19" s="110" t="s">
        <v>92</v>
      </c>
      <c r="O19" s="110">
        <v>2500</v>
      </c>
      <c r="P19" s="110"/>
      <c r="Q19" s="109"/>
      <c r="R19" s="111">
        <v>2</v>
      </c>
      <c r="S19" s="112"/>
      <c r="T19" s="113"/>
      <c r="U19" s="113"/>
      <c r="V19" s="114">
        <f t="shared" si="0"/>
        <v>0</v>
      </c>
      <c r="W19" s="114">
        <f t="shared" si="1"/>
        <v>0</v>
      </c>
      <c r="X19" s="115"/>
      <c r="Y19" s="107">
        <v>9</v>
      </c>
      <c r="Z19" s="107">
        <v>24</v>
      </c>
      <c r="AA19" s="107">
        <v>12</v>
      </c>
      <c r="AB19" s="115"/>
      <c r="AC19" s="116">
        <f t="shared" si="3"/>
        <v>6314.1120000000001</v>
      </c>
      <c r="AD19" s="116">
        <f t="shared" si="4"/>
        <v>0</v>
      </c>
      <c r="AE19" s="116">
        <f t="shared" si="2"/>
        <v>6314.1120000000001</v>
      </c>
      <c r="AF19"/>
    </row>
    <row r="20" spans="1:32" ht="24.95" customHeight="1" x14ac:dyDescent="0.4">
      <c r="A20" s="103">
        <v>17</v>
      </c>
      <c r="B20" s="104" t="s">
        <v>354</v>
      </c>
      <c r="C20" s="104" t="s">
        <v>228</v>
      </c>
      <c r="D20" s="104" t="s">
        <v>89</v>
      </c>
      <c r="E20" s="104" t="s">
        <v>202</v>
      </c>
      <c r="F20" s="104" t="s">
        <v>263</v>
      </c>
      <c r="G20" s="104">
        <v>15</v>
      </c>
      <c r="H20" s="105">
        <v>3</v>
      </c>
      <c r="I20" s="106">
        <v>1</v>
      </c>
      <c r="J20" s="107">
        <v>3</v>
      </c>
      <c r="K20" s="108"/>
      <c r="L20" s="109"/>
      <c r="M20" s="109"/>
      <c r="N20" s="110" t="s">
        <v>92</v>
      </c>
      <c r="O20" s="110">
        <v>700</v>
      </c>
      <c r="P20" s="110"/>
      <c r="Q20" s="109"/>
      <c r="R20" s="111">
        <v>3</v>
      </c>
      <c r="S20" s="112"/>
      <c r="T20" s="113"/>
      <c r="U20" s="113"/>
      <c r="V20" s="114">
        <f t="shared" si="0"/>
        <v>0</v>
      </c>
      <c r="W20" s="114">
        <f t="shared" si="1"/>
        <v>0</v>
      </c>
      <c r="X20" s="115"/>
      <c r="Y20" s="107">
        <v>9</v>
      </c>
      <c r="Z20" s="107">
        <v>24</v>
      </c>
      <c r="AA20" s="107">
        <v>12</v>
      </c>
      <c r="AB20" s="115"/>
      <c r="AC20" s="116">
        <f t="shared" si="3"/>
        <v>3382.56</v>
      </c>
      <c r="AD20" s="116">
        <f t="shared" si="4"/>
        <v>0</v>
      </c>
      <c r="AE20" s="116">
        <f t="shared" si="2"/>
        <v>3382.56</v>
      </c>
      <c r="AF20"/>
    </row>
    <row r="21" spans="1:32" ht="24.95" customHeight="1" x14ac:dyDescent="0.4">
      <c r="A21" s="103">
        <v>18</v>
      </c>
      <c r="B21" s="104" t="s">
        <v>354</v>
      </c>
      <c r="C21" s="104" t="s">
        <v>228</v>
      </c>
      <c r="D21" s="104" t="s">
        <v>89</v>
      </c>
      <c r="E21" s="104" t="s">
        <v>110</v>
      </c>
      <c r="F21" s="104" t="s">
        <v>173</v>
      </c>
      <c r="G21" s="104">
        <v>26</v>
      </c>
      <c r="H21" s="105">
        <v>1</v>
      </c>
      <c r="I21" s="106">
        <v>2</v>
      </c>
      <c r="J21" s="107">
        <v>2</v>
      </c>
      <c r="K21" s="108"/>
      <c r="L21" s="109"/>
      <c r="M21" s="109"/>
      <c r="N21" s="110" t="s">
        <v>92</v>
      </c>
      <c r="O21" s="110">
        <v>1000</v>
      </c>
      <c r="P21" s="110"/>
      <c r="Q21" s="109"/>
      <c r="R21" s="111">
        <v>2</v>
      </c>
      <c r="S21" s="112"/>
      <c r="T21" s="113"/>
      <c r="U21" s="113"/>
      <c r="V21" s="114">
        <f t="shared" si="0"/>
        <v>0</v>
      </c>
      <c r="W21" s="114">
        <f t="shared" si="1"/>
        <v>0</v>
      </c>
      <c r="X21" s="115"/>
      <c r="Y21" s="107">
        <v>9</v>
      </c>
      <c r="Z21" s="107">
        <v>24</v>
      </c>
      <c r="AA21" s="107">
        <v>12</v>
      </c>
      <c r="AB21" s="115"/>
      <c r="AC21" s="116">
        <f t="shared" si="3"/>
        <v>3908.7359999999999</v>
      </c>
      <c r="AD21" s="116">
        <f t="shared" si="4"/>
        <v>0</v>
      </c>
      <c r="AE21" s="116">
        <f t="shared" si="2"/>
        <v>3908.7359999999999</v>
      </c>
      <c r="AF21"/>
    </row>
    <row r="22" spans="1:32" ht="24.95" customHeight="1" x14ac:dyDescent="0.4">
      <c r="A22" s="103">
        <v>19</v>
      </c>
      <c r="B22" s="104" t="s">
        <v>354</v>
      </c>
      <c r="C22" s="104" t="s">
        <v>358</v>
      </c>
      <c r="D22" s="104" t="s">
        <v>89</v>
      </c>
      <c r="E22" s="104" t="s">
        <v>166</v>
      </c>
      <c r="F22" s="104" t="s">
        <v>351</v>
      </c>
      <c r="G22" s="104">
        <v>60</v>
      </c>
      <c r="H22" s="105">
        <v>4</v>
      </c>
      <c r="I22" s="106">
        <v>1</v>
      </c>
      <c r="J22" s="107">
        <v>4</v>
      </c>
      <c r="K22" s="108"/>
      <c r="L22" s="109"/>
      <c r="M22" s="109"/>
      <c r="N22" s="110" t="s">
        <v>92</v>
      </c>
      <c r="O22" s="110">
        <v>800</v>
      </c>
      <c r="P22" s="110"/>
      <c r="Q22" s="109"/>
      <c r="R22" s="111">
        <v>4</v>
      </c>
      <c r="S22" s="112"/>
      <c r="T22" s="113"/>
      <c r="U22" s="113"/>
      <c r="V22" s="114">
        <f t="shared" si="0"/>
        <v>0</v>
      </c>
      <c r="W22" s="114">
        <f t="shared" si="1"/>
        <v>0</v>
      </c>
      <c r="X22" s="115"/>
      <c r="Y22" s="107">
        <v>9</v>
      </c>
      <c r="Z22" s="107">
        <v>24</v>
      </c>
      <c r="AA22" s="107">
        <v>12</v>
      </c>
      <c r="AB22" s="115"/>
      <c r="AC22" s="116">
        <f t="shared" si="3"/>
        <v>18040.32</v>
      </c>
      <c r="AD22" s="116">
        <f t="shared" si="4"/>
        <v>0</v>
      </c>
      <c r="AE22" s="116">
        <f t="shared" si="2"/>
        <v>18040.32</v>
      </c>
      <c r="AF22"/>
    </row>
    <row r="23" spans="1:32" ht="24.95" customHeight="1" x14ac:dyDescent="0.4">
      <c r="A23" s="103">
        <v>20</v>
      </c>
      <c r="B23" s="104" t="s">
        <v>359</v>
      </c>
      <c r="C23" s="104" t="s">
        <v>360</v>
      </c>
      <c r="D23" s="104" t="s">
        <v>277</v>
      </c>
      <c r="E23" s="104" t="s">
        <v>90</v>
      </c>
      <c r="F23" s="104" t="s">
        <v>91</v>
      </c>
      <c r="G23" s="104">
        <v>42</v>
      </c>
      <c r="H23" s="105">
        <v>14</v>
      </c>
      <c r="I23" s="106">
        <v>1</v>
      </c>
      <c r="J23" s="107">
        <v>14</v>
      </c>
      <c r="K23" s="108"/>
      <c r="L23" s="109"/>
      <c r="M23" s="109"/>
      <c r="N23" s="110" t="s">
        <v>92</v>
      </c>
      <c r="O23" s="110">
        <v>2500</v>
      </c>
      <c r="P23" s="110"/>
      <c r="Q23" s="109"/>
      <c r="R23" s="111">
        <v>14</v>
      </c>
      <c r="S23" s="112"/>
      <c r="T23" s="113"/>
      <c r="U23" s="113"/>
      <c r="V23" s="114">
        <f t="shared" si="0"/>
        <v>0</v>
      </c>
      <c r="W23" s="114">
        <f t="shared" si="1"/>
        <v>0</v>
      </c>
      <c r="X23" s="115"/>
      <c r="Y23" s="107">
        <v>9</v>
      </c>
      <c r="Z23" s="107">
        <v>24</v>
      </c>
      <c r="AA23" s="107">
        <v>12</v>
      </c>
      <c r="AB23" s="115"/>
      <c r="AC23" s="116">
        <f t="shared" si="3"/>
        <v>44198.784</v>
      </c>
      <c r="AD23" s="116">
        <f t="shared" si="4"/>
        <v>0</v>
      </c>
      <c r="AE23" s="116">
        <f t="shared" si="2"/>
        <v>44198.784</v>
      </c>
      <c r="AF23"/>
    </row>
    <row r="24" spans="1:32" ht="24.95" customHeight="1" x14ac:dyDescent="0.4">
      <c r="A24" s="103">
        <v>21</v>
      </c>
      <c r="B24" s="104" t="s">
        <v>359</v>
      </c>
      <c r="C24" s="104" t="s">
        <v>360</v>
      </c>
      <c r="D24" s="104" t="s">
        <v>277</v>
      </c>
      <c r="E24" s="104" t="s">
        <v>210</v>
      </c>
      <c r="F24" s="104" t="s">
        <v>114</v>
      </c>
      <c r="G24" s="104">
        <v>66</v>
      </c>
      <c r="H24" s="105">
        <v>4</v>
      </c>
      <c r="I24" s="106">
        <v>1</v>
      </c>
      <c r="J24" s="107">
        <v>4</v>
      </c>
      <c r="K24" s="108"/>
      <c r="L24" s="109"/>
      <c r="M24" s="109"/>
      <c r="N24" s="110" t="s">
        <v>361</v>
      </c>
      <c r="O24" s="110">
        <v>4000</v>
      </c>
      <c r="P24" s="110"/>
      <c r="Q24" s="109"/>
      <c r="R24" s="111">
        <v>4</v>
      </c>
      <c r="S24" s="112"/>
      <c r="T24" s="113"/>
      <c r="U24" s="113"/>
      <c r="V24" s="114">
        <f t="shared" si="0"/>
        <v>0</v>
      </c>
      <c r="W24" s="114">
        <f t="shared" si="1"/>
        <v>0</v>
      </c>
      <c r="X24" s="115"/>
      <c r="Y24" s="107">
        <v>9</v>
      </c>
      <c r="Z24" s="107">
        <v>24</v>
      </c>
      <c r="AA24" s="107">
        <v>12</v>
      </c>
      <c r="AB24" s="115"/>
      <c r="AC24" s="116">
        <f t="shared" si="3"/>
        <v>19844.351999999999</v>
      </c>
      <c r="AD24" s="116">
        <f t="shared" si="4"/>
        <v>0</v>
      </c>
      <c r="AE24" s="116">
        <f t="shared" si="2"/>
        <v>19844.351999999999</v>
      </c>
      <c r="AF24"/>
    </row>
    <row r="25" spans="1:32" ht="24.95" customHeight="1" x14ac:dyDescent="0.4">
      <c r="A25" s="103">
        <v>22</v>
      </c>
      <c r="B25" s="104" t="s">
        <v>359</v>
      </c>
      <c r="C25" s="104" t="s">
        <v>360</v>
      </c>
      <c r="D25" s="104" t="s">
        <v>89</v>
      </c>
      <c r="E25" s="104" t="s">
        <v>128</v>
      </c>
      <c r="F25" s="104" t="s">
        <v>221</v>
      </c>
      <c r="G25" s="104">
        <v>40</v>
      </c>
      <c r="H25" s="105">
        <v>16</v>
      </c>
      <c r="I25" s="106">
        <v>1</v>
      </c>
      <c r="J25" s="107">
        <v>16</v>
      </c>
      <c r="K25" s="108"/>
      <c r="L25" s="109"/>
      <c r="M25" s="109"/>
      <c r="N25" s="110" t="s">
        <v>92</v>
      </c>
      <c r="O25" s="110">
        <v>400</v>
      </c>
      <c r="P25" s="110"/>
      <c r="Q25" s="109"/>
      <c r="R25" s="111">
        <v>16</v>
      </c>
      <c r="S25" s="112"/>
      <c r="T25" s="113"/>
      <c r="U25" s="113"/>
      <c r="V25" s="114">
        <f t="shared" si="0"/>
        <v>0</v>
      </c>
      <c r="W25" s="114">
        <f t="shared" si="1"/>
        <v>0</v>
      </c>
      <c r="X25" s="115"/>
      <c r="Y25" s="107">
        <v>9</v>
      </c>
      <c r="Z25" s="107">
        <v>24</v>
      </c>
      <c r="AA25" s="107">
        <v>12</v>
      </c>
      <c r="AB25" s="115"/>
      <c r="AC25" s="116">
        <f t="shared" si="3"/>
        <v>48107.520000000004</v>
      </c>
      <c r="AD25" s="116">
        <f t="shared" si="4"/>
        <v>0</v>
      </c>
      <c r="AE25" s="116">
        <f t="shared" si="2"/>
        <v>48107.520000000004</v>
      </c>
      <c r="AF25"/>
    </row>
    <row r="26" spans="1:32" ht="24.95" customHeight="1" x14ac:dyDescent="0.4">
      <c r="A26" s="103">
        <v>23</v>
      </c>
      <c r="B26" s="104" t="s">
        <v>359</v>
      </c>
      <c r="C26" s="104" t="s">
        <v>360</v>
      </c>
      <c r="D26" s="104" t="s">
        <v>277</v>
      </c>
      <c r="E26" s="104" t="s">
        <v>90</v>
      </c>
      <c r="F26" s="104" t="s">
        <v>91</v>
      </c>
      <c r="G26" s="104">
        <v>42</v>
      </c>
      <c r="H26" s="105">
        <v>14</v>
      </c>
      <c r="I26" s="106">
        <v>1</v>
      </c>
      <c r="J26" s="107">
        <v>14</v>
      </c>
      <c r="K26" s="108"/>
      <c r="L26" s="109"/>
      <c r="M26" s="109"/>
      <c r="N26" s="110" t="s">
        <v>92</v>
      </c>
      <c r="O26" s="110">
        <v>2500</v>
      </c>
      <c r="P26" s="110"/>
      <c r="Q26" s="109"/>
      <c r="R26" s="111">
        <v>14</v>
      </c>
      <c r="S26" s="112"/>
      <c r="T26" s="113"/>
      <c r="U26" s="113"/>
      <c r="V26" s="114">
        <f t="shared" si="0"/>
        <v>0</v>
      </c>
      <c r="W26" s="114">
        <f t="shared" si="1"/>
        <v>0</v>
      </c>
      <c r="X26" s="115"/>
      <c r="Y26" s="107">
        <v>9</v>
      </c>
      <c r="Z26" s="107">
        <v>24</v>
      </c>
      <c r="AA26" s="107">
        <v>12</v>
      </c>
      <c r="AB26" s="115"/>
      <c r="AC26" s="116">
        <f t="shared" si="3"/>
        <v>44198.784</v>
      </c>
      <c r="AD26" s="116">
        <f t="shared" si="4"/>
        <v>0</v>
      </c>
      <c r="AE26" s="116">
        <f t="shared" si="2"/>
        <v>44198.784</v>
      </c>
      <c r="AF26"/>
    </row>
    <row r="27" spans="1:32" ht="24.95" customHeight="1" x14ac:dyDescent="0.4">
      <c r="A27" s="103">
        <v>24</v>
      </c>
      <c r="B27" s="104" t="s">
        <v>359</v>
      </c>
      <c r="C27" s="104" t="s">
        <v>360</v>
      </c>
      <c r="D27" s="104" t="s">
        <v>277</v>
      </c>
      <c r="E27" s="104" t="s">
        <v>210</v>
      </c>
      <c r="F27" s="104" t="s">
        <v>114</v>
      </c>
      <c r="G27" s="104">
        <v>66</v>
      </c>
      <c r="H27" s="105">
        <v>4</v>
      </c>
      <c r="I27" s="106">
        <v>1</v>
      </c>
      <c r="J27" s="107">
        <v>4</v>
      </c>
      <c r="K27" s="108"/>
      <c r="L27" s="109"/>
      <c r="M27" s="109"/>
      <c r="N27" s="110" t="s">
        <v>361</v>
      </c>
      <c r="O27" s="110">
        <v>4000</v>
      </c>
      <c r="P27" s="110"/>
      <c r="Q27" s="109"/>
      <c r="R27" s="111">
        <v>4</v>
      </c>
      <c r="S27" s="112"/>
      <c r="T27" s="113"/>
      <c r="U27" s="113"/>
      <c r="V27" s="114">
        <f t="shared" si="0"/>
        <v>0</v>
      </c>
      <c r="W27" s="114">
        <f t="shared" si="1"/>
        <v>0</v>
      </c>
      <c r="X27" s="115"/>
      <c r="Y27" s="107">
        <v>9</v>
      </c>
      <c r="Z27" s="107">
        <v>24</v>
      </c>
      <c r="AA27" s="107">
        <v>12</v>
      </c>
      <c r="AB27" s="115"/>
      <c r="AC27" s="116">
        <f t="shared" si="3"/>
        <v>19844.351999999999</v>
      </c>
      <c r="AD27" s="116">
        <f t="shared" si="4"/>
        <v>0</v>
      </c>
      <c r="AE27" s="116">
        <f t="shared" si="2"/>
        <v>19844.351999999999</v>
      </c>
      <c r="AF27"/>
    </row>
    <row r="28" spans="1:32" ht="24.95" customHeight="1" x14ac:dyDescent="0.4">
      <c r="A28" s="103">
        <v>25</v>
      </c>
      <c r="B28" s="104" t="s">
        <v>359</v>
      </c>
      <c r="C28" s="104" t="s">
        <v>360</v>
      </c>
      <c r="D28" s="104" t="s">
        <v>89</v>
      </c>
      <c r="E28" s="104" t="s">
        <v>128</v>
      </c>
      <c r="F28" s="104" t="s">
        <v>221</v>
      </c>
      <c r="G28" s="104">
        <v>40</v>
      </c>
      <c r="H28" s="105">
        <v>16</v>
      </c>
      <c r="I28" s="106">
        <v>1</v>
      </c>
      <c r="J28" s="107">
        <v>16</v>
      </c>
      <c r="K28" s="108"/>
      <c r="L28" s="109"/>
      <c r="M28" s="109"/>
      <c r="N28" s="110" t="s">
        <v>92</v>
      </c>
      <c r="O28" s="110">
        <v>400</v>
      </c>
      <c r="P28" s="110"/>
      <c r="Q28" s="109"/>
      <c r="R28" s="111">
        <v>16</v>
      </c>
      <c r="S28" s="112"/>
      <c r="T28" s="113"/>
      <c r="U28" s="113"/>
      <c r="V28" s="114">
        <f t="shared" si="0"/>
        <v>0</v>
      </c>
      <c r="W28" s="114">
        <f t="shared" si="1"/>
        <v>0</v>
      </c>
      <c r="X28" s="115"/>
      <c r="Y28" s="107">
        <v>9</v>
      </c>
      <c r="Z28" s="107">
        <v>24</v>
      </c>
      <c r="AA28" s="107">
        <v>12</v>
      </c>
      <c r="AB28" s="115"/>
      <c r="AC28" s="116">
        <f t="shared" si="3"/>
        <v>48107.520000000004</v>
      </c>
      <c r="AD28" s="116">
        <f t="shared" si="4"/>
        <v>0</v>
      </c>
      <c r="AE28" s="116">
        <f t="shared" si="2"/>
        <v>48107.520000000004</v>
      </c>
      <c r="AF28"/>
    </row>
    <row r="29" spans="1:32" ht="24.95" customHeight="1" x14ac:dyDescent="0.4">
      <c r="A29" s="103">
        <v>26</v>
      </c>
      <c r="B29" s="104" t="s">
        <v>359</v>
      </c>
      <c r="C29" s="104" t="s">
        <v>134</v>
      </c>
      <c r="D29" s="104" t="s">
        <v>89</v>
      </c>
      <c r="E29" s="104" t="s">
        <v>110</v>
      </c>
      <c r="F29" s="104" t="s">
        <v>353</v>
      </c>
      <c r="G29" s="104">
        <v>26</v>
      </c>
      <c r="H29" s="105">
        <v>1</v>
      </c>
      <c r="I29" s="106">
        <v>1</v>
      </c>
      <c r="J29" s="107">
        <v>1</v>
      </c>
      <c r="K29" s="108"/>
      <c r="L29" s="109"/>
      <c r="M29" s="109"/>
      <c r="N29" s="110" t="s">
        <v>92</v>
      </c>
      <c r="O29" s="110">
        <v>800</v>
      </c>
      <c r="P29" s="110"/>
      <c r="Q29" s="109"/>
      <c r="R29" s="111">
        <v>1</v>
      </c>
      <c r="S29" s="112"/>
      <c r="T29" s="113"/>
      <c r="U29" s="113"/>
      <c r="V29" s="114">
        <f t="shared" si="0"/>
        <v>0</v>
      </c>
      <c r="W29" s="114">
        <f t="shared" si="1"/>
        <v>0</v>
      </c>
      <c r="X29" s="115"/>
      <c r="Y29" s="107">
        <v>9</v>
      </c>
      <c r="Z29" s="107">
        <v>24</v>
      </c>
      <c r="AA29" s="107">
        <v>12</v>
      </c>
      <c r="AB29" s="115"/>
      <c r="AC29" s="116">
        <f t="shared" si="3"/>
        <v>1954.3679999999999</v>
      </c>
      <c r="AD29" s="116">
        <f t="shared" si="4"/>
        <v>0</v>
      </c>
      <c r="AE29" s="116">
        <f t="shared" si="2"/>
        <v>1954.3679999999999</v>
      </c>
      <c r="AF29"/>
    </row>
    <row r="30" spans="1:32" ht="24.95" customHeight="1" x14ac:dyDescent="0.4">
      <c r="A30" s="103">
        <v>27</v>
      </c>
      <c r="B30" s="104" t="s">
        <v>359</v>
      </c>
      <c r="C30" s="104" t="s">
        <v>134</v>
      </c>
      <c r="D30" s="104" t="s">
        <v>89</v>
      </c>
      <c r="E30" s="104" t="s">
        <v>110</v>
      </c>
      <c r="F30" s="104" t="s">
        <v>173</v>
      </c>
      <c r="G30" s="104">
        <v>26</v>
      </c>
      <c r="H30" s="105">
        <v>1</v>
      </c>
      <c r="I30" s="106">
        <v>1</v>
      </c>
      <c r="J30" s="107">
        <v>1</v>
      </c>
      <c r="K30" s="108"/>
      <c r="L30" s="109"/>
      <c r="M30" s="109"/>
      <c r="N30" s="110" t="s">
        <v>92</v>
      </c>
      <c r="O30" s="110">
        <v>1000</v>
      </c>
      <c r="P30" s="110"/>
      <c r="Q30" s="109"/>
      <c r="R30" s="111">
        <v>1</v>
      </c>
      <c r="S30" s="112"/>
      <c r="T30" s="113"/>
      <c r="U30" s="113"/>
      <c r="V30" s="114">
        <f t="shared" si="0"/>
        <v>0</v>
      </c>
      <c r="W30" s="114">
        <f t="shared" si="1"/>
        <v>0</v>
      </c>
      <c r="X30" s="115"/>
      <c r="Y30" s="107">
        <v>9</v>
      </c>
      <c r="Z30" s="107">
        <v>24</v>
      </c>
      <c r="AA30" s="107">
        <v>12</v>
      </c>
      <c r="AB30" s="115"/>
      <c r="AC30" s="116">
        <f t="shared" si="3"/>
        <v>1954.3679999999999</v>
      </c>
      <c r="AD30" s="116">
        <f t="shared" si="4"/>
        <v>0</v>
      </c>
      <c r="AE30" s="116">
        <f t="shared" si="2"/>
        <v>1954.3679999999999</v>
      </c>
      <c r="AF30"/>
    </row>
    <row r="31" spans="1:32" ht="24.95" customHeight="1" x14ac:dyDescent="0.4">
      <c r="A31" s="103">
        <v>28</v>
      </c>
      <c r="B31" s="104" t="s">
        <v>359</v>
      </c>
      <c r="C31" s="104" t="s">
        <v>228</v>
      </c>
      <c r="D31" s="104" t="s">
        <v>89</v>
      </c>
      <c r="E31" s="104" t="s">
        <v>90</v>
      </c>
      <c r="F31" s="104" t="s">
        <v>91</v>
      </c>
      <c r="G31" s="104">
        <v>42</v>
      </c>
      <c r="H31" s="105">
        <v>2</v>
      </c>
      <c r="I31" s="106">
        <v>1</v>
      </c>
      <c r="J31" s="107">
        <v>2</v>
      </c>
      <c r="K31" s="108"/>
      <c r="L31" s="109"/>
      <c r="M31" s="109"/>
      <c r="N31" s="110" t="s">
        <v>92</v>
      </c>
      <c r="O31" s="110">
        <v>2500</v>
      </c>
      <c r="P31" s="110"/>
      <c r="Q31" s="109"/>
      <c r="R31" s="111">
        <v>2</v>
      </c>
      <c r="S31" s="112"/>
      <c r="T31" s="113"/>
      <c r="U31" s="113"/>
      <c r="V31" s="114">
        <f t="shared" si="0"/>
        <v>0</v>
      </c>
      <c r="W31" s="114">
        <f t="shared" si="1"/>
        <v>0</v>
      </c>
      <c r="X31" s="115"/>
      <c r="Y31" s="107">
        <v>9</v>
      </c>
      <c r="Z31" s="107">
        <v>24</v>
      </c>
      <c r="AA31" s="107">
        <v>12</v>
      </c>
      <c r="AB31" s="115"/>
      <c r="AC31" s="116">
        <f t="shared" si="3"/>
        <v>6314.1120000000001</v>
      </c>
      <c r="AD31" s="116">
        <f t="shared" si="4"/>
        <v>0</v>
      </c>
      <c r="AE31" s="116">
        <f t="shared" si="2"/>
        <v>6314.1120000000001</v>
      </c>
      <c r="AF31"/>
    </row>
    <row r="32" spans="1:32" ht="24.95" customHeight="1" x14ac:dyDescent="0.4">
      <c r="A32" s="103">
        <v>29</v>
      </c>
      <c r="B32" s="104" t="s">
        <v>359</v>
      </c>
      <c r="C32" s="104" t="s">
        <v>228</v>
      </c>
      <c r="D32" s="104" t="s">
        <v>89</v>
      </c>
      <c r="E32" s="104" t="s">
        <v>202</v>
      </c>
      <c r="F32" s="104" t="s">
        <v>263</v>
      </c>
      <c r="G32" s="104">
        <v>15</v>
      </c>
      <c r="H32" s="105">
        <v>3</v>
      </c>
      <c r="I32" s="106">
        <v>1</v>
      </c>
      <c r="J32" s="107">
        <v>3</v>
      </c>
      <c r="K32" s="108"/>
      <c r="L32" s="109"/>
      <c r="M32" s="109"/>
      <c r="N32" s="110" t="s">
        <v>92</v>
      </c>
      <c r="O32" s="110">
        <v>700</v>
      </c>
      <c r="P32" s="110"/>
      <c r="Q32" s="109"/>
      <c r="R32" s="111">
        <v>3</v>
      </c>
      <c r="S32" s="112"/>
      <c r="T32" s="113"/>
      <c r="U32" s="113"/>
      <c r="V32" s="114">
        <f t="shared" si="0"/>
        <v>0</v>
      </c>
      <c r="W32" s="114">
        <f t="shared" si="1"/>
        <v>0</v>
      </c>
      <c r="X32" s="115"/>
      <c r="Y32" s="107">
        <v>9</v>
      </c>
      <c r="Z32" s="107">
        <v>24</v>
      </c>
      <c r="AA32" s="107">
        <v>12</v>
      </c>
      <c r="AB32" s="115"/>
      <c r="AC32" s="116">
        <f t="shared" si="3"/>
        <v>3382.56</v>
      </c>
      <c r="AD32" s="116">
        <f t="shared" si="4"/>
        <v>0</v>
      </c>
      <c r="AE32" s="116">
        <f t="shared" si="2"/>
        <v>3382.56</v>
      </c>
      <c r="AF32"/>
    </row>
    <row r="33" spans="1:32" ht="24.95" customHeight="1" x14ac:dyDescent="0.4">
      <c r="A33" s="103">
        <v>30</v>
      </c>
      <c r="B33" s="104" t="s">
        <v>359</v>
      </c>
      <c r="C33" s="104" t="s">
        <v>228</v>
      </c>
      <c r="D33" s="104" t="s">
        <v>89</v>
      </c>
      <c r="E33" s="104" t="s">
        <v>128</v>
      </c>
      <c r="F33" s="104" t="s">
        <v>257</v>
      </c>
      <c r="G33" s="104">
        <v>40</v>
      </c>
      <c r="H33" s="105">
        <v>1</v>
      </c>
      <c r="I33" s="106">
        <v>1</v>
      </c>
      <c r="J33" s="107">
        <v>1</v>
      </c>
      <c r="K33" s="108"/>
      <c r="L33" s="109"/>
      <c r="M33" s="109"/>
      <c r="N33" s="110" t="s">
        <v>113</v>
      </c>
      <c r="O33" s="110">
        <v>400</v>
      </c>
      <c r="P33" s="110"/>
      <c r="Q33" s="109"/>
      <c r="R33" s="111">
        <v>1</v>
      </c>
      <c r="S33" s="112"/>
      <c r="T33" s="113"/>
      <c r="U33" s="113"/>
      <c r="V33" s="114">
        <f t="shared" si="0"/>
        <v>0</v>
      </c>
      <c r="W33" s="114">
        <f t="shared" si="1"/>
        <v>0</v>
      </c>
      <c r="X33" s="115"/>
      <c r="Y33" s="107">
        <v>9</v>
      </c>
      <c r="Z33" s="107">
        <v>24</v>
      </c>
      <c r="AA33" s="107">
        <v>12</v>
      </c>
      <c r="AB33" s="115"/>
      <c r="AC33" s="116">
        <f t="shared" si="3"/>
        <v>3006.7200000000003</v>
      </c>
      <c r="AD33" s="116">
        <f t="shared" si="4"/>
        <v>0</v>
      </c>
      <c r="AE33" s="116">
        <f t="shared" si="2"/>
        <v>3006.7200000000003</v>
      </c>
      <c r="AF33"/>
    </row>
    <row r="34" spans="1:32" ht="24.95" customHeight="1" x14ac:dyDescent="0.4">
      <c r="A34" s="103">
        <v>31</v>
      </c>
      <c r="B34" s="104" t="s">
        <v>359</v>
      </c>
      <c r="C34" s="104" t="s">
        <v>360</v>
      </c>
      <c r="D34" s="104" t="s">
        <v>277</v>
      </c>
      <c r="E34" s="104" t="s">
        <v>90</v>
      </c>
      <c r="F34" s="104" t="s">
        <v>91</v>
      </c>
      <c r="G34" s="104">
        <v>42</v>
      </c>
      <c r="H34" s="105">
        <v>14</v>
      </c>
      <c r="I34" s="106">
        <v>1</v>
      </c>
      <c r="J34" s="107">
        <v>14</v>
      </c>
      <c r="K34" s="108"/>
      <c r="L34" s="109"/>
      <c r="M34" s="109"/>
      <c r="N34" s="110" t="s">
        <v>92</v>
      </c>
      <c r="O34" s="110">
        <v>2500</v>
      </c>
      <c r="P34" s="110"/>
      <c r="Q34" s="109"/>
      <c r="R34" s="111">
        <v>14</v>
      </c>
      <c r="S34" s="112"/>
      <c r="T34" s="113"/>
      <c r="U34" s="113"/>
      <c r="V34" s="114">
        <f t="shared" si="0"/>
        <v>0</v>
      </c>
      <c r="W34" s="114">
        <f t="shared" si="1"/>
        <v>0</v>
      </c>
      <c r="X34" s="115"/>
      <c r="Y34" s="107">
        <v>9</v>
      </c>
      <c r="Z34" s="107">
        <v>24</v>
      </c>
      <c r="AA34" s="107">
        <v>12</v>
      </c>
      <c r="AB34" s="115"/>
      <c r="AC34" s="116">
        <f t="shared" si="3"/>
        <v>44198.784</v>
      </c>
      <c r="AD34" s="116">
        <f t="shared" si="4"/>
        <v>0</v>
      </c>
      <c r="AE34" s="116">
        <f t="shared" si="2"/>
        <v>44198.784</v>
      </c>
      <c r="AF34"/>
    </row>
    <row r="35" spans="1:32" ht="24.95" customHeight="1" x14ac:dyDescent="0.4">
      <c r="A35" s="103">
        <v>32</v>
      </c>
      <c r="B35" s="104" t="s">
        <v>359</v>
      </c>
      <c r="C35" s="104" t="s">
        <v>360</v>
      </c>
      <c r="D35" s="104" t="s">
        <v>277</v>
      </c>
      <c r="E35" s="104" t="s">
        <v>210</v>
      </c>
      <c r="F35" s="104" t="s">
        <v>114</v>
      </c>
      <c r="G35" s="104">
        <v>66</v>
      </c>
      <c r="H35" s="105">
        <v>4</v>
      </c>
      <c r="I35" s="106">
        <v>1</v>
      </c>
      <c r="J35" s="107">
        <v>4</v>
      </c>
      <c r="K35" s="108"/>
      <c r="L35" s="109"/>
      <c r="M35" s="109"/>
      <c r="N35" s="110" t="s">
        <v>361</v>
      </c>
      <c r="O35" s="110">
        <v>4000</v>
      </c>
      <c r="P35" s="110"/>
      <c r="Q35" s="109"/>
      <c r="R35" s="111">
        <v>4</v>
      </c>
      <c r="S35" s="112"/>
      <c r="T35" s="113"/>
      <c r="U35" s="113"/>
      <c r="V35" s="114">
        <f t="shared" si="0"/>
        <v>0</v>
      </c>
      <c r="W35" s="114">
        <f t="shared" si="1"/>
        <v>0</v>
      </c>
      <c r="X35" s="115"/>
      <c r="Y35" s="107">
        <v>9</v>
      </c>
      <c r="Z35" s="107">
        <v>24</v>
      </c>
      <c r="AA35" s="107">
        <v>12</v>
      </c>
      <c r="AB35" s="115"/>
      <c r="AC35" s="116">
        <f t="shared" si="3"/>
        <v>19844.351999999999</v>
      </c>
      <c r="AD35" s="116">
        <f t="shared" si="4"/>
        <v>0</v>
      </c>
      <c r="AE35" s="116">
        <f t="shared" si="2"/>
        <v>19844.351999999999</v>
      </c>
      <c r="AF35"/>
    </row>
    <row r="36" spans="1:32" ht="24.95" customHeight="1" x14ac:dyDescent="0.4">
      <c r="A36" s="103">
        <v>33</v>
      </c>
      <c r="B36" s="104" t="s">
        <v>359</v>
      </c>
      <c r="C36" s="104" t="s">
        <v>360</v>
      </c>
      <c r="D36" s="104" t="s">
        <v>89</v>
      </c>
      <c r="E36" s="104" t="s">
        <v>128</v>
      </c>
      <c r="F36" s="104" t="s">
        <v>221</v>
      </c>
      <c r="G36" s="104">
        <v>40</v>
      </c>
      <c r="H36" s="105">
        <v>16</v>
      </c>
      <c r="I36" s="106">
        <v>1</v>
      </c>
      <c r="J36" s="107">
        <v>16</v>
      </c>
      <c r="K36" s="108"/>
      <c r="L36" s="109"/>
      <c r="M36" s="109"/>
      <c r="N36" s="110" t="s">
        <v>92</v>
      </c>
      <c r="O36" s="110">
        <v>400</v>
      </c>
      <c r="P36" s="110"/>
      <c r="Q36" s="109"/>
      <c r="R36" s="111">
        <v>16</v>
      </c>
      <c r="S36" s="112"/>
      <c r="T36" s="113"/>
      <c r="U36" s="113"/>
      <c r="V36" s="114">
        <f t="shared" si="0"/>
        <v>0</v>
      </c>
      <c r="W36" s="114">
        <f t="shared" si="1"/>
        <v>0</v>
      </c>
      <c r="X36" s="115"/>
      <c r="Y36" s="107">
        <v>9</v>
      </c>
      <c r="Z36" s="107">
        <v>24</v>
      </c>
      <c r="AA36" s="107">
        <v>12</v>
      </c>
      <c r="AB36" s="115"/>
      <c r="AC36" s="116">
        <f t="shared" si="3"/>
        <v>48107.520000000004</v>
      </c>
      <c r="AD36" s="116">
        <f t="shared" si="4"/>
        <v>0</v>
      </c>
      <c r="AE36" s="116">
        <f t="shared" si="2"/>
        <v>48107.520000000004</v>
      </c>
      <c r="AF36"/>
    </row>
    <row r="37" spans="1:32" ht="24.95" customHeight="1" x14ac:dyDescent="0.4">
      <c r="A37" s="103">
        <v>34</v>
      </c>
      <c r="B37" s="104" t="s">
        <v>359</v>
      </c>
      <c r="C37" s="104" t="s">
        <v>108</v>
      </c>
      <c r="D37" s="104" t="s">
        <v>89</v>
      </c>
      <c r="E37" s="104" t="s">
        <v>166</v>
      </c>
      <c r="F37" s="104" t="s">
        <v>351</v>
      </c>
      <c r="G37" s="104">
        <v>60</v>
      </c>
      <c r="H37" s="105">
        <v>4</v>
      </c>
      <c r="I37" s="106">
        <v>1</v>
      </c>
      <c r="J37" s="107">
        <v>4</v>
      </c>
      <c r="K37" s="108"/>
      <c r="L37" s="109"/>
      <c r="M37" s="109"/>
      <c r="N37" s="110" t="s">
        <v>92</v>
      </c>
      <c r="O37" s="110">
        <v>800</v>
      </c>
      <c r="P37" s="110"/>
      <c r="Q37" s="109"/>
      <c r="R37" s="111">
        <v>4</v>
      </c>
      <c r="S37" s="112"/>
      <c r="T37" s="113"/>
      <c r="U37" s="113"/>
      <c r="V37" s="114">
        <f t="shared" si="0"/>
        <v>0</v>
      </c>
      <c r="W37" s="114">
        <f t="shared" si="1"/>
        <v>0</v>
      </c>
      <c r="X37" s="115"/>
      <c r="Y37" s="107">
        <v>9</v>
      </c>
      <c r="Z37" s="107">
        <v>24</v>
      </c>
      <c r="AA37" s="107">
        <v>12</v>
      </c>
      <c r="AB37" s="115"/>
      <c r="AC37" s="116">
        <f t="shared" si="3"/>
        <v>18040.32</v>
      </c>
      <c r="AD37" s="116">
        <f t="shared" si="4"/>
        <v>0</v>
      </c>
      <c r="AE37" s="116">
        <f t="shared" si="2"/>
        <v>18040.32</v>
      </c>
      <c r="AF37"/>
    </row>
    <row r="38" spans="1:32" ht="24.95" customHeight="1" x14ac:dyDescent="0.4">
      <c r="A38" s="103">
        <v>35</v>
      </c>
      <c r="B38" s="104" t="s">
        <v>354</v>
      </c>
      <c r="C38" s="104" t="s">
        <v>360</v>
      </c>
      <c r="D38" s="104" t="s">
        <v>277</v>
      </c>
      <c r="E38" s="104" t="s">
        <v>90</v>
      </c>
      <c r="F38" s="104" t="s">
        <v>91</v>
      </c>
      <c r="G38" s="104">
        <v>42</v>
      </c>
      <c r="H38" s="105">
        <v>14</v>
      </c>
      <c r="I38" s="106">
        <v>1</v>
      </c>
      <c r="J38" s="107">
        <v>14</v>
      </c>
      <c r="K38" s="108"/>
      <c r="L38" s="109"/>
      <c r="M38" s="109"/>
      <c r="N38" s="110" t="s">
        <v>92</v>
      </c>
      <c r="O38" s="110">
        <v>2500</v>
      </c>
      <c r="P38" s="110"/>
      <c r="Q38" s="109"/>
      <c r="R38" s="111">
        <v>14</v>
      </c>
      <c r="S38" s="112"/>
      <c r="T38" s="113"/>
      <c r="U38" s="113"/>
      <c r="V38" s="114">
        <f t="shared" si="0"/>
        <v>0</v>
      </c>
      <c r="W38" s="114">
        <f t="shared" si="1"/>
        <v>0</v>
      </c>
      <c r="X38" s="115"/>
      <c r="Y38" s="107">
        <v>9</v>
      </c>
      <c r="Z38" s="107">
        <v>24</v>
      </c>
      <c r="AA38" s="107">
        <v>12</v>
      </c>
      <c r="AB38" s="115"/>
      <c r="AC38" s="116">
        <f t="shared" si="3"/>
        <v>44198.784</v>
      </c>
      <c r="AD38" s="116">
        <f t="shared" si="4"/>
        <v>0</v>
      </c>
      <c r="AE38" s="116">
        <f t="shared" si="2"/>
        <v>44198.784</v>
      </c>
      <c r="AF38"/>
    </row>
    <row r="39" spans="1:32" ht="24.95" customHeight="1" x14ac:dyDescent="0.4">
      <c r="A39" s="103">
        <v>36</v>
      </c>
      <c r="B39" s="104" t="s">
        <v>354</v>
      </c>
      <c r="C39" s="104" t="s">
        <v>360</v>
      </c>
      <c r="D39" s="104" t="s">
        <v>277</v>
      </c>
      <c r="E39" s="104" t="s">
        <v>210</v>
      </c>
      <c r="F39" s="104" t="s">
        <v>114</v>
      </c>
      <c r="G39" s="104">
        <v>66</v>
      </c>
      <c r="H39" s="105">
        <v>4</v>
      </c>
      <c r="I39" s="106">
        <v>1</v>
      </c>
      <c r="J39" s="107">
        <v>4</v>
      </c>
      <c r="K39" s="108"/>
      <c r="L39" s="109"/>
      <c r="M39" s="109"/>
      <c r="N39" s="110" t="s">
        <v>361</v>
      </c>
      <c r="O39" s="110">
        <v>4000</v>
      </c>
      <c r="P39" s="110"/>
      <c r="Q39" s="109"/>
      <c r="R39" s="111">
        <v>4</v>
      </c>
      <c r="S39" s="112"/>
      <c r="T39" s="113"/>
      <c r="U39" s="113"/>
      <c r="V39" s="114">
        <f t="shared" si="0"/>
        <v>0</v>
      </c>
      <c r="W39" s="114">
        <f t="shared" si="1"/>
        <v>0</v>
      </c>
      <c r="X39" s="115"/>
      <c r="Y39" s="107">
        <v>9</v>
      </c>
      <c r="Z39" s="107">
        <v>24</v>
      </c>
      <c r="AA39" s="107">
        <v>12</v>
      </c>
      <c r="AB39" s="115"/>
      <c r="AC39" s="116">
        <f t="shared" si="3"/>
        <v>19844.351999999999</v>
      </c>
      <c r="AD39" s="116">
        <f t="shared" si="4"/>
        <v>0</v>
      </c>
      <c r="AE39" s="116">
        <f t="shared" si="2"/>
        <v>19844.351999999999</v>
      </c>
      <c r="AF39"/>
    </row>
    <row r="40" spans="1:32" ht="24.95" customHeight="1" x14ac:dyDescent="0.4">
      <c r="A40" s="103">
        <v>37</v>
      </c>
      <c r="B40" s="104" t="s">
        <v>354</v>
      </c>
      <c r="C40" s="104" t="s">
        <v>360</v>
      </c>
      <c r="D40" s="104" t="s">
        <v>89</v>
      </c>
      <c r="E40" s="104" t="s">
        <v>128</v>
      </c>
      <c r="F40" s="104" t="s">
        <v>221</v>
      </c>
      <c r="G40" s="104">
        <v>40</v>
      </c>
      <c r="H40" s="104">
        <v>16</v>
      </c>
      <c r="I40" s="106">
        <v>1</v>
      </c>
      <c r="J40" s="107">
        <v>16</v>
      </c>
      <c r="K40" s="108"/>
      <c r="L40" s="109"/>
      <c r="M40" s="109"/>
      <c r="N40" s="110" t="s">
        <v>92</v>
      </c>
      <c r="O40" s="110">
        <v>400</v>
      </c>
      <c r="P40" s="110"/>
      <c r="Q40" s="109"/>
      <c r="R40" s="111">
        <v>16</v>
      </c>
      <c r="S40" s="112"/>
      <c r="T40" s="113"/>
      <c r="U40" s="113"/>
      <c r="V40" s="114">
        <f t="shared" si="0"/>
        <v>0</v>
      </c>
      <c r="W40" s="114">
        <f t="shared" si="1"/>
        <v>0</v>
      </c>
      <c r="X40" s="115"/>
      <c r="Y40" s="107">
        <v>9</v>
      </c>
      <c r="Z40" s="107">
        <v>24</v>
      </c>
      <c r="AA40" s="107">
        <v>12</v>
      </c>
      <c r="AB40" s="115"/>
      <c r="AC40" s="116">
        <f t="shared" si="3"/>
        <v>48107.520000000004</v>
      </c>
      <c r="AD40" s="116">
        <f t="shared" si="4"/>
        <v>0</v>
      </c>
      <c r="AE40" s="116">
        <f t="shared" si="2"/>
        <v>48107.520000000004</v>
      </c>
      <c r="AF40"/>
    </row>
    <row r="41" spans="1:32" ht="36.75" customHeight="1" x14ac:dyDescent="0.4">
      <c r="A41" s="117"/>
      <c r="B41" s="118"/>
      <c r="C41" s="118"/>
      <c r="D41" s="118"/>
      <c r="E41" s="118"/>
      <c r="L41" s="119"/>
      <c r="S41" s="120"/>
      <c r="T41" s="120"/>
      <c r="U41" s="120"/>
      <c r="V41" s="121"/>
      <c r="W41" s="121"/>
      <c r="X41" s="115"/>
      <c r="AB41" s="115"/>
      <c r="AC41" s="122">
        <f>SUM(AC4:AC40)</f>
        <v>682826.11199999996</v>
      </c>
      <c r="AD41" s="122">
        <f>SUM(AD4:AD40)</f>
        <v>0</v>
      </c>
      <c r="AE41" s="122">
        <f>SUM(AE4:AE40)</f>
        <v>682826.11199999996</v>
      </c>
      <c r="AF41"/>
    </row>
    <row r="43" spans="1:32" x14ac:dyDescent="0.4">
      <c r="U43" s="124" t="s">
        <v>146</v>
      </c>
      <c r="V43" s="125"/>
      <c r="W43" s="126"/>
      <c r="X43" s="127">
        <f>SUM(V4:V40)</f>
        <v>0</v>
      </c>
    </row>
    <row r="44" spans="1:32" x14ac:dyDescent="0.4">
      <c r="U44" s="124" t="s">
        <v>147</v>
      </c>
      <c r="V44" s="125"/>
      <c r="W44" s="126"/>
      <c r="X44" s="127">
        <f>SUM(W4:W40)</f>
        <v>0</v>
      </c>
    </row>
    <row r="45" spans="1:32" x14ac:dyDescent="0.4">
      <c r="U45" s="124" t="s">
        <v>148</v>
      </c>
      <c r="V45" s="125"/>
      <c r="W45" s="126"/>
      <c r="X45" s="128"/>
    </row>
    <row r="46" spans="1:32" x14ac:dyDescent="0.4">
      <c r="U46" s="124" t="s">
        <v>149</v>
      </c>
      <c r="V46" s="125"/>
      <c r="W46" s="126"/>
      <c r="X46" s="128"/>
    </row>
    <row r="47" spans="1:32" x14ac:dyDescent="0.4">
      <c r="U47" s="124" t="s">
        <v>41</v>
      </c>
      <c r="V47" s="125"/>
      <c r="W47" s="126"/>
      <c r="X47" s="128"/>
    </row>
    <row r="48" spans="1:32" x14ac:dyDescent="0.4">
      <c r="U48" s="124" t="s">
        <v>150</v>
      </c>
      <c r="V48" s="125"/>
      <c r="W48" s="126"/>
      <c r="X48" s="128"/>
    </row>
    <row r="49" spans="21:24" x14ac:dyDescent="0.4">
      <c r="U49" s="124" t="s">
        <v>151</v>
      </c>
      <c r="V49" s="125"/>
      <c r="W49" s="126"/>
      <c r="X49" s="127">
        <f>SUM(X43:X48)</f>
        <v>0</v>
      </c>
    </row>
    <row r="50" spans="21:24" x14ac:dyDescent="0.4">
      <c r="U50" s="124" t="s">
        <v>152</v>
      </c>
      <c r="V50" s="125"/>
      <c r="W50" s="126"/>
      <c r="X50" s="127">
        <f>X49*1.1</f>
        <v>0</v>
      </c>
    </row>
  </sheetData>
  <autoFilter ref="A3:AF3"/>
  <mergeCells count="13">
    <mergeCell ref="U50:W50"/>
    <mergeCell ref="U44:W44"/>
    <mergeCell ref="U45:W45"/>
    <mergeCell ref="U46:W46"/>
    <mergeCell ref="U47:W47"/>
    <mergeCell ref="U48:W48"/>
    <mergeCell ref="U49:W49"/>
    <mergeCell ref="E2:J2"/>
    <mergeCell ref="L2:R2"/>
    <mergeCell ref="Y2:AA2"/>
    <mergeCell ref="AC2:AD2"/>
    <mergeCell ref="AE2:AE3"/>
    <mergeCell ref="U43:W43"/>
  </mergeCells>
  <phoneticPr fontId="6"/>
  <conditionalFormatting sqref="B4:J40 L4:R40">
    <cfRule type="containsBlanks" dxfId="12" priority="2">
      <formula>LEN(TRIM(B4))=0</formula>
    </cfRule>
  </conditionalFormatting>
  <conditionalFormatting sqref="Y4:AA40">
    <cfRule type="containsBlanks" dxfId="11" priority="1">
      <formula>LEN(TRIM(Y4))=0</formula>
    </cfRule>
  </conditionalFormatting>
  <dataValidations count="1">
    <dataValidation type="list" allowBlank="1" showInputMessage="1" showErrorMessage="1" sqref="L4:L40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165"/>
  <sheetViews>
    <sheetView showGridLines="0" view="pageBreakPreview" zoomScale="43" zoomScaleNormal="100" zoomScaleSheetLayoutView="85" workbookViewId="0">
      <pane xSplit="3" ySplit="3" topLeftCell="D4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8.75" x14ac:dyDescent="0.4"/>
  <cols>
    <col min="1" max="1" width="4" style="68" customWidth="1"/>
    <col min="2" max="2" width="5.75" style="68" customWidth="1"/>
    <col min="3" max="4" width="15.125" style="68" customWidth="1"/>
    <col min="5" max="5" width="13.75" style="68" customWidth="1"/>
    <col min="6" max="6" width="34.5" style="68" customWidth="1"/>
    <col min="7" max="7" width="8.125" style="68" customWidth="1"/>
    <col min="8" max="8" width="6.25" style="68" customWidth="1"/>
    <col min="9" max="9" width="13.5" style="68" customWidth="1"/>
    <col min="10" max="10" width="7" style="68" customWidth="1"/>
    <col min="11" max="11" width="3" customWidth="1"/>
    <col min="12" max="12" width="15.375" customWidth="1"/>
    <col min="13" max="13" width="31" style="69" customWidth="1"/>
    <col min="14" max="17" width="13.125" style="69" customWidth="1"/>
    <col min="18" max="18" width="13.125" style="70" customWidth="1"/>
    <col min="19" max="19" width="5" style="70" customWidth="1"/>
    <col min="20" max="23" width="11.125" style="123" customWidth="1"/>
    <col min="24" max="24" width="11.25" style="123" bestFit="1" customWidth="1"/>
    <col min="25" max="25" width="7.875" customWidth="1"/>
    <col min="26" max="28" width="7.125" style="68" customWidth="1"/>
    <col min="29" max="29" width="14.375" bestFit="1" customWidth="1"/>
    <col min="30" max="30" width="13.375" style="76" bestFit="1" customWidth="1"/>
    <col min="31" max="31" width="20.125" bestFit="1" customWidth="1"/>
    <col min="32" max="32" width="24.125" style="76" customWidth="1"/>
    <col min="34" max="44" width="15.875" customWidth="1"/>
    <col min="45" max="45" width="12.625" bestFit="1" customWidth="1"/>
  </cols>
  <sheetData>
    <row r="1" spans="1:32" ht="24.95" customHeight="1" x14ac:dyDescent="0.4">
      <c r="A1" s="66" t="s">
        <v>362</v>
      </c>
      <c r="B1" s="67"/>
      <c r="C1" s="67"/>
      <c r="D1" s="67"/>
      <c r="E1" s="67"/>
      <c r="F1" s="67"/>
      <c r="G1" s="67"/>
      <c r="H1" s="67"/>
      <c r="T1" s="71"/>
      <c r="U1" s="71"/>
      <c r="V1" s="71"/>
      <c r="W1" s="71"/>
      <c r="X1" s="72"/>
      <c r="Z1" s="73" t="s">
        <v>56</v>
      </c>
      <c r="AA1" s="73"/>
      <c r="AB1" s="74">
        <v>29</v>
      </c>
      <c r="AC1" t="s">
        <v>57</v>
      </c>
      <c r="AD1" s="75"/>
    </row>
    <row r="2" spans="1:32" ht="27" customHeight="1" x14ac:dyDescent="0.4">
      <c r="A2" s="67"/>
      <c r="B2" s="67"/>
      <c r="C2" s="67"/>
      <c r="D2" s="67"/>
      <c r="E2" s="77" t="s">
        <v>58</v>
      </c>
      <c r="F2" s="78"/>
      <c r="G2" s="78"/>
      <c r="H2" s="78"/>
      <c r="I2" s="78"/>
      <c r="J2" s="79"/>
      <c r="L2" s="80" t="s">
        <v>59</v>
      </c>
      <c r="M2" s="81"/>
      <c r="N2" s="81"/>
      <c r="O2" s="81"/>
      <c r="P2" s="81"/>
      <c r="Q2" s="81"/>
      <c r="R2" s="82"/>
      <c r="T2" s="83"/>
      <c r="U2" s="83"/>
      <c r="V2" s="83"/>
      <c r="W2" s="83"/>
      <c r="X2"/>
      <c r="Y2" s="84" t="s">
        <v>60</v>
      </c>
      <c r="Z2" s="85"/>
      <c r="AA2" s="86"/>
      <c r="AC2" s="87" t="s">
        <v>61</v>
      </c>
      <c r="AD2" s="88"/>
      <c r="AE2" s="89" t="s">
        <v>62</v>
      </c>
      <c r="AF2"/>
    </row>
    <row r="3" spans="1:32" ht="37.5" customHeight="1" thickBot="1" x14ac:dyDescent="0.45">
      <c r="A3" s="90" t="s">
        <v>63</v>
      </c>
      <c r="B3" s="90" t="s">
        <v>64</v>
      </c>
      <c r="C3" s="90" t="s">
        <v>65</v>
      </c>
      <c r="D3" s="90" t="s">
        <v>66</v>
      </c>
      <c r="E3" s="91" t="s">
        <v>67</v>
      </c>
      <c r="F3" s="91" t="s">
        <v>68</v>
      </c>
      <c r="G3" s="91" t="s">
        <v>69</v>
      </c>
      <c r="H3" s="92" t="s">
        <v>70</v>
      </c>
      <c r="I3" s="92" t="s">
        <v>71</v>
      </c>
      <c r="J3" s="92" t="s">
        <v>72</v>
      </c>
      <c r="K3" s="93"/>
      <c r="L3" s="94" t="s">
        <v>73</v>
      </c>
      <c r="M3" s="94" t="s">
        <v>74</v>
      </c>
      <c r="N3" s="94" t="s">
        <v>75</v>
      </c>
      <c r="O3" s="95" t="s">
        <v>154</v>
      </c>
      <c r="P3" s="95" t="s">
        <v>155</v>
      </c>
      <c r="Q3" s="94" t="s">
        <v>78</v>
      </c>
      <c r="R3" s="96" t="s">
        <v>79</v>
      </c>
      <c r="S3" s="97"/>
      <c r="T3" s="98" t="s">
        <v>80</v>
      </c>
      <c r="U3" s="99" t="s">
        <v>81</v>
      </c>
      <c r="V3" s="99" t="s">
        <v>82</v>
      </c>
      <c r="W3" s="99" t="s">
        <v>83</v>
      </c>
      <c r="X3"/>
      <c r="Y3" s="100" t="s">
        <v>84</v>
      </c>
      <c r="Z3" s="100" t="s">
        <v>85</v>
      </c>
      <c r="AA3" s="100" t="s">
        <v>86</v>
      </c>
      <c r="AB3"/>
      <c r="AC3" s="101" t="s">
        <v>58</v>
      </c>
      <c r="AD3" s="101" t="s">
        <v>59</v>
      </c>
      <c r="AE3" s="102"/>
      <c r="AF3"/>
    </row>
    <row r="4" spans="1:32" ht="24.95" customHeight="1" thickTop="1" x14ac:dyDescent="0.4">
      <c r="A4" s="103">
        <v>1</v>
      </c>
      <c r="B4" s="104" t="s">
        <v>87</v>
      </c>
      <c r="C4" s="104" t="s">
        <v>363</v>
      </c>
      <c r="D4" s="104" t="s">
        <v>89</v>
      </c>
      <c r="E4" s="104" t="s">
        <v>169</v>
      </c>
      <c r="F4" s="104" t="s">
        <v>276</v>
      </c>
      <c r="G4" s="104">
        <v>14</v>
      </c>
      <c r="H4" s="105">
        <v>1</v>
      </c>
      <c r="I4" s="106">
        <v>1</v>
      </c>
      <c r="J4" s="107">
        <v>1</v>
      </c>
      <c r="K4" s="108"/>
      <c r="L4" s="109"/>
      <c r="M4" s="109"/>
      <c r="N4" s="110" t="s">
        <v>92</v>
      </c>
      <c r="O4" s="110">
        <v>800</v>
      </c>
      <c r="P4" s="110"/>
      <c r="Q4" s="109"/>
      <c r="R4" s="111">
        <v>1</v>
      </c>
      <c r="S4" s="112"/>
      <c r="T4" s="113"/>
      <c r="U4" s="113"/>
      <c r="V4" s="114">
        <f t="shared" ref="V4:V67" si="0">T4*R4</f>
        <v>0</v>
      </c>
      <c r="W4" s="114">
        <f t="shared" ref="W4:W67" si="1">U4*R4</f>
        <v>0</v>
      </c>
      <c r="X4" s="115"/>
      <c r="Y4" s="107">
        <v>9</v>
      </c>
      <c r="Z4" s="107">
        <v>24</v>
      </c>
      <c r="AA4" s="107">
        <v>12</v>
      </c>
      <c r="AB4" s="115"/>
      <c r="AC4" s="116">
        <f>G4*J4*Y4*Z4*AA4/1000*$AB$1</f>
        <v>1052.3519999999999</v>
      </c>
      <c r="AD4" s="116">
        <f>Q4*R4*Y4*Z4*AA4/1000*$AB$1</f>
        <v>0</v>
      </c>
      <c r="AE4" s="116">
        <f t="shared" ref="AE4:AE67" si="2">AC4-AD4</f>
        <v>1052.3519999999999</v>
      </c>
      <c r="AF4"/>
    </row>
    <row r="5" spans="1:32" ht="24.95" customHeight="1" x14ac:dyDescent="0.4">
      <c r="A5" s="103">
        <v>2</v>
      </c>
      <c r="B5" s="104" t="s">
        <v>87</v>
      </c>
      <c r="C5" s="104" t="s">
        <v>363</v>
      </c>
      <c r="D5" s="104" t="s">
        <v>89</v>
      </c>
      <c r="E5" s="104" t="s">
        <v>166</v>
      </c>
      <c r="F5" s="104" t="s">
        <v>364</v>
      </c>
      <c r="G5" s="104">
        <v>60</v>
      </c>
      <c r="H5" s="105">
        <v>11</v>
      </c>
      <c r="I5" s="106">
        <v>1</v>
      </c>
      <c r="J5" s="107">
        <v>11</v>
      </c>
      <c r="K5" s="108"/>
      <c r="L5" s="109"/>
      <c r="M5" s="109"/>
      <c r="N5" s="110" t="s">
        <v>92</v>
      </c>
      <c r="O5" s="110">
        <v>500</v>
      </c>
      <c r="P5" s="110"/>
      <c r="Q5" s="109"/>
      <c r="R5" s="111">
        <v>11</v>
      </c>
      <c r="S5" s="112"/>
      <c r="T5" s="113"/>
      <c r="U5" s="113"/>
      <c r="V5" s="114">
        <f t="shared" si="0"/>
        <v>0</v>
      </c>
      <c r="W5" s="114">
        <f t="shared" si="1"/>
        <v>0</v>
      </c>
      <c r="X5" s="115"/>
      <c r="Y5" s="107">
        <v>9</v>
      </c>
      <c r="Z5" s="107">
        <v>24</v>
      </c>
      <c r="AA5" s="107">
        <v>12</v>
      </c>
      <c r="AB5" s="115"/>
      <c r="AC5" s="116">
        <f t="shared" ref="AC5:AC68" si="3">G5*J5*Y5*Z5*AA5/1000*$AB$1</f>
        <v>49610.879999999997</v>
      </c>
      <c r="AD5" s="116">
        <f t="shared" ref="AD5:AD68" si="4">Q5*R5*Y5*Z5*AA5/1000*$AB$1</f>
        <v>0</v>
      </c>
      <c r="AE5" s="116">
        <f t="shared" si="2"/>
        <v>49610.879999999997</v>
      </c>
      <c r="AF5"/>
    </row>
    <row r="6" spans="1:32" ht="24.95" customHeight="1" x14ac:dyDescent="0.4">
      <c r="A6" s="103">
        <v>3</v>
      </c>
      <c r="B6" s="104" t="s">
        <v>87</v>
      </c>
      <c r="C6" s="104" t="s">
        <v>363</v>
      </c>
      <c r="D6" s="104" t="s">
        <v>89</v>
      </c>
      <c r="E6" s="104" t="s">
        <v>365</v>
      </c>
      <c r="F6" s="104" t="s">
        <v>276</v>
      </c>
      <c r="G6" s="104">
        <v>26</v>
      </c>
      <c r="H6" s="105">
        <v>4</v>
      </c>
      <c r="I6" s="106">
        <v>1</v>
      </c>
      <c r="J6" s="107">
        <v>4</v>
      </c>
      <c r="K6" s="108"/>
      <c r="L6" s="109"/>
      <c r="M6" s="109"/>
      <c r="N6" s="110" t="s">
        <v>92</v>
      </c>
      <c r="O6" s="110">
        <v>800</v>
      </c>
      <c r="P6" s="110"/>
      <c r="Q6" s="109"/>
      <c r="R6" s="111">
        <v>4</v>
      </c>
      <c r="S6" s="112"/>
      <c r="T6" s="113"/>
      <c r="U6" s="113"/>
      <c r="V6" s="114">
        <f t="shared" si="0"/>
        <v>0</v>
      </c>
      <c r="W6" s="114">
        <f t="shared" si="1"/>
        <v>0</v>
      </c>
      <c r="X6" s="115"/>
      <c r="Y6" s="107">
        <v>9</v>
      </c>
      <c r="Z6" s="107">
        <v>24</v>
      </c>
      <c r="AA6" s="107">
        <v>12</v>
      </c>
      <c r="AB6" s="115"/>
      <c r="AC6" s="116">
        <f t="shared" si="3"/>
        <v>7817.4719999999998</v>
      </c>
      <c r="AD6" s="116">
        <f t="shared" si="4"/>
        <v>0</v>
      </c>
      <c r="AE6" s="116">
        <f t="shared" si="2"/>
        <v>7817.4719999999998</v>
      </c>
      <c r="AF6"/>
    </row>
    <row r="7" spans="1:32" ht="24.95" customHeight="1" x14ac:dyDescent="0.4">
      <c r="A7" s="103">
        <v>4</v>
      </c>
      <c r="B7" s="104" t="s">
        <v>87</v>
      </c>
      <c r="C7" s="104" t="s">
        <v>363</v>
      </c>
      <c r="D7" s="104" t="s">
        <v>89</v>
      </c>
      <c r="E7" s="104" t="s">
        <v>366</v>
      </c>
      <c r="F7" s="104" t="s">
        <v>367</v>
      </c>
      <c r="G7" s="104">
        <v>50</v>
      </c>
      <c r="H7" s="105">
        <v>6</v>
      </c>
      <c r="I7" s="106">
        <v>1</v>
      </c>
      <c r="J7" s="107">
        <v>6</v>
      </c>
      <c r="K7" s="108"/>
      <c r="L7" s="109"/>
      <c r="M7" s="109"/>
      <c r="N7" s="110" t="s">
        <v>92</v>
      </c>
      <c r="O7" s="110">
        <v>600</v>
      </c>
      <c r="P7" s="110"/>
      <c r="Q7" s="109"/>
      <c r="R7" s="111">
        <v>6</v>
      </c>
      <c r="S7" s="112"/>
      <c r="T7" s="113"/>
      <c r="U7" s="113"/>
      <c r="V7" s="114">
        <f t="shared" si="0"/>
        <v>0</v>
      </c>
      <c r="W7" s="114">
        <f t="shared" si="1"/>
        <v>0</v>
      </c>
      <c r="X7" s="115"/>
      <c r="Y7" s="107">
        <v>9</v>
      </c>
      <c r="Z7" s="107">
        <v>24</v>
      </c>
      <c r="AA7" s="107">
        <v>12</v>
      </c>
      <c r="AB7" s="115"/>
      <c r="AC7" s="116">
        <f t="shared" si="3"/>
        <v>22550.400000000001</v>
      </c>
      <c r="AD7" s="116">
        <f t="shared" si="4"/>
        <v>0</v>
      </c>
      <c r="AE7" s="116">
        <f t="shared" si="2"/>
        <v>22550.400000000001</v>
      </c>
      <c r="AF7"/>
    </row>
    <row r="8" spans="1:32" ht="24.95" customHeight="1" x14ac:dyDescent="0.4">
      <c r="A8" s="103">
        <v>5</v>
      </c>
      <c r="B8" s="104" t="s">
        <v>87</v>
      </c>
      <c r="C8" s="104" t="s">
        <v>368</v>
      </c>
      <c r="D8" s="104" t="s">
        <v>89</v>
      </c>
      <c r="E8" s="104" t="s">
        <v>369</v>
      </c>
      <c r="F8" s="104" t="s">
        <v>370</v>
      </c>
      <c r="G8" s="104">
        <v>34</v>
      </c>
      <c r="H8" s="105">
        <v>8</v>
      </c>
      <c r="I8" s="106">
        <v>3</v>
      </c>
      <c r="J8" s="107">
        <v>24</v>
      </c>
      <c r="K8" s="108"/>
      <c r="L8" s="109"/>
      <c r="M8" s="109"/>
      <c r="N8" s="110" t="s">
        <v>92</v>
      </c>
      <c r="O8" s="110">
        <v>1500</v>
      </c>
      <c r="P8" s="110"/>
      <c r="Q8" s="109"/>
      <c r="R8" s="111">
        <v>24</v>
      </c>
      <c r="S8" s="112"/>
      <c r="T8" s="113"/>
      <c r="U8" s="113"/>
      <c r="V8" s="114">
        <f t="shared" si="0"/>
        <v>0</v>
      </c>
      <c r="W8" s="114">
        <f t="shared" si="1"/>
        <v>0</v>
      </c>
      <c r="X8" s="115"/>
      <c r="Y8" s="107">
        <v>9</v>
      </c>
      <c r="Z8" s="107">
        <v>24</v>
      </c>
      <c r="AA8" s="107">
        <v>12</v>
      </c>
      <c r="AB8" s="115"/>
      <c r="AC8" s="116">
        <f t="shared" si="3"/>
        <v>61337.088000000003</v>
      </c>
      <c r="AD8" s="116">
        <f t="shared" si="4"/>
        <v>0</v>
      </c>
      <c r="AE8" s="116">
        <f t="shared" si="2"/>
        <v>61337.088000000003</v>
      </c>
      <c r="AF8"/>
    </row>
    <row r="9" spans="1:32" ht="24.95" customHeight="1" x14ac:dyDescent="0.4">
      <c r="A9" s="103">
        <v>6</v>
      </c>
      <c r="B9" s="104" t="s">
        <v>87</v>
      </c>
      <c r="C9" s="104" t="s">
        <v>368</v>
      </c>
      <c r="D9" s="104" t="s">
        <v>89</v>
      </c>
      <c r="E9" s="104" t="s">
        <v>169</v>
      </c>
      <c r="F9" s="104" t="s">
        <v>276</v>
      </c>
      <c r="G9" s="104">
        <v>14</v>
      </c>
      <c r="H9" s="105">
        <v>3</v>
      </c>
      <c r="I9" s="106">
        <v>1</v>
      </c>
      <c r="J9" s="107">
        <v>3</v>
      </c>
      <c r="K9" s="108"/>
      <c r="L9" s="109"/>
      <c r="M9" s="109"/>
      <c r="N9" s="110" t="s">
        <v>92</v>
      </c>
      <c r="O9" s="110">
        <v>800</v>
      </c>
      <c r="P9" s="110"/>
      <c r="Q9" s="109"/>
      <c r="R9" s="111">
        <v>3</v>
      </c>
      <c r="S9" s="112"/>
      <c r="T9" s="113"/>
      <c r="U9" s="113"/>
      <c r="V9" s="114">
        <f t="shared" si="0"/>
        <v>0</v>
      </c>
      <c r="W9" s="114">
        <f t="shared" si="1"/>
        <v>0</v>
      </c>
      <c r="X9" s="115"/>
      <c r="Y9" s="107">
        <v>9</v>
      </c>
      <c r="Z9" s="107">
        <v>24</v>
      </c>
      <c r="AA9" s="107">
        <v>12</v>
      </c>
      <c r="AB9" s="115"/>
      <c r="AC9" s="116">
        <f t="shared" si="3"/>
        <v>3157.056</v>
      </c>
      <c r="AD9" s="116">
        <f t="shared" si="4"/>
        <v>0</v>
      </c>
      <c r="AE9" s="116">
        <f t="shared" si="2"/>
        <v>3157.056</v>
      </c>
      <c r="AF9"/>
    </row>
    <row r="10" spans="1:32" ht="24.95" customHeight="1" x14ac:dyDescent="0.4">
      <c r="A10" s="103">
        <v>7</v>
      </c>
      <c r="B10" s="104" t="s">
        <v>87</v>
      </c>
      <c r="C10" s="104" t="s">
        <v>371</v>
      </c>
      <c r="D10" s="104" t="s">
        <v>89</v>
      </c>
      <c r="E10" s="104" t="s">
        <v>369</v>
      </c>
      <c r="F10" s="104" t="s">
        <v>370</v>
      </c>
      <c r="G10" s="104">
        <v>34</v>
      </c>
      <c r="H10" s="105">
        <v>2</v>
      </c>
      <c r="I10" s="106">
        <v>4</v>
      </c>
      <c r="J10" s="107">
        <v>8</v>
      </c>
      <c r="K10" s="108"/>
      <c r="L10" s="109"/>
      <c r="M10" s="109"/>
      <c r="N10" s="110" t="s">
        <v>92</v>
      </c>
      <c r="O10" s="110">
        <v>1500</v>
      </c>
      <c r="P10" s="110"/>
      <c r="Q10" s="109"/>
      <c r="R10" s="111">
        <v>8</v>
      </c>
      <c r="S10" s="112"/>
      <c r="T10" s="113"/>
      <c r="U10" s="113"/>
      <c r="V10" s="114">
        <f t="shared" si="0"/>
        <v>0</v>
      </c>
      <c r="W10" s="114">
        <f t="shared" si="1"/>
        <v>0</v>
      </c>
      <c r="X10" s="115"/>
      <c r="Y10" s="107">
        <v>9</v>
      </c>
      <c r="Z10" s="107">
        <v>24</v>
      </c>
      <c r="AA10" s="107">
        <v>12</v>
      </c>
      <c r="AB10" s="115"/>
      <c r="AC10" s="116">
        <f t="shared" si="3"/>
        <v>20445.696</v>
      </c>
      <c r="AD10" s="116">
        <f t="shared" si="4"/>
        <v>0</v>
      </c>
      <c r="AE10" s="116">
        <f t="shared" si="2"/>
        <v>20445.696</v>
      </c>
      <c r="AF10"/>
    </row>
    <row r="11" spans="1:32" ht="24.95" customHeight="1" x14ac:dyDescent="0.4">
      <c r="A11" s="103">
        <v>8</v>
      </c>
      <c r="B11" s="104" t="s">
        <v>87</v>
      </c>
      <c r="C11" s="104" t="s">
        <v>372</v>
      </c>
      <c r="D11" s="104" t="s">
        <v>89</v>
      </c>
      <c r="E11" s="104" t="s">
        <v>373</v>
      </c>
      <c r="F11" s="104" t="s">
        <v>374</v>
      </c>
      <c r="G11" s="104">
        <v>34</v>
      </c>
      <c r="H11" s="105">
        <v>2</v>
      </c>
      <c r="I11" s="106">
        <v>2</v>
      </c>
      <c r="J11" s="107">
        <v>4</v>
      </c>
      <c r="K11" s="108"/>
      <c r="L11" s="109"/>
      <c r="M11" s="109"/>
      <c r="N11" s="110" t="s">
        <v>92</v>
      </c>
      <c r="O11" s="110">
        <v>2500</v>
      </c>
      <c r="P11" s="110"/>
      <c r="Q11" s="109"/>
      <c r="R11" s="111">
        <v>4</v>
      </c>
      <c r="S11" s="112"/>
      <c r="T11" s="113"/>
      <c r="U11" s="113"/>
      <c r="V11" s="114">
        <f t="shared" si="0"/>
        <v>0</v>
      </c>
      <c r="W11" s="114">
        <f t="shared" si="1"/>
        <v>0</v>
      </c>
      <c r="X11" s="115"/>
      <c r="Y11" s="107">
        <v>9</v>
      </c>
      <c r="Z11" s="107">
        <v>24</v>
      </c>
      <c r="AA11" s="107">
        <v>12</v>
      </c>
      <c r="AB11" s="115"/>
      <c r="AC11" s="116">
        <f t="shared" si="3"/>
        <v>10222.848</v>
      </c>
      <c r="AD11" s="116">
        <f t="shared" si="4"/>
        <v>0</v>
      </c>
      <c r="AE11" s="116">
        <f t="shared" si="2"/>
        <v>10222.848</v>
      </c>
      <c r="AF11"/>
    </row>
    <row r="12" spans="1:32" ht="24.95" customHeight="1" x14ac:dyDescent="0.4">
      <c r="A12" s="103">
        <v>9</v>
      </c>
      <c r="B12" s="104" t="s">
        <v>87</v>
      </c>
      <c r="C12" s="104" t="s">
        <v>375</v>
      </c>
      <c r="D12" s="104" t="s">
        <v>89</v>
      </c>
      <c r="E12" s="104" t="s">
        <v>369</v>
      </c>
      <c r="F12" s="104" t="s">
        <v>370</v>
      </c>
      <c r="G12" s="104">
        <v>34</v>
      </c>
      <c r="H12" s="105">
        <v>1</v>
      </c>
      <c r="I12" s="106">
        <v>4</v>
      </c>
      <c r="J12" s="107">
        <v>4</v>
      </c>
      <c r="K12" s="108"/>
      <c r="L12" s="109"/>
      <c r="M12" s="109"/>
      <c r="N12" s="110" t="s">
        <v>92</v>
      </c>
      <c r="O12" s="110">
        <v>1500</v>
      </c>
      <c r="P12" s="110"/>
      <c r="Q12" s="109"/>
      <c r="R12" s="111">
        <v>4</v>
      </c>
      <c r="S12" s="112"/>
      <c r="T12" s="113"/>
      <c r="U12" s="113"/>
      <c r="V12" s="114">
        <f t="shared" si="0"/>
        <v>0</v>
      </c>
      <c r="W12" s="114">
        <f t="shared" si="1"/>
        <v>0</v>
      </c>
      <c r="X12" s="115"/>
      <c r="Y12" s="107">
        <v>9</v>
      </c>
      <c r="Z12" s="107">
        <v>24</v>
      </c>
      <c r="AA12" s="107">
        <v>12</v>
      </c>
      <c r="AB12" s="115"/>
      <c r="AC12" s="116">
        <f t="shared" si="3"/>
        <v>10222.848</v>
      </c>
      <c r="AD12" s="116">
        <f t="shared" si="4"/>
        <v>0</v>
      </c>
      <c r="AE12" s="116">
        <f t="shared" si="2"/>
        <v>10222.848</v>
      </c>
      <c r="AF12"/>
    </row>
    <row r="13" spans="1:32" ht="24.95" customHeight="1" x14ac:dyDescent="0.4">
      <c r="A13" s="103">
        <v>10</v>
      </c>
      <c r="B13" s="104" t="s">
        <v>87</v>
      </c>
      <c r="C13" s="104" t="s">
        <v>376</v>
      </c>
      <c r="D13" s="104" t="s">
        <v>89</v>
      </c>
      <c r="E13" s="104" t="s">
        <v>365</v>
      </c>
      <c r="F13" s="104" t="s">
        <v>377</v>
      </c>
      <c r="G13" s="104">
        <v>26</v>
      </c>
      <c r="H13" s="105">
        <v>9</v>
      </c>
      <c r="I13" s="106">
        <v>1</v>
      </c>
      <c r="J13" s="107">
        <v>9</v>
      </c>
      <c r="K13" s="108"/>
      <c r="L13" s="109"/>
      <c r="M13" s="109"/>
      <c r="N13" s="110" t="s">
        <v>92</v>
      </c>
      <c r="O13" s="110">
        <v>800</v>
      </c>
      <c r="P13" s="110"/>
      <c r="Q13" s="109"/>
      <c r="R13" s="111">
        <v>9</v>
      </c>
      <c r="S13" s="112"/>
      <c r="T13" s="113"/>
      <c r="U13" s="113"/>
      <c r="V13" s="114">
        <f t="shared" si="0"/>
        <v>0</v>
      </c>
      <c r="W13" s="114">
        <f t="shared" si="1"/>
        <v>0</v>
      </c>
      <c r="X13" s="115"/>
      <c r="Y13" s="107">
        <v>9</v>
      </c>
      <c r="Z13" s="107">
        <v>24</v>
      </c>
      <c r="AA13" s="107">
        <v>12</v>
      </c>
      <c r="AB13" s="115"/>
      <c r="AC13" s="116">
        <f t="shared" si="3"/>
        <v>17589.312000000002</v>
      </c>
      <c r="AD13" s="116">
        <f t="shared" si="4"/>
        <v>0</v>
      </c>
      <c r="AE13" s="116">
        <f t="shared" si="2"/>
        <v>17589.312000000002</v>
      </c>
      <c r="AF13"/>
    </row>
    <row r="14" spans="1:32" ht="24.95" customHeight="1" x14ac:dyDescent="0.4">
      <c r="A14" s="103">
        <v>11</v>
      </c>
      <c r="B14" s="104" t="s">
        <v>87</v>
      </c>
      <c r="C14" s="104" t="s">
        <v>376</v>
      </c>
      <c r="D14" s="104" t="s">
        <v>89</v>
      </c>
      <c r="E14" s="104" t="s">
        <v>373</v>
      </c>
      <c r="F14" s="104" t="s">
        <v>378</v>
      </c>
      <c r="G14" s="104">
        <v>34</v>
      </c>
      <c r="H14" s="105">
        <v>10</v>
      </c>
      <c r="I14" s="106">
        <v>1</v>
      </c>
      <c r="J14" s="107">
        <v>10</v>
      </c>
      <c r="K14" s="108"/>
      <c r="L14" s="109"/>
      <c r="M14" s="109"/>
      <c r="N14" s="110" t="s">
        <v>92</v>
      </c>
      <c r="O14" s="110">
        <v>2500</v>
      </c>
      <c r="P14" s="110"/>
      <c r="Q14" s="109"/>
      <c r="R14" s="111">
        <v>10</v>
      </c>
      <c r="S14" s="112"/>
      <c r="T14" s="113"/>
      <c r="U14" s="113"/>
      <c r="V14" s="114">
        <f t="shared" si="0"/>
        <v>0</v>
      </c>
      <c r="W14" s="114">
        <f t="shared" si="1"/>
        <v>0</v>
      </c>
      <c r="X14" s="115"/>
      <c r="Y14" s="107">
        <v>9</v>
      </c>
      <c r="Z14" s="107">
        <v>24</v>
      </c>
      <c r="AA14" s="107">
        <v>12</v>
      </c>
      <c r="AB14" s="115"/>
      <c r="AC14" s="116">
        <f t="shared" si="3"/>
        <v>25557.119999999999</v>
      </c>
      <c r="AD14" s="116">
        <f t="shared" si="4"/>
        <v>0</v>
      </c>
      <c r="AE14" s="116">
        <f t="shared" si="2"/>
        <v>25557.119999999999</v>
      </c>
      <c r="AF14"/>
    </row>
    <row r="15" spans="1:32" ht="24.95" customHeight="1" x14ac:dyDescent="0.4">
      <c r="A15" s="103">
        <v>12</v>
      </c>
      <c r="B15" s="104" t="s">
        <v>87</v>
      </c>
      <c r="C15" s="104" t="s">
        <v>379</v>
      </c>
      <c r="D15" s="104" t="s">
        <v>89</v>
      </c>
      <c r="E15" s="104" t="s">
        <v>369</v>
      </c>
      <c r="F15" s="104" t="s">
        <v>380</v>
      </c>
      <c r="G15" s="104">
        <v>34</v>
      </c>
      <c r="H15" s="105">
        <v>1</v>
      </c>
      <c r="I15" s="106">
        <v>3</v>
      </c>
      <c r="J15" s="107">
        <v>3</v>
      </c>
      <c r="K15" s="108"/>
      <c r="L15" s="109"/>
      <c r="M15" s="109"/>
      <c r="N15" s="110" t="s">
        <v>92</v>
      </c>
      <c r="O15" s="110">
        <v>1500</v>
      </c>
      <c r="P15" s="110"/>
      <c r="Q15" s="109"/>
      <c r="R15" s="111">
        <v>3</v>
      </c>
      <c r="S15" s="112"/>
      <c r="T15" s="113"/>
      <c r="U15" s="113"/>
      <c r="V15" s="114">
        <f t="shared" si="0"/>
        <v>0</v>
      </c>
      <c r="W15" s="114">
        <f t="shared" si="1"/>
        <v>0</v>
      </c>
      <c r="X15" s="115"/>
      <c r="Y15" s="107">
        <v>9</v>
      </c>
      <c r="Z15" s="107">
        <v>24</v>
      </c>
      <c r="AA15" s="107">
        <v>12</v>
      </c>
      <c r="AB15" s="115"/>
      <c r="AC15" s="116">
        <f t="shared" si="3"/>
        <v>7667.1360000000004</v>
      </c>
      <c r="AD15" s="116">
        <f t="shared" si="4"/>
        <v>0</v>
      </c>
      <c r="AE15" s="116">
        <f t="shared" si="2"/>
        <v>7667.1360000000004</v>
      </c>
      <c r="AF15"/>
    </row>
    <row r="16" spans="1:32" ht="24.95" customHeight="1" x14ac:dyDescent="0.4">
      <c r="A16" s="103">
        <v>13</v>
      </c>
      <c r="B16" s="104" t="s">
        <v>87</v>
      </c>
      <c r="C16" s="104" t="s">
        <v>379</v>
      </c>
      <c r="D16" s="104" t="s">
        <v>89</v>
      </c>
      <c r="E16" s="104" t="s">
        <v>169</v>
      </c>
      <c r="F16" s="104" t="s">
        <v>276</v>
      </c>
      <c r="G16" s="104">
        <v>14</v>
      </c>
      <c r="H16" s="105">
        <v>3</v>
      </c>
      <c r="I16" s="106">
        <v>1</v>
      </c>
      <c r="J16" s="107">
        <v>3</v>
      </c>
      <c r="K16" s="108"/>
      <c r="L16" s="109"/>
      <c r="M16" s="109"/>
      <c r="N16" s="110" t="s">
        <v>92</v>
      </c>
      <c r="O16" s="110">
        <v>800</v>
      </c>
      <c r="P16" s="110"/>
      <c r="Q16" s="109"/>
      <c r="R16" s="111">
        <v>3</v>
      </c>
      <c r="S16" s="112"/>
      <c r="T16" s="113"/>
      <c r="U16" s="113"/>
      <c r="V16" s="114">
        <f t="shared" si="0"/>
        <v>0</v>
      </c>
      <c r="W16" s="114">
        <f t="shared" si="1"/>
        <v>0</v>
      </c>
      <c r="X16" s="115"/>
      <c r="Y16" s="107">
        <v>9</v>
      </c>
      <c r="Z16" s="107">
        <v>24</v>
      </c>
      <c r="AA16" s="107">
        <v>12</v>
      </c>
      <c r="AB16" s="115"/>
      <c r="AC16" s="116">
        <f t="shared" si="3"/>
        <v>3157.056</v>
      </c>
      <c r="AD16" s="116">
        <f t="shared" si="4"/>
        <v>0</v>
      </c>
      <c r="AE16" s="116">
        <f t="shared" si="2"/>
        <v>3157.056</v>
      </c>
      <c r="AF16"/>
    </row>
    <row r="17" spans="1:32" ht="24.95" customHeight="1" x14ac:dyDescent="0.4">
      <c r="A17" s="103">
        <v>14</v>
      </c>
      <c r="B17" s="104" t="s">
        <v>87</v>
      </c>
      <c r="C17" s="104" t="s">
        <v>381</v>
      </c>
      <c r="D17" s="104" t="s">
        <v>89</v>
      </c>
      <c r="E17" s="104" t="s">
        <v>365</v>
      </c>
      <c r="F17" s="104" t="s">
        <v>162</v>
      </c>
      <c r="G17" s="104">
        <v>26</v>
      </c>
      <c r="H17" s="105">
        <v>1</v>
      </c>
      <c r="I17" s="106">
        <v>1</v>
      </c>
      <c r="J17" s="107">
        <v>1</v>
      </c>
      <c r="K17" s="108"/>
      <c r="L17" s="109"/>
      <c r="M17" s="109"/>
      <c r="N17" s="110" t="s">
        <v>92</v>
      </c>
      <c r="O17" s="110">
        <v>800</v>
      </c>
      <c r="P17" s="110"/>
      <c r="Q17" s="109"/>
      <c r="R17" s="111">
        <v>1</v>
      </c>
      <c r="S17" s="112"/>
      <c r="T17" s="113"/>
      <c r="U17" s="113"/>
      <c r="V17" s="114">
        <f t="shared" si="0"/>
        <v>0</v>
      </c>
      <c r="W17" s="114">
        <f t="shared" si="1"/>
        <v>0</v>
      </c>
      <c r="X17" s="115"/>
      <c r="Y17" s="107">
        <v>9</v>
      </c>
      <c r="Z17" s="107">
        <v>24</v>
      </c>
      <c r="AA17" s="107">
        <v>12</v>
      </c>
      <c r="AB17" s="115"/>
      <c r="AC17" s="116">
        <f t="shared" si="3"/>
        <v>1954.3679999999999</v>
      </c>
      <c r="AD17" s="116">
        <f t="shared" si="4"/>
        <v>0</v>
      </c>
      <c r="AE17" s="116">
        <f t="shared" si="2"/>
        <v>1954.3679999999999</v>
      </c>
      <c r="AF17"/>
    </row>
    <row r="18" spans="1:32" ht="24.95" customHeight="1" x14ac:dyDescent="0.4">
      <c r="A18" s="103">
        <v>15</v>
      </c>
      <c r="B18" s="104" t="s">
        <v>87</v>
      </c>
      <c r="C18" s="104" t="s">
        <v>382</v>
      </c>
      <c r="D18" s="104" t="s">
        <v>89</v>
      </c>
      <c r="E18" s="104" t="s">
        <v>365</v>
      </c>
      <c r="F18" s="104" t="s">
        <v>162</v>
      </c>
      <c r="G18" s="104">
        <v>26</v>
      </c>
      <c r="H18" s="105">
        <v>2</v>
      </c>
      <c r="I18" s="106">
        <v>1</v>
      </c>
      <c r="J18" s="107">
        <v>2</v>
      </c>
      <c r="K18" s="108"/>
      <c r="L18" s="109"/>
      <c r="M18" s="109"/>
      <c r="N18" s="110" t="s">
        <v>92</v>
      </c>
      <c r="O18" s="110">
        <v>800</v>
      </c>
      <c r="P18" s="110"/>
      <c r="Q18" s="109"/>
      <c r="R18" s="111">
        <v>2</v>
      </c>
      <c r="S18" s="112"/>
      <c r="T18" s="113"/>
      <c r="U18" s="113"/>
      <c r="V18" s="114">
        <f t="shared" si="0"/>
        <v>0</v>
      </c>
      <c r="W18" s="114">
        <f t="shared" si="1"/>
        <v>0</v>
      </c>
      <c r="X18" s="115"/>
      <c r="Y18" s="107">
        <v>9</v>
      </c>
      <c r="Z18" s="107">
        <v>24</v>
      </c>
      <c r="AA18" s="107">
        <v>12</v>
      </c>
      <c r="AB18" s="115"/>
      <c r="AC18" s="116">
        <f t="shared" si="3"/>
        <v>3908.7359999999999</v>
      </c>
      <c r="AD18" s="116">
        <f t="shared" si="4"/>
        <v>0</v>
      </c>
      <c r="AE18" s="116">
        <f t="shared" si="2"/>
        <v>3908.7359999999999</v>
      </c>
      <c r="AF18"/>
    </row>
    <row r="19" spans="1:32" ht="24.95" customHeight="1" x14ac:dyDescent="0.4">
      <c r="A19" s="103">
        <v>16</v>
      </c>
      <c r="B19" s="104" t="s">
        <v>87</v>
      </c>
      <c r="C19" s="104" t="s">
        <v>382</v>
      </c>
      <c r="D19" s="104" t="s">
        <v>89</v>
      </c>
      <c r="E19" s="104" t="s">
        <v>169</v>
      </c>
      <c r="F19" s="104" t="s">
        <v>276</v>
      </c>
      <c r="G19" s="104">
        <v>14</v>
      </c>
      <c r="H19" s="105">
        <v>1</v>
      </c>
      <c r="I19" s="106">
        <v>1</v>
      </c>
      <c r="J19" s="107">
        <v>1</v>
      </c>
      <c r="K19" s="108"/>
      <c r="L19" s="109"/>
      <c r="M19" s="109"/>
      <c r="N19" s="110" t="s">
        <v>92</v>
      </c>
      <c r="O19" s="110">
        <v>800</v>
      </c>
      <c r="P19" s="110"/>
      <c r="Q19" s="109"/>
      <c r="R19" s="111">
        <v>1</v>
      </c>
      <c r="S19" s="112"/>
      <c r="T19" s="113"/>
      <c r="U19" s="113"/>
      <c r="V19" s="114">
        <f t="shared" si="0"/>
        <v>0</v>
      </c>
      <c r="W19" s="114">
        <f t="shared" si="1"/>
        <v>0</v>
      </c>
      <c r="X19" s="115"/>
      <c r="Y19" s="107">
        <v>9</v>
      </c>
      <c r="Z19" s="107">
        <v>24</v>
      </c>
      <c r="AA19" s="107">
        <v>12</v>
      </c>
      <c r="AB19" s="115"/>
      <c r="AC19" s="116">
        <f t="shared" si="3"/>
        <v>1052.3519999999999</v>
      </c>
      <c r="AD19" s="116">
        <f t="shared" si="4"/>
        <v>0</v>
      </c>
      <c r="AE19" s="116">
        <f t="shared" si="2"/>
        <v>1052.3519999999999</v>
      </c>
      <c r="AF19"/>
    </row>
    <row r="20" spans="1:32" ht="24.95" customHeight="1" x14ac:dyDescent="0.4">
      <c r="A20" s="103">
        <v>17</v>
      </c>
      <c r="B20" s="104" t="s">
        <v>87</v>
      </c>
      <c r="C20" s="104" t="s">
        <v>383</v>
      </c>
      <c r="D20" s="104" t="s">
        <v>89</v>
      </c>
      <c r="E20" s="104" t="s">
        <v>373</v>
      </c>
      <c r="F20" s="104" t="s">
        <v>384</v>
      </c>
      <c r="G20" s="104">
        <v>34</v>
      </c>
      <c r="H20" s="105">
        <v>1</v>
      </c>
      <c r="I20" s="106">
        <v>1</v>
      </c>
      <c r="J20" s="107">
        <v>1</v>
      </c>
      <c r="K20" s="108"/>
      <c r="L20" s="109"/>
      <c r="M20" s="109"/>
      <c r="N20" s="110" t="s">
        <v>92</v>
      </c>
      <c r="O20" s="110">
        <v>2500</v>
      </c>
      <c r="P20" s="110"/>
      <c r="Q20" s="109"/>
      <c r="R20" s="111">
        <v>1</v>
      </c>
      <c r="S20" s="112"/>
      <c r="T20" s="113"/>
      <c r="U20" s="113"/>
      <c r="V20" s="114">
        <f t="shared" si="0"/>
        <v>0</v>
      </c>
      <c r="W20" s="114">
        <f t="shared" si="1"/>
        <v>0</v>
      </c>
      <c r="X20" s="115"/>
      <c r="Y20" s="107">
        <v>9</v>
      </c>
      <c r="Z20" s="107">
        <v>24</v>
      </c>
      <c r="AA20" s="107">
        <v>12</v>
      </c>
      <c r="AB20" s="115"/>
      <c r="AC20" s="116">
        <f t="shared" si="3"/>
        <v>2555.712</v>
      </c>
      <c r="AD20" s="116">
        <f t="shared" si="4"/>
        <v>0</v>
      </c>
      <c r="AE20" s="116">
        <f t="shared" si="2"/>
        <v>2555.712</v>
      </c>
      <c r="AF20"/>
    </row>
    <row r="21" spans="1:32" ht="24.95" customHeight="1" x14ac:dyDescent="0.4">
      <c r="A21" s="103">
        <v>18</v>
      </c>
      <c r="B21" s="104" t="s">
        <v>87</v>
      </c>
      <c r="C21" s="104" t="s">
        <v>383</v>
      </c>
      <c r="D21" s="104" t="s">
        <v>89</v>
      </c>
      <c r="E21" s="104" t="s">
        <v>110</v>
      </c>
      <c r="F21" s="104" t="s">
        <v>185</v>
      </c>
      <c r="G21" s="104">
        <v>26</v>
      </c>
      <c r="H21" s="105">
        <v>1</v>
      </c>
      <c r="I21" s="106">
        <v>1</v>
      </c>
      <c r="J21" s="107">
        <v>1</v>
      </c>
      <c r="K21" s="108"/>
      <c r="L21" s="109"/>
      <c r="M21" s="109"/>
      <c r="N21" s="110" t="s">
        <v>92</v>
      </c>
      <c r="O21" s="110">
        <v>1000</v>
      </c>
      <c r="P21" s="110"/>
      <c r="Q21" s="109"/>
      <c r="R21" s="111">
        <v>1</v>
      </c>
      <c r="S21" s="112"/>
      <c r="T21" s="113"/>
      <c r="U21" s="113"/>
      <c r="V21" s="114">
        <f t="shared" si="0"/>
        <v>0</v>
      </c>
      <c r="W21" s="114">
        <f t="shared" si="1"/>
        <v>0</v>
      </c>
      <c r="X21" s="115"/>
      <c r="Y21" s="107">
        <v>9</v>
      </c>
      <c r="Z21" s="107">
        <v>24</v>
      </c>
      <c r="AA21" s="107">
        <v>12</v>
      </c>
      <c r="AB21" s="115"/>
      <c r="AC21" s="116">
        <f t="shared" si="3"/>
        <v>1954.3679999999999</v>
      </c>
      <c r="AD21" s="116">
        <f t="shared" si="4"/>
        <v>0</v>
      </c>
      <c r="AE21" s="116">
        <f t="shared" si="2"/>
        <v>1954.3679999999999</v>
      </c>
      <c r="AF21"/>
    </row>
    <row r="22" spans="1:32" ht="24.95" customHeight="1" x14ac:dyDescent="0.4">
      <c r="A22" s="103">
        <v>19</v>
      </c>
      <c r="B22" s="104" t="s">
        <v>87</v>
      </c>
      <c r="C22" s="104" t="s">
        <v>385</v>
      </c>
      <c r="D22" s="104" t="s">
        <v>89</v>
      </c>
      <c r="E22" s="104" t="s">
        <v>365</v>
      </c>
      <c r="F22" s="104" t="s">
        <v>162</v>
      </c>
      <c r="G22" s="104">
        <v>26</v>
      </c>
      <c r="H22" s="105">
        <v>1</v>
      </c>
      <c r="I22" s="106">
        <v>1</v>
      </c>
      <c r="J22" s="107">
        <v>1</v>
      </c>
      <c r="K22" s="108"/>
      <c r="L22" s="109"/>
      <c r="M22" s="109"/>
      <c r="N22" s="110" t="s">
        <v>92</v>
      </c>
      <c r="O22" s="110">
        <v>800</v>
      </c>
      <c r="P22" s="110"/>
      <c r="Q22" s="109"/>
      <c r="R22" s="111">
        <v>1</v>
      </c>
      <c r="S22" s="112"/>
      <c r="T22" s="113"/>
      <c r="U22" s="113"/>
      <c r="V22" s="114">
        <f t="shared" si="0"/>
        <v>0</v>
      </c>
      <c r="W22" s="114">
        <f t="shared" si="1"/>
        <v>0</v>
      </c>
      <c r="X22" s="115"/>
      <c r="Y22" s="107">
        <v>9</v>
      </c>
      <c r="Z22" s="107">
        <v>24</v>
      </c>
      <c r="AA22" s="107">
        <v>12</v>
      </c>
      <c r="AB22" s="115"/>
      <c r="AC22" s="116">
        <f t="shared" si="3"/>
        <v>1954.3679999999999</v>
      </c>
      <c r="AD22" s="116">
        <f t="shared" si="4"/>
        <v>0</v>
      </c>
      <c r="AE22" s="116">
        <f t="shared" si="2"/>
        <v>1954.3679999999999</v>
      </c>
      <c r="AF22"/>
    </row>
    <row r="23" spans="1:32" ht="24.95" customHeight="1" x14ac:dyDescent="0.4">
      <c r="A23" s="103">
        <v>20</v>
      </c>
      <c r="B23" s="104" t="s">
        <v>87</v>
      </c>
      <c r="C23" s="104" t="s">
        <v>385</v>
      </c>
      <c r="D23" s="104" t="s">
        <v>89</v>
      </c>
      <c r="E23" s="104" t="s">
        <v>110</v>
      </c>
      <c r="F23" s="104" t="s">
        <v>386</v>
      </c>
      <c r="G23" s="104">
        <v>26</v>
      </c>
      <c r="H23" s="105">
        <v>1</v>
      </c>
      <c r="I23" s="106">
        <v>1</v>
      </c>
      <c r="J23" s="107">
        <v>1</v>
      </c>
      <c r="K23" s="108"/>
      <c r="L23" s="109"/>
      <c r="M23" s="109"/>
      <c r="N23" s="110" t="s">
        <v>92</v>
      </c>
      <c r="O23" s="110">
        <v>1000</v>
      </c>
      <c r="P23" s="110"/>
      <c r="Q23" s="109"/>
      <c r="R23" s="111">
        <v>1</v>
      </c>
      <c r="S23" s="112"/>
      <c r="T23" s="113"/>
      <c r="U23" s="113"/>
      <c r="V23" s="114">
        <f t="shared" si="0"/>
        <v>0</v>
      </c>
      <c r="W23" s="114">
        <f t="shared" si="1"/>
        <v>0</v>
      </c>
      <c r="X23" s="115"/>
      <c r="Y23" s="107">
        <v>9</v>
      </c>
      <c r="Z23" s="107">
        <v>24</v>
      </c>
      <c r="AA23" s="107">
        <v>12</v>
      </c>
      <c r="AB23" s="115"/>
      <c r="AC23" s="116">
        <f t="shared" si="3"/>
        <v>1954.3679999999999</v>
      </c>
      <c r="AD23" s="116">
        <f t="shared" si="4"/>
        <v>0</v>
      </c>
      <c r="AE23" s="116">
        <f t="shared" si="2"/>
        <v>1954.3679999999999</v>
      </c>
      <c r="AF23"/>
    </row>
    <row r="24" spans="1:32" ht="24.95" customHeight="1" x14ac:dyDescent="0.4">
      <c r="A24" s="103">
        <v>21</v>
      </c>
      <c r="B24" s="104" t="s">
        <v>87</v>
      </c>
      <c r="C24" s="104" t="s">
        <v>387</v>
      </c>
      <c r="D24" s="104" t="s">
        <v>89</v>
      </c>
      <c r="E24" s="104" t="s">
        <v>169</v>
      </c>
      <c r="F24" s="104" t="s">
        <v>162</v>
      </c>
      <c r="G24" s="104">
        <v>14</v>
      </c>
      <c r="H24" s="105">
        <v>1</v>
      </c>
      <c r="I24" s="106">
        <v>1</v>
      </c>
      <c r="J24" s="107">
        <v>1</v>
      </c>
      <c r="K24" s="108"/>
      <c r="L24" s="109"/>
      <c r="M24" s="109"/>
      <c r="N24" s="110" t="s">
        <v>92</v>
      </c>
      <c r="O24" s="110">
        <v>800</v>
      </c>
      <c r="P24" s="110"/>
      <c r="Q24" s="109"/>
      <c r="R24" s="111">
        <v>1</v>
      </c>
      <c r="S24" s="112"/>
      <c r="T24" s="113"/>
      <c r="U24" s="113"/>
      <c r="V24" s="114">
        <f t="shared" si="0"/>
        <v>0</v>
      </c>
      <c r="W24" s="114">
        <f t="shared" si="1"/>
        <v>0</v>
      </c>
      <c r="X24" s="115"/>
      <c r="Y24" s="107">
        <v>9</v>
      </c>
      <c r="Z24" s="107">
        <v>24</v>
      </c>
      <c r="AA24" s="107">
        <v>12</v>
      </c>
      <c r="AB24" s="115"/>
      <c r="AC24" s="116">
        <f t="shared" si="3"/>
        <v>1052.3519999999999</v>
      </c>
      <c r="AD24" s="116">
        <f t="shared" si="4"/>
        <v>0</v>
      </c>
      <c r="AE24" s="116">
        <f t="shared" si="2"/>
        <v>1052.3519999999999</v>
      </c>
      <c r="AF24"/>
    </row>
    <row r="25" spans="1:32" ht="24.95" customHeight="1" x14ac:dyDescent="0.4">
      <c r="A25" s="103">
        <v>22</v>
      </c>
      <c r="B25" s="104" t="s">
        <v>87</v>
      </c>
      <c r="C25" s="104" t="s">
        <v>388</v>
      </c>
      <c r="D25" s="104" t="s">
        <v>89</v>
      </c>
      <c r="E25" s="104" t="s">
        <v>365</v>
      </c>
      <c r="F25" s="104" t="s">
        <v>162</v>
      </c>
      <c r="G25" s="104">
        <v>26</v>
      </c>
      <c r="H25" s="105">
        <v>1</v>
      </c>
      <c r="I25" s="106">
        <v>1</v>
      </c>
      <c r="J25" s="107">
        <v>1</v>
      </c>
      <c r="K25" s="108"/>
      <c r="L25" s="109"/>
      <c r="M25" s="109"/>
      <c r="N25" s="110" t="s">
        <v>92</v>
      </c>
      <c r="O25" s="110">
        <v>800</v>
      </c>
      <c r="P25" s="110"/>
      <c r="Q25" s="109"/>
      <c r="R25" s="111">
        <v>1</v>
      </c>
      <c r="S25" s="112"/>
      <c r="T25" s="113"/>
      <c r="U25" s="113"/>
      <c r="V25" s="114">
        <f t="shared" si="0"/>
        <v>0</v>
      </c>
      <c r="W25" s="114">
        <f t="shared" si="1"/>
        <v>0</v>
      </c>
      <c r="X25" s="115"/>
      <c r="Y25" s="107">
        <v>9</v>
      </c>
      <c r="Z25" s="107">
        <v>24</v>
      </c>
      <c r="AA25" s="107">
        <v>12</v>
      </c>
      <c r="AB25" s="115"/>
      <c r="AC25" s="116">
        <f t="shared" si="3"/>
        <v>1954.3679999999999</v>
      </c>
      <c r="AD25" s="116">
        <f t="shared" si="4"/>
        <v>0</v>
      </c>
      <c r="AE25" s="116">
        <f t="shared" si="2"/>
        <v>1954.3679999999999</v>
      </c>
      <c r="AF25"/>
    </row>
    <row r="26" spans="1:32" ht="24.95" customHeight="1" x14ac:dyDescent="0.4">
      <c r="A26" s="103">
        <v>23</v>
      </c>
      <c r="B26" s="104" t="s">
        <v>87</v>
      </c>
      <c r="C26" s="104" t="s">
        <v>389</v>
      </c>
      <c r="D26" s="104" t="s">
        <v>89</v>
      </c>
      <c r="E26" s="104" t="s">
        <v>369</v>
      </c>
      <c r="F26" s="104" t="s">
        <v>380</v>
      </c>
      <c r="G26" s="104">
        <v>34</v>
      </c>
      <c r="H26" s="105">
        <v>1</v>
      </c>
      <c r="I26" s="106">
        <v>3</v>
      </c>
      <c r="J26" s="107">
        <v>3</v>
      </c>
      <c r="K26" s="108"/>
      <c r="L26" s="109"/>
      <c r="M26" s="109"/>
      <c r="N26" s="110" t="s">
        <v>92</v>
      </c>
      <c r="O26" s="110">
        <v>1500</v>
      </c>
      <c r="P26" s="110"/>
      <c r="Q26" s="109"/>
      <c r="R26" s="111">
        <v>3</v>
      </c>
      <c r="S26" s="112"/>
      <c r="T26" s="113"/>
      <c r="U26" s="113"/>
      <c r="V26" s="114">
        <f t="shared" si="0"/>
        <v>0</v>
      </c>
      <c r="W26" s="114">
        <f t="shared" si="1"/>
        <v>0</v>
      </c>
      <c r="X26" s="115"/>
      <c r="Y26" s="107">
        <v>9</v>
      </c>
      <c r="Z26" s="107">
        <v>24</v>
      </c>
      <c r="AA26" s="107">
        <v>12</v>
      </c>
      <c r="AB26" s="115"/>
      <c r="AC26" s="116">
        <f t="shared" si="3"/>
        <v>7667.1360000000004</v>
      </c>
      <c r="AD26" s="116">
        <f t="shared" si="4"/>
        <v>0</v>
      </c>
      <c r="AE26" s="116">
        <f t="shared" si="2"/>
        <v>7667.1360000000004</v>
      </c>
      <c r="AF26"/>
    </row>
    <row r="27" spans="1:32" ht="24.95" customHeight="1" x14ac:dyDescent="0.4">
      <c r="A27" s="103">
        <v>24</v>
      </c>
      <c r="B27" s="104" t="s">
        <v>87</v>
      </c>
      <c r="C27" s="104" t="s">
        <v>390</v>
      </c>
      <c r="D27" s="104" t="s">
        <v>89</v>
      </c>
      <c r="E27" s="104" t="s">
        <v>373</v>
      </c>
      <c r="F27" s="104" t="s">
        <v>384</v>
      </c>
      <c r="G27" s="104">
        <v>34</v>
      </c>
      <c r="H27" s="105">
        <v>1</v>
      </c>
      <c r="I27" s="106">
        <v>1</v>
      </c>
      <c r="J27" s="107">
        <v>1</v>
      </c>
      <c r="K27" s="108"/>
      <c r="L27" s="109"/>
      <c r="M27" s="109"/>
      <c r="N27" s="110" t="s">
        <v>92</v>
      </c>
      <c r="O27" s="110">
        <v>2500</v>
      </c>
      <c r="P27" s="110"/>
      <c r="Q27" s="109"/>
      <c r="R27" s="111">
        <v>1</v>
      </c>
      <c r="S27" s="112"/>
      <c r="T27" s="113"/>
      <c r="U27" s="113"/>
      <c r="V27" s="114">
        <f t="shared" si="0"/>
        <v>0</v>
      </c>
      <c r="W27" s="114">
        <f t="shared" si="1"/>
        <v>0</v>
      </c>
      <c r="X27" s="115"/>
      <c r="Y27" s="107">
        <v>9</v>
      </c>
      <c r="Z27" s="107">
        <v>24</v>
      </c>
      <c r="AA27" s="107">
        <v>12</v>
      </c>
      <c r="AB27" s="115"/>
      <c r="AC27" s="116">
        <f t="shared" si="3"/>
        <v>2555.712</v>
      </c>
      <c r="AD27" s="116">
        <f t="shared" si="4"/>
        <v>0</v>
      </c>
      <c r="AE27" s="116">
        <f t="shared" si="2"/>
        <v>2555.712</v>
      </c>
      <c r="AF27"/>
    </row>
    <row r="28" spans="1:32" ht="24.95" customHeight="1" x14ac:dyDescent="0.4">
      <c r="A28" s="103">
        <v>25</v>
      </c>
      <c r="B28" s="104" t="s">
        <v>87</v>
      </c>
      <c r="C28" s="104" t="s">
        <v>391</v>
      </c>
      <c r="D28" s="104" t="s">
        <v>89</v>
      </c>
      <c r="E28" s="104" t="s">
        <v>373</v>
      </c>
      <c r="F28" s="104" t="s">
        <v>392</v>
      </c>
      <c r="G28" s="104">
        <v>34</v>
      </c>
      <c r="H28" s="105">
        <v>1</v>
      </c>
      <c r="I28" s="106">
        <v>1</v>
      </c>
      <c r="J28" s="107">
        <v>1</v>
      </c>
      <c r="K28" s="108"/>
      <c r="L28" s="109"/>
      <c r="M28" s="109"/>
      <c r="N28" s="110" t="s">
        <v>92</v>
      </c>
      <c r="O28" s="110">
        <v>2500</v>
      </c>
      <c r="P28" s="110"/>
      <c r="Q28" s="109"/>
      <c r="R28" s="111">
        <v>1</v>
      </c>
      <c r="S28" s="112"/>
      <c r="T28" s="113"/>
      <c r="U28" s="113"/>
      <c r="V28" s="114">
        <f t="shared" si="0"/>
        <v>0</v>
      </c>
      <c r="W28" s="114">
        <f t="shared" si="1"/>
        <v>0</v>
      </c>
      <c r="X28" s="115"/>
      <c r="Y28" s="107">
        <v>9</v>
      </c>
      <c r="Z28" s="107">
        <v>24</v>
      </c>
      <c r="AA28" s="107">
        <v>12</v>
      </c>
      <c r="AB28" s="115"/>
      <c r="AC28" s="116">
        <f t="shared" si="3"/>
        <v>2555.712</v>
      </c>
      <c r="AD28" s="116">
        <f t="shared" si="4"/>
        <v>0</v>
      </c>
      <c r="AE28" s="116">
        <f t="shared" si="2"/>
        <v>2555.712</v>
      </c>
      <c r="AF28"/>
    </row>
    <row r="29" spans="1:32" ht="24.95" customHeight="1" x14ac:dyDescent="0.4">
      <c r="A29" s="103">
        <v>26</v>
      </c>
      <c r="B29" s="104" t="s">
        <v>87</v>
      </c>
      <c r="C29" s="104" t="s">
        <v>393</v>
      </c>
      <c r="D29" s="104" t="s">
        <v>89</v>
      </c>
      <c r="E29" s="104" t="s">
        <v>365</v>
      </c>
      <c r="F29" s="104" t="s">
        <v>162</v>
      </c>
      <c r="G29" s="104">
        <v>26</v>
      </c>
      <c r="H29" s="105">
        <v>6</v>
      </c>
      <c r="I29" s="106">
        <v>1</v>
      </c>
      <c r="J29" s="107">
        <v>6</v>
      </c>
      <c r="K29" s="108"/>
      <c r="L29" s="109"/>
      <c r="M29" s="109"/>
      <c r="N29" s="110" t="s">
        <v>92</v>
      </c>
      <c r="O29" s="110">
        <v>800</v>
      </c>
      <c r="P29" s="110"/>
      <c r="Q29" s="109"/>
      <c r="R29" s="111">
        <v>6</v>
      </c>
      <c r="S29" s="112"/>
      <c r="T29" s="113"/>
      <c r="U29" s="113"/>
      <c r="V29" s="114">
        <f t="shared" si="0"/>
        <v>0</v>
      </c>
      <c r="W29" s="114">
        <f t="shared" si="1"/>
        <v>0</v>
      </c>
      <c r="X29" s="115"/>
      <c r="Y29" s="107">
        <v>9</v>
      </c>
      <c r="Z29" s="107">
        <v>24</v>
      </c>
      <c r="AA29" s="107">
        <v>12</v>
      </c>
      <c r="AB29" s="115"/>
      <c r="AC29" s="116">
        <f t="shared" si="3"/>
        <v>11726.207999999999</v>
      </c>
      <c r="AD29" s="116">
        <f t="shared" si="4"/>
        <v>0</v>
      </c>
      <c r="AE29" s="116">
        <f t="shared" si="2"/>
        <v>11726.207999999999</v>
      </c>
      <c r="AF29"/>
    </row>
    <row r="30" spans="1:32" ht="24.95" customHeight="1" x14ac:dyDescent="0.4">
      <c r="A30" s="103">
        <v>27</v>
      </c>
      <c r="B30" s="104" t="s">
        <v>87</v>
      </c>
      <c r="C30" s="104" t="s">
        <v>394</v>
      </c>
      <c r="D30" s="104" t="s">
        <v>89</v>
      </c>
      <c r="E30" s="104" t="s">
        <v>373</v>
      </c>
      <c r="F30" s="104" t="s">
        <v>392</v>
      </c>
      <c r="G30" s="104">
        <v>34</v>
      </c>
      <c r="H30" s="105">
        <v>1</v>
      </c>
      <c r="I30" s="106">
        <v>1</v>
      </c>
      <c r="J30" s="107">
        <v>1</v>
      </c>
      <c r="K30" s="108"/>
      <c r="L30" s="109"/>
      <c r="M30" s="109"/>
      <c r="N30" s="110" t="s">
        <v>92</v>
      </c>
      <c r="O30" s="110">
        <v>2500</v>
      </c>
      <c r="P30" s="110"/>
      <c r="Q30" s="109"/>
      <c r="R30" s="111">
        <v>1</v>
      </c>
      <c r="S30" s="112"/>
      <c r="T30" s="113"/>
      <c r="U30" s="113"/>
      <c r="V30" s="114">
        <f t="shared" si="0"/>
        <v>0</v>
      </c>
      <c r="W30" s="114">
        <f t="shared" si="1"/>
        <v>0</v>
      </c>
      <c r="X30" s="115"/>
      <c r="Y30" s="107">
        <v>9</v>
      </c>
      <c r="Z30" s="107">
        <v>24</v>
      </c>
      <c r="AA30" s="107">
        <v>12</v>
      </c>
      <c r="AB30" s="115"/>
      <c r="AC30" s="116">
        <f t="shared" si="3"/>
        <v>2555.712</v>
      </c>
      <c r="AD30" s="116">
        <f t="shared" si="4"/>
        <v>0</v>
      </c>
      <c r="AE30" s="116">
        <f t="shared" si="2"/>
        <v>2555.712</v>
      </c>
      <c r="AF30"/>
    </row>
    <row r="31" spans="1:32" ht="24.95" customHeight="1" x14ac:dyDescent="0.4">
      <c r="A31" s="103">
        <v>28</v>
      </c>
      <c r="B31" s="104" t="s">
        <v>87</v>
      </c>
      <c r="C31" s="104" t="s">
        <v>395</v>
      </c>
      <c r="D31" s="104" t="s">
        <v>89</v>
      </c>
      <c r="E31" s="104" t="s">
        <v>373</v>
      </c>
      <c r="F31" s="104" t="s">
        <v>384</v>
      </c>
      <c r="G31" s="104">
        <v>34</v>
      </c>
      <c r="H31" s="105">
        <v>1</v>
      </c>
      <c r="I31" s="106">
        <v>1</v>
      </c>
      <c r="J31" s="107">
        <v>1</v>
      </c>
      <c r="K31" s="108"/>
      <c r="L31" s="109"/>
      <c r="M31" s="109"/>
      <c r="N31" s="110" t="s">
        <v>92</v>
      </c>
      <c r="O31" s="110">
        <v>2500</v>
      </c>
      <c r="P31" s="110"/>
      <c r="Q31" s="109"/>
      <c r="R31" s="111">
        <v>1</v>
      </c>
      <c r="S31" s="112"/>
      <c r="T31" s="113"/>
      <c r="U31" s="113"/>
      <c r="V31" s="114">
        <f t="shared" si="0"/>
        <v>0</v>
      </c>
      <c r="W31" s="114">
        <f t="shared" si="1"/>
        <v>0</v>
      </c>
      <c r="X31" s="115"/>
      <c r="Y31" s="107">
        <v>9</v>
      </c>
      <c r="Z31" s="107">
        <v>24</v>
      </c>
      <c r="AA31" s="107">
        <v>12</v>
      </c>
      <c r="AB31" s="115"/>
      <c r="AC31" s="116">
        <f t="shared" si="3"/>
        <v>2555.712</v>
      </c>
      <c r="AD31" s="116">
        <f t="shared" si="4"/>
        <v>0</v>
      </c>
      <c r="AE31" s="116">
        <f t="shared" si="2"/>
        <v>2555.712</v>
      </c>
      <c r="AF31"/>
    </row>
    <row r="32" spans="1:32" ht="24.95" customHeight="1" x14ac:dyDescent="0.4">
      <c r="A32" s="103">
        <v>29</v>
      </c>
      <c r="B32" s="104" t="s">
        <v>87</v>
      </c>
      <c r="C32" s="104" t="s">
        <v>396</v>
      </c>
      <c r="D32" s="104" t="s">
        <v>89</v>
      </c>
      <c r="E32" s="104" t="s">
        <v>365</v>
      </c>
      <c r="F32" s="104" t="s">
        <v>162</v>
      </c>
      <c r="G32" s="104">
        <v>26</v>
      </c>
      <c r="H32" s="105">
        <v>2</v>
      </c>
      <c r="I32" s="106">
        <v>1</v>
      </c>
      <c r="J32" s="107">
        <v>2</v>
      </c>
      <c r="K32" s="108"/>
      <c r="L32" s="109"/>
      <c r="M32" s="109"/>
      <c r="N32" s="110" t="s">
        <v>92</v>
      </c>
      <c r="O32" s="110">
        <v>800</v>
      </c>
      <c r="P32" s="110"/>
      <c r="Q32" s="109"/>
      <c r="R32" s="111">
        <v>2</v>
      </c>
      <c r="S32" s="112"/>
      <c r="T32" s="113"/>
      <c r="U32" s="113"/>
      <c r="V32" s="114">
        <f t="shared" si="0"/>
        <v>0</v>
      </c>
      <c r="W32" s="114">
        <f t="shared" si="1"/>
        <v>0</v>
      </c>
      <c r="X32" s="115"/>
      <c r="Y32" s="107">
        <v>9</v>
      </c>
      <c r="Z32" s="107">
        <v>24</v>
      </c>
      <c r="AA32" s="107">
        <v>12</v>
      </c>
      <c r="AB32" s="115"/>
      <c r="AC32" s="116">
        <f t="shared" si="3"/>
        <v>3908.7359999999999</v>
      </c>
      <c r="AD32" s="116">
        <f t="shared" si="4"/>
        <v>0</v>
      </c>
      <c r="AE32" s="116">
        <f t="shared" si="2"/>
        <v>3908.7359999999999</v>
      </c>
      <c r="AF32"/>
    </row>
    <row r="33" spans="1:32" ht="24.95" customHeight="1" x14ac:dyDescent="0.4">
      <c r="A33" s="103">
        <v>30</v>
      </c>
      <c r="B33" s="104" t="s">
        <v>87</v>
      </c>
      <c r="C33" s="104" t="s">
        <v>397</v>
      </c>
      <c r="D33" s="104" t="s">
        <v>89</v>
      </c>
      <c r="E33" s="104" t="s">
        <v>369</v>
      </c>
      <c r="F33" s="104" t="s">
        <v>370</v>
      </c>
      <c r="G33" s="104">
        <v>34</v>
      </c>
      <c r="H33" s="105">
        <v>3</v>
      </c>
      <c r="I33" s="106">
        <v>4</v>
      </c>
      <c r="J33" s="107">
        <v>12</v>
      </c>
      <c r="K33" s="108"/>
      <c r="L33" s="109"/>
      <c r="M33" s="109"/>
      <c r="N33" s="110" t="s">
        <v>92</v>
      </c>
      <c r="O33" s="110">
        <v>1500</v>
      </c>
      <c r="P33" s="110"/>
      <c r="Q33" s="109"/>
      <c r="R33" s="111">
        <v>12</v>
      </c>
      <c r="S33" s="112"/>
      <c r="T33" s="113"/>
      <c r="U33" s="113"/>
      <c r="V33" s="114">
        <f t="shared" si="0"/>
        <v>0</v>
      </c>
      <c r="W33" s="114">
        <f t="shared" si="1"/>
        <v>0</v>
      </c>
      <c r="X33" s="115"/>
      <c r="Y33" s="107">
        <v>9</v>
      </c>
      <c r="Z33" s="107">
        <v>24</v>
      </c>
      <c r="AA33" s="107">
        <v>12</v>
      </c>
      <c r="AB33" s="115"/>
      <c r="AC33" s="116">
        <f t="shared" si="3"/>
        <v>30668.544000000002</v>
      </c>
      <c r="AD33" s="116">
        <f t="shared" si="4"/>
        <v>0</v>
      </c>
      <c r="AE33" s="116">
        <f t="shared" si="2"/>
        <v>30668.544000000002</v>
      </c>
      <c r="AF33"/>
    </row>
    <row r="34" spans="1:32" ht="24.95" customHeight="1" x14ac:dyDescent="0.4">
      <c r="A34" s="103">
        <v>31</v>
      </c>
      <c r="B34" s="104" t="s">
        <v>87</v>
      </c>
      <c r="C34" s="104" t="s">
        <v>398</v>
      </c>
      <c r="D34" s="104" t="s">
        <v>89</v>
      </c>
      <c r="E34" s="104" t="s">
        <v>369</v>
      </c>
      <c r="F34" s="104" t="s">
        <v>370</v>
      </c>
      <c r="G34" s="104">
        <v>34</v>
      </c>
      <c r="H34" s="105">
        <v>7</v>
      </c>
      <c r="I34" s="106">
        <v>4</v>
      </c>
      <c r="J34" s="107">
        <v>28</v>
      </c>
      <c r="K34" s="108"/>
      <c r="L34" s="109"/>
      <c r="M34" s="109"/>
      <c r="N34" s="110" t="s">
        <v>92</v>
      </c>
      <c r="O34" s="110">
        <v>1500</v>
      </c>
      <c r="P34" s="110"/>
      <c r="Q34" s="109"/>
      <c r="R34" s="111">
        <v>28</v>
      </c>
      <c r="S34" s="112"/>
      <c r="T34" s="113"/>
      <c r="U34" s="113"/>
      <c r="V34" s="114">
        <f t="shared" si="0"/>
        <v>0</v>
      </c>
      <c r="W34" s="114">
        <f t="shared" si="1"/>
        <v>0</v>
      </c>
      <c r="X34" s="115"/>
      <c r="Y34" s="107">
        <v>9</v>
      </c>
      <c r="Z34" s="107">
        <v>24</v>
      </c>
      <c r="AA34" s="107">
        <v>12</v>
      </c>
      <c r="AB34" s="115"/>
      <c r="AC34" s="116">
        <f t="shared" si="3"/>
        <v>71559.936000000002</v>
      </c>
      <c r="AD34" s="116">
        <f t="shared" si="4"/>
        <v>0</v>
      </c>
      <c r="AE34" s="116">
        <f t="shared" si="2"/>
        <v>71559.936000000002</v>
      </c>
      <c r="AF34"/>
    </row>
    <row r="35" spans="1:32" ht="24.95" customHeight="1" x14ac:dyDescent="0.4">
      <c r="A35" s="103">
        <v>32</v>
      </c>
      <c r="B35" s="104" t="s">
        <v>87</v>
      </c>
      <c r="C35" s="104" t="s">
        <v>398</v>
      </c>
      <c r="D35" s="104" t="s">
        <v>89</v>
      </c>
      <c r="E35" s="104" t="s">
        <v>169</v>
      </c>
      <c r="F35" s="104" t="s">
        <v>276</v>
      </c>
      <c r="G35" s="104">
        <v>14</v>
      </c>
      <c r="H35" s="105">
        <v>2</v>
      </c>
      <c r="I35" s="106">
        <v>1</v>
      </c>
      <c r="J35" s="107">
        <v>2</v>
      </c>
      <c r="K35" s="108"/>
      <c r="L35" s="109"/>
      <c r="M35" s="109"/>
      <c r="N35" s="110" t="s">
        <v>92</v>
      </c>
      <c r="O35" s="110">
        <v>800</v>
      </c>
      <c r="P35" s="110"/>
      <c r="Q35" s="109"/>
      <c r="R35" s="111">
        <v>2</v>
      </c>
      <c r="S35" s="112"/>
      <c r="T35" s="113"/>
      <c r="U35" s="113"/>
      <c r="V35" s="114">
        <f t="shared" si="0"/>
        <v>0</v>
      </c>
      <c r="W35" s="114">
        <f t="shared" si="1"/>
        <v>0</v>
      </c>
      <c r="X35" s="115"/>
      <c r="Y35" s="107">
        <v>9</v>
      </c>
      <c r="Z35" s="107">
        <v>24</v>
      </c>
      <c r="AA35" s="107">
        <v>12</v>
      </c>
      <c r="AB35" s="115"/>
      <c r="AC35" s="116">
        <f t="shared" si="3"/>
        <v>2104.7039999999997</v>
      </c>
      <c r="AD35" s="116">
        <f t="shared" si="4"/>
        <v>0</v>
      </c>
      <c r="AE35" s="116">
        <f t="shared" si="2"/>
        <v>2104.7039999999997</v>
      </c>
      <c r="AF35"/>
    </row>
    <row r="36" spans="1:32" ht="24.95" customHeight="1" x14ac:dyDescent="0.4">
      <c r="A36" s="103">
        <v>33</v>
      </c>
      <c r="B36" s="104" t="s">
        <v>87</v>
      </c>
      <c r="C36" s="104" t="s">
        <v>399</v>
      </c>
      <c r="D36" s="104" t="s">
        <v>89</v>
      </c>
      <c r="E36" s="104" t="s">
        <v>365</v>
      </c>
      <c r="F36" s="104" t="s">
        <v>276</v>
      </c>
      <c r="G36" s="104">
        <v>26</v>
      </c>
      <c r="H36" s="105">
        <v>3</v>
      </c>
      <c r="I36" s="106">
        <v>1</v>
      </c>
      <c r="J36" s="107">
        <v>3</v>
      </c>
      <c r="K36" s="108"/>
      <c r="L36" s="109"/>
      <c r="M36" s="109"/>
      <c r="N36" s="110" t="s">
        <v>92</v>
      </c>
      <c r="O36" s="110">
        <v>800</v>
      </c>
      <c r="P36" s="110"/>
      <c r="Q36" s="109"/>
      <c r="R36" s="111">
        <v>3</v>
      </c>
      <c r="S36" s="112"/>
      <c r="T36" s="113"/>
      <c r="U36" s="113"/>
      <c r="V36" s="114">
        <f t="shared" si="0"/>
        <v>0</v>
      </c>
      <c r="W36" s="114">
        <f t="shared" si="1"/>
        <v>0</v>
      </c>
      <c r="X36" s="115"/>
      <c r="Y36" s="107">
        <v>9</v>
      </c>
      <c r="Z36" s="107">
        <v>24</v>
      </c>
      <c r="AA36" s="107">
        <v>12</v>
      </c>
      <c r="AB36" s="115"/>
      <c r="AC36" s="116">
        <f t="shared" si="3"/>
        <v>5863.1039999999994</v>
      </c>
      <c r="AD36" s="116">
        <f t="shared" si="4"/>
        <v>0</v>
      </c>
      <c r="AE36" s="116">
        <f t="shared" si="2"/>
        <v>5863.1039999999994</v>
      </c>
      <c r="AF36"/>
    </row>
    <row r="37" spans="1:32" ht="24.95" customHeight="1" x14ac:dyDescent="0.4">
      <c r="A37" s="103">
        <v>34</v>
      </c>
      <c r="B37" s="104" t="s">
        <v>87</v>
      </c>
      <c r="C37" s="104" t="s">
        <v>400</v>
      </c>
      <c r="D37" s="104" t="s">
        <v>89</v>
      </c>
      <c r="E37" s="104" t="s">
        <v>373</v>
      </c>
      <c r="F37" s="104" t="s">
        <v>401</v>
      </c>
      <c r="G37" s="104">
        <v>34</v>
      </c>
      <c r="H37" s="105">
        <v>2</v>
      </c>
      <c r="I37" s="106">
        <v>2</v>
      </c>
      <c r="J37" s="107">
        <v>4</v>
      </c>
      <c r="K37" s="108"/>
      <c r="L37" s="109"/>
      <c r="M37" s="109"/>
      <c r="N37" s="110" t="s">
        <v>92</v>
      </c>
      <c r="O37" s="110">
        <v>2500</v>
      </c>
      <c r="P37" s="110"/>
      <c r="Q37" s="109"/>
      <c r="R37" s="111">
        <v>4</v>
      </c>
      <c r="S37" s="112"/>
      <c r="T37" s="113"/>
      <c r="U37" s="113"/>
      <c r="V37" s="114">
        <f t="shared" si="0"/>
        <v>0</v>
      </c>
      <c r="W37" s="114">
        <f t="shared" si="1"/>
        <v>0</v>
      </c>
      <c r="X37" s="115"/>
      <c r="Y37" s="107">
        <v>9</v>
      </c>
      <c r="Z37" s="107">
        <v>24</v>
      </c>
      <c r="AA37" s="107">
        <v>12</v>
      </c>
      <c r="AB37" s="115"/>
      <c r="AC37" s="116">
        <f t="shared" si="3"/>
        <v>10222.848</v>
      </c>
      <c r="AD37" s="116">
        <f t="shared" si="4"/>
        <v>0</v>
      </c>
      <c r="AE37" s="116">
        <f t="shared" si="2"/>
        <v>10222.848</v>
      </c>
      <c r="AF37"/>
    </row>
    <row r="38" spans="1:32" ht="24.95" customHeight="1" x14ac:dyDescent="0.4">
      <c r="A38" s="103">
        <v>35</v>
      </c>
      <c r="B38" s="104" t="s">
        <v>87</v>
      </c>
      <c r="C38" s="104" t="s">
        <v>402</v>
      </c>
      <c r="D38" s="104" t="s">
        <v>89</v>
      </c>
      <c r="E38" s="104" t="s">
        <v>369</v>
      </c>
      <c r="F38" s="104" t="s">
        <v>370</v>
      </c>
      <c r="G38" s="104">
        <v>34</v>
      </c>
      <c r="H38" s="105">
        <v>2</v>
      </c>
      <c r="I38" s="106">
        <v>3</v>
      </c>
      <c r="J38" s="107">
        <v>6</v>
      </c>
      <c r="K38" s="108"/>
      <c r="L38" s="109"/>
      <c r="M38" s="109"/>
      <c r="N38" s="110" t="s">
        <v>92</v>
      </c>
      <c r="O38" s="110">
        <v>1500</v>
      </c>
      <c r="P38" s="110"/>
      <c r="Q38" s="109"/>
      <c r="R38" s="111">
        <v>6</v>
      </c>
      <c r="S38" s="112"/>
      <c r="T38" s="113"/>
      <c r="U38" s="113"/>
      <c r="V38" s="114">
        <f t="shared" si="0"/>
        <v>0</v>
      </c>
      <c r="W38" s="114">
        <f t="shared" si="1"/>
        <v>0</v>
      </c>
      <c r="X38" s="115"/>
      <c r="Y38" s="107">
        <v>9</v>
      </c>
      <c r="Z38" s="107">
        <v>24</v>
      </c>
      <c r="AA38" s="107">
        <v>12</v>
      </c>
      <c r="AB38" s="115"/>
      <c r="AC38" s="116">
        <f t="shared" si="3"/>
        <v>15334.272000000001</v>
      </c>
      <c r="AD38" s="116">
        <f t="shared" si="4"/>
        <v>0</v>
      </c>
      <c r="AE38" s="116">
        <f t="shared" si="2"/>
        <v>15334.272000000001</v>
      </c>
      <c r="AF38"/>
    </row>
    <row r="39" spans="1:32" ht="24.95" customHeight="1" x14ac:dyDescent="0.4">
      <c r="A39" s="103">
        <v>36</v>
      </c>
      <c r="B39" s="104" t="s">
        <v>87</v>
      </c>
      <c r="C39" s="104" t="s">
        <v>403</v>
      </c>
      <c r="D39" s="104" t="s">
        <v>89</v>
      </c>
      <c r="E39" s="104" t="s">
        <v>169</v>
      </c>
      <c r="F39" s="104" t="s">
        <v>162</v>
      </c>
      <c r="G39" s="104">
        <v>14</v>
      </c>
      <c r="H39" s="105">
        <v>2</v>
      </c>
      <c r="I39" s="106">
        <v>1</v>
      </c>
      <c r="J39" s="107">
        <v>2</v>
      </c>
      <c r="K39" s="108"/>
      <c r="L39" s="109"/>
      <c r="M39" s="109"/>
      <c r="N39" s="110" t="s">
        <v>92</v>
      </c>
      <c r="O39" s="110">
        <v>800</v>
      </c>
      <c r="P39" s="110"/>
      <c r="Q39" s="109"/>
      <c r="R39" s="111">
        <v>2</v>
      </c>
      <c r="S39" s="112"/>
      <c r="T39" s="113"/>
      <c r="U39" s="113"/>
      <c r="V39" s="114">
        <f t="shared" si="0"/>
        <v>0</v>
      </c>
      <c r="W39" s="114">
        <f t="shared" si="1"/>
        <v>0</v>
      </c>
      <c r="X39" s="115"/>
      <c r="Y39" s="107">
        <v>9</v>
      </c>
      <c r="Z39" s="107">
        <v>24</v>
      </c>
      <c r="AA39" s="107">
        <v>12</v>
      </c>
      <c r="AB39" s="115"/>
      <c r="AC39" s="116">
        <f t="shared" si="3"/>
        <v>2104.7039999999997</v>
      </c>
      <c r="AD39" s="116">
        <f t="shared" si="4"/>
        <v>0</v>
      </c>
      <c r="AE39" s="116">
        <f t="shared" si="2"/>
        <v>2104.7039999999997</v>
      </c>
      <c r="AF39"/>
    </row>
    <row r="40" spans="1:32" ht="24.95" customHeight="1" x14ac:dyDescent="0.4">
      <c r="A40" s="103">
        <v>37</v>
      </c>
      <c r="B40" s="104" t="s">
        <v>87</v>
      </c>
      <c r="C40" s="104" t="s">
        <v>403</v>
      </c>
      <c r="D40" s="104" t="s">
        <v>89</v>
      </c>
      <c r="E40" s="104" t="s">
        <v>365</v>
      </c>
      <c r="F40" s="104" t="s">
        <v>162</v>
      </c>
      <c r="G40" s="104">
        <v>26</v>
      </c>
      <c r="H40" s="104">
        <v>6</v>
      </c>
      <c r="I40" s="106">
        <v>1</v>
      </c>
      <c r="J40" s="107">
        <v>6</v>
      </c>
      <c r="K40" s="108"/>
      <c r="L40" s="109"/>
      <c r="M40" s="109"/>
      <c r="N40" s="110" t="s">
        <v>92</v>
      </c>
      <c r="O40" s="110">
        <v>800</v>
      </c>
      <c r="P40" s="110"/>
      <c r="Q40" s="109"/>
      <c r="R40" s="111">
        <v>6</v>
      </c>
      <c r="S40" s="112"/>
      <c r="T40" s="113"/>
      <c r="U40" s="113"/>
      <c r="V40" s="114">
        <f t="shared" si="0"/>
        <v>0</v>
      </c>
      <c r="W40" s="114">
        <f t="shared" si="1"/>
        <v>0</v>
      </c>
      <c r="X40" s="115"/>
      <c r="Y40" s="107">
        <v>9</v>
      </c>
      <c r="Z40" s="107">
        <v>24</v>
      </c>
      <c r="AA40" s="107">
        <v>12</v>
      </c>
      <c r="AB40" s="115"/>
      <c r="AC40" s="116">
        <f t="shared" si="3"/>
        <v>11726.207999999999</v>
      </c>
      <c r="AD40" s="116">
        <f t="shared" si="4"/>
        <v>0</v>
      </c>
      <c r="AE40" s="116">
        <f t="shared" si="2"/>
        <v>11726.207999999999</v>
      </c>
      <c r="AF40"/>
    </row>
    <row r="41" spans="1:32" ht="24.95" customHeight="1" x14ac:dyDescent="0.4">
      <c r="A41" s="103">
        <v>38</v>
      </c>
      <c r="B41" s="104" t="s">
        <v>87</v>
      </c>
      <c r="C41" s="104" t="s">
        <v>404</v>
      </c>
      <c r="D41" s="104" t="s">
        <v>89</v>
      </c>
      <c r="E41" s="104" t="s">
        <v>369</v>
      </c>
      <c r="F41" s="104" t="s">
        <v>370</v>
      </c>
      <c r="G41" s="104">
        <v>34</v>
      </c>
      <c r="H41" s="104">
        <v>4</v>
      </c>
      <c r="I41" s="106">
        <v>4</v>
      </c>
      <c r="J41" s="107">
        <v>16</v>
      </c>
      <c r="K41" s="108"/>
      <c r="L41" s="109"/>
      <c r="M41" s="109"/>
      <c r="N41" s="110" t="s">
        <v>92</v>
      </c>
      <c r="O41" s="110">
        <v>1500</v>
      </c>
      <c r="P41" s="110"/>
      <c r="Q41" s="109"/>
      <c r="R41" s="111">
        <v>16</v>
      </c>
      <c r="S41" s="112"/>
      <c r="T41" s="113"/>
      <c r="U41" s="113"/>
      <c r="V41" s="114">
        <f t="shared" si="0"/>
        <v>0</v>
      </c>
      <c r="W41" s="114">
        <f t="shared" si="1"/>
        <v>0</v>
      </c>
      <c r="X41" s="115"/>
      <c r="Y41" s="107">
        <v>9</v>
      </c>
      <c r="Z41" s="107">
        <v>24</v>
      </c>
      <c r="AA41" s="107">
        <v>12</v>
      </c>
      <c r="AB41" s="115"/>
      <c r="AC41" s="116">
        <f t="shared" si="3"/>
        <v>40891.392</v>
      </c>
      <c r="AD41" s="116">
        <f t="shared" si="4"/>
        <v>0</v>
      </c>
      <c r="AE41" s="116">
        <f t="shared" si="2"/>
        <v>40891.392</v>
      </c>
      <c r="AF41"/>
    </row>
    <row r="42" spans="1:32" ht="24.95" customHeight="1" x14ac:dyDescent="0.4">
      <c r="A42" s="103">
        <v>39</v>
      </c>
      <c r="B42" s="104" t="s">
        <v>87</v>
      </c>
      <c r="C42" s="104" t="s">
        <v>405</v>
      </c>
      <c r="D42" s="104" t="s">
        <v>89</v>
      </c>
      <c r="E42" s="104" t="s">
        <v>365</v>
      </c>
      <c r="F42" s="104" t="s">
        <v>162</v>
      </c>
      <c r="G42" s="104">
        <v>26</v>
      </c>
      <c r="H42" s="104">
        <v>1</v>
      </c>
      <c r="I42" s="106">
        <v>1</v>
      </c>
      <c r="J42" s="107">
        <v>1</v>
      </c>
      <c r="K42" s="108"/>
      <c r="L42" s="109"/>
      <c r="M42" s="109"/>
      <c r="N42" s="110" t="s">
        <v>92</v>
      </c>
      <c r="O42" s="110">
        <v>800</v>
      </c>
      <c r="P42" s="110"/>
      <c r="Q42" s="109"/>
      <c r="R42" s="111">
        <v>1</v>
      </c>
      <c r="S42" s="112"/>
      <c r="T42" s="113"/>
      <c r="U42" s="113"/>
      <c r="V42" s="114">
        <f t="shared" si="0"/>
        <v>0</v>
      </c>
      <c r="W42" s="114">
        <f t="shared" si="1"/>
        <v>0</v>
      </c>
      <c r="X42" s="115"/>
      <c r="Y42" s="107">
        <v>9</v>
      </c>
      <c r="Z42" s="107">
        <v>24</v>
      </c>
      <c r="AA42" s="107">
        <v>12</v>
      </c>
      <c r="AB42" s="115"/>
      <c r="AC42" s="116">
        <f t="shared" si="3"/>
        <v>1954.3679999999999</v>
      </c>
      <c r="AD42" s="116">
        <f t="shared" si="4"/>
        <v>0</v>
      </c>
      <c r="AE42" s="116">
        <f t="shared" si="2"/>
        <v>1954.3679999999999</v>
      </c>
      <c r="AF42"/>
    </row>
    <row r="43" spans="1:32" ht="24.95" customHeight="1" x14ac:dyDescent="0.4">
      <c r="A43" s="103">
        <v>40</v>
      </c>
      <c r="B43" s="104" t="s">
        <v>87</v>
      </c>
      <c r="C43" s="104" t="s">
        <v>405</v>
      </c>
      <c r="D43" s="104" t="s">
        <v>89</v>
      </c>
      <c r="E43" s="104" t="s">
        <v>110</v>
      </c>
      <c r="F43" s="104" t="s">
        <v>122</v>
      </c>
      <c r="G43" s="104">
        <v>26</v>
      </c>
      <c r="H43" s="104">
        <v>1</v>
      </c>
      <c r="I43" s="106">
        <v>1</v>
      </c>
      <c r="J43" s="107">
        <v>1</v>
      </c>
      <c r="K43" s="108"/>
      <c r="L43" s="109"/>
      <c r="M43" s="109"/>
      <c r="N43" s="110" t="s">
        <v>92</v>
      </c>
      <c r="O43" s="110">
        <v>1000</v>
      </c>
      <c r="P43" s="110"/>
      <c r="Q43" s="109"/>
      <c r="R43" s="111">
        <v>1</v>
      </c>
      <c r="S43" s="112"/>
      <c r="T43" s="113"/>
      <c r="U43" s="113"/>
      <c r="V43" s="114">
        <f t="shared" si="0"/>
        <v>0</v>
      </c>
      <c r="W43" s="114">
        <f t="shared" si="1"/>
        <v>0</v>
      </c>
      <c r="X43" s="115"/>
      <c r="Y43" s="107">
        <v>9</v>
      </c>
      <c r="Z43" s="107">
        <v>24</v>
      </c>
      <c r="AA43" s="107">
        <v>12</v>
      </c>
      <c r="AB43" s="115"/>
      <c r="AC43" s="116">
        <f t="shared" si="3"/>
        <v>1954.3679999999999</v>
      </c>
      <c r="AD43" s="116">
        <f t="shared" si="4"/>
        <v>0</v>
      </c>
      <c r="AE43" s="116">
        <f t="shared" si="2"/>
        <v>1954.3679999999999</v>
      </c>
      <c r="AF43"/>
    </row>
    <row r="44" spans="1:32" ht="24.95" customHeight="1" x14ac:dyDescent="0.4">
      <c r="A44" s="103">
        <v>41</v>
      </c>
      <c r="B44" s="104" t="s">
        <v>87</v>
      </c>
      <c r="C44" s="104" t="s">
        <v>406</v>
      </c>
      <c r="D44" s="104" t="s">
        <v>89</v>
      </c>
      <c r="E44" s="104" t="s">
        <v>373</v>
      </c>
      <c r="F44" s="104" t="s">
        <v>384</v>
      </c>
      <c r="G44" s="104">
        <v>34</v>
      </c>
      <c r="H44" s="104">
        <v>1</v>
      </c>
      <c r="I44" s="106">
        <v>1</v>
      </c>
      <c r="J44" s="107">
        <v>1</v>
      </c>
      <c r="K44" s="108"/>
      <c r="L44" s="109"/>
      <c r="M44" s="109"/>
      <c r="N44" s="110" t="s">
        <v>92</v>
      </c>
      <c r="O44" s="110">
        <v>2500</v>
      </c>
      <c r="P44" s="110"/>
      <c r="Q44" s="109"/>
      <c r="R44" s="111">
        <v>1</v>
      </c>
      <c r="S44" s="112"/>
      <c r="T44" s="113"/>
      <c r="U44" s="113"/>
      <c r="V44" s="114">
        <f t="shared" si="0"/>
        <v>0</v>
      </c>
      <c r="W44" s="114">
        <f t="shared" si="1"/>
        <v>0</v>
      </c>
      <c r="X44" s="115"/>
      <c r="Y44" s="107">
        <v>9</v>
      </c>
      <c r="Z44" s="107">
        <v>24</v>
      </c>
      <c r="AA44" s="107">
        <v>12</v>
      </c>
      <c r="AB44" s="115"/>
      <c r="AC44" s="116">
        <f t="shared" si="3"/>
        <v>2555.712</v>
      </c>
      <c r="AD44" s="116">
        <f t="shared" si="4"/>
        <v>0</v>
      </c>
      <c r="AE44" s="116">
        <f t="shared" si="2"/>
        <v>2555.712</v>
      </c>
      <c r="AF44"/>
    </row>
    <row r="45" spans="1:32" ht="24.95" customHeight="1" x14ac:dyDescent="0.4">
      <c r="A45" s="103">
        <v>42</v>
      </c>
      <c r="B45" s="104" t="s">
        <v>87</v>
      </c>
      <c r="C45" s="104" t="s">
        <v>407</v>
      </c>
      <c r="D45" s="104" t="s">
        <v>89</v>
      </c>
      <c r="E45" s="104" t="s">
        <v>369</v>
      </c>
      <c r="F45" s="104" t="s">
        <v>370</v>
      </c>
      <c r="G45" s="104">
        <v>34</v>
      </c>
      <c r="H45" s="104">
        <v>1</v>
      </c>
      <c r="I45" s="106">
        <v>4</v>
      </c>
      <c r="J45" s="107">
        <v>4</v>
      </c>
      <c r="K45" s="108"/>
      <c r="L45" s="109"/>
      <c r="M45" s="109"/>
      <c r="N45" s="110" t="s">
        <v>92</v>
      </c>
      <c r="O45" s="110">
        <v>1500</v>
      </c>
      <c r="P45" s="110"/>
      <c r="Q45" s="109"/>
      <c r="R45" s="111">
        <v>4</v>
      </c>
      <c r="S45" s="112"/>
      <c r="T45" s="113"/>
      <c r="U45" s="113"/>
      <c r="V45" s="114">
        <f t="shared" si="0"/>
        <v>0</v>
      </c>
      <c r="W45" s="114">
        <f t="shared" si="1"/>
        <v>0</v>
      </c>
      <c r="X45" s="115"/>
      <c r="Y45" s="107">
        <v>9</v>
      </c>
      <c r="Z45" s="107">
        <v>24</v>
      </c>
      <c r="AA45" s="107">
        <v>12</v>
      </c>
      <c r="AB45" s="115"/>
      <c r="AC45" s="116">
        <f t="shared" si="3"/>
        <v>10222.848</v>
      </c>
      <c r="AD45" s="116">
        <f t="shared" si="4"/>
        <v>0</v>
      </c>
      <c r="AE45" s="116">
        <f t="shared" si="2"/>
        <v>10222.848</v>
      </c>
      <c r="AF45"/>
    </row>
    <row r="46" spans="1:32" ht="24.95" customHeight="1" x14ac:dyDescent="0.4">
      <c r="A46" s="103">
        <v>43</v>
      </c>
      <c r="B46" s="104" t="s">
        <v>87</v>
      </c>
      <c r="C46" s="104" t="s">
        <v>408</v>
      </c>
      <c r="D46" s="104" t="s">
        <v>89</v>
      </c>
      <c r="E46" s="104" t="s">
        <v>365</v>
      </c>
      <c r="F46" s="104" t="s">
        <v>162</v>
      </c>
      <c r="G46" s="104">
        <v>26</v>
      </c>
      <c r="H46" s="104">
        <v>2</v>
      </c>
      <c r="I46" s="106">
        <v>1</v>
      </c>
      <c r="J46" s="107">
        <v>2</v>
      </c>
      <c r="K46" s="108"/>
      <c r="L46" s="109"/>
      <c r="M46" s="109"/>
      <c r="N46" s="110" t="s">
        <v>92</v>
      </c>
      <c r="O46" s="110">
        <v>800</v>
      </c>
      <c r="P46" s="110"/>
      <c r="Q46" s="109"/>
      <c r="R46" s="111">
        <v>2</v>
      </c>
      <c r="S46" s="112"/>
      <c r="T46" s="113"/>
      <c r="U46" s="113"/>
      <c r="V46" s="114">
        <f t="shared" si="0"/>
        <v>0</v>
      </c>
      <c r="W46" s="114">
        <f t="shared" si="1"/>
        <v>0</v>
      </c>
      <c r="X46" s="115"/>
      <c r="Y46" s="107">
        <v>9</v>
      </c>
      <c r="Z46" s="107">
        <v>24</v>
      </c>
      <c r="AA46" s="107">
        <v>12</v>
      </c>
      <c r="AB46" s="115"/>
      <c r="AC46" s="116">
        <f t="shared" si="3"/>
        <v>3908.7359999999999</v>
      </c>
      <c r="AD46" s="116">
        <f t="shared" si="4"/>
        <v>0</v>
      </c>
      <c r="AE46" s="116">
        <f t="shared" si="2"/>
        <v>3908.7359999999999</v>
      </c>
      <c r="AF46"/>
    </row>
    <row r="47" spans="1:32" ht="24.95" customHeight="1" x14ac:dyDescent="0.4">
      <c r="A47" s="103">
        <v>44</v>
      </c>
      <c r="B47" s="104" t="s">
        <v>87</v>
      </c>
      <c r="C47" s="104" t="s">
        <v>408</v>
      </c>
      <c r="D47" s="104" t="s">
        <v>89</v>
      </c>
      <c r="E47" s="104" t="s">
        <v>373</v>
      </c>
      <c r="F47" s="104" t="s">
        <v>409</v>
      </c>
      <c r="G47" s="104">
        <v>34</v>
      </c>
      <c r="H47" s="104">
        <v>6</v>
      </c>
      <c r="I47" s="106">
        <v>1</v>
      </c>
      <c r="J47" s="107">
        <v>6</v>
      </c>
      <c r="K47" s="108"/>
      <c r="L47" s="109"/>
      <c r="M47" s="109"/>
      <c r="N47" s="110" t="s">
        <v>92</v>
      </c>
      <c r="O47" s="110">
        <v>2500</v>
      </c>
      <c r="P47" s="110"/>
      <c r="Q47" s="109"/>
      <c r="R47" s="111">
        <v>6</v>
      </c>
      <c r="S47" s="112"/>
      <c r="T47" s="113"/>
      <c r="U47" s="113"/>
      <c r="V47" s="114">
        <f t="shared" si="0"/>
        <v>0</v>
      </c>
      <c r="W47" s="114">
        <f t="shared" si="1"/>
        <v>0</v>
      </c>
      <c r="X47" s="115"/>
      <c r="Y47" s="107">
        <v>9</v>
      </c>
      <c r="Z47" s="107">
        <v>24</v>
      </c>
      <c r="AA47" s="107">
        <v>12</v>
      </c>
      <c r="AB47" s="115"/>
      <c r="AC47" s="116">
        <f t="shared" si="3"/>
        <v>15334.272000000001</v>
      </c>
      <c r="AD47" s="116">
        <f t="shared" si="4"/>
        <v>0</v>
      </c>
      <c r="AE47" s="116">
        <f t="shared" si="2"/>
        <v>15334.272000000001</v>
      </c>
      <c r="AF47"/>
    </row>
    <row r="48" spans="1:32" ht="24.95" customHeight="1" x14ac:dyDescent="0.4">
      <c r="A48" s="103">
        <v>45</v>
      </c>
      <c r="B48" s="104" t="s">
        <v>87</v>
      </c>
      <c r="C48" s="104" t="s">
        <v>410</v>
      </c>
      <c r="D48" s="104" t="s">
        <v>89</v>
      </c>
      <c r="E48" s="104" t="s">
        <v>169</v>
      </c>
      <c r="F48" s="104" t="s">
        <v>162</v>
      </c>
      <c r="G48" s="104">
        <v>14</v>
      </c>
      <c r="H48" s="104">
        <v>1</v>
      </c>
      <c r="I48" s="106">
        <v>1</v>
      </c>
      <c r="J48" s="107">
        <v>1</v>
      </c>
      <c r="K48" s="108"/>
      <c r="L48" s="109"/>
      <c r="M48" s="109"/>
      <c r="N48" s="110" t="s">
        <v>92</v>
      </c>
      <c r="O48" s="110">
        <v>800</v>
      </c>
      <c r="P48" s="110"/>
      <c r="Q48" s="109"/>
      <c r="R48" s="111">
        <v>1</v>
      </c>
      <c r="S48" s="112"/>
      <c r="T48" s="113"/>
      <c r="U48" s="113"/>
      <c r="V48" s="114">
        <f t="shared" si="0"/>
        <v>0</v>
      </c>
      <c r="W48" s="114">
        <f t="shared" si="1"/>
        <v>0</v>
      </c>
      <c r="X48" s="115"/>
      <c r="Y48" s="107">
        <v>9</v>
      </c>
      <c r="Z48" s="107">
        <v>24</v>
      </c>
      <c r="AA48" s="107">
        <v>12</v>
      </c>
      <c r="AB48" s="115"/>
      <c r="AC48" s="116">
        <f t="shared" si="3"/>
        <v>1052.3519999999999</v>
      </c>
      <c r="AD48" s="116">
        <f t="shared" si="4"/>
        <v>0</v>
      </c>
      <c r="AE48" s="116">
        <f t="shared" si="2"/>
        <v>1052.3519999999999</v>
      </c>
      <c r="AF48"/>
    </row>
    <row r="49" spans="1:32" ht="24.95" customHeight="1" x14ac:dyDescent="0.4">
      <c r="A49" s="103">
        <v>46</v>
      </c>
      <c r="B49" s="104" t="s">
        <v>87</v>
      </c>
      <c r="C49" s="104" t="s">
        <v>410</v>
      </c>
      <c r="D49" s="104" t="s">
        <v>89</v>
      </c>
      <c r="E49" s="104" t="s">
        <v>365</v>
      </c>
      <c r="F49" s="104" t="s">
        <v>162</v>
      </c>
      <c r="G49" s="104">
        <v>26</v>
      </c>
      <c r="H49" s="104">
        <v>2</v>
      </c>
      <c r="I49" s="106">
        <v>1</v>
      </c>
      <c r="J49" s="107">
        <v>2</v>
      </c>
      <c r="K49" s="108"/>
      <c r="L49" s="109"/>
      <c r="M49" s="109"/>
      <c r="N49" s="110" t="s">
        <v>92</v>
      </c>
      <c r="O49" s="110">
        <v>800</v>
      </c>
      <c r="P49" s="110"/>
      <c r="Q49" s="109"/>
      <c r="R49" s="111">
        <v>2</v>
      </c>
      <c r="S49" s="112"/>
      <c r="T49" s="113"/>
      <c r="U49" s="113"/>
      <c r="V49" s="114">
        <f t="shared" si="0"/>
        <v>0</v>
      </c>
      <c r="W49" s="114">
        <f t="shared" si="1"/>
        <v>0</v>
      </c>
      <c r="X49" s="115"/>
      <c r="Y49" s="107">
        <v>9</v>
      </c>
      <c r="Z49" s="107">
        <v>24</v>
      </c>
      <c r="AA49" s="107">
        <v>12</v>
      </c>
      <c r="AB49" s="115"/>
      <c r="AC49" s="116">
        <f t="shared" si="3"/>
        <v>3908.7359999999999</v>
      </c>
      <c r="AD49" s="116">
        <f t="shared" si="4"/>
        <v>0</v>
      </c>
      <c r="AE49" s="116">
        <f t="shared" si="2"/>
        <v>3908.7359999999999</v>
      </c>
      <c r="AF49"/>
    </row>
    <row r="50" spans="1:32" ht="24.95" customHeight="1" x14ac:dyDescent="0.4">
      <c r="A50" s="103">
        <v>47</v>
      </c>
      <c r="B50" s="104" t="s">
        <v>87</v>
      </c>
      <c r="C50" s="104" t="s">
        <v>411</v>
      </c>
      <c r="D50" s="104" t="s">
        <v>89</v>
      </c>
      <c r="E50" s="104" t="s">
        <v>128</v>
      </c>
      <c r="F50" s="104" t="s">
        <v>257</v>
      </c>
      <c r="G50" s="104">
        <v>40</v>
      </c>
      <c r="H50" s="104">
        <v>1</v>
      </c>
      <c r="I50" s="106">
        <v>1</v>
      </c>
      <c r="J50" s="107">
        <v>1</v>
      </c>
      <c r="K50" s="108"/>
      <c r="L50" s="109"/>
      <c r="M50" s="109"/>
      <c r="N50" s="110" t="s">
        <v>92</v>
      </c>
      <c r="O50" s="110">
        <v>400</v>
      </c>
      <c r="P50" s="110"/>
      <c r="Q50" s="109"/>
      <c r="R50" s="111">
        <v>1</v>
      </c>
      <c r="S50" s="112"/>
      <c r="T50" s="113"/>
      <c r="U50" s="113"/>
      <c r="V50" s="114">
        <f t="shared" si="0"/>
        <v>0</v>
      </c>
      <c r="W50" s="114">
        <f t="shared" si="1"/>
        <v>0</v>
      </c>
      <c r="X50" s="115"/>
      <c r="Y50" s="107">
        <v>9</v>
      </c>
      <c r="Z50" s="107">
        <v>24</v>
      </c>
      <c r="AA50" s="107">
        <v>12</v>
      </c>
      <c r="AB50" s="115"/>
      <c r="AC50" s="116">
        <f t="shared" si="3"/>
        <v>3006.7200000000003</v>
      </c>
      <c r="AD50" s="116">
        <f t="shared" si="4"/>
        <v>0</v>
      </c>
      <c r="AE50" s="116">
        <f t="shared" si="2"/>
        <v>3006.7200000000003</v>
      </c>
      <c r="AF50"/>
    </row>
    <row r="51" spans="1:32" ht="24.95" customHeight="1" x14ac:dyDescent="0.4">
      <c r="A51" s="103">
        <v>48</v>
      </c>
      <c r="B51" s="104" t="s">
        <v>87</v>
      </c>
      <c r="C51" s="104" t="s">
        <v>412</v>
      </c>
      <c r="D51" s="104" t="s">
        <v>89</v>
      </c>
      <c r="E51" s="104" t="s">
        <v>365</v>
      </c>
      <c r="F51" s="104" t="s">
        <v>162</v>
      </c>
      <c r="G51" s="104">
        <v>26</v>
      </c>
      <c r="H51" s="104">
        <v>2</v>
      </c>
      <c r="I51" s="106">
        <v>1</v>
      </c>
      <c r="J51" s="107">
        <v>2</v>
      </c>
      <c r="K51" s="108"/>
      <c r="L51" s="109"/>
      <c r="M51" s="109"/>
      <c r="N51" s="110" t="s">
        <v>92</v>
      </c>
      <c r="O51" s="110">
        <v>800</v>
      </c>
      <c r="P51" s="110"/>
      <c r="Q51" s="109"/>
      <c r="R51" s="111">
        <v>2</v>
      </c>
      <c r="S51" s="112"/>
      <c r="T51" s="113"/>
      <c r="U51" s="113"/>
      <c r="V51" s="114">
        <f t="shared" si="0"/>
        <v>0</v>
      </c>
      <c r="W51" s="114">
        <f t="shared" si="1"/>
        <v>0</v>
      </c>
      <c r="X51" s="115"/>
      <c r="Y51" s="107">
        <v>9</v>
      </c>
      <c r="Z51" s="107">
        <v>24</v>
      </c>
      <c r="AA51" s="107">
        <v>12</v>
      </c>
      <c r="AB51" s="115"/>
      <c r="AC51" s="116">
        <f t="shared" si="3"/>
        <v>3908.7359999999999</v>
      </c>
      <c r="AD51" s="116">
        <f t="shared" si="4"/>
        <v>0</v>
      </c>
      <c r="AE51" s="116">
        <f t="shared" si="2"/>
        <v>3908.7359999999999</v>
      </c>
      <c r="AF51"/>
    </row>
    <row r="52" spans="1:32" ht="24.95" customHeight="1" x14ac:dyDescent="0.4">
      <c r="A52" s="103">
        <v>49</v>
      </c>
      <c r="B52" s="104" t="s">
        <v>87</v>
      </c>
      <c r="C52" s="104" t="s">
        <v>412</v>
      </c>
      <c r="D52" s="104" t="s">
        <v>89</v>
      </c>
      <c r="E52" s="104" t="s">
        <v>373</v>
      </c>
      <c r="F52" s="104" t="s">
        <v>409</v>
      </c>
      <c r="G52" s="104">
        <v>34</v>
      </c>
      <c r="H52" s="104">
        <v>7</v>
      </c>
      <c r="I52" s="106">
        <v>1</v>
      </c>
      <c r="J52" s="107">
        <v>7</v>
      </c>
      <c r="K52" s="108"/>
      <c r="L52" s="109"/>
      <c r="M52" s="109"/>
      <c r="N52" s="110" t="s">
        <v>92</v>
      </c>
      <c r="O52" s="110">
        <v>2500</v>
      </c>
      <c r="P52" s="110"/>
      <c r="Q52" s="109"/>
      <c r="R52" s="111">
        <v>7</v>
      </c>
      <c r="S52" s="112"/>
      <c r="T52" s="113"/>
      <c r="U52" s="113"/>
      <c r="V52" s="114">
        <f t="shared" si="0"/>
        <v>0</v>
      </c>
      <c r="W52" s="114">
        <f t="shared" si="1"/>
        <v>0</v>
      </c>
      <c r="X52" s="115"/>
      <c r="Y52" s="107">
        <v>9</v>
      </c>
      <c r="Z52" s="107">
        <v>24</v>
      </c>
      <c r="AA52" s="107">
        <v>12</v>
      </c>
      <c r="AB52" s="115"/>
      <c r="AC52" s="116">
        <f t="shared" si="3"/>
        <v>17889.984</v>
      </c>
      <c r="AD52" s="116">
        <f t="shared" si="4"/>
        <v>0</v>
      </c>
      <c r="AE52" s="116">
        <f t="shared" si="2"/>
        <v>17889.984</v>
      </c>
      <c r="AF52"/>
    </row>
    <row r="53" spans="1:32" ht="24.95" customHeight="1" x14ac:dyDescent="0.4">
      <c r="A53" s="103">
        <v>50</v>
      </c>
      <c r="B53" s="104" t="s">
        <v>87</v>
      </c>
      <c r="C53" s="104" t="s">
        <v>413</v>
      </c>
      <c r="D53" s="104" t="s">
        <v>89</v>
      </c>
      <c r="E53" s="104" t="s">
        <v>414</v>
      </c>
      <c r="F53" s="104" t="s">
        <v>122</v>
      </c>
      <c r="G53" s="104">
        <v>10</v>
      </c>
      <c r="H53" s="104">
        <v>1</v>
      </c>
      <c r="I53" s="106">
        <v>1</v>
      </c>
      <c r="J53" s="107">
        <v>1</v>
      </c>
      <c r="K53" s="108"/>
      <c r="L53" s="109"/>
      <c r="M53" s="109"/>
      <c r="N53" s="110" t="s">
        <v>113</v>
      </c>
      <c r="O53" s="110">
        <v>700</v>
      </c>
      <c r="P53" s="110"/>
      <c r="Q53" s="109"/>
      <c r="R53" s="111">
        <v>1</v>
      </c>
      <c r="S53" s="112"/>
      <c r="T53" s="113"/>
      <c r="U53" s="113"/>
      <c r="V53" s="114">
        <f t="shared" si="0"/>
        <v>0</v>
      </c>
      <c r="W53" s="114">
        <f t="shared" si="1"/>
        <v>0</v>
      </c>
      <c r="X53" s="115"/>
      <c r="Y53" s="107">
        <v>9</v>
      </c>
      <c r="Z53" s="107">
        <v>24</v>
      </c>
      <c r="AA53" s="107">
        <v>12</v>
      </c>
      <c r="AB53" s="115"/>
      <c r="AC53" s="116">
        <f t="shared" si="3"/>
        <v>751.68000000000006</v>
      </c>
      <c r="AD53" s="116">
        <f t="shared" si="4"/>
        <v>0</v>
      </c>
      <c r="AE53" s="116">
        <f t="shared" si="2"/>
        <v>751.68000000000006</v>
      </c>
      <c r="AF53"/>
    </row>
    <row r="54" spans="1:32" ht="24.95" customHeight="1" x14ac:dyDescent="0.4">
      <c r="A54" s="103">
        <v>51</v>
      </c>
      <c r="B54" s="104" t="s">
        <v>87</v>
      </c>
      <c r="C54" s="104" t="s">
        <v>415</v>
      </c>
      <c r="D54" s="104" t="s">
        <v>89</v>
      </c>
      <c r="E54" s="104" t="s">
        <v>365</v>
      </c>
      <c r="F54" s="104" t="s">
        <v>162</v>
      </c>
      <c r="G54" s="104">
        <v>26</v>
      </c>
      <c r="H54" s="104">
        <v>10</v>
      </c>
      <c r="I54" s="106">
        <v>1</v>
      </c>
      <c r="J54" s="107">
        <v>10</v>
      </c>
      <c r="K54" s="108"/>
      <c r="L54" s="109"/>
      <c r="M54" s="109"/>
      <c r="N54" s="110" t="s">
        <v>92</v>
      </c>
      <c r="O54" s="110">
        <v>800</v>
      </c>
      <c r="P54" s="110"/>
      <c r="Q54" s="109"/>
      <c r="R54" s="111">
        <v>10</v>
      </c>
      <c r="S54" s="112"/>
      <c r="T54" s="113"/>
      <c r="U54" s="113"/>
      <c r="V54" s="114">
        <f t="shared" si="0"/>
        <v>0</v>
      </c>
      <c r="W54" s="114">
        <f t="shared" si="1"/>
        <v>0</v>
      </c>
      <c r="X54" s="115"/>
      <c r="Y54" s="107">
        <v>9</v>
      </c>
      <c r="Z54" s="107">
        <v>24</v>
      </c>
      <c r="AA54" s="107">
        <v>12</v>
      </c>
      <c r="AB54" s="115"/>
      <c r="AC54" s="116">
        <f t="shared" si="3"/>
        <v>19543.68</v>
      </c>
      <c r="AD54" s="116">
        <f t="shared" si="4"/>
        <v>0</v>
      </c>
      <c r="AE54" s="116">
        <f t="shared" si="2"/>
        <v>19543.68</v>
      </c>
      <c r="AF54"/>
    </row>
    <row r="55" spans="1:32" ht="24.95" customHeight="1" x14ac:dyDescent="0.4">
      <c r="A55" s="103">
        <v>52</v>
      </c>
      <c r="B55" s="104" t="s">
        <v>87</v>
      </c>
      <c r="C55" s="104" t="s">
        <v>415</v>
      </c>
      <c r="D55" s="104" t="s">
        <v>89</v>
      </c>
      <c r="E55" s="104" t="s">
        <v>169</v>
      </c>
      <c r="F55" s="104" t="s">
        <v>276</v>
      </c>
      <c r="G55" s="104">
        <v>14</v>
      </c>
      <c r="H55" s="104">
        <v>6</v>
      </c>
      <c r="I55" s="106">
        <v>1</v>
      </c>
      <c r="J55" s="107">
        <v>6</v>
      </c>
      <c r="K55" s="108"/>
      <c r="L55" s="109"/>
      <c r="M55" s="109"/>
      <c r="N55" s="110" t="s">
        <v>92</v>
      </c>
      <c r="O55" s="110">
        <v>800</v>
      </c>
      <c r="P55" s="110"/>
      <c r="Q55" s="109"/>
      <c r="R55" s="111">
        <v>6</v>
      </c>
      <c r="S55" s="112"/>
      <c r="T55" s="113"/>
      <c r="U55" s="113"/>
      <c r="V55" s="114">
        <f t="shared" si="0"/>
        <v>0</v>
      </c>
      <c r="W55" s="114">
        <f t="shared" si="1"/>
        <v>0</v>
      </c>
      <c r="X55" s="115"/>
      <c r="Y55" s="107">
        <v>9</v>
      </c>
      <c r="Z55" s="107">
        <v>24</v>
      </c>
      <c r="AA55" s="107">
        <v>12</v>
      </c>
      <c r="AB55" s="115"/>
      <c r="AC55" s="116">
        <f t="shared" si="3"/>
        <v>6314.1120000000001</v>
      </c>
      <c r="AD55" s="116">
        <f t="shared" si="4"/>
        <v>0</v>
      </c>
      <c r="AE55" s="116">
        <f t="shared" si="2"/>
        <v>6314.1120000000001</v>
      </c>
      <c r="AF55"/>
    </row>
    <row r="56" spans="1:32" ht="24.95" customHeight="1" x14ac:dyDescent="0.4">
      <c r="A56" s="103">
        <v>53</v>
      </c>
      <c r="B56" s="104" t="s">
        <v>87</v>
      </c>
      <c r="C56" s="104" t="s">
        <v>416</v>
      </c>
      <c r="D56" s="104" t="s">
        <v>417</v>
      </c>
      <c r="E56" s="104" t="s">
        <v>373</v>
      </c>
      <c r="F56" s="104" t="s">
        <v>418</v>
      </c>
      <c r="G56" s="104">
        <v>34</v>
      </c>
      <c r="H56" s="104">
        <v>3</v>
      </c>
      <c r="I56" s="106">
        <v>2</v>
      </c>
      <c r="J56" s="107">
        <v>6</v>
      </c>
      <c r="K56" s="108"/>
      <c r="L56" s="109"/>
      <c r="M56" s="109"/>
      <c r="N56" s="110" t="s">
        <v>92</v>
      </c>
      <c r="O56" s="110">
        <v>2500</v>
      </c>
      <c r="P56" s="110"/>
      <c r="Q56" s="109"/>
      <c r="R56" s="111">
        <v>6</v>
      </c>
      <c r="S56" s="112"/>
      <c r="T56" s="113"/>
      <c r="U56" s="113"/>
      <c r="V56" s="114">
        <f t="shared" si="0"/>
        <v>0</v>
      </c>
      <c r="W56" s="114">
        <f t="shared" si="1"/>
        <v>0</v>
      </c>
      <c r="X56" s="115"/>
      <c r="Y56" s="107">
        <v>9</v>
      </c>
      <c r="Z56" s="107">
        <v>24</v>
      </c>
      <c r="AA56" s="107">
        <v>12</v>
      </c>
      <c r="AB56" s="115"/>
      <c r="AC56" s="116">
        <f t="shared" si="3"/>
        <v>15334.272000000001</v>
      </c>
      <c r="AD56" s="116">
        <f t="shared" si="4"/>
        <v>0</v>
      </c>
      <c r="AE56" s="116">
        <f t="shared" si="2"/>
        <v>15334.272000000001</v>
      </c>
      <c r="AF56"/>
    </row>
    <row r="57" spans="1:32" ht="24.95" customHeight="1" x14ac:dyDescent="0.4">
      <c r="A57" s="103">
        <v>54</v>
      </c>
      <c r="B57" s="104" t="s">
        <v>87</v>
      </c>
      <c r="C57" s="104" t="s">
        <v>416</v>
      </c>
      <c r="D57" s="104" t="s">
        <v>89</v>
      </c>
      <c r="E57" s="104" t="s">
        <v>365</v>
      </c>
      <c r="F57" s="104" t="s">
        <v>162</v>
      </c>
      <c r="G57" s="104">
        <v>26</v>
      </c>
      <c r="H57" s="104">
        <v>1</v>
      </c>
      <c r="I57" s="106">
        <v>1</v>
      </c>
      <c r="J57" s="107">
        <v>1</v>
      </c>
      <c r="K57" s="108"/>
      <c r="L57" s="109"/>
      <c r="M57" s="109"/>
      <c r="N57" s="110" t="s">
        <v>92</v>
      </c>
      <c r="O57" s="110">
        <v>800</v>
      </c>
      <c r="P57" s="110"/>
      <c r="Q57" s="109"/>
      <c r="R57" s="111">
        <v>1</v>
      </c>
      <c r="S57" s="112"/>
      <c r="T57" s="113"/>
      <c r="U57" s="113"/>
      <c r="V57" s="114">
        <f t="shared" si="0"/>
        <v>0</v>
      </c>
      <c r="W57" s="114">
        <f t="shared" si="1"/>
        <v>0</v>
      </c>
      <c r="X57" s="115"/>
      <c r="Y57" s="107">
        <v>9</v>
      </c>
      <c r="Z57" s="107">
        <v>24</v>
      </c>
      <c r="AA57" s="107">
        <v>12</v>
      </c>
      <c r="AB57" s="115"/>
      <c r="AC57" s="116">
        <f t="shared" si="3"/>
        <v>1954.3679999999999</v>
      </c>
      <c r="AD57" s="116">
        <f t="shared" si="4"/>
        <v>0</v>
      </c>
      <c r="AE57" s="116">
        <f t="shared" si="2"/>
        <v>1954.3679999999999</v>
      </c>
      <c r="AF57"/>
    </row>
    <row r="58" spans="1:32" ht="24.95" customHeight="1" x14ac:dyDescent="0.4">
      <c r="A58" s="103">
        <v>55</v>
      </c>
      <c r="B58" s="104" t="s">
        <v>87</v>
      </c>
      <c r="C58" s="104" t="s">
        <v>419</v>
      </c>
      <c r="D58" s="104" t="s">
        <v>89</v>
      </c>
      <c r="E58" s="104" t="s">
        <v>369</v>
      </c>
      <c r="F58" s="104" t="s">
        <v>370</v>
      </c>
      <c r="G58" s="104">
        <v>34</v>
      </c>
      <c r="H58" s="104">
        <v>4</v>
      </c>
      <c r="I58" s="106">
        <v>4</v>
      </c>
      <c r="J58" s="107">
        <v>16</v>
      </c>
      <c r="K58" s="108"/>
      <c r="L58" s="109"/>
      <c r="M58" s="109"/>
      <c r="N58" s="110" t="s">
        <v>92</v>
      </c>
      <c r="O58" s="110">
        <v>1500</v>
      </c>
      <c r="P58" s="110"/>
      <c r="Q58" s="109"/>
      <c r="R58" s="111">
        <v>16</v>
      </c>
      <c r="S58" s="112"/>
      <c r="T58" s="113"/>
      <c r="U58" s="113"/>
      <c r="V58" s="114">
        <f t="shared" si="0"/>
        <v>0</v>
      </c>
      <c r="W58" s="114">
        <f t="shared" si="1"/>
        <v>0</v>
      </c>
      <c r="X58" s="115"/>
      <c r="Y58" s="107">
        <v>9</v>
      </c>
      <c r="Z58" s="107">
        <v>24</v>
      </c>
      <c r="AA58" s="107">
        <v>12</v>
      </c>
      <c r="AB58" s="115"/>
      <c r="AC58" s="116">
        <f t="shared" si="3"/>
        <v>40891.392</v>
      </c>
      <c r="AD58" s="116">
        <f t="shared" si="4"/>
        <v>0</v>
      </c>
      <c r="AE58" s="116">
        <f t="shared" si="2"/>
        <v>40891.392</v>
      </c>
      <c r="AF58"/>
    </row>
    <row r="59" spans="1:32" ht="24.95" customHeight="1" x14ac:dyDescent="0.4">
      <c r="A59" s="103">
        <v>56</v>
      </c>
      <c r="B59" s="104" t="s">
        <v>87</v>
      </c>
      <c r="C59" s="104" t="s">
        <v>419</v>
      </c>
      <c r="D59" s="104" t="s">
        <v>89</v>
      </c>
      <c r="E59" s="104" t="s">
        <v>373</v>
      </c>
      <c r="F59" s="104" t="s">
        <v>409</v>
      </c>
      <c r="G59" s="104">
        <v>34</v>
      </c>
      <c r="H59" s="104">
        <v>2</v>
      </c>
      <c r="I59" s="106">
        <v>1</v>
      </c>
      <c r="J59" s="107">
        <v>2</v>
      </c>
      <c r="K59" s="108"/>
      <c r="L59" s="109"/>
      <c r="M59" s="109"/>
      <c r="N59" s="110" t="s">
        <v>92</v>
      </c>
      <c r="O59" s="110">
        <v>2500</v>
      </c>
      <c r="P59" s="110"/>
      <c r="Q59" s="109"/>
      <c r="R59" s="111">
        <v>2</v>
      </c>
      <c r="S59" s="112"/>
      <c r="T59" s="113"/>
      <c r="U59" s="113"/>
      <c r="V59" s="114">
        <f t="shared" si="0"/>
        <v>0</v>
      </c>
      <c r="W59" s="114">
        <f t="shared" si="1"/>
        <v>0</v>
      </c>
      <c r="X59" s="115"/>
      <c r="Y59" s="107">
        <v>9</v>
      </c>
      <c r="Z59" s="107">
        <v>24</v>
      </c>
      <c r="AA59" s="107">
        <v>12</v>
      </c>
      <c r="AB59" s="115"/>
      <c r="AC59" s="116">
        <f t="shared" si="3"/>
        <v>5111.424</v>
      </c>
      <c r="AD59" s="116">
        <f t="shared" si="4"/>
        <v>0</v>
      </c>
      <c r="AE59" s="116">
        <f t="shared" si="2"/>
        <v>5111.424</v>
      </c>
      <c r="AF59"/>
    </row>
    <row r="60" spans="1:32" ht="24.95" customHeight="1" x14ac:dyDescent="0.4">
      <c r="A60" s="103">
        <v>57</v>
      </c>
      <c r="B60" s="104" t="s">
        <v>87</v>
      </c>
      <c r="C60" s="104" t="s">
        <v>420</v>
      </c>
      <c r="D60" s="104" t="s">
        <v>89</v>
      </c>
      <c r="E60" s="104" t="s">
        <v>373</v>
      </c>
      <c r="F60" s="104" t="s">
        <v>392</v>
      </c>
      <c r="G60" s="104">
        <v>34</v>
      </c>
      <c r="H60" s="104">
        <v>1</v>
      </c>
      <c r="I60" s="106">
        <v>1</v>
      </c>
      <c r="J60" s="107">
        <v>1</v>
      </c>
      <c r="K60" s="108"/>
      <c r="L60" s="109"/>
      <c r="M60" s="109"/>
      <c r="N60" s="110" t="s">
        <v>92</v>
      </c>
      <c r="O60" s="110">
        <v>2500</v>
      </c>
      <c r="P60" s="110"/>
      <c r="Q60" s="109"/>
      <c r="R60" s="111">
        <v>1</v>
      </c>
      <c r="S60" s="112"/>
      <c r="T60" s="113"/>
      <c r="U60" s="113"/>
      <c r="V60" s="114">
        <f t="shared" si="0"/>
        <v>0</v>
      </c>
      <c r="W60" s="114">
        <f t="shared" si="1"/>
        <v>0</v>
      </c>
      <c r="X60" s="115"/>
      <c r="Y60" s="107">
        <v>9</v>
      </c>
      <c r="Z60" s="107">
        <v>24</v>
      </c>
      <c r="AA60" s="107">
        <v>12</v>
      </c>
      <c r="AB60" s="115"/>
      <c r="AC60" s="116">
        <f t="shared" si="3"/>
        <v>2555.712</v>
      </c>
      <c r="AD60" s="116">
        <f t="shared" si="4"/>
        <v>0</v>
      </c>
      <c r="AE60" s="116">
        <f t="shared" si="2"/>
        <v>2555.712</v>
      </c>
      <c r="AF60"/>
    </row>
    <row r="61" spans="1:32" ht="24.95" customHeight="1" x14ac:dyDescent="0.4">
      <c r="A61" s="103">
        <v>58</v>
      </c>
      <c r="B61" s="104" t="s">
        <v>87</v>
      </c>
      <c r="C61" s="104" t="s">
        <v>421</v>
      </c>
      <c r="D61" s="104" t="s">
        <v>89</v>
      </c>
      <c r="E61" s="104" t="s">
        <v>369</v>
      </c>
      <c r="F61" s="104" t="s">
        <v>370</v>
      </c>
      <c r="G61" s="104">
        <v>34</v>
      </c>
      <c r="H61" s="104">
        <v>2</v>
      </c>
      <c r="I61" s="106">
        <v>3</v>
      </c>
      <c r="J61" s="107">
        <v>6</v>
      </c>
      <c r="K61" s="108"/>
      <c r="L61" s="109"/>
      <c r="M61" s="109"/>
      <c r="N61" s="110" t="s">
        <v>92</v>
      </c>
      <c r="O61" s="110">
        <v>1500</v>
      </c>
      <c r="P61" s="110"/>
      <c r="Q61" s="109"/>
      <c r="R61" s="111">
        <v>6</v>
      </c>
      <c r="S61" s="112"/>
      <c r="T61" s="113"/>
      <c r="U61" s="113"/>
      <c r="V61" s="114">
        <f t="shared" si="0"/>
        <v>0</v>
      </c>
      <c r="W61" s="114">
        <f t="shared" si="1"/>
        <v>0</v>
      </c>
      <c r="X61" s="115"/>
      <c r="Y61" s="107">
        <v>9</v>
      </c>
      <c r="Z61" s="107">
        <v>24</v>
      </c>
      <c r="AA61" s="107">
        <v>12</v>
      </c>
      <c r="AB61" s="115"/>
      <c r="AC61" s="116">
        <f t="shared" si="3"/>
        <v>15334.272000000001</v>
      </c>
      <c r="AD61" s="116">
        <f t="shared" si="4"/>
        <v>0</v>
      </c>
      <c r="AE61" s="116">
        <f t="shared" si="2"/>
        <v>15334.272000000001</v>
      </c>
      <c r="AF61"/>
    </row>
    <row r="62" spans="1:32" ht="24.95" customHeight="1" x14ac:dyDescent="0.4">
      <c r="A62" s="103">
        <v>59</v>
      </c>
      <c r="B62" s="104" t="s">
        <v>87</v>
      </c>
      <c r="C62" s="104" t="s">
        <v>421</v>
      </c>
      <c r="D62" s="104" t="s">
        <v>89</v>
      </c>
      <c r="E62" s="104" t="s">
        <v>373</v>
      </c>
      <c r="F62" s="104" t="s">
        <v>409</v>
      </c>
      <c r="G62" s="104">
        <v>34</v>
      </c>
      <c r="H62" s="104">
        <v>3</v>
      </c>
      <c r="I62" s="106">
        <v>1</v>
      </c>
      <c r="J62" s="107">
        <v>3</v>
      </c>
      <c r="K62" s="108"/>
      <c r="L62" s="109"/>
      <c r="M62" s="109"/>
      <c r="N62" s="110" t="s">
        <v>92</v>
      </c>
      <c r="O62" s="110">
        <v>2500</v>
      </c>
      <c r="P62" s="110"/>
      <c r="Q62" s="109"/>
      <c r="R62" s="111">
        <v>3</v>
      </c>
      <c r="S62" s="112"/>
      <c r="T62" s="113"/>
      <c r="U62" s="113"/>
      <c r="V62" s="114">
        <f t="shared" si="0"/>
        <v>0</v>
      </c>
      <c r="W62" s="114">
        <f t="shared" si="1"/>
        <v>0</v>
      </c>
      <c r="X62" s="115"/>
      <c r="Y62" s="107">
        <v>9</v>
      </c>
      <c r="Z62" s="107">
        <v>24</v>
      </c>
      <c r="AA62" s="107">
        <v>12</v>
      </c>
      <c r="AB62" s="115"/>
      <c r="AC62" s="116">
        <f t="shared" si="3"/>
        <v>7667.1360000000004</v>
      </c>
      <c r="AD62" s="116">
        <f t="shared" si="4"/>
        <v>0</v>
      </c>
      <c r="AE62" s="116">
        <f t="shared" si="2"/>
        <v>7667.1360000000004</v>
      </c>
      <c r="AF62"/>
    </row>
    <row r="63" spans="1:32" ht="24.95" customHeight="1" x14ac:dyDescent="0.4">
      <c r="A63" s="103">
        <v>60</v>
      </c>
      <c r="B63" s="104" t="s">
        <v>87</v>
      </c>
      <c r="C63" s="104" t="s">
        <v>422</v>
      </c>
      <c r="D63" s="104" t="s">
        <v>89</v>
      </c>
      <c r="E63" s="104" t="s">
        <v>369</v>
      </c>
      <c r="F63" s="104" t="s">
        <v>370</v>
      </c>
      <c r="G63" s="104">
        <v>34</v>
      </c>
      <c r="H63" s="104">
        <v>2</v>
      </c>
      <c r="I63" s="106">
        <v>4</v>
      </c>
      <c r="J63" s="107">
        <v>8</v>
      </c>
      <c r="K63" s="108"/>
      <c r="L63" s="109"/>
      <c r="M63" s="109"/>
      <c r="N63" s="110" t="s">
        <v>92</v>
      </c>
      <c r="O63" s="110">
        <v>1500</v>
      </c>
      <c r="P63" s="110"/>
      <c r="Q63" s="109"/>
      <c r="R63" s="111">
        <v>8</v>
      </c>
      <c r="S63" s="112"/>
      <c r="T63" s="113"/>
      <c r="U63" s="113"/>
      <c r="V63" s="114">
        <f t="shared" si="0"/>
        <v>0</v>
      </c>
      <c r="W63" s="114">
        <f t="shared" si="1"/>
        <v>0</v>
      </c>
      <c r="X63" s="115"/>
      <c r="Y63" s="107">
        <v>9</v>
      </c>
      <c r="Z63" s="107">
        <v>24</v>
      </c>
      <c r="AA63" s="107">
        <v>12</v>
      </c>
      <c r="AB63" s="115"/>
      <c r="AC63" s="116">
        <f t="shared" si="3"/>
        <v>20445.696</v>
      </c>
      <c r="AD63" s="116">
        <f t="shared" si="4"/>
        <v>0</v>
      </c>
      <c r="AE63" s="116">
        <f t="shared" si="2"/>
        <v>20445.696</v>
      </c>
      <c r="AF63"/>
    </row>
    <row r="64" spans="1:32" ht="24.95" customHeight="1" x14ac:dyDescent="0.4">
      <c r="A64" s="103">
        <v>61</v>
      </c>
      <c r="B64" s="104" t="s">
        <v>87</v>
      </c>
      <c r="C64" s="104" t="s">
        <v>423</v>
      </c>
      <c r="D64" s="104" t="s">
        <v>89</v>
      </c>
      <c r="E64" s="104" t="s">
        <v>414</v>
      </c>
      <c r="F64" s="104" t="s">
        <v>122</v>
      </c>
      <c r="G64" s="104">
        <v>10</v>
      </c>
      <c r="H64" s="104">
        <v>2</v>
      </c>
      <c r="I64" s="106">
        <v>1</v>
      </c>
      <c r="J64" s="107">
        <v>2</v>
      </c>
      <c r="K64" s="108"/>
      <c r="L64" s="109"/>
      <c r="M64" s="109"/>
      <c r="N64" s="110" t="s">
        <v>113</v>
      </c>
      <c r="O64" s="110">
        <v>700</v>
      </c>
      <c r="P64" s="110"/>
      <c r="Q64" s="109"/>
      <c r="R64" s="111">
        <v>2</v>
      </c>
      <c r="S64" s="112"/>
      <c r="T64" s="113"/>
      <c r="U64" s="113"/>
      <c r="V64" s="114">
        <f t="shared" si="0"/>
        <v>0</v>
      </c>
      <c r="W64" s="114">
        <f t="shared" si="1"/>
        <v>0</v>
      </c>
      <c r="X64" s="115"/>
      <c r="Y64" s="107">
        <v>9</v>
      </c>
      <c r="Z64" s="107">
        <v>24</v>
      </c>
      <c r="AA64" s="107">
        <v>12</v>
      </c>
      <c r="AB64" s="115"/>
      <c r="AC64" s="116">
        <f t="shared" si="3"/>
        <v>1503.3600000000001</v>
      </c>
      <c r="AD64" s="116">
        <f t="shared" si="4"/>
        <v>0</v>
      </c>
      <c r="AE64" s="116">
        <f t="shared" si="2"/>
        <v>1503.3600000000001</v>
      </c>
      <c r="AF64"/>
    </row>
    <row r="65" spans="1:32" ht="24.95" customHeight="1" x14ac:dyDescent="0.4">
      <c r="A65" s="103">
        <v>62</v>
      </c>
      <c r="B65" s="104" t="s">
        <v>87</v>
      </c>
      <c r="C65" s="104" t="s">
        <v>424</v>
      </c>
      <c r="D65" s="104" t="s">
        <v>89</v>
      </c>
      <c r="E65" s="104" t="s">
        <v>373</v>
      </c>
      <c r="F65" s="104" t="s">
        <v>425</v>
      </c>
      <c r="G65" s="104">
        <v>34</v>
      </c>
      <c r="H65" s="104">
        <v>2</v>
      </c>
      <c r="I65" s="106">
        <v>2</v>
      </c>
      <c r="J65" s="107">
        <v>4</v>
      </c>
      <c r="K65" s="108"/>
      <c r="L65" s="109"/>
      <c r="M65" s="109"/>
      <c r="N65" s="110" t="s">
        <v>92</v>
      </c>
      <c r="O65" s="110">
        <v>2500</v>
      </c>
      <c r="P65" s="110"/>
      <c r="Q65" s="109"/>
      <c r="R65" s="111">
        <v>4</v>
      </c>
      <c r="S65" s="112"/>
      <c r="T65" s="113"/>
      <c r="U65" s="113"/>
      <c r="V65" s="114">
        <f t="shared" si="0"/>
        <v>0</v>
      </c>
      <c r="W65" s="114">
        <f t="shared" si="1"/>
        <v>0</v>
      </c>
      <c r="X65" s="115"/>
      <c r="Y65" s="107">
        <v>9</v>
      </c>
      <c r="Z65" s="107">
        <v>24</v>
      </c>
      <c r="AA65" s="107">
        <v>12</v>
      </c>
      <c r="AB65" s="115"/>
      <c r="AC65" s="116">
        <f t="shared" si="3"/>
        <v>10222.848</v>
      </c>
      <c r="AD65" s="116">
        <f t="shared" si="4"/>
        <v>0</v>
      </c>
      <c r="AE65" s="116">
        <f t="shared" si="2"/>
        <v>10222.848</v>
      </c>
      <c r="AF65"/>
    </row>
    <row r="66" spans="1:32" ht="24.95" customHeight="1" x14ac:dyDescent="0.4">
      <c r="A66" s="103">
        <v>63</v>
      </c>
      <c r="B66" s="104" t="s">
        <v>87</v>
      </c>
      <c r="C66" s="104" t="s">
        <v>424</v>
      </c>
      <c r="D66" s="104" t="s">
        <v>89</v>
      </c>
      <c r="E66" s="104" t="s">
        <v>365</v>
      </c>
      <c r="F66" s="104" t="s">
        <v>162</v>
      </c>
      <c r="G66" s="104">
        <v>26</v>
      </c>
      <c r="H66" s="104">
        <v>8</v>
      </c>
      <c r="I66" s="106">
        <v>1</v>
      </c>
      <c r="J66" s="107">
        <v>8</v>
      </c>
      <c r="K66" s="108"/>
      <c r="L66" s="109"/>
      <c r="M66" s="109"/>
      <c r="N66" s="110" t="s">
        <v>92</v>
      </c>
      <c r="O66" s="110">
        <v>800</v>
      </c>
      <c r="P66" s="110"/>
      <c r="Q66" s="109"/>
      <c r="R66" s="111">
        <v>8</v>
      </c>
      <c r="S66" s="112"/>
      <c r="T66" s="113"/>
      <c r="U66" s="113"/>
      <c r="V66" s="114">
        <f t="shared" si="0"/>
        <v>0</v>
      </c>
      <c r="W66" s="114">
        <f t="shared" si="1"/>
        <v>0</v>
      </c>
      <c r="X66" s="115"/>
      <c r="Y66" s="107">
        <v>9</v>
      </c>
      <c r="Z66" s="107">
        <v>24</v>
      </c>
      <c r="AA66" s="107">
        <v>12</v>
      </c>
      <c r="AB66" s="115"/>
      <c r="AC66" s="116">
        <f t="shared" si="3"/>
        <v>15634.944</v>
      </c>
      <c r="AD66" s="116">
        <f t="shared" si="4"/>
        <v>0</v>
      </c>
      <c r="AE66" s="116">
        <f t="shared" si="2"/>
        <v>15634.944</v>
      </c>
      <c r="AF66"/>
    </row>
    <row r="67" spans="1:32" ht="24.95" customHeight="1" x14ac:dyDescent="0.4">
      <c r="A67" s="103">
        <v>64</v>
      </c>
      <c r="B67" s="104" t="s">
        <v>87</v>
      </c>
      <c r="C67" s="104" t="s">
        <v>426</v>
      </c>
      <c r="D67" s="104" t="s">
        <v>89</v>
      </c>
      <c r="E67" s="104" t="s">
        <v>373</v>
      </c>
      <c r="F67" s="104" t="s">
        <v>425</v>
      </c>
      <c r="G67" s="104">
        <v>34</v>
      </c>
      <c r="H67" s="104">
        <v>2</v>
      </c>
      <c r="I67" s="106">
        <v>2</v>
      </c>
      <c r="J67" s="107">
        <v>4</v>
      </c>
      <c r="K67" s="108"/>
      <c r="L67" s="109"/>
      <c r="M67" s="109"/>
      <c r="N67" s="110" t="s">
        <v>92</v>
      </c>
      <c r="O67" s="110">
        <v>2500</v>
      </c>
      <c r="P67" s="110"/>
      <c r="Q67" s="109"/>
      <c r="R67" s="111">
        <v>4</v>
      </c>
      <c r="S67" s="112"/>
      <c r="T67" s="113"/>
      <c r="U67" s="113"/>
      <c r="V67" s="114">
        <f t="shared" si="0"/>
        <v>0</v>
      </c>
      <c r="W67" s="114">
        <f t="shared" si="1"/>
        <v>0</v>
      </c>
      <c r="X67" s="115"/>
      <c r="Y67" s="107">
        <v>9</v>
      </c>
      <c r="Z67" s="107">
        <v>24</v>
      </c>
      <c r="AA67" s="107">
        <v>12</v>
      </c>
      <c r="AB67" s="115"/>
      <c r="AC67" s="116">
        <f t="shared" si="3"/>
        <v>10222.848</v>
      </c>
      <c r="AD67" s="116">
        <f t="shared" si="4"/>
        <v>0</v>
      </c>
      <c r="AE67" s="116">
        <f t="shared" si="2"/>
        <v>10222.848</v>
      </c>
      <c r="AF67"/>
    </row>
    <row r="68" spans="1:32" ht="24.95" customHeight="1" x14ac:dyDescent="0.4">
      <c r="A68" s="103">
        <v>65</v>
      </c>
      <c r="B68" s="104" t="s">
        <v>87</v>
      </c>
      <c r="C68" s="104" t="s">
        <v>426</v>
      </c>
      <c r="D68" s="104" t="s">
        <v>89</v>
      </c>
      <c r="E68" s="104" t="s">
        <v>365</v>
      </c>
      <c r="F68" s="104" t="s">
        <v>162</v>
      </c>
      <c r="G68" s="104">
        <v>26</v>
      </c>
      <c r="H68" s="104">
        <v>8</v>
      </c>
      <c r="I68" s="106">
        <v>1</v>
      </c>
      <c r="J68" s="107">
        <v>8</v>
      </c>
      <c r="K68" s="108"/>
      <c r="L68" s="109"/>
      <c r="M68" s="109"/>
      <c r="N68" s="110" t="s">
        <v>92</v>
      </c>
      <c r="O68" s="110">
        <v>800</v>
      </c>
      <c r="P68" s="110"/>
      <c r="Q68" s="109"/>
      <c r="R68" s="111">
        <v>8</v>
      </c>
      <c r="S68" s="112"/>
      <c r="T68" s="113"/>
      <c r="U68" s="113"/>
      <c r="V68" s="114">
        <f t="shared" ref="V68:V131" si="5">T68*R68</f>
        <v>0</v>
      </c>
      <c r="W68" s="114">
        <f t="shared" ref="W68:W131" si="6">U68*R68</f>
        <v>0</v>
      </c>
      <c r="X68" s="115"/>
      <c r="Y68" s="107">
        <v>9</v>
      </c>
      <c r="Z68" s="107">
        <v>24</v>
      </c>
      <c r="AA68" s="107">
        <v>12</v>
      </c>
      <c r="AB68" s="115"/>
      <c r="AC68" s="116">
        <f t="shared" si="3"/>
        <v>15634.944</v>
      </c>
      <c r="AD68" s="116">
        <f t="shared" si="4"/>
        <v>0</v>
      </c>
      <c r="AE68" s="116">
        <f t="shared" ref="AE68:AE131" si="7">AC68-AD68</f>
        <v>15634.944</v>
      </c>
      <c r="AF68"/>
    </row>
    <row r="69" spans="1:32" ht="24.95" customHeight="1" x14ac:dyDescent="0.4">
      <c r="A69" s="103">
        <v>66</v>
      </c>
      <c r="B69" s="104" t="s">
        <v>87</v>
      </c>
      <c r="C69" s="104" t="s">
        <v>427</v>
      </c>
      <c r="D69" s="104" t="s">
        <v>89</v>
      </c>
      <c r="E69" s="104" t="s">
        <v>373</v>
      </c>
      <c r="F69" s="104" t="s">
        <v>425</v>
      </c>
      <c r="G69" s="104">
        <v>34</v>
      </c>
      <c r="H69" s="104">
        <v>2</v>
      </c>
      <c r="I69" s="106">
        <v>2</v>
      </c>
      <c r="J69" s="107">
        <v>4</v>
      </c>
      <c r="K69" s="108"/>
      <c r="L69" s="109"/>
      <c r="M69" s="109"/>
      <c r="N69" s="110" t="s">
        <v>92</v>
      </c>
      <c r="O69" s="110">
        <v>2500</v>
      </c>
      <c r="P69" s="110"/>
      <c r="Q69" s="109"/>
      <c r="R69" s="111">
        <v>4</v>
      </c>
      <c r="S69" s="112"/>
      <c r="T69" s="113"/>
      <c r="U69" s="113"/>
      <c r="V69" s="114">
        <f t="shared" si="5"/>
        <v>0</v>
      </c>
      <c r="W69" s="114">
        <f t="shared" si="6"/>
        <v>0</v>
      </c>
      <c r="X69" s="115"/>
      <c r="Y69" s="107">
        <v>9</v>
      </c>
      <c r="Z69" s="107">
        <v>24</v>
      </c>
      <c r="AA69" s="107">
        <v>12</v>
      </c>
      <c r="AB69" s="115"/>
      <c r="AC69" s="116">
        <f t="shared" ref="AC69:AC132" si="8">G69*J69*Y69*Z69*AA69/1000*$AB$1</f>
        <v>10222.848</v>
      </c>
      <c r="AD69" s="116">
        <f t="shared" ref="AD69:AD132" si="9">Q69*R69*Y69*Z69*AA69/1000*$AB$1</f>
        <v>0</v>
      </c>
      <c r="AE69" s="116">
        <f t="shared" si="7"/>
        <v>10222.848</v>
      </c>
      <c r="AF69"/>
    </row>
    <row r="70" spans="1:32" ht="24.95" customHeight="1" x14ac:dyDescent="0.4">
      <c r="A70" s="103">
        <v>67</v>
      </c>
      <c r="B70" s="104" t="s">
        <v>87</v>
      </c>
      <c r="C70" s="104" t="s">
        <v>427</v>
      </c>
      <c r="D70" s="104" t="s">
        <v>89</v>
      </c>
      <c r="E70" s="104" t="s">
        <v>365</v>
      </c>
      <c r="F70" s="104" t="s">
        <v>162</v>
      </c>
      <c r="G70" s="104">
        <v>26</v>
      </c>
      <c r="H70" s="104">
        <v>8</v>
      </c>
      <c r="I70" s="106">
        <v>1</v>
      </c>
      <c r="J70" s="107">
        <v>8</v>
      </c>
      <c r="K70" s="108"/>
      <c r="L70" s="109"/>
      <c r="M70" s="109"/>
      <c r="N70" s="110" t="s">
        <v>92</v>
      </c>
      <c r="O70" s="110">
        <v>800</v>
      </c>
      <c r="P70" s="110"/>
      <c r="Q70" s="109"/>
      <c r="R70" s="111">
        <v>8</v>
      </c>
      <c r="S70" s="112"/>
      <c r="T70" s="113"/>
      <c r="U70" s="113"/>
      <c r="V70" s="114">
        <f t="shared" si="5"/>
        <v>0</v>
      </c>
      <c r="W70" s="114">
        <f t="shared" si="6"/>
        <v>0</v>
      </c>
      <c r="X70" s="115"/>
      <c r="Y70" s="107">
        <v>9</v>
      </c>
      <c r="Z70" s="107">
        <v>24</v>
      </c>
      <c r="AA70" s="107">
        <v>12</v>
      </c>
      <c r="AB70" s="115"/>
      <c r="AC70" s="116">
        <f t="shared" si="8"/>
        <v>15634.944</v>
      </c>
      <c r="AD70" s="116">
        <f t="shared" si="9"/>
        <v>0</v>
      </c>
      <c r="AE70" s="116">
        <f t="shared" si="7"/>
        <v>15634.944</v>
      </c>
      <c r="AF70"/>
    </row>
    <row r="71" spans="1:32" ht="24.95" customHeight="1" x14ac:dyDescent="0.4">
      <c r="A71" s="103">
        <v>68</v>
      </c>
      <c r="B71" s="104" t="s">
        <v>87</v>
      </c>
      <c r="C71" s="104" t="s">
        <v>428</v>
      </c>
      <c r="D71" s="104" t="s">
        <v>89</v>
      </c>
      <c r="E71" s="104" t="s">
        <v>373</v>
      </c>
      <c r="F71" s="104" t="s">
        <v>384</v>
      </c>
      <c r="G71" s="104">
        <v>34</v>
      </c>
      <c r="H71" s="104">
        <v>2</v>
      </c>
      <c r="I71" s="106">
        <v>1</v>
      </c>
      <c r="J71" s="107">
        <v>2</v>
      </c>
      <c r="K71" s="108"/>
      <c r="L71" s="109"/>
      <c r="M71" s="109"/>
      <c r="N71" s="110" t="s">
        <v>92</v>
      </c>
      <c r="O71" s="110">
        <v>2500</v>
      </c>
      <c r="P71" s="110"/>
      <c r="Q71" s="109"/>
      <c r="R71" s="111">
        <v>2</v>
      </c>
      <c r="S71" s="112"/>
      <c r="T71" s="113"/>
      <c r="U71" s="113"/>
      <c r="V71" s="114">
        <f t="shared" si="5"/>
        <v>0</v>
      </c>
      <c r="W71" s="114">
        <f t="shared" si="6"/>
        <v>0</v>
      </c>
      <c r="X71" s="115"/>
      <c r="Y71" s="107">
        <v>9</v>
      </c>
      <c r="Z71" s="107">
        <v>24</v>
      </c>
      <c r="AA71" s="107">
        <v>12</v>
      </c>
      <c r="AB71" s="115"/>
      <c r="AC71" s="116">
        <f t="shared" si="8"/>
        <v>5111.424</v>
      </c>
      <c r="AD71" s="116">
        <f t="shared" si="9"/>
        <v>0</v>
      </c>
      <c r="AE71" s="116">
        <f t="shared" si="7"/>
        <v>5111.424</v>
      </c>
      <c r="AF71"/>
    </row>
    <row r="72" spans="1:32" ht="24.95" customHeight="1" x14ac:dyDescent="0.4">
      <c r="A72" s="103">
        <v>69</v>
      </c>
      <c r="B72" s="104" t="s">
        <v>87</v>
      </c>
      <c r="C72" s="104" t="s">
        <v>429</v>
      </c>
      <c r="D72" s="104" t="s">
        <v>89</v>
      </c>
      <c r="E72" s="104" t="s">
        <v>365</v>
      </c>
      <c r="F72" s="104" t="s">
        <v>162</v>
      </c>
      <c r="G72" s="104">
        <v>26</v>
      </c>
      <c r="H72" s="104">
        <v>1</v>
      </c>
      <c r="I72" s="106">
        <v>1</v>
      </c>
      <c r="J72" s="107">
        <v>1</v>
      </c>
      <c r="K72" s="108"/>
      <c r="L72" s="109"/>
      <c r="M72" s="109"/>
      <c r="N72" s="110" t="s">
        <v>92</v>
      </c>
      <c r="O72" s="110">
        <v>800</v>
      </c>
      <c r="P72" s="110"/>
      <c r="Q72" s="109"/>
      <c r="R72" s="111">
        <v>1</v>
      </c>
      <c r="S72" s="112"/>
      <c r="T72" s="113"/>
      <c r="U72" s="113"/>
      <c r="V72" s="114">
        <f t="shared" si="5"/>
        <v>0</v>
      </c>
      <c r="W72" s="114">
        <f t="shared" si="6"/>
        <v>0</v>
      </c>
      <c r="X72" s="115"/>
      <c r="Y72" s="107">
        <v>9</v>
      </c>
      <c r="Z72" s="107">
        <v>24</v>
      </c>
      <c r="AA72" s="107">
        <v>12</v>
      </c>
      <c r="AB72" s="115"/>
      <c r="AC72" s="116">
        <f t="shared" si="8"/>
        <v>1954.3679999999999</v>
      </c>
      <c r="AD72" s="116">
        <f t="shared" si="9"/>
        <v>0</v>
      </c>
      <c r="AE72" s="116">
        <f t="shared" si="7"/>
        <v>1954.3679999999999</v>
      </c>
      <c r="AF72"/>
    </row>
    <row r="73" spans="1:32" ht="24.95" customHeight="1" x14ac:dyDescent="0.4">
      <c r="A73" s="103">
        <v>70</v>
      </c>
      <c r="B73" s="104" t="s">
        <v>87</v>
      </c>
      <c r="C73" s="104" t="s">
        <v>429</v>
      </c>
      <c r="D73" s="104" t="s">
        <v>89</v>
      </c>
      <c r="E73" s="104" t="s">
        <v>110</v>
      </c>
      <c r="F73" s="104" t="s">
        <v>386</v>
      </c>
      <c r="G73" s="104">
        <v>26</v>
      </c>
      <c r="H73" s="104">
        <v>1</v>
      </c>
      <c r="I73" s="106">
        <v>1</v>
      </c>
      <c r="J73" s="107">
        <v>1</v>
      </c>
      <c r="K73" s="108"/>
      <c r="L73" s="109"/>
      <c r="M73" s="109"/>
      <c r="N73" s="110" t="s">
        <v>92</v>
      </c>
      <c r="O73" s="110">
        <v>1000</v>
      </c>
      <c r="P73" s="110"/>
      <c r="Q73" s="109"/>
      <c r="R73" s="111">
        <v>1</v>
      </c>
      <c r="S73" s="112"/>
      <c r="T73" s="113"/>
      <c r="U73" s="113"/>
      <c r="V73" s="114">
        <f t="shared" si="5"/>
        <v>0</v>
      </c>
      <c r="W73" s="114">
        <f t="shared" si="6"/>
        <v>0</v>
      </c>
      <c r="X73" s="115"/>
      <c r="Y73" s="107">
        <v>9</v>
      </c>
      <c r="Z73" s="107">
        <v>24</v>
      </c>
      <c r="AA73" s="107">
        <v>12</v>
      </c>
      <c r="AB73" s="115"/>
      <c r="AC73" s="116">
        <f t="shared" si="8"/>
        <v>1954.3679999999999</v>
      </c>
      <c r="AD73" s="116">
        <f t="shared" si="9"/>
        <v>0</v>
      </c>
      <c r="AE73" s="116">
        <f t="shared" si="7"/>
        <v>1954.3679999999999</v>
      </c>
      <c r="AF73"/>
    </row>
    <row r="74" spans="1:32" ht="24.95" customHeight="1" x14ac:dyDescent="0.4">
      <c r="A74" s="103">
        <v>71</v>
      </c>
      <c r="B74" s="104" t="s">
        <v>87</v>
      </c>
      <c r="C74" s="104" t="s">
        <v>430</v>
      </c>
      <c r="D74" s="104" t="s">
        <v>89</v>
      </c>
      <c r="E74" s="104" t="s">
        <v>365</v>
      </c>
      <c r="F74" s="104" t="s">
        <v>276</v>
      </c>
      <c r="G74" s="104">
        <v>26</v>
      </c>
      <c r="H74" s="104">
        <v>1</v>
      </c>
      <c r="I74" s="106">
        <v>1</v>
      </c>
      <c r="J74" s="107">
        <v>1</v>
      </c>
      <c r="K74" s="108"/>
      <c r="L74" s="109"/>
      <c r="M74" s="109"/>
      <c r="N74" s="110" t="s">
        <v>92</v>
      </c>
      <c r="O74" s="110">
        <v>800</v>
      </c>
      <c r="P74" s="110"/>
      <c r="Q74" s="109"/>
      <c r="R74" s="111">
        <v>1</v>
      </c>
      <c r="S74" s="112"/>
      <c r="T74" s="113"/>
      <c r="U74" s="113"/>
      <c r="V74" s="114">
        <f t="shared" si="5"/>
        <v>0</v>
      </c>
      <c r="W74" s="114">
        <f t="shared" si="6"/>
        <v>0</v>
      </c>
      <c r="X74" s="115"/>
      <c r="Y74" s="107">
        <v>9</v>
      </c>
      <c r="Z74" s="107">
        <v>24</v>
      </c>
      <c r="AA74" s="107">
        <v>12</v>
      </c>
      <c r="AB74" s="115"/>
      <c r="AC74" s="116">
        <f t="shared" si="8"/>
        <v>1954.3679999999999</v>
      </c>
      <c r="AD74" s="116">
        <f t="shared" si="9"/>
        <v>0</v>
      </c>
      <c r="AE74" s="116">
        <f t="shared" si="7"/>
        <v>1954.3679999999999</v>
      </c>
      <c r="AF74"/>
    </row>
    <row r="75" spans="1:32" ht="24.95" customHeight="1" x14ac:dyDescent="0.4">
      <c r="A75" s="103">
        <v>72</v>
      </c>
      <c r="B75" s="104" t="s">
        <v>87</v>
      </c>
      <c r="C75" s="104" t="s">
        <v>430</v>
      </c>
      <c r="D75" s="104" t="s">
        <v>89</v>
      </c>
      <c r="E75" s="104" t="s">
        <v>366</v>
      </c>
      <c r="F75" s="104" t="s">
        <v>367</v>
      </c>
      <c r="G75" s="104">
        <v>50</v>
      </c>
      <c r="H75" s="104">
        <v>9</v>
      </c>
      <c r="I75" s="106">
        <v>1</v>
      </c>
      <c r="J75" s="107">
        <v>9</v>
      </c>
      <c r="K75" s="108"/>
      <c r="L75" s="109"/>
      <c r="M75" s="109"/>
      <c r="N75" s="110" t="s">
        <v>92</v>
      </c>
      <c r="O75" s="110">
        <v>600</v>
      </c>
      <c r="P75" s="110"/>
      <c r="Q75" s="109"/>
      <c r="R75" s="111">
        <v>9</v>
      </c>
      <c r="S75" s="112"/>
      <c r="T75" s="113"/>
      <c r="U75" s="113"/>
      <c r="V75" s="114">
        <f t="shared" si="5"/>
        <v>0</v>
      </c>
      <c r="W75" s="114">
        <f t="shared" si="6"/>
        <v>0</v>
      </c>
      <c r="X75" s="115"/>
      <c r="Y75" s="107">
        <v>9</v>
      </c>
      <c r="Z75" s="107">
        <v>24</v>
      </c>
      <c r="AA75" s="107">
        <v>12</v>
      </c>
      <c r="AB75" s="115"/>
      <c r="AC75" s="116">
        <f t="shared" si="8"/>
        <v>33825.600000000006</v>
      </c>
      <c r="AD75" s="116">
        <f t="shared" si="9"/>
        <v>0</v>
      </c>
      <c r="AE75" s="116">
        <f t="shared" si="7"/>
        <v>33825.600000000006</v>
      </c>
      <c r="AF75"/>
    </row>
    <row r="76" spans="1:32" ht="24.95" customHeight="1" x14ac:dyDescent="0.4">
      <c r="A76" s="103">
        <v>73</v>
      </c>
      <c r="B76" s="104" t="s">
        <v>87</v>
      </c>
      <c r="C76" s="104" t="s">
        <v>430</v>
      </c>
      <c r="D76" s="104" t="s">
        <v>89</v>
      </c>
      <c r="E76" s="104" t="s">
        <v>431</v>
      </c>
      <c r="F76" s="104" t="s">
        <v>432</v>
      </c>
      <c r="G76" s="104">
        <v>271</v>
      </c>
      <c r="H76" s="104">
        <v>3</v>
      </c>
      <c r="I76" s="106">
        <v>1</v>
      </c>
      <c r="J76" s="107">
        <v>3</v>
      </c>
      <c r="K76" s="108"/>
      <c r="L76" s="109" t="s">
        <v>433</v>
      </c>
      <c r="M76" s="109" t="s">
        <v>434</v>
      </c>
      <c r="N76" s="110" t="s">
        <v>434</v>
      </c>
      <c r="O76" s="110" t="s">
        <v>434</v>
      </c>
      <c r="P76" s="110" t="s">
        <v>434</v>
      </c>
      <c r="Q76" s="109" t="s">
        <v>434</v>
      </c>
      <c r="R76" s="111" t="s">
        <v>435</v>
      </c>
      <c r="S76" s="112"/>
      <c r="T76" s="129" t="s">
        <v>434</v>
      </c>
      <c r="U76" s="129" t="s">
        <v>434</v>
      </c>
      <c r="V76" s="130" t="s">
        <v>434</v>
      </c>
      <c r="W76" s="130" t="s">
        <v>434</v>
      </c>
      <c r="X76" s="131"/>
      <c r="Y76" s="132" t="s">
        <v>434</v>
      </c>
      <c r="Z76" s="132" t="s">
        <v>434</v>
      </c>
      <c r="AA76" s="132" t="s">
        <v>434</v>
      </c>
      <c r="AB76" s="131"/>
      <c r="AC76" s="133" t="s">
        <v>434</v>
      </c>
      <c r="AD76" s="133" t="s">
        <v>434</v>
      </c>
      <c r="AE76" s="133" t="s">
        <v>434</v>
      </c>
      <c r="AF76"/>
    </row>
    <row r="77" spans="1:32" ht="24.95" customHeight="1" x14ac:dyDescent="0.4">
      <c r="A77" s="103">
        <v>74</v>
      </c>
      <c r="B77" s="104" t="s">
        <v>87</v>
      </c>
      <c r="C77" s="104" t="s">
        <v>436</v>
      </c>
      <c r="D77" s="104" t="s">
        <v>89</v>
      </c>
      <c r="E77" s="104" t="s">
        <v>365</v>
      </c>
      <c r="F77" s="104" t="s">
        <v>276</v>
      </c>
      <c r="G77" s="104">
        <v>26</v>
      </c>
      <c r="H77" s="104">
        <v>1</v>
      </c>
      <c r="I77" s="106">
        <v>1</v>
      </c>
      <c r="J77" s="107">
        <v>1</v>
      </c>
      <c r="K77" s="108"/>
      <c r="L77" s="109"/>
      <c r="M77" s="109"/>
      <c r="N77" s="110" t="s">
        <v>92</v>
      </c>
      <c r="O77" s="110">
        <v>800</v>
      </c>
      <c r="P77" s="110"/>
      <c r="Q77" s="109"/>
      <c r="R77" s="111">
        <v>1</v>
      </c>
      <c r="S77" s="112"/>
      <c r="T77" s="113"/>
      <c r="U77" s="113"/>
      <c r="V77" s="114">
        <f t="shared" si="5"/>
        <v>0</v>
      </c>
      <c r="W77" s="114">
        <f t="shared" si="6"/>
        <v>0</v>
      </c>
      <c r="X77" s="115"/>
      <c r="Y77" s="107">
        <v>9</v>
      </c>
      <c r="Z77" s="107">
        <v>24</v>
      </c>
      <c r="AA77" s="107">
        <v>12</v>
      </c>
      <c r="AB77" s="115"/>
      <c r="AC77" s="116">
        <f t="shared" si="8"/>
        <v>1954.3679999999999</v>
      </c>
      <c r="AD77" s="116">
        <f t="shared" si="9"/>
        <v>0</v>
      </c>
      <c r="AE77" s="116">
        <f t="shared" si="7"/>
        <v>1954.3679999999999</v>
      </c>
      <c r="AF77"/>
    </row>
    <row r="78" spans="1:32" ht="24.95" customHeight="1" x14ac:dyDescent="0.4">
      <c r="A78" s="103">
        <v>75</v>
      </c>
      <c r="B78" s="104" t="s">
        <v>87</v>
      </c>
      <c r="C78" s="104" t="s">
        <v>437</v>
      </c>
      <c r="D78" s="104" t="s">
        <v>89</v>
      </c>
      <c r="E78" s="104" t="s">
        <v>369</v>
      </c>
      <c r="F78" s="104" t="s">
        <v>370</v>
      </c>
      <c r="G78" s="104">
        <v>34</v>
      </c>
      <c r="H78" s="104">
        <v>4</v>
      </c>
      <c r="I78" s="106">
        <v>4</v>
      </c>
      <c r="J78" s="107">
        <v>16</v>
      </c>
      <c r="K78" s="108"/>
      <c r="L78" s="109"/>
      <c r="M78" s="109"/>
      <c r="N78" s="110" t="s">
        <v>92</v>
      </c>
      <c r="O78" s="110">
        <v>1500</v>
      </c>
      <c r="P78" s="110"/>
      <c r="Q78" s="109"/>
      <c r="R78" s="111">
        <v>16</v>
      </c>
      <c r="S78" s="112"/>
      <c r="T78" s="113"/>
      <c r="U78" s="113"/>
      <c r="V78" s="114">
        <f t="shared" si="5"/>
        <v>0</v>
      </c>
      <c r="W78" s="114">
        <f t="shared" si="6"/>
        <v>0</v>
      </c>
      <c r="X78" s="115"/>
      <c r="Y78" s="107">
        <v>9</v>
      </c>
      <c r="Z78" s="107">
        <v>24</v>
      </c>
      <c r="AA78" s="107">
        <v>12</v>
      </c>
      <c r="AB78" s="115"/>
      <c r="AC78" s="116">
        <f t="shared" si="8"/>
        <v>40891.392</v>
      </c>
      <c r="AD78" s="116">
        <f t="shared" si="9"/>
        <v>0</v>
      </c>
      <c r="AE78" s="116">
        <f t="shared" si="7"/>
        <v>40891.392</v>
      </c>
      <c r="AF78"/>
    </row>
    <row r="79" spans="1:32" ht="24.95" customHeight="1" x14ac:dyDescent="0.4">
      <c r="A79" s="103">
        <v>76</v>
      </c>
      <c r="B79" s="104" t="s">
        <v>87</v>
      </c>
      <c r="C79" s="104" t="s">
        <v>437</v>
      </c>
      <c r="D79" s="104" t="s">
        <v>89</v>
      </c>
      <c r="E79" s="104" t="s">
        <v>169</v>
      </c>
      <c r="F79" s="104" t="s">
        <v>276</v>
      </c>
      <c r="G79" s="104">
        <v>14</v>
      </c>
      <c r="H79" s="104">
        <v>2</v>
      </c>
      <c r="I79" s="106">
        <v>1</v>
      </c>
      <c r="J79" s="107">
        <v>2</v>
      </c>
      <c r="K79" s="108"/>
      <c r="L79" s="109"/>
      <c r="M79" s="109"/>
      <c r="N79" s="110" t="s">
        <v>92</v>
      </c>
      <c r="O79" s="110">
        <v>800</v>
      </c>
      <c r="P79" s="110"/>
      <c r="Q79" s="109"/>
      <c r="R79" s="111">
        <v>2</v>
      </c>
      <c r="S79" s="112"/>
      <c r="T79" s="113"/>
      <c r="U79" s="113"/>
      <c r="V79" s="114">
        <f t="shared" si="5"/>
        <v>0</v>
      </c>
      <c r="W79" s="114">
        <f t="shared" si="6"/>
        <v>0</v>
      </c>
      <c r="X79" s="115"/>
      <c r="Y79" s="107">
        <v>9</v>
      </c>
      <c r="Z79" s="107">
        <v>24</v>
      </c>
      <c r="AA79" s="107">
        <v>12</v>
      </c>
      <c r="AB79" s="115"/>
      <c r="AC79" s="116">
        <f t="shared" si="8"/>
        <v>2104.7039999999997</v>
      </c>
      <c r="AD79" s="116">
        <f t="shared" si="9"/>
        <v>0</v>
      </c>
      <c r="AE79" s="116">
        <f t="shared" si="7"/>
        <v>2104.7039999999997</v>
      </c>
      <c r="AF79"/>
    </row>
    <row r="80" spans="1:32" ht="24.95" customHeight="1" x14ac:dyDescent="0.4">
      <c r="A80" s="103">
        <v>77</v>
      </c>
      <c r="B80" s="104" t="s">
        <v>87</v>
      </c>
      <c r="C80" s="104" t="s">
        <v>438</v>
      </c>
      <c r="D80" s="104" t="s">
        <v>89</v>
      </c>
      <c r="E80" s="104" t="s">
        <v>369</v>
      </c>
      <c r="F80" s="104" t="s">
        <v>370</v>
      </c>
      <c r="G80" s="104">
        <v>34</v>
      </c>
      <c r="H80" s="104">
        <v>2</v>
      </c>
      <c r="I80" s="106">
        <v>3</v>
      </c>
      <c r="J80" s="107">
        <v>6</v>
      </c>
      <c r="K80" s="108"/>
      <c r="L80" s="109"/>
      <c r="M80" s="109"/>
      <c r="N80" s="110" t="s">
        <v>92</v>
      </c>
      <c r="O80" s="110">
        <v>1500</v>
      </c>
      <c r="P80" s="110"/>
      <c r="Q80" s="109"/>
      <c r="R80" s="111">
        <v>6</v>
      </c>
      <c r="S80" s="112"/>
      <c r="T80" s="113"/>
      <c r="U80" s="113"/>
      <c r="V80" s="114">
        <f t="shared" si="5"/>
        <v>0</v>
      </c>
      <c r="W80" s="114">
        <f t="shared" si="6"/>
        <v>0</v>
      </c>
      <c r="X80" s="115"/>
      <c r="Y80" s="107">
        <v>9</v>
      </c>
      <c r="Z80" s="107">
        <v>24</v>
      </c>
      <c r="AA80" s="107">
        <v>12</v>
      </c>
      <c r="AB80" s="115"/>
      <c r="AC80" s="116">
        <f t="shared" si="8"/>
        <v>15334.272000000001</v>
      </c>
      <c r="AD80" s="116">
        <f t="shared" si="9"/>
        <v>0</v>
      </c>
      <c r="AE80" s="116">
        <f t="shared" si="7"/>
        <v>15334.272000000001</v>
      </c>
      <c r="AF80"/>
    </row>
    <row r="81" spans="1:32" ht="24.95" customHeight="1" x14ac:dyDescent="0.4">
      <c r="A81" s="103">
        <v>78</v>
      </c>
      <c r="B81" s="104" t="s">
        <v>87</v>
      </c>
      <c r="C81" s="104" t="s">
        <v>438</v>
      </c>
      <c r="D81" s="104" t="s">
        <v>89</v>
      </c>
      <c r="E81" s="104" t="s">
        <v>169</v>
      </c>
      <c r="F81" s="104" t="s">
        <v>276</v>
      </c>
      <c r="G81" s="104">
        <v>14</v>
      </c>
      <c r="H81" s="104">
        <v>2</v>
      </c>
      <c r="I81" s="106">
        <v>1</v>
      </c>
      <c r="J81" s="107">
        <v>2</v>
      </c>
      <c r="K81" s="108"/>
      <c r="L81" s="109"/>
      <c r="M81" s="109"/>
      <c r="N81" s="110" t="s">
        <v>92</v>
      </c>
      <c r="O81" s="110">
        <v>800</v>
      </c>
      <c r="P81" s="110"/>
      <c r="Q81" s="109"/>
      <c r="R81" s="111">
        <v>2</v>
      </c>
      <c r="S81" s="112"/>
      <c r="T81" s="113"/>
      <c r="U81" s="113"/>
      <c r="V81" s="114">
        <f t="shared" si="5"/>
        <v>0</v>
      </c>
      <c r="W81" s="114">
        <f t="shared" si="6"/>
        <v>0</v>
      </c>
      <c r="X81" s="115"/>
      <c r="Y81" s="107">
        <v>9</v>
      </c>
      <c r="Z81" s="107">
        <v>24</v>
      </c>
      <c r="AA81" s="107">
        <v>12</v>
      </c>
      <c r="AB81" s="115"/>
      <c r="AC81" s="116">
        <f t="shared" si="8"/>
        <v>2104.7039999999997</v>
      </c>
      <c r="AD81" s="116">
        <f t="shared" si="9"/>
        <v>0</v>
      </c>
      <c r="AE81" s="116">
        <f t="shared" si="7"/>
        <v>2104.7039999999997</v>
      </c>
      <c r="AF81"/>
    </row>
    <row r="82" spans="1:32" ht="24.95" customHeight="1" x14ac:dyDescent="0.4">
      <c r="A82" s="103">
        <v>79</v>
      </c>
      <c r="B82" s="104" t="s">
        <v>132</v>
      </c>
      <c r="C82" s="104" t="s">
        <v>439</v>
      </c>
      <c r="D82" s="104" t="s">
        <v>89</v>
      </c>
      <c r="E82" s="104" t="s">
        <v>440</v>
      </c>
      <c r="F82" s="104" t="s">
        <v>441</v>
      </c>
      <c r="G82" s="104">
        <v>57</v>
      </c>
      <c r="H82" s="104">
        <v>22</v>
      </c>
      <c r="I82" s="106">
        <v>2</v>
      </c>
      <c r="J82" s="107">
        <v>44</v>
      </c>
      <c r="K82" s="108"/>
      <c r="L82" s="109"/>
      <c r="M82" s="109"/>
      <c r="N82" s="110" t="s">
        <v>92</v>
      </c>
      <c r="O82" s="110">
        <v>3000</v>
      </c>
      <c r="P82" s="110"/>
      <c r="Q82" s="109"/>
      <c r="R82" s="111">
        <v>44</v>
      </c>
      <c r="S82" s="112"/>
      <c r="T82" s="113"/>
      <c r="U82" s="113"/>
      <c r="V82" s="114">
        <f t="shared" si="5"/>
        <v>0</v>
      </c>
      <c r="W82" s="114">
        <f t="shared" si="6"/>
        <v>0</v>
      </c>
      <c r="X82" s="115"/>
      <c r="Y82" s="107">
        <v>9</v>
      </c>
      <c r="Z82" s="107">
        <v>24</v>
      </c>
      <c r="AA82" s="107">
        <v>12</v>
      </c>
      <c r="AB82" s="115"/>
      <c r="AC82" s="116">
        <f t="shared" si="8"/>
        <v>188521.34399999998</v>
      </c>
      <c r="AD82" s="116">
        <f t="shared" si="9"/>
        <v>0</v>
      </c>
      <c r="AE82" s="116">
        <f t="shared" si="7"/>
        <v>188521.34399999998</v>
      </c>
      <c r="AF82"/>
    </row>
    <row r="83" spans="1:32" ht="24.95" customHeight="1" x14ac:dyDescent="0.4">
      <c r="A83" s="103">
        <v>80</v>
      </c>
      <c r="B83" s="104" t="s">
        <v>132</v>
      </c>
      <c r="C83" s="104" t="s">
        <v>439</v>
      </c>
      <c r="D83" s="104" t="s">
        <v>89</v>
      </c>
      <c r="E83" s="104" t="s">
        <v>169</v>
      </c>
      <c r="F83" s="104" t="s">
        <v>276</v>
      </c>
      <c r="G83" s="104">
        <v>14</v>
      </c>
      <c r="H83" s="104">
        <v>6</v>
      </c>
      <c r="I83" s="106">
        <v>1</v>
      </c>
      <c r="J83" s="107">
        <v>6</v>
      </c>
      <c r="K83" s="108"/>
      <c r="L83" s="109"/>
      <c r="M83" s="109"/>
      <c r="N83" s="110" t="s">
        <v>92</v>
      </c>
      <c r="O83" s="110">
        <v>800</v>
      </c>
      <c r="P83" s="110"/>
      <c r="Q83" s="109"/>
      <c r="R83" s="111">
        <v>6</v>
      </c>
      <c r="S83" s="112"/>
      <c r="T83" s="113"/>
      <c r="U83" s="113"/>
      <c r="V83" s="114">
        <f t="shared" si="5"/>
        <v>0</v>
      </c>
      <c r="W83" s="114">
        <f t="shared" si="6"/>
        <v>0</v>
      </c>
      <c r="X83" s="115"/>
      <c r="Y83" s="107">
        <v>9</v>
      </c>
      <c r="Z83" s="107">
        <v>24</v>
      </c>
      <c r="AA83" s="107">
        <v>12</v>
      </c>
      <c r="AB83" s="115"/>
      <c r="AC83" s="116">
        <f t="shared" si="8"/>
        <v>6314.1120000000001</v>
      </c>
      <c r="AD83" s="116">
        <f t="shared" si="9"/>
        <v>0</v>
      </c>
      <c r="AE83" s="116">
        <f t="shared" si="7"/>
        <v>6314.1120000000001</v>
      </c>
      <c r="AF83"/>
    </row>
    <row r="84" spans="1:32" ht="24.95" customHeight="1" x14ac:dyDescent="0.4">
      <c r="A84" s="103">
        <v>81</v>
      </c>
      <c r="B84" s="104" t="s">
        <v>132</v>
      </c>
      <c r="C84" s="104" t="s">
        <v>439</v>
      </c>
      <c r="D84" s="104" t="s">
        <v>89</v>
      </c>
      <c r="E84" s="104" t="s">
        <v>365</v>
      </c>
      <c r="F84" s="104" t="s">
        <v>276</v>
      </c>
      <c r="G84" s="104">
        <v>26</v>
      </c>
      <c r="H84" s="104">
        <v>19</v>
      </c>
      <c r="I84" s="106">
        <v>1</v>
      </c>
      <c r="J84" s="107">
        <v>19</v>
      </c>
      <c r="K84" s="108"/>
      <c r="L84" s="109"/>
      <c r="M84" s="109"/>
      <c r="N84" s="110" t="s">
        <v>92</v>
      </c>
      <c r="O84" s="110">
        <v>800</v>
      </c>
      <c r="P84" s="110"/>
      <c r="Q84" s="109"/>
      <c r="R84" s="111">
        <v>19</v>
      </c>
      <c r="S84" s="112"/>
      <c r="T84" s="113"/>
      <c r="U84" s="113"/>
      <c r="V84" s="114">
        <f t="shared" si="5"/>
        <v>0</v>
      </c>
      <c r="W84" s="114">
        <f t="shared" si="6"/>
        <v>0</v>
      </c>
      <c r="X84" s="115"/>
      <c r="Y84" s="107">
        <v>9</v>
      </c>
      <c r="Z84" s="107">
        <v>24</v>
      </c>
      <c r="AA84" s="107">
        <v>12</v>
      </c>
      <c r="AB84" s="115"/>
      <c r="AC84" s="116">
        <f t="shared" si="8"/>
        <v>37132.992000000006</v>
      </c>
      <c r="AD84" s="116">
        <f t="shared" si="9"/>
        <v>0</v>
      </c>
      <c r="AE84" s="116">
        <f t="shared" si="7"/>
        <v>37132.992000000006</v>
      </c>
      <c r="AF84"/>
    </row>
    <row r="85" spans="1:32" ht="24.95" customHeight="1" x14ac:dyDescent="0.4">
      <c r="A85" s="103">
        <v>82</v>
      </c>
      <c r="B85" s="104" t="s">
        <v>132</v>
      </c>
      <c r="C85" s="104" t="s">
        <v>442</v>
      </c>
      <c r="D85" s="104" t="s">
        <v>89</v>
      </c>
      <c r="E85" s="104" t="s">
        <v>373</v>
      </c>
      <c r="F85" s="104" t="s">
        <v>384</v>
      </c>
      <c r="G85" s="104">
        <v>34</v>
      </c>
      <c r="H85" s="104">
        <v>1</v>
      </c>
      <c r="I85" s="106">
        <v>1</v>
      </c>
      <c r="J85" s="107">
        <v>1</v>
      </c>
      <c r="K85" s="108"/>
      <c r="L85" s="109"/>
      <c r="M85" s="109"/>
      <c r="N85" s="110" t="s">
        <v>92</v>
      </c>
      <c r="O85" s="110">
        <v>2500</v>
      </c>
      <c r="P85" s="110"/>
      <c r="Q85" s="109"/>
      <c r="R85" s="111">
        <v>1</v>
      </c>
      <c r="S85" s="112"/>
      <c r="T85" s="113"/>
      <c r="U85" s="113"/>
      <c r="V85" s="114">
        <f t="shared" si="5"/>
        <v>0</v>
      </c>
      <c r="W85" s="114">
        <f t="shared" si="6"/>
        <v>0</v>
      </c>
      <c r="X85" s="115"/>
      <c r="Y85" s="107">
        <v>9</v>
      </c>
      <c r="Z85" s="107">
        <v>24</v>
      </c>
      <c r="AA85" s="107">
        <v>12</v>
      </c>
      <c r="AB85" s="115"/>
      <c r="AC85" s="116">
        <f t="shared" si="8"/>
        <v>2555.712</v>
      </c>
      <c r="AD85" s="116">
        <f t="shared" si="9"/>
        <v>0</v>
      </c>
      <c r="AE85" s="116">
        <f t="shared" si="7"/>
        <v>2555.712</v>
      </c>
      <c r="AF85"/>
    </row>
    <row r="86" spans="1:32" ht="24.95" customHeight="1" x14ac:dyDescent="0.4">
      <c r="A86" s="103">
        <v>83</v>
      </c>
      <c r="B86" s="104" t="s">
        <v>132</v>
      </c>
      <c r="C86" s="104" t="s">
        <v>443</v>
      </c>
      <c r="D86" s="104" t="s">
        <v>89</v>
      </c>
      <c r="E86" s="104" t="s">
        <v>373</v>
      </c>
      <c r="F86" s="104" t="s">
        <v>444</v>
      </c>
      <c r="G86" s="104">
        <v>34</v>
      </c>
      <c r="H86" s="104">
        <v>2</v>
      </c>
      <c r="I86" s="106">
        <v>2</v>
      </c>
      <c r="J86" s="107">
        <v>4</v>
      </c>
      <c r="K86" s="108"/>
      <c r="L86" s="109"/>
      <c r="M86" s="109"/>
      <c r="N86" s="110" t="s">
        <v>92</v>
      </c>
      <c r="O86" s="110">
        <v>2500</v>
      </c>
      <c r="P86" s="110"/>
      <c r="Q86" s="109"/>
      <c r="R86" s="111">
        <v>4</v>
      </c>
      <c r="S86" s="112"/>
      <c r="T86" s="113"/>
      <c r="U86" s="113"/>
      <c r="V86" s="114">
        <f t="shared" si="5"/>
        <v>0</v>
      </c>
      <c r="W86" s="114">
        <f t="shared" si="6"/>
        <v>0</v>
      </c>
      <c r="X86" s="115"/>
      <c r="Y86" s="107">
        <v>9</v>
      </c>
      <c r="Z86" s="107">
        <v>24</v>
      </c>
      <c r="AA86" s="107">
        <v>12</v>
      </c>
      <c r="AB86" s="115"/>
      <c r="AC86" s="116">
        <f t="shared" si="8"/>
        <v>10222.848</v>
      </c>
      <c r="AD86" s="116">
        <f t="shared" si="9"/>
        <v>0</v>
      </c>
      <c r="AE86" s="116">
        <f t="shared" si="7"/>
        <v>10222.848</v>
      </c>
      <c r="AF86"/>
    </row>
    <row r="87" spans="1:32" ht="24.95" customHeight="1" x14ac:dyDescent="0.4">
      <c r="A87" s="103">
        <v>84</v>
      </c>
      <c r="B87" s="104" t="s">
        <v>132</v>
      </c>
      <c r="C87" s="104" t="s">
        <v>445</v>
      </c>
      <c r="D87" s="104" t="s">
        <v>89</v>
      </c>
      <c r="E87" s="104" t="s">
        <v>365</v>
      </c>
      <c r="F87" s="104" t="s">
        <v>162</v>
      </c>
      <c r="G87" s="104">
        <v>26</v>
      </c>
      <c r="H87" s="104">
        <v>4</v>
      </c>
      <c r="I87" s="106">
        <v>1</v>
      </c>
      <c r="J87" s="107">
        <v>4</v>
      </c>
      <c r="K87" s="108"/>
      <c r="L87" s="109"/>
      <c r="M87" s="109"/>
      <c r="N87" s="110" t="s">
        <v>92</v>
      </c>
      <c r="O87" s="110">
        <v>800</v>
      </c>
      <c r="P87" s="110"/>
      <c r="Q87" s="109"/>
      <c r="R87" s="111">
        <v>4</v>
      </c>
      <c r="S87" s="112"/>
      <c r="T87" s="113"/>
      <c r="U87" s="113"/>
      <c r="V87" s="114">
        <f t="shared" si="5"/>
        <v>0</v>
      </c>
      <c r="W87" s="114">
        <f t="shared" si="6"/>
        <v>0</v>
      </c>
      <c r="X87" s="115"/>
      <c r="Y87" s="107">
        <v>9</v>
      </c>
      <c r="Z87" s="107">
        <v>24</v>
      </c>
      <c r="AA87" s="107">
        <v>12</v>
      </c>
      <c r="AB87" s="115"/>
      <c r="AC87" s="116">
        <f t="shared" si="8"/>
        <v>7817.4719999999998</v>
      </c>
      <c r="AD87" s="116">
        <f t="shared" si="9"/>
        <v>0</v>
      </c>
      <c r="AE87" s="116">
        <f t="shared" si="7"/>
        <v>7817.4719999999998</v>
      </c>
      <c r="AF87"/>
    </row>
    <row r="88" spans="1:32" ht="24.95" customHeight="1" x14ac:dyDescent="0.4">
      <c r="A88" s="103">
        <v>85</v>
      </c>
      <c r="B88" s="104" t="s">
        <v>132</v>
      </c>
      <c r="C88" s="104" t="s">
        <v>445</v>
      </c>
      <c r="D88" s="104" t="s">
        <v>89</v>
      </c>
      <c r="E88" s="104" t="s">
        <v>169</v>
      </c>
      <c r="F88" s="104" t="s">
        <v>276</v>
      </c>
      <c r="G88" s="104">
        <v>14</v>
      </c>
      <c r="H88" s="104">
        <v>2</v>
      </c>
      <c r="I88" s="106">
        <v>1</v>
      </c>
      <c r="J88" s="107">
        <v>2</v>
      </c>
      <c r="K88" s="108"/>
      <c r="L88" s="109"/>
      <c r="M88" s="109"/>
      <c r="N88" s="110" t="s">
        <v>92</v>
      </c>
      <c r="O88" s="110">
        <v>800</v>
      </c>
      <c r="P88" s="110"/>
      <c r="Q88" s="109"/>
      <c r="R88" s="111">
        <v>2</v>
      </c>
      <c r="S88" s="112"/>
      <c r="T88" s="113"/>
      <c r="U88" s="113"/>
      <c r="V88" s="114">
        <f t="shared" si="5"/>
        <v>0</v>
      </c>
      <c r="W88" s="114">
        <f t="shared" si="6"/>
        <v>0</v>
      </c>
      <c r="X88" s="115"/>
      <c r="Y88" s="107">
        <v>9</v>
      </c>
      <c r="Z88" s="107">
        <v>24</v>
      </c>
      <c r="AA88" s="107">
        <v>12</v>
      </c>
      <c r="AB88" s="115"/>
      <c r="AC88" s="116">
        <f t="shared" si="8"/>
        <v>2104.7039999999997</v>
      </c>
      <c r="AD88" s="116">
        <f t="shared" si="9"/>
        <v>0</v>
      </c>
      <c r="AE88" s="116">
        <f t="shared" si="7"/>
        <v>2104.7039999999997</v>
      </c>
      <c r="AF88"/>
    </row>
    <row r="89" spans="1:32" ht="24.95" customHeight="1" x14ac:dyDescent="0.4">
      <c r="A89" s="103">
        <v>86</v>
      </c>
      <c r="B89" s="104" t="s">
        <v>132</v>
      </c>
      <c r="C89" s="104" t="s">
        <v>446</v>
      </c>
      <c r="D89" s="104" t="s">
        <v>89</v>
      </c>
      <c r="E89" s="104" t="s">
        <v>369</v>
      </c>
      <c r="F89" s="104" t="s">
        <v>370</v>
      </c>
      <c r="G89" s="104">
        <v>34</v>
      </c>
      <c r="H89" s="104">
        <v>12</v>
      </c>
      <c r="I89" s="106">
        <v>3</v>
      </c>
      <c r="J89" s="107">
        <v>36</v>
      </c>
      <c r="K89" s="108"/>
      <c r="L89" s="109"/>
      <c r="M89" s="109"/>
      <c r="N89" s="110" t="s">
        <v>92</v>
      </c>
      <c r="O89" s="110">
        <v>1500</v>
      </c>
      <c r="P89" s="110"/>
      <c r="Q89" s="109"/>
      <c r="R89" s="111">
        <v>36</v>
      </c>
      <c r="S89" s="112"/>
      <c r="T89" s="113"/>
      <c r="U89" s="113"/>
      <c r="V89" s="114">
        <f t="shared" si="5"/>
        <v>0</v>
      </c>
      <c r="W89" s="114">
        <f t="shared" si="6"/>
        <v>0</v>
      </c>
      <c r="X89" s="115"/>
      <c r="Y89" s="107">
        <v>9</v>
      </c>
      <c r="Z89" s="107">
        <v>24</v>
      </c>
      <c r="AA89" s="107">
        <v>12</v>
      </c>
      <c r="AB89" s="115"/>
      <c r="AC89" s="116">
        <f t="shared" si="8"/>
        <v>92005.632000000012</v>
      </c>
      <c r="AD89" s="116">
        <f t="shared" si="9"/>
        <v>0</v>
      </c>
      <c r="AE89" s="116">
        <f t="shared" si="7"/>
        <v>92005.632000000012</v>
      </c>
      <c r="AF89"/>
    </row>
    <row r="90" spans="1:32" ht="24.95" customHeight="1" x14ac:dyDescent="0.4">
      <c r="A90" s="103">
        <v>87</v>
      </c>
      <c r="B90" s="104" t="s">
        <v>132</v>
      </c>
      <c r="C90" s="104" t="s">
        <v>446</v>
      </c>
      <c r="D90" s="104" t="s">
        <v>89</v>
      </c>
      <c r="E90" s="104" t="s">
        <v>169</v>
      </c>
      <c r="F90" s="104" t="s">
        <v>276</v>
      </c>
      <c r="G90" s="104">
        <v>14</v>
      </c>
      <c r="H90" s="104">
        <v>2</v>
      </c>
      <c r="I90" s="106">
        <v>1</v>
      </c>
      <c r="J90" s="107">
        <v>2</v>
      </c>
      <c r="K90" s="108"/>
      <c r="L90" s="109"/>
      <c r="M90" s="109"/>
      <c r="N90" s="110" t="s">
        <v>92</v>
      </c>
      <c r="O90" s="110">
        <v>800</v>
      </c>
      <c r="P90" s="110"/>
      <c r="Q90" s="109"/>
      <c r="R90" s="111">
        <v>2</v>
      </c>
      <c r="S90" s="112"/>
      <c r="T90" s="113"/>
      <c r="U90" s="113"/>
      <c r="V90" s="114">
        <f t="shared" si="5"/>
        <v>0</v>
      </c>
      <c r="W90" s="114">
        <f t="shared" si="6"/>
        <v>0</v>
      </c>
      <c r="X90" s="115"/>
      <c r="Y90" s="107">
        <v>9</v>
      </c>
      <c r="Z90" s="107">
        <v>24</v>
      </c>
      <c r="AA90" s="107">
        <v>12</v>
      </c>
      <c r="AB90" s="115"/>
      <c r="AC90" s="116">
        <f t="shared" si="8"/>
        <v>2104.7039999999997</v>
      </c>
      <c r="AD90" s="116">
        <f t="shared" si="9"/>
        <v>0</v>
      </c>
      <c r="AE90" s="116">
        <f t="shared" si="7"/>
        <v>2104.7039999999997</v>
      </c>
      <c r="AF90"/>
    </row>
    <row r="91" spans="1:32" ht="24.95" customHeight="1" x14ac:dyDescent="0.4">
      <c r="A91" s="103">
        <v>88</v>
      </c>
      <c r="B91" s="104" t="s">
        <v>132</v>
      </c>
      <c r="C91" s="104" t="s">
        <v>447</v>
      </c>
      <c r="D91" s="104" t="s">
        <v>89</v>
      </c>
      <c r="E91" s="104" t="s">
        <v>369</v>
      </c>
      <c r="F91" s="104" t="s">
        <v>370</v>
      </c>
      <c r="G91" s="104">
        <v>34</v>
      </c>
      <c r="H91" s="104">
        <v>4</v>
      </c>
      <c r="I91" s="106">
        <v>4</v>
      </c>
      <c r="J91" s="107">
        <v>16</v>
      </c>
      <c r="K91" s="108"/>
      <c r="L91" s="109"/>
      <c r="M91" s="109"/>
      <c r="N91" s="110" t="s">
        <v>92</v>
      </c>
      <c r="O91" s="110">
        <v>1500</v>
      </c>
      <c r="P91" s="110"/>
      <c r="Q91" s="109"/>
      <c r="R91" s="111">
        <v>16</v>
      </c>
      <c r="S91" s="112"/>
      <c r="T91" s="113"/>
      <c r="U91" s="113"/>
      <c r="V91" s="114">
        <f t="shared" si="5"/>
        <v>0</v>
      </c>
      <c r="W91" s="114">
        <f t="shared" si="6"/>
        <v>0</v>
      </c>
      <c r="X91" s="115"/>
      <c r="Y91" s="107">
        <v>9</v>
      </c>
      <c r="Z91" s="107">
        <v>24</v>
      </c>
      <c r="AA91" s="107">
        <v>12</v>
      </c>
      <c r="AB91" s="115"/>
      <c r="AC91" s="116">
        <f t="shared" si="8"/>
        <v>40891.392</v>
      </c>
      <c r="AD91" s="116">
        <f t="shared" si="9"/>
        <v>0</v>
      </c>
      <c r="AE91" s="116">
        <f t="shared" si="7"/>
        <v>40891.392</v>
      </c>
      <c r="AF91"/>
    </row>
    <row r="92" spans="1:32" ht="24.95" customHeight="1" x14ac:dyDescent="0.4">
      <c r="A92" s="103">
        <v>89</v>
      </c>
      <c r="B92" s="104" t="s">
        <v>132</v>
      </c>
      <c r="C92" s="104" t="s">
        <v>448</v>
      </c>
      <c r="D92" s="104" t="s">
        <v>89</v>
      </c>
      <c r="E92" s="104" t="s">
        <v>373</v>
      </c>
      <c r="F92" s="104" t="s">
        <v>444</v>
      </c>
      <c r="G92" s="104">
        <v>34</v>
      </c>
      <c r="H92" s="104">
        <v>1</v>
      </c>
      <c r="I92" s="106">
        <v>2</v>
      </c>
      <c r="J92" s="107">
        <v>2</v>
      </c>
      <c r="K92" s="108"/>
      <c r="L92" s="109"/>
      <c r="M92" s="109"/>
      <c r="N92" s="110" t="s">
        <v>92</v>
      </c>
      <c r="O92" s="110">
        <v>2500</v>
      </c>
      <c r="P92" s="110"/>
      <c r="Q92" s="109"/>
      <c r="R92" s="111">
        <v>2</v>
      </c>
      <c r="S92" s="112"/>
      <c r="T92" s="113"/>
      <c r="U92" s="113"/>
      <c r="V92" s="114">
        <f t="shared" si="5"/>
        <v>0</v>
      </c>
      <c r="W92" s="114">
        <f t="shared" si="6"/>
        <v>0</v>
      </c>
      <c r="X92" s="115"/>
      <c r="Y92" s="107">
        <v>9</v>
      </c>
      <c r="Z92" s="107">
        <v>24</v>
      </c>
      <c r="AA92" s="107">
        <v>12</v>
      </c>
      <c r="AB92" s="115"/>
      <c r="AC92" s="116">
        <f t="shared" si="8"/>
        <v>5111.424</v>
      </c>
      <c r="AD92" s="116">
        <f t="shared" si="9"/>
        <v>0</v>
      </c>
      <c r="AE92" s="116">
        <f t="shared" si="7"/>
        <v>5111.424</v>
      </c>
      <c r="AF92"/>
    </row>
    <row r="93" spans="1:32" ht="24.95" customHeight="1" x14ac:dyDescent="0.4">
      <c r="A93" s="103">
        <v>90</v>
      </c>
      <c r="B93" s="104" t="s">
        <v>132</v>
      </c>
      <c r="C93" s="104" t="s">
        <v>376</v>
      </c>
      <c r="D93" s="104" t="s">
        <v>89</v>
      </c>
      <c r="E93" s="104" t="s">
        <v>365</v>
      </c>
      <c r="F93" s="104" t="s">
        <v>276</v>
      </c>
      <c r="G93" s="104">
        <v>26</v>
      </c>
      <c r="H93" s="104">
        <v>4</v>
      </c>
      <c r="I93" s="106">
        <v>1</v>
      </c>
      <c r="J93" s="107">
        <v>4</v>
      </c>
      <c r="K93" s="108"/>
      <c r="L93" s="109"/>
      <c r="M93" s="109"/>
      <c r="N93" s="110" t="s">
        <v>92</v>
      </c>
      <c r="O93" s="110">
        <v>800</v>
      </c>
      <c r="P93" s="110"/>
      <c r="Q93" s="109"/>
      <c r="R93" s="111">
        <v>4</v>
      </c>
      <c r="S93" s="112"/>
      <c r="T93" s="113"/>
      <c r="U93" s="113"/>
      <c r="V93" s="114">
        <f t="shared" si="5"/>
        <v>0</v>
      </c>
      <c r="W93" s="114">
        <f t="shared" si="6"/>
        <v>0</v>
      </c>
      <c r="X93" s="115"/>
      <c r="Y93" s="107">
        <v>9</v>
      </c>
      <c r="Z93" s="107">
        <v>24</v>
      </c>
      <c r="AA93" s="107">
        <v>12</v>
      </c>
      <c r="AB93" s="115"/>
      <c r="AC93" s="116">
        <f t="shared" si="8"/>
        <v>7817.4719999999998</v>
      </c>
      <c r="AD93" s="116">
        <f t="shared" si="9"/>
        <v>0</v>
      </c>
      <c r="AE93" s="116">
        <f t="shared" si="7"/>
        <v>7817.4719999999998</v>
      </c>
      <c r="AF93"/>
    </row>
    <row r="94" spans="1:32" ht="24.95" customHeight="1" x14ac:dyDescent="0.4">
      <c r="A94" s="103">
        <v>91</v>
      </c>
      <c r="B94" s="104" t="s">
        <v>132</v>
      </c>
      <c r="C94" s="104" t="s">
        <v>376</v>
      </c>
      <c r="D94" s="104" t="s">
        <v>89</v>
      </c>
      <c r="E94" s="104" t="s">
        <v>449</v>
      </c>
      <c r="F94" s="104" t="s">
        <v>232</v>
      </c>
      <c r="G94" s="104">
        <v>74</v>
      </c>
      <c r="H94" s="104">
        <v>12</v>
      </c>
      <c r="I94" s="106">
        <v>1</v>
      </c>
      <c r="J94" s="107">
        <v>12</v>
      </c>
      <c r="K94" s="108"/>
      <c r="L94" s="109"/>
      <c r="M94" s="109"/>
      <c r="N94" s="110" t="s">
        <v>92</v>
      </c>
      <c r="O94" s="110">
        <v>1000</v>
      </c>
      <c r="P94" s="110"/>
      <c r="Q94" s="109"/>
      <c r="R94" s="111">
        <v>12</v>
      </c>
      <c r="S94" s="112"/>
      <c r="T94" s="113"/>
      <c r="U94" s="113"/>
      <c r="V94" s="114">
        <f t="shared" si="5"/>
        <v>0</v>
      </c>
      <c r="W94" s="114">
        <f t="shared" si="6"/>
        <v>0</v>
      </c>
      <c r="X94" s="115"/>
      <c r="Y94" s="107">
        <v>9</v>
      </c>
      <c r="Z94" s="107">
        <v>24</v>
      </c>
      <c r="AA94" s="107">
        <v>12</v>
      </c>
      <c r="AB94" s="115"/>
      <c r="AC94" s="116">
        <f t="shared" si="8"/>
        <v>66749.183999999994</v>
      </c>
      <c r="AD94" s="116">
        <f t="shared" si="9"/>
        <v>0</v>
      </c>
      <c r="AE94" s="116">
        <f t="shared" si="7"/>
        <v>66749.183999999994</v>
      </c>
      <c r="AF94"/>
    </row>
    <row r="95" spans="1:32" ht="24.95" customHeight="1" x14ac:dyDescent="0.4">
      <c r="A95" s="103">
        <v>92</v>
      </c>
      <c r="B95" s="104" t="s">
        <v>132</v>
      </c>
      <c r="C95" s="104" t="s">
        <v>450</v>
      </c>
      <c r="D95" s="104" t="s">
        <v>89</v>
      </c>
      <c r="E95" s="104" t="s">
        <v>373</v>
      </c>
      <c r="F95" s="104" t="s">
        <v>409</v>
      </c>
      <c r="G95" s="104">
        <v>34</v>
      </c>
      <c r="H95" s="104">
        <v>16</v>
      </c>
      <c r="I95" s="106">
        <v>1</v>
      </c>
      <c r="J95" s="107">
        <v>16</v>
      </c>
      <c r="K95" s="108"/>
      <c r="L95" s="109"/>
      <c r="M95" s="109"/>
      <c r="N95" s="110" t="s">
        <v>92</v>
      </c>
      <c r="O95" s="110">
        <v>2500</v>
      </c>
      <c r="P95" s="110"/>
      <c r="Q95" s="109"/>
      <c r="R95" s="111">
        <v>16</v>
      </c>
      <c r="S95" s="112"/>
      <c r="T95" s="113"/>
      <c r="U95" s="113"/>
      <c r="V95" s="114">
        <f t="shared" si="5"/>
        <v>0</v>
      </c>
      <c r="W95" s="114">
        <f t="shared" si="6"/>
        <v>0</v>
      </c>
      <c r="X95" s="115"/>
      <c r="Y95" s="107">
        <v>9</v>
      </c>
      <c r="Z95" s="107">
        <v>24</v>
      </c>
      <c r="AA95" s="107">
        <v>12</v>
      </c>
      <c r="AB95" s="115"/>
      <c r="AC95" s="116">
        <f t="shared" si="8"/>
        <v>40891.392</v>
      </c>
      <c r="AD95" s="116">
        <f t="shared" si="9"/>
        <v>0</v>
      </c>
      <c r="AE95" s="116">
        <f t="shared" si="7"/>
        <v>40891.392</v>
      </c>
      <c r="AF95"/>
    </row>
    <row r="96" spans="1:32" ht="24.95" customHeight="1" x14ac:dyDescent="0.4">
      <c r="A96" s="103">
        <v>93</v>
      </c>
      <c r="B96" s="104" t="s">
        <v>132</v>
      </c>
      <c r="C96" s="104" t="s">
        <v>450</v>
      </c>
      <c r="D96" s="104" t="s">
        <v>89</v>
      </c>
      <c r="E96" s="104" t="s">
        <v>169</v>
      </c>
      <c r="F96" s="104" t="s">
        <v>276</v>
      </c>
      <c r="G96" s="104">
        <v>14</v>
      </c>
      <c r="H96" s="104">
        <v>3</v>
      </c>
      <c r="I96" s="106">
        <v>1</v>
      </c>
      <c r="J96" s="107">
        <v>3</v>
      </c>
      <c r="K96" s="108"/>
      <c r="L96" s="109"/>
      <c r="M96" s="109"/>
      <c r="N96" s="110" t="s">
        <v>92</v>
      </c>
      <c r="O96" s="110">
        <v>800</v>
      </c>
      <c r="P96" s="110"/>
      <c r="Q96" s="109"/>
      <c r="R96" s="111">
        <v>3</v>
      </c>
      <c r="S96" s="112"/>
      <c r="T96" s="113"/>
      <c r="U96" s="113"/>
      <c r="V96" s="114">
        <f t="shared" si="5"/>
        <v>0</v>
      </c>
      <c r="W96" s="114">
        <f t="shared" si="6"/>
        <v>0</v>
      </c>
      <c r="X96" s="115"/>
      <c r="Y96" s="107">
        <v>9</v>
      </c>
      <c r="Z96" s="107">
        <v>24</v>
      </c>
      <c r="AA96" s="107">
        <v>12</v>
      </c>
      <c r="AB96" s="115"/>
      <c r="AC96" s="116">
        <f t="shared" si="8"/>
        <v>3157.056</v>
      </c>
      <c r="AD96" s="116">
        <f t="shared" si="9"/>
        <v>0</v>
      </c>
      <c r="AE96" s="116">
        <f t="shared" si="7"/>
        <v>3157.056</v>
      </c>
      <c r="AF96"/>
    </row>
    <row r="97" spans="1:32" ht="24.95" customHeight="1" x14ac:dyDescent="0.4">
      <c r="A97" s="103">
        <v>94</v>
      </c>
      <c r="B97" s="104" t="s">
        <v>132</v>
      </c>
      <c r="C97" s="104" t="s">
        <v>451</v>
      </c>
      <c r="D97" s="104" t="s">
        <v>89</v>
      </c>
      <c r="E97" s="104" t="s">
        <v>452</v>
      </c>
      <c r="F97" s="104" t="s">
        <v>453</v>
      </c>
      <c r="G97" s="104">
        <v>17</v>
      </c>
      <c r="H97" s="104">
        <v>1</v>
      </c>
      <c r="I97" s="106">
        <v>4</v>
      </c>
      <c r="J97" s="107">
        <v>4</v>
      </c>
      <c r="K97" s="108"/>
      <c r="L97" s="109"/>
      <c r="M97" s="109"/>
      <c r="N97" s="110" t="s">
        <v>92</v>
      </c>
      <c r="O97" s="110">
        <v>1000</v>
      </c>
      <c r="P97" s="110"/>
      <c r="Q97" s="109"/>
      <c r="R97" s="111">
        <v>4</v>
      </c>
      <c r="S97" s="112"/>
      <c r="T97" s="113"/>
      <c r="U97" s="113"/>
      <c r="V97" s="114">
        <f t="shared" si="5"/>
        <v>0</v>
      </c>
      <c r="W97" s="114">
        <f t="shared" si="6"/>
        <v>0</v>
      </c>
      <c r="X97" s="115"/>
      <c r="Y97" s="107">
        <v>9</v>
      </c>
      <c r="Z97" s="107">
        <v>24</v>
      </c>
      <c r="AA97" s="107">
        <v>12</v>
      </c>
      <c r="AB97" s="115"/>
      <c r="AC97" s="116">
        <f t="shared" si="8"/>
        <v>5111.424</v>
      </c>
      <c r="AD97" s="116">
        <f t="shared" si="9"/>
        <v>0</v>
      </c>
      <c r="AE97" s="116">
        <f t="shared" si="7"/>
        <v>5111.424</v>
      </c>
      <c r="AF97"/>
    </row>
    <row r="98" spans="1:32" ht="24.95" customHeight="1" x14ac:dyDescent="0.4">
      <c r="A98" s="103">
        <v>95</v>
      </c>
      <c r="B98" s="104" t="s">
        <v>132</v>
      </c>
      <c r="C98" s="104" t="s">
        <v>454</v>
      </c>
      <c r="D98" s="104" t="s">
        <v>89</v>
      </c>
      <c r="E98" s="104" t="s">
        <v>365</v>
      </c>
      <c r="F98" s="104" t="s">
        <v>162</v>
      </c>
      <c r="G98" s="104">
        <v>26</v>
      </c>
      <c r="H98" s="104">
        <v>4</v>
      </c>
      <c r="I98" s="106">
        <v>1</v>
      </c>
      <c r="J98" s="107">
        <v>4</v>
      </c>
      <c r="K98" s="108"/>
      <c r="L98" s="109"/>
      <c r="M98" s="109"/>
      <c r="N98" s="110" t="s">
        <v>92</v>
      </c>
      <c r="O98" s="110">
        <v>800</v>
      </c>
      <c r="P98" s="110"/>
      <c r="Q98" s="109"/>
      <c r="R98" s="111">
        <v>4</v>
      </c>
      <c r="S98" s="112"/>
      <c r="T98" s="113"/>
      <c r="U98" s="113"/>
      <c r="V98" s="114">
        <f t="shared" si="5"/>
        <v>0</v>
      </c>
      <c r="W98" s="114">
        <f t="shared" si="6"/>
        <v>0</v>
      </c>
      <c r="X98" s="115"/>
      <c r="Y98" s="107">
        <v>9</v>
      </c>
      <c r="Z98" s="107">
        <v>24</v>
      </c>
      <c r="AA98" s="107">
        <v>12</v>
      </c>
      <c r="AB98" s="115"/>
      <c r="AC98" s="116">
        <f t="shared" si="8"/>
        <v>7817.4719999999998</v>
      </c>
      <c r="AD98" s="116">
        <f t="shared" si="9"/>
        <v>0</v>
      </c>
      <c r="AE98" s="116">
        <f t="shared" si="7"/>
        <v>7817.4719999999998</v>
      </c>
      <c r="AF98"/>
    </row>
    <row r="99" spans="1:32" ht="24.95" customHeight="1" x14ac:dyDescent="0.4">
      <c r="A99" s="103">
        <v>96</v>
      </c>
      <c r="B99" s="104" t="s">
        <v>132</v>
      </c>
      <c r="C99" s="104" t="s">
        <v>455</v>
      </c>
      <c r="D99" s="104" t="s">
        <v>89</v>
      </c>
      <c r="E99" s="104" t="s">
        <v>365</v>
      </c>
      <c r="F99" s="104" t="s">
        <v>162</v>
      </c>
      <c r="G99" s="104">
        <v>26</v>
      </c>
      <c r="H99" s="104">
        <v>28</v>
      </c>
      <c r="I99" s="106">
        <v>1</v>
      </c>
      <c r="J99" s="107">
        <v>28</v>
      </c>
      <c r="K99" s="108"/>
      <c r="L99" s="109"/>
      <c r="M99" s="109"/>
      <c r="N99" s="110" t="s">
        <v>92</v>
      </c>
      <c r="O99" s="110">
        <v>800</v>
      </c>
      <c r="P99" s="110"/>
      <c r="Q99" s="109"/>
      <c r="R99" s="111">
        <v>28</v>
      </c>
      <c r="S99" s="112"/>
      <c r="T99" s="113"/>
      <c r="U99" s="113"/>
      <c r="V99" s="114">
        <f t="shared" si="5"/>
        <v>0</v>
      </c>
      <c r="W99" s="114">
        <f t="shared" si="6"/>
        <v>0</v>
      </c>
      <c r="X99" s="115"/>
      <c r="Y99" s="107">
        <v>9</v>
      </c>
      <c r="Z99" s="107">
        <v>24</v>
      </c>
      <c r="AA99" s="107">
        <v>12</v>
      </c>
      <c r="AB99" s="115"/>
      <c r="AC99" s="116">
        <f t="shared" si="8"/>
        <v>54722.304000000004</v>
      </c>
      <c r="AD99" s="116">
        <f t="shared" si="9"/>
        <v>0</v>
      </c>
      <c r="AE99" s="116">
        <f t="shared" si="7"/>
        <v>54722.304000000004</v>
      </c>
      <c r="AF99"/>
    </row>
    <row r="100" spans="1:32" ht="24.95" customHeight="1" x14ac:dyDescent="0.4">
      <c r="A100" s="103">
        <v>97</v>
      </c>
      <c r="B100" s="104" t="s">
        <v>132</v>
      </c>
      <c r="C100" s="104" t="s">
        <v>455</v>
      </c>
      <c r="D100" s="104" t="s">
        <v>89</v>
      </c>
      <c r="E100" s="104" t="s">
        <v>169</v>
      </c>
      <c r="F100" s="104" t="s">
        <v>162</v>
      </c>
      <c r="G100" s="104">
        <v>14</v>
      </c>
      <c r="H100" s="104">
        <v>9</v>
      </c>
      <c r="I100" s="106">
        <v>1</v>
      </c>
      <c r="J100" s="107">
        <v>9</v>
      </c>
      <c r="K100" s="108"/>
      <c r="L100" s="109"/>
      <c r="M100" s="109"/>
      <c r="N100" s="110" t="s">
        <v>92</v>
      </c>
      <c r="O100" s="110">
        <v>800</v>
      </c>
      <c r="P100" s="110"/>
      <c r="Q100" s="109"/>
      <c r="R100" s="111">
        <v>9</v>
      </c>
      <c r="S100" s="112"/>
      <c r="T100" s="113"/>
      <c r="U100" s="113"/>
      <c r="V100" s="114">
        <f t="shared" si="5"/>
        <v>0</v>
      </c>
      <c r="W100" s="114">
        <f t="shared" si="6"/>
        <v>0</v>
      </c>
      <c r="X100" s="115"/>
      <c r="Y100" s="107">
        <v>9</v>
      </c>
      <c r="Z100" s="107">
        <v>24</v>
      </c>
      <c r="AA100" s="107">
        <v>12</v>
      </c>
      <c r="AB100" s="115"/>
      <c r="AC100" s="116">
        <f t="shared" si="8"/>
        <v>9471.1679999999997</v>
      </c>
      <c r="AD100" s="116">
        <f t="shared" si="9"/>
        <v>0</v>
      </c>
      <c r="AE100" s="116">
        <f t="shared" si="7"/>
        <v>9471.1679999999997</v>
      </c>
      <c r="AF100"/>
    </row>
    <row r="101" spans="1:32" ht="24.95" customHeight="1" x14ac:dyDescent="0.4">
      <c r="A101" s="103">
        <v>98</v>
      </c>
      <c r="B101" s="104" t="s">
        <v>132</v>
      </c>
      <c r="C101" s="104" t="s">
        <v>456</v>
      </c>
      <c r="D101" s="104" t="s">
        <v>89</v>
      </c>
      <c r="E101" s="104" t="s">
        <v>373</v>
      </c>
      <c r="F101" s="104" t="s">
        <v>384</v>
      </c>
      <c r="G101" s="104">
        <v>34</v>
      </c>
      <c r="H101" s="104">
        <v>1</v>
      </c>
      <c r="I101" s="106">
        <v>1</v>
      </c>
      <c r="J101" s="107">
        <v>1</v>
      </c>
      <c r="K101" s="108"/>
      <c r="L101" s="109"/>
      <c r="M101" s="109"/>
      <c r="N101" s="110" t="s">
        <v>92</v>
      </c>
      <c r="O101" s="110">
        <v>2500</v>
      </c>
      <c r="P101" s="110"/>
      <c r="Q101" s="109"/>
      <c r="R101" s="111">
        <v>1</v>
      </c>
      <c r="S101" s="112"/>
      <c r="T101" s="113"/>
      <c r="U101" s="113"/>
      <c r="V101" s="114">
        <f t="shared" si="5"/>
        <v>0</v>
      </c>
      <c r="W101" s="114">
        <f t="shared" si="6"/>
        <v>0</v>
      </c>
      <c r="X101" s="115"/>
      <c r="Y101" s="107">
        <v>9</v>
      </c>
      <c r="Z101" s="107">
        <v>24</v>
      </c>
      <c r="AA101" s="107">
        <v>12</v>
      </c>
      <c r="AB101" s="115"/>
      <c r="AC101" s="116">
        <f t="shared" si="8"/>
        <v>2555.712</v>
      </c>
      <c r="AD101" s="116">
        <f t="shared" si="9"/>
        <v>0</v>
      </c>
      <c r="AE101" s="116">
        <f t="shared" si="7"/>
        <v>2555.712</v>
      </c>
      <c r="AF101"/>
    </row>
    <row r="102" spans="1:32" ht="24.95" customHeight="1" x14ac:dyDescent="0.4">
      <c r="A102" s="103">
        <v>99</v>
      </c>
      <c r="B102" s="104" t="s">
        <v>132</v>
      </c>
      <c r="C102" s="104" t="s">
        <v>457</v>
      </c>
      <c r="D102" s="104" t="s">
        <v>89</v>
      </c>
      <c r="E102" s="104" t="s">
        <v>365</v>
      </c>
      <c r="F102" s="104" t="s">
        <v>162</v>
      </c>
      <c r="G102" s="104">
        <v>26</v>
      </c>
      <c r="H102" s="104">
        <v>2</v>
      </c>
      <c r="I102" s="106">
        <v>1</v>
      </c>
      <c r="J102" s="107">
        <v>2</v>
      </c>
      <c r="K102" s="108"/>
      <c r="L102" s="109"/>
      <c r="M102" s="109"/>
      <c r="N102" s="110" t="s">
        <v>92</v>
      </c>
      <c r="O102" s="110">
        <v>800</v>
      </c>
      <c r="P102" s="110"/>
      <c r="Q102" s="109"/>
      <c r="R102" s="111">
        <v>2</v>
      </c>
      <c r="S102" s="112"/>
      <c r="T102" s="113"/>
      <c r="U102" s="113"/>
      <c r="V102" s="114">
        <f t="shared" si="5"/>
        <v>0</v>
      </c>
      <c r="W102" s="114">
        <f t="shared" si="6"/>
        <v>0</v>
      </c>
      <c r="X102" s="115"/>
      <c r="Y102" s="107">
        <v>9</v>
      </c>
      <c r="Z102" s="107">
        <v>24</v>
      </c>
      <c r="AA102" s="107">
        <v>12</v>
      </c>
      <c r="AB102" s="115"/>
      <c r="AC102" s="116">
        <f t="shared" si="8"/>
        <v>3908.7359999999999</v>
      </c>
      <c r="AD102" s="116">
        <f t="shared" si="9"/>
        <v>0</v>
      </c>
      <c r="AE102" s="116">
        <f t="shared" si="7"/>
        <v>3908.7359999999999</v>
      </c>
      <c r="AF102"/>
    </row>
    <row r="103" spans="1:32" ht="24.95" customHeight="1" x14ac:dyDescent="0.4">
      <c r="A103" s="103">
        <v>100</v>
      </c>
      <c r="B103" s="104" t="s">
        <v>132</v>
      </c>
      <c r="C103" s="104" t="s">
        <v>458</v>
      </c>
      <c r="D103" s="104" t="s">
        <v>89</v>
      </c>
      <c r="E103" s="104" t="s">
        <v>365</v>
      </c>
      <c r="F103" s="104" t="s">
        <v>162</v>
      </c>
      <c r="G103" s="104">
        <v>26</v>
      </c>
      <c r="H103" s="104">
        <v>2</v>
      </c>
      <c r="I103" s="106">
        <v>1</v>
      </c>
      <c r="J103" s="107">
        <v>2</v>
      </c>
      <c r="K103" s="108"/>
      <c r="L103" s="109"/>
      <c r="M103" s="109"/>
      <c r="N103" s="110" t="s">
        <v>92</v>
      </c>
      <c r="O103" s="110">
        <v>800</v>
      </c>
      <c r="P103" s="110"/>
      <c r="Q103" s="109"/>
      <c r="R103" s="111">
        <v>2</v>
      </c>
      <c r="S103" s="112"/>
      <c r="T103" s="113"/>
      <c r="U103" s="113"/>
      <c r="V103" s="114">
        <f t="shared" si="5"/>
        <v>0</v>
      </c>
      <c r="W103" s="114">
        <f t="shared" si="6"/>
        <v>0</v>
      </c>
      <c r="X103" s="115"/>
      <c r="Y103" s="107">
        <v>9</v>
      </c>
      <c r="Z103" s="107">
        <v>24</v>
      </c>
      <c r="AA103" s="107">
        <v>12</v>
      </c>
      <c r="AB103" s="115"/>
      <c r="AC103" s="116">
        <f t="shared" si="8"/>
        <v>3908.7359999999999</v>
      </c>
      <c r="AD103" s="116">
        <f t="shared" si="9"/>
        <v>0</v>
      </c>
      <c r="AE103" s="116">
        <f t="shared" si="7"/>
        <v>3908.7359999999999</v>
      </c>
      <c r="AF103"/>
    </row>
    <row r="104" spans="1:32" ht="24.95" customHeight="1" x14ac:dyDescent="0.4">
      <c r="A104" s="103">
        <v>101</v>
      </c>
      <c r="B104" s="104" t="s">
        <v>132</v>
      </c>
      <c r="C104" s="104" t="s">
        <v>458</v>
      </c>
      <c r="D104" s="104" t="s">
        <v>89</v>
      </c>
      <c r="E104" s="104" t="s">
        <v>373</v>
      </c>
      <c r="F104" s="104" t="s">
        <v>409</v>
      </c>
      <c r="G104" s="104">
        <v>34</v>
      </c>
      <c r="H104" s="104">
        <v>8</v>
      </c>
      <c r="I104" s="106">
        <v>1</v>
      </c>
      <c r="J104" s="107">
        <v>8</v>
      </c>
      <c r="K104" s="108"/>
      <c r="L104" s="109"/>
      <c r="M104" s="109"/>
      <c r="N104" s="110" t="s">
        <v>92</v>
      </c>
      <c r="O104" s="110">
        <v>2500</v>
      </c>
      <c r="P104" s="110"/>
      <c r="Q104" s="109"/>
      <c r="R104" s="111">
        <v>8</v>
      </c>
      <c r="S104" s="112"/>
      <c r="T104" s="113"/>
      <c r="U104" s="113"/>
      <c r="V104" s="114">
        <f t="shared" si="5"/>
        <v>0</v>
      </c>
      <c r="W104" s="114">
        <f t="shared" si="6"/>
        <v>0</v>
      </c>
      <c r="X104" s="115"/>
      <c r="Y104" s="107">
        <v>9</v>
      </c>
      <c r="Z104" s="107">
        <v>24</v>
      </c>
      <c r="AA104" s="107">
        <v>12</v>
      </c>
      <c r="AB104" s="115"/>
      <c r="AC104" s="116">
        <f t="shared" si="8"/>
        <v>20445.696</v>
      </c>
      <c r="AD104" s="116">
        <f t="shared" si="9"/>
        <v>0</v>
      </c>
      <c r="AE104" s="116">
        <f t="shared" si="7"/>
        <v>20445.696</v>
      </c>
      <c r="AF104"/>
    </row>
    <row r="105" spans="1:32" ht="24.95" customHeight="1" x14ac:dyDescent="0.4">
      <c r="A105" s="103">
        <v>102</v>
      </c>
      <c r="B105" s="104" t="s">
        <v>132</v>
      </c>
      <c r="C105" s="104" t="s">
        <v>411</v>
      </c>
      <c r="D105" s="104" t="s">
        <v>89</v>
      </c>
      <c r="E105" s="104" t="s">
        <v>128</v>
      </c>
      <c r="F105" s="104" t="s">
        <v>257</v>
      </c>
      <c r="G105" s="104">
        <v>40</v>
      </c>
      <c r="H105" s="104">
        <v>1</v>
      </c>
      <c r="I105" s="106">
        <v>1</v>
      </c>
      <c r="J105" s="107">
        <v>1</v>
      </c>
      <c r="K105" s="108"/>
      <c r="L105" s="109"/>
      <c r="M105" s="109"/>
      <c r="N105" s="110" t="s">
        <v>92</v>
      </c>
      <c r="O105" s="110">
        <v>400</v>
      </c>
      <c r="P105" s="110"/>
      <c r="Q105" s="109"/>
      <c r="R105" s="111">
        <v>1</v>
      </c>
      <c r="S105" s="112"/>
      <c r="T105" s="113"/>
      <c r="U105" s="113"/>
      <c r="V105" s="114">
        <f t="shared" si="5"/>
        <v>0</v>
      </c>
      <c r="W105" s="114">
        <f t="shared" si="6"/>
        <v>0</v>
      </c>
      <c r="X105" s="115"/>
      <c r="Y105" s="107">
        <v>9</v>
      </c>
      <c r="Z105" s="107">
        <v>24</v>
      </c>
      <c r="AA105" s="107">
        <v>12</v>
      </c>
      <c r="AB105" s="115"/>
      <c r="AC105" s="116">
        <f t="shared" si="8"/>
        <v>3006.7200000000003</v>
      </c>
      <c r="AD105" s="116">
        <f t="shared" si="9"/>
        <v>0</v>
      </c>
      <c r="AE105" s="116">
        <f t="shared" si="7"/>
        <v>3006.7200000000003</v>
      </c>
      <c r="AF105"/>
    </row>
    <row r="106" spans="1:32" ht="24.95" customHeight="1" x14ac:dyDescent="0.4">
      <c r="A106" s="103">
        <v>103</v>
      </c>
      <c r="B106" s="104" t="s">
        <v>132</v>
      </c>
      <c r="C106" s="104" t="s">
        <v>459</v>
      </c>
      <c r="D106" s="104" t="s">
        <v>89</v>
      </c>
      <c r="E106" s="104" t="s">
        <v>365</v>
      </c>
      <c r="F106" s="104" t="s">
        <v>162</v>
      </c>
      <c r="G106" s="104">
        <v>26</v>
      </c>
      <c r="H106" s="104">
        <v>2</v>
      </c>
      <c r="I106" s="106">
        <v>1</v>
      </c>
      <c r="J106" s="107">
        <v>2</v>
      </c>
      <c r="K106" s="108"/>
      <c r="L106" s="109"/>
      <c r="M106" s="109"/>
      <c r="N106" s="110" t="s">
        <v>92</v>
      </c>
      <c r="O106" s="110">
        <v>800</v>
      </c>
      <c r="P106" s="110"/>
      <c r="Q106" s="109"/>
      <c r="R106" s="111">
        <v>2</v>
      </c>
      <c r="S106" s="112"/>
      <c r="T106" s="113"/>
      <c r="U106" s="113"/>
      <c r="V106" s="114">
        <f t="shared" si="5"/>
        <v>0</v>
      </c>
      <c r="W106" s="114">
        <f t="shared" si="6"/>
        <v>0</v>
      </c>
      <c r="X106" s="115"/>
      <c r="Y106" s="107">
        <v>9</v>
      </c>
      <c r="Z106" s="107">
        <v>24</v>
      </c>
      <c r="AA106" s="107">
        <v>12</v>
      </c>
      <c r="AB106" s="115"/>
      <c r="AC106" s="116">
        <f t="shared" si="8"/>
        <v>3908.7359999999999</v>
      </c>
      <c r="AD106" s="116">
        <f t="shared" si="9"/>
        <v>0</v>
      </c>
      <c r="AE106" s="116">
        <f t="shared" si="7"/>
        <v>3908.7359999999999</v>
      </c>
      <c r="AF106"/>
    </row>
    <row r="107" spans="1:32" ht="24.95" customHeight="1" x14ac:dyDescent="0.4">
      <c r="A107" s="103">
        <v>104</v>
      </c>
      <c r="B107" s="104" t="s">
        <v>132</v>
      </c>
      <c r="C107" s="104" t="s">
        <v>459</v>
      </c>
      <c r="D107" s="104" t="s">
        <v>89</v>
      </c>
      <c r="E107" s="104" t="s">
        <v>373</v>
      </c>
      <c r="F107" s="104" t="s">
        <v>409</v>
      </c>
      <c r="G107" s="104">
        <v>34</v>
      </c>
      <c r="H107" s="104">
        <v>7</v>
      </c>
      <c r="I107" s="106">
        <v>1</v>
      </c>
      <c r="J107" s="107">
        <v>7</v>
      </c>
      <c r="K107" s="108"/>
      <c r="L107" s="109"/>
      <c r="M107" s="109"/>
      <c r="N107" s="110" t="s">
        <v>92</v>
      </c>
      <c r="O107" s="110">
        <v>2500</v>
      </c>
      <c r="P107" s="110"/>
      <c r="Q107" s="109"/>
      <c r="R107" s="111">
        <v>7</v>
      </c>
      <c r="S107" s="112"/>
      <c r="T107" s="113"/>
      <c r="U107" s="113"/>
      <c r="V107" s="114">
        <f t="shared" si="5"/>
        <v>0</v>
      </c>
      <c r="W107" s="114">
        <f t="shared" si="6"/>
        <v>0</v>
      </c>
      <c r="X107" s="115"/>
      <c r="Y107" s="107">
        <v>9</v>
      </c>
      <c r="Z107" s="107">
        <v>24</v>
      </c>
      <c r="AA107" s="107">
        <v>12</v>
      </c>
      <c r="AB107" s="115"/>
      <c r="AC107" s="116">
        <f t="shared" si="8"/>
        <v>17889.984</v>
      </c>
      <c r="AD107" s="116">
        <f t="shared" si="9"/>
        <v>0</v>
      </c>
      <c r="AE107" s="116">
        <f t="shared" si="7"/>
        <v>17889.984</v>
      </c>
      <c r="AF107"/>
    </row>
    <row r="108" spans="1:32" ht="24.95" customHeight="1" x14ac:dyDescent="0.4">
      <c r="A108" s="103">
        <v>105</v>
      </c>
      <c r="B108" s="104" t="s">
        <v>132</v>
      </c>
      <c r="C108" s="104" t="s">
        <v>460</v>
      </c>
      <c r="D108" s="104" t="s">
        <v>89</v>
      </c>
      <c r="E108" s="104" t="s">
        <v>365</v>
      </c>
      <c r="F108" s="104" t="s">
        <v>162</v>
      </c>
      <c r="G108" s="104">
        <v>26</v>
      </c>
      <c r="H108" s="104">
        <v>1</v>
      </c>
      <c r="I108" s="106">
        <v>1</v>
      </c>
      <c r="J108" s="107">
        <v>1</v>
      </c>
      <c r="K108" s="108"/>
      <c r="L108" s="109"/>
      <c r="M108" s="109"/>
      <c r="N108" s="110" t="s">
        <v>92</v>
      </c>
      <c r="O108" s="110">
        <v>800</v>
      </c>
      <c r="P108" s="110"/>
      <c r="Q108" s="109"/>
      <c r="R108" s="111">
        <v>1</v>
      </c>
      <c r="S108" s="112"/>
      <c r="T108" s="113"/>
      <c r="U108" s="113"/>
      <c r="V108" s="114">
        <f t="shared" si="5"/>
        <v>0</v>
      </c>
      <c r="W108" s="114">
        <f t="shared" si="6"/>
        <v>0</v>
      </c>
      <c r="X108" s="115"/>
      <c r="Y108" s="107">
        <v>9</v>
      </c>
      <c r="Z108" s="107">
        <v>24</v>
      </c>
      <c r="AA108" s="107">
        <v>12</v>
      </c>
      <c r="AB108" s="115"/>
      <c r="AC108" s="116">
        <f t="shared" si="8"/>
        <v>1954.3679999999999</v>
      </c>
      <c r="AD108" s="116">
        <f t="shared" si="9"/>
        <v>0</v>
      </c>
      <c r="AE108" s="116">
        <f t="shared" si="7"/>
        <v>1954.3679999999999</v>
      </c>
      <c r="AF108"/>
    </row>
    <row r="109" spans="1:32" ht="24.95" customHeight="1" x14ac:dyDescent="0.4">
      <c r="A109" s="103">
        <v>106</v>
      </c>
      <c r="B109" s="104" t="s">
        <v>132</v>
      </c>
      <c r="C109" s="104" t="s">
        <v>460</v>
      </c>
      <c r="D109" s="104" t="s">
        <v>89</v>
      </c>
      <c r="E109" s="104" t="s">
        <v>110</v>
      </c>
      <c r="F109" s="104" t="s">
        <v>122</v>
      </c>
      <c r="G109" s="104">
        <v>26</v>
      </c>
      <c r="H109" s="104">
        <v>1</v>
      </c>
      <c r="I109" s="106">
        <v>1</v>
      </c>
      <c r="J109" s="107">
        <v>1</v>
      </c>
      <c r="K109" s="108"/>
      <c r="L109" s="109"/>
      <c r="M109" s="109"/>
      <c r="N109" s="110" t="s">
        <v>92</v>
      </c>
      <c r="O109" s="110">
        <v>1000</v>
      </c>
      <c r="P109" s="110"/>
      <c r="Q109" s="109"/>
      <c r="R109" s="111">
        <v>1</v>
      </c>
      <c r="S109" s="112"/>
      <c r="T109" s="113"/>
      <c r="U109" s="113"/>
      <c r="V109" s="114">
        <f t="shared" si="5"/>
        <v>0</v>
      </c>
      <c r="W109" s="114">
        <f t="shared" si="6"/>
        <v>0</v>
      </c>
      <c r="X109" s="115"/>
      <c r="Y109" s="107">
        <v>9</v>
      </c>
      <c r="Z109" s="107">
        <v>24</v>
      </c>
      <c r="AA109" s="107">
        <v>12</v>
      </c>
      <c r="AB109" s="115"/>
      <c r="AC109" s="116">
        <f t="shared" si="8"/>
        <v>1954.3679999999999</v>
      </c>
      <c r="AD109" s="116">
        <f t="shared" si="9"/>
        <v>0</v>
      </c>
      <c r="AE109" s="116">
        <f t="shared" si="7"/>
        <v>1954.3679999999999</v>
      </c>
      <c r="AF109"/>
    </row>
    <row r="110" spans="1:32" ht="24.95" customHeight="1" x14ac:dyDescent="0.4">
      <c r="A110" s="103">
        <v>107</v>
      </c>
      <c r="B110" s="104" t="s">
        <v>132</v>
      </c>
      <c r="C110" s="104" t="s">
        <v>461</v>
      </c>
      <c r="D110" s="104" t="s">
        <v>89</v>
      </c>
      <c r="E110" s="104" t="s">
        <v>414</v>
      </c>
      <c r="F110" s="104" t="s">
        <v>122</v>
      </c>
      <c r="G110" s="104">
        <v>10</v>
      </c>
      <c r="H110" s="104">
        <v>2</v>
      </c>
      <c r="I110" s="106">
        <v>1</v>
      </c>
      <c r="J110" s="107">
        <v>2</v>
      </c>
      <c r="K110" s="108"/>
      <c r="L110" s="109"/>
      <c r="M110" s="109"/>
      <c r="N110" s="110" t="s">
        <v>113</v>
      </c>
      <c r="O110" s="110">
        <v>700</v>
      </c>
      <c r="P110" s="110"/>
      <c r="Q110" s="109"/>
      <c r="R110" s="111">
        <v>2</v>
      </c>
      <c r="S110" s="112"/>
      <c r="T110" s="113"/>
      <c r="U110" s="113"/>
      <c r="V110" s="114">
        <f t="shared" si="5"/>
        <v>0</v>
      </c>
      <c r="W110" s="114">
        <f t="shared" si="6"/>
        <v>0</v>
      </c>
      <c r="X110" s="115"/>
      <c r="Y110" s="107">
        <v>9</v>
      </c>
      <c r="Z110" s="107">
        <v>24</v>
      </c>
      <c r="AA110" s="107">
        <v>12</v>
      </c>
      <c r="AB110" s="115"/>
      <c r="AC110" s="116">
        <f t="shared" si="8"/>
        <v>1503.3600000000001</v>
      </c>
      <c r="AD110" s="116">
        <f t="shared" si="9"/>
        <v>0</v>
      </c>
      <c r="AE110" s="116">
        <f t="shared" si="7"/>
        <v>1503.3600000000001</v>
      </c>
      <c r="AF110"/>
    </row>
    <row r="111" spans="1:32" ht="24.95" customHeight="1" x14ac:dyDescent="0.4">
      <c r="A111" s="103">
        <v>108</v>
      </c>
      <c r="B111" s="104" t="s">
        <v>132</v>
      </c>
      <c r="C111" s="104" t="s">
        <v>462</v>
      </c>
      <c r="D111" s="104" t="s">
        <v>89</v>
      </c>
      <c r="E111" s="104" t="s">
        <v>365</v>
      </c>
      <c r="F111" s="104" t="s">
        <v>162</v>
      </c>
      <c r="G111" s="104">
        <v>26</v>
      </c>
      <c r="H111" s="104">
        <v>2</v>
      </c>
      <c r="I111" s="106">
        <v>1</v>
      </c>
      <c r="J111" s="107">
        <v>2</v>
      </c>
      <c r="K111" s="108"/>
      <c r="L111" s="109"/>
      <c r="M111" s="109"/>
      <c r="N111" s="110" t="s">
        <v>92</v>
      </c>
      <c r="O111" s="110">
        <v>800</v>
      </c>
      <c r="P111" s="110"/>
      <c r="Q111" s="109"/>
      <c r="R111" s="111">
        <v>2</v>
      </c>
      <c r="S111" s="112"/>
      <c r="T111" s="113"/>
      <c r="U111" s="113"/>
      <c r="V111" s="114">
        <f t="shared" si="5"/>
        <v>0</v>
      </c>
      <c r="W111" s="114">
        <f t="shared" si="6"/>
        <v>0</v>
      </c>
      <c r="X111" s="115"/>
      <c r="Y111" s="107">
        <v>9</v>
      </c>
      <c r="Z111" s="107">
        <v>24</v>
      </c>
      <c r="AA111" s="107">
        <v>12</v>
      </c>
      <c r="AB111" s="115"/>
      <c r="AC111" s="116">
        <f t="shared" si="8"/>
        <v>3908.7359999999999</v>
      </c>
      <c r="AD111" s="116">
        <f t="shared" si="9"/>
        <v>0</v>
      </c>
      <c r="AE111" s="116">
        <f t="shared" si="7"/>
        <v>3908.7359999999999</v>
      </c>
      <c r="AF111"/>
    </row>
    <row r="112" spans="1:32" ht="24.95" customHeight="1" x14ac:dyDescent="0.4">
      <c r="A112" s="103">
        <v>109</v>
      </c>
      <c r="B112" s="104" t="s">
        <v>132</v>
      </c>
      <c r="C112" s="104" t="s">
        <v>462</v>
      </c>
      <c r="D112" s="104" t="s">
        <v>89</v>
      </c>
      <c r="E112" s="104" t="s">
        <v>169</v>
      </c>
      <c r="F112" s="104" t="s">
        <v>162</v>
      </c>
      <c r="G112" s="104">
        <v>14</v>
      </c>
      <c r="H112" s="104">
        <v>1</v>
      </c>
      <c r="I112" s="106">
        <v>1</v>
      </c>
      <c r="J112" s="107">
        <v>1</v>
      </c>
      <c r="K112" s="108"/>
      <c r="L112" s="109"/>
      <c r="M112" s="109"/>
      <c r="N112" s="110" t="s">
        <v>92</v>
      </c>
      <c r="O112" s="110">
        <v>800</v>
      </c>
      <c r="P112" s="110"/>
      <c r="Q112" s="109"/>
      <c r="R112" s="111">
        <v>1</v>
      </c>
      <c r="S112" s="112"/>
      <c r="T112" s="113"/>
      <c r="U112" s="113"/>
      <c r="V112" s="114">
        <f t="shared" si="5"/>
        <v>0</v>
      </c>
      <c r="W112" s="114">
        <f t="shared" si="6"/>
        <v>0</v>
      </c>
      <c r="X112" s="115"/>
      <c r="Y112" s="107">
        <v>9</v>
      </c>
      <c r="Z112" s="107">
        <v>24</v>
      </c>
      <c r="AA112" s="107">
        <v>12</v>
      </c>
      <c r="AB112" s="115"/>
      <c r="AC112" s="116">
        <f t="shared" si="8"/>
        <v>1052.3519999999999</v>
      </c>
      <c r="AD112" s="116">
        <f t="shared" si="9"/>
        <v>0</v>
      </c>
      <c r="AE112" s="116">
        <f t="shared" si="7"/>
        <v>1052.3519999999999</v>
      </c>
      <c r="AF112"/>
    </row>
    <row r="113" spans="1:32" ht="24.95" customHeight="1" x14ac:dyDescent="0.4">
      <c r="A113" s="103">
        <v>110</v>
      </c>
      <c r="B113" s="104" t="s">
        <v>132</v>
      </c>
      <c r="C113" s="104" t="s">
        <v>463</v>
      </c>
      <c r="D113" s="104" t="s">
        <v>89</v>
      </c>
      <c r="E113" s="104" t="s">
        <v>373</v>
      </c>
      <c r="F113" s="104" t="s">
        <v>464</v>
      </c>
      <c r="G113" s="104">
        <v>34</v>
      </c>
      <c r="H113" s="104">
        <v>3</v>
      </c>
      <c r="I113" s="106">
        <v>2</v>
      </c>
      <c r="J113" s="107">
        <v>6</v>
      </c>
      <c r="K113" s="108"/>
      <c r="L113" s="109"/>
      <c r="M113" s="109"/>
      <c r="N113" s="110" t="s">
        <v>92</v>
      </c>
      <c r="O113" s="110">
        <v>2500</v>
      </c>
      <c r="P113" s="110"/>
      <c r="Q113" s="109"/>
      <c r="R113" s="111">
        <v>6</v>
      </c>
      <c r="S113" s="112"/>
      <c r="T113" s="113"/>
      <c r="U113" s="113"/>
      <c r="V113" s="114">
        <f t="shared" si="5"/>
        <v>0</v>
      </c>
      <c r="W113" s="114">
        <f t="shared" si="6"/>
        <v>0</v>
      </c>
      <c r="X113" s="115"/>
      <c r="Y113" s="107">
        <v>9</v>
      </c>
      <c r="Z113" s="107">
        <v>24</v>
      </c>
      <c r="AA113" s="107">
        <v>12</v>
      </c>
      <c r="AB113" s="115"/>
      <c r="AC113" s="116">
        <f t="shared" si="8"/>
        <v>15334.272000000001</v>
      </c>
      <c r="AD113" s="116">
        <f t="shared" si="9"/>
        <v>0</v>
      </c>
      <c r="AE113" s="116">
        <f t="shared" si="7"/>
        <v>15334.272000000001</v>
      </c>
      <c r="AF113"/>
    </row>
    <row r="114" spans="1:32" ht="24.95" customHeight="1" x14ac:dyDescent="0.4">
      <c r="A114" s="103">
        <v>111</v>
      </c>
      <c r="B114" s="104" t="s">
        <v>132</v>
      </c>
      <c r="C114" s="104" t="s">
        <v>463</v>
      </c>
      <c r="D114" s="104" t="s">
        <v>89</v>
      </c>
      <c r="E114" s="104" t="s">
        <v>365</v>
      </c>
      <c r="F114" s="104" t="s">
        <v>276</v>
      </c>
      <c r="G114" s="104">
        <v>26</v>
      </c>
      <c r="H114" s="104">
        <v>6</v>
      </c>
      <c r="I114" s="106">
        <v>1</v>
      </c>
      <c r="J114" s="107">
        <v>6</v>
      </c>
      <c r="K114" s="108"/>
      <c r="L114" s="109"/>
      <c r="M114" s="109"/>
      <c r="N114" s="110" t="s">
        <v>92</v>
      </c>
      <c r="O114" s="110">
        <v>800</v>
      </c>
      <c r="P114" s="110"/>
      <c r="Q114" s="109"/>
      <c r="R114" s="111">
        <v>6</v>
      </c>
      <c r="S114" s="112"/>
      <c r="T114" s="113"/>
      <c r="U114" s="113"/>
      <c r="V114" s="114">
        <f t="shared" si="5"/>
        <v>0</v>
      </c>
      <c r="W114" s="114">
        <f t="shared" si="6"/>
        <v>0</v>
      </c>
      <c r="X114" s="115"/>
      <c r="Y114" s="107">
        <v>9</v>
      </c>
      <c r="Z114" s="107">
        <v>24</v>
      </c>
      <c r="AA114" s="107">
        <v>12</v>
      </c>
      <c r="AB114" s="115"/>
      <c r="AC114" s="116">
        <f t="shared" si="8"/>
        <v>11726.207999999999</v>
      </c>
      <c r="AD114" s="116">
        <f t="shared" si="9"/>
        <v>0</v>
      </c>
      <c r="AE114" s="116">
        <f t="shared" si="7"/>
        <v>11726.207999999999</v>
      </c>
      <c r="AF114"/>
    </row>
    <row r="115" spans="1:32" ht="24.95" customHeight="1" x14ac:dyDescent="0.4">
      <c r="A115" s="103">
        <v>112</v>
      </c>
      <c r="B115" s="104" t="s">
        <v>132</v>
      </c>
      <c r="C115" s="104" t="s">
        <v>465</v>
      </c>
      <c r="D115" s="104" t="s">
        <v>89</v>
      </c>
      <c r="E115" s="104" t="s">
        <v>365</v>
      </c>
      <c r="F115" s="104" t="s">
        <v>162</v>
      </c>
      <c r="G115" s="104">
        <v>26</v>
      </c>
      <c r="H115" s="104">
        <v>12</v>
      </c>
      <c r="I115" s="106">
        <v>1</v>
      </c>
      <c r="J115" s="107">
        <v>12</v>
      </c>
      <c r="K115" s="108"/>
      <c r="L115" s="109"/>
      <c r="M115" s="109"/>
      <c r="N115" s="110" t="s">
        <v>92</v>
      </c>
      <c r="O115" s="110">
        <v>800</v>
      </c>
      <c r="P115" s="110"/>
      <c r="Q115" s="109"/>
      <c r="R115" s="111">
        <v>12</v>
      </c>
      <c r="S115" s="112"/>
      <c r="T115" s="113"/>
      <c r="U115" s="113"/>
      <c r="V115" s="114">
        <f t="shared" si="5"/>
        <v>0</v>
      </c>
      <c r="W115" s="114">
        <f t="shared" si="6"/>
        <v>0</v>
      </c>
      <c r="X115" s="115"/>
      <c r="Y115" s="107">
        <v>9</v>
      </c>
      <c r="Z115" s="107">
        <v>24</v>
      </c>
      <c r="AA115" s="107">
        <v>12</v>
      </c>
      <c r="AB115" s="115"/>
      <c r="AC115" s="116">
        <f t="shared" si="8"/>
        <v>23452.415999999997</v>
      </c>
      <c r="AD115" s="116">
        <f t="shared" si="9"/>
        <v>0</v>
      </c>
      <c r="AE115" s="116">
        <f t="shared" si="7"/>
        <v>23452.415999999997</v>
      </c>
      <c r="AF115"/>
    </row>
    <row r="116" spans="1:32" ht="24.95" customHeight="1" x14ac:dyDescent="0.4">
      <c r="A116" s="103">
        <v>113</v>
      </c>
      <c r="B116" s="104" t="s">
        <v>132</v>
      </c>
      <c r="C116" s="104" t="s">
        <v>465</v>
      </c>
      <c r="D116" s="104" t="s">
        <v>89</v>
      </c>
      <c r="E116" s="104" t="s">
        <v>169</v>
      </c>
      <c r="F116" s="104" t="s">
        <v>276</v>
      </c>
      <c r="G116" s="104">
        <v>14</v>
      </c>
      <c r="H116" s="104">
        <v>8</v>
      </c>
      <c r="I116" s="106">
        <v>1</v>
      </c>
      <c r="J116" s="107">
        <v>8</v>
      </c>
      <c r="K116" s="108"/>
      <c r="L116" s="109"/>
      <c r="M116" s="109"/>
      <c r="N116" s="110" t="s">
        <v>92</v>
      </c>
      <c r="O116" s="110">
        <v>800</v>
      </c>
      <c r="P116" s="110"/>
      <c r="Q116" s="109"/>
      <c r="R116" s="111">
        <v>8</v>
      </c>
      <c r="S116" s="112"/>
      <c r="T116" s="113"/>
      <c r="U116" s="113"/>
      <c r="V116" s="114">
        <f t="shared" si="5"/>
        <v>0</v>
      </c>
      <c r="W116" s="114">
        <f t="shared" si="6"/>
        <v>0</v>
      </c>
      <c r="X116" s="115"/>
      <c r="Y116" s="107">
        <v>9</v>
      </c>
      <c r="Z116" s="107">
        <v>24</v>
      </c>
      <c r="AA116" s="107">
        <v>12</v>
      </c>
      <c r="AB116" s="115"/>
      <c r="AC116" s="116">
        <f t="shared" si="8"/>
        <v>8418.8159999999989</v>
      </c>
      <c r="AD116" s="116">
        <f t="shared" si="9"/>
        <v>0</v>
      </c>
      <c r="AE116" s="116">
        <f t="shared" si="7"/>
        <v>8418.8159999999989</v>
      </c>
      <c r="AF116"/>
    </row>
    <row r="117" spans="1:32" ht="24.95" customHeight="1" x14ac:dyDescent="0.4">
      <c r="A117" s="103">
        <v>114</v>
      </c>
      <c r="B117" s="104" t="s">
        <v>132</v>
      </c>
      <c r="C117" s="104" t="s">
        <v>466</v>
      </c>
      <c r="D117" s="104" t="s">
        <v>89</v>
      </c>
      <c r="E117" s="104" t="s">
        <v>373</v>
      </c>
      <c r="F117" s="104" t="s">
        <v>464</v>
      </c>
      <c r="G117" s="104">
        <v>34</v>
      </c>
      <c r="H117" s="104">
        <v>3</v>
      </c>
      <c r="I117" s="106">
        <v>2</v>
      </c>
      <c r="J117" s="107">
        <v>6</v>
      </c>
      <c r="K117" s="108"/>
      <c r="L117" s="109"/>
      <c r="M117" s="109"/>
      <c r="N117" s="110" t="s">
        <v>92</v>
      </c>
      <c r="O117" s="110">
        <v>2500</v>
      </c>
      <c r="P117" s="110"/>
      <c r="Q117" s="109"/>
      <c r="R117" s="111">
        <v>6</v>
      </c>
      <c r="S117" s="112"/>
      <c r="T117" s="113"/>
      <c r="U117" s="113"/>
      <c r="V117" s="114">
        <f t="shared" si="5"/>
        <v>0</v>
      </c>
      <c r="W117" s="114">
        <f t="shared" si="6"/>
        <v>0</v>
      </c>
      <c r="X117" s="115"/>
      <c r="Y117" s="107">
        <v>9</v>
      </c>
      <c r="Z117" s="107">
        <v>24</v>
      </c>
      <c r="AA117" s="107">
        <v>12</v>
      </c>
      <c r="AB117" s="115"/>
      <c r="AC117" s="116">
        <f t="shared" si="8"/>
        <v>15334.272000000001</v>
      </c>
      <c r="AD117" s="116">
        <f t="shared" si="9"/>
        <v>0</v>
      </c>
      <c r="AE117" s="116">
        <f t="shared" si="7"/>
        <v>15334.272000000001</v>
      </c>
      <c r="AF117"/>
    </row>
    <row r="118" spans="1:32" ht="24.95" customHeight="1" x14ac:dyDescent="0.4">
      <c r="A118" s="103">
        <v>115</v>
      </c>
      <c r="B118" s="104" t="s">
        <v>132</v>
      </c>
      <c r="C118" s="104" t="s">
        <v>466</v>
      </c>
      <c r="D118" s="104" t="s">
        <v>89</v>
      </c>
      <c r="E118" s="104" t="s">
        <v>365</v>
      </c>
      <c r="F118" s="104" t="s">
        <v>276</v>
      </c>
      <c r="G118" s="104">
        <v>26</v>
      </c>
      <c r="H118" s="104">
        <v>6</v>
      </c>
      <c r="I118" s="106">
        <v>1</v>
      </c>
      <c r="J118" s="107">
        <v>6</v>
      </c>
      <c r="K118" s="108"/>
      <c r="L118" s="109"/>
      <c r="M118" s="109"/>
      <c r="N118" s="110" t="s">
        <v>92</v>
      </c>
      <c r="O118" s="110">
        <v>800</v>
      </c>
      <c r="P118" s="110"/>
      <c r="Q118" s="109"/>
      <c r="R118" s="111">
        <v>6</v>
      </c>
      <c r="S118" s="112"/>
      <c r="T118" s="113"/>
      <c r="U118" s="113"/>
      <c r="V118" s="114">
        <f t="shared" si="5"/>
        <v>0</v>
      </c>
      <c r="W118" s="114">
        <f t="shared" si="6"/>
        <v>0</v>
      </c>
      <c r="X118" s="115"/>
      <c r="Y118" s="107">
        <v>9</v>
      </c>
      <c r="Z118" s="107">
        <v>24</v>
      </c>
      <c r="AA118" s="107">
        <v>12</v>
      </c>
      <c r="AB118" s="115"/>
      <c r="AC118" s="116">
        <f t="shared" si="8"/>
        <v>11726.207999999999</v>
      </c>
      <c r="AD118" s="116">
        <f t="shared" si="9"/>
        <v>0</v>
      </c>
      <c r="AE118" s="116">
        <f t="shared" si="7"/>
        <v>11726.207999999999</v>
      </c>
      <c r="AF118"/>
    </row>
    <row r="119" spans="1:32" ht="24.95" customHeight="1" x14ac:dyDescent="0.4">
      <c r="A119" s="103">
        <v>116</v>
      </c>
      <c r="B119" s="104" t="s">
        <v>132</v>
      </c>
      <c r="C119" s="104" t="s">
        <v>467</v>
      </c>
      <c r="D119" s="104" t="s">
        <v>89</v>
      </c>
      <c r="E119" s="104" t="s">
        <v>365</v>
      </c>
      <c r="F119" s="104" t="s">
        <v>162</v>
      </c>
      <c r="G119" s="104">
        <v>26</v>
      </c>
      <c r="H119" s="104">
        <v>1</v>
      </c>
      <c r="I119" s="106">
        <v>1</v>
      </c>
      <c r="J119" s="107">
        <v>1</v>
      </c>
      <c r="K119" s="108"/>
      <c r="L119" s="109"/>
      <c r="M119" s="109"/>
      <c r="N119" s="110" t="s">
        <v>92</v>
      </c>
      <c r="O119" s="110">
        <v>800</v>
      </c>
      <c r="P119" s="110"/>
      <c r="Q119" s="109"/>
      <c r="R119" s="111">
        <v>1</v>
      </c>
      <c r="S119" s="112"/>
      <c r="T119" s="113"/>
      <c r="U119" s="113"/>
      <c r="V119" s="114">
        <f t="shared" si="5"/>
        <v>0</v>
      </c>
      <c r="W119" s="114">
        <f t="shared" si="6"/>
        <v>0</v>
      </c>
      <c r="X119" s="115"/>
      <c r="Y119" s="107">
        <v>9</v>
      </c>
      <c r="Z119" s="107">
        <v>24</v>
      </c>
      <c r="AA119" s="107">
        <v>12</v>
      </c>
      <c r="AB119" s="115"/>
      <c r="AC119" s="116">
        <f t="shared" si="8"/>
        <v>1954.3679999999999</v>
      </c>
      <c r="AD119" s="116">
        <f t="shared" si="9"/>
        <v>0</v>
      </c>
      <c r="AE119" s="116">
        <f t="shared" si="7"/>
        <v>1954.3679999999999</v>
      </c>
      <c r="AF119"/>
    </row>
    <row r="120" spans="1:32" ht="24.95" customHeight="1" x14ac:dyDescent="0.4">
      <c r="A120" s="103">
        <v>117</v>
      </c>
      <c r="B120" s="104" t="s">
        <v>132</v>
      </c>
      <c r="C120" s="104" t="s">
        <v>467</v>
      </c>
      <c r="D120" s="104" t="s">
        <v>89</v>
      </c>
      <c r="E120" s="104" t="s">
        <v>110</v>
      </c>
      <c r="F120" s="104" t="s">
        <v>386</v>
      </c>
      <c r="G120" s="104">
        <v>26</v>
      </c>
      <c r="H120" s="104">
        <v>1</v>
      </c>
      <c r="I120" s="106">
        <v>1</v>
      </c>
      <c r="J120" s="107">
        <v>1</v>
      </c>
      <c r="K120" s="108"/>
      <c r="L120" s="109"/>
      <c r="M120" s="109"/>
      <c r="N120" s="110" t="s">
        <v>92</v>
      </c>
      <c r="O120" s="110">
        <v>1000</v>
      </c>
      <c r="P120" s="110"/>
      <c r="Q120" s="109"/>
      <c r="R120" s="111">
        <v>1</v>
      </c>
      <c r="S120" s="112"/>
      <c r="T120" s="113"/>
      <c r="U120" s="113"/>
      <c r="V120" s="114">
        <f t="shared" si="5"/>
        <v>0</v>
      </c>
      <c r="W120" s="114">
        <f t="shared" si="6"/>
        <v>0</v>
      </c>
      <c r="X120" s="115"/>
      <c r="Y120" s="107">
        <v>9</v>
      </c>
      <c r="Z120" s="107">
        <v>24</v>
      </c>
      <c r="AA120" s="107">
        <v>12</v>
      </c>
      <c r="AB120" s="115"/>
      <c r="AC120" s="116">
        <f t="shared" si="8"/>
        <v>1954.3679999999999</v>
      </c>
      <c r="AD120" s="116">
        <f t="shared" si="9"/>
        <v>0</v>
      </c>
      <c r="AE120" s="116">
        <f t="shared" si="7"/>
        <v>1954.3679999999999</v>
      </c>
      <c r="AF120"/>
    </row>
    <row r="121" spans="1:32" ht="24.95" customHeight="1" x14ac:dyDescent="0.4">
      <c r="A121" s="103">
        <v>118</v>
      </c>
      <c r="B121" s="104" t="s">
        <v>132</v>
      </c>
      <c r="C121" s="104" t="s">
        <v>468</v>
      </c>
      <c r="D121" s="104" t="s">
        <v>89</v>
      </c>
      <c r="E121" s="104" t="s">
        <v>373</v>
      </c>
      <c r="F121" s="104" t="s">
        <v>464</v>
      </c>
      <c r="G121" s="104">
        <v>34</v>
      </c>
      <c r="H121" s="104">
        <v>3</v>
      </c>
      <c r="I121" s="106">
        <v>2</v>
      </c>
      <c r="J121" s="107">
        <v>6</v>
      </c>
      <c r="K121" s="108"/>
      <c r="L121" s="109"/>
      <c r="M121" s="109"/>
      <c r="N121" s="110" t="s">
        <v>92</v>
      </c>
      <c r="O121" s="110">
        <v>2500</v>
      </c>
      <c r="P121" s="110"/>
      <c r="Q121" s="109"/>
      <c r="R121" s="111">
        <v>6</v>
      </c>
      <c r="S121" s="112"/>
      <c r="T121" s="113"/>
      <c r="U121" s="113"/>
      <c r="V121" s="114">
        <f t="shared" si="5"/>
        <v>0</v>
      </c>
      <c r="W121" s="114">
        <f t="shared" si="6"/>
        <v>0</v>
      </c>
      <c r="X121" s="115"/>
      <c r="Y121" s="107">
        <v>9</v>
      </c>
      <c r="Z121" s="107">
        <v>24</v>
      </c>
      <c r="AA121" s="107">
        <v>12</v>
      </c>
      <c r="AB121" s="115"/>
      <c r="AC121" s="116">
        <f t="shared" si="8"/>
        <v>15334.272000000001</v>
      </c>
      <c r="AD121" s="116">
        <f t="shared" si="9"/>
        <v>0</v>
      </c>
      <c r="AE121" s="116">
        <f t="shared" si="7"/>
        <v>15334.272000000001</v>
      </c>
      <c r="AF121"/>
    </row>
    <row r="122" spans="1:32" ht="24.95" customHeight="1" x14ac:dyDescent="0.4">
      <c r="A122" s="103">
        <v>119</v>
      </c>
      <c r="B122" s="104" t="s">
        <v>132</v>
      </c>
      <c r="C122" s="104" t="s">
        <v>468</v>
      </c>
      <c r="D122" s="104" t="s">
        <v>89</v>
      </c>
      <c r="E122" s="104" t="s">
        <v>365</v>
      </c>
      <c r="F122" s="104" t="s">
        <v>276</v>
      </c>
      <c r="G122" s="104">
        <v>26</v>
      </c>
      <c r="H122" s="104">
        <v>6</v>
      </c>
      <c r="I122" s="106">
        <v>1</v>
      </c>
      <c r="J122" s="107">
        <v>6</v>
      </c>
      <c r="K122" s="108"/>
      <c r="L122" s="109"/>
      <c r="M122" s="109"/>
      <c r="N122" s="110" t="s">
        <v>92</v>
      </c>
      <c r="O122" s="110">
        <v>800</v>
      </c>
      <c r="P122" s="110"/>
      <c r="Q122" s="109"/>
      <c r="R122" s="111">
        <v>6</v>
      </c>
      <c r="S122" s="112"/>
      <c r="T122" s="113"/>
      <c r="U122" s="113"/>
      <c r="V122" s="114">
        <f t="shared" si="5"/>
        <v>0</v>
      </c>
      <c r="W122" s="114">
        <f t="shared" si="6"/>
        <v>0</v>
      </c>
      <c r="X122" s="115"/>
      <c r="Y122" s="107">
        <v>9</v>
      </c>
      <c r="Z122" s="107">
        <v>24</v>
      </c>
      <c r="AA122" s="107">
        <v>12</v>
      </c>
      <c r="AB122" s="115"/>
      <c r="AC122" s="116">
        <f t="shared" si="8"/>
        <v>11726.207999999999</v>
      </c>
      <c r="AD122" s="116">
        <f t="shared" si="9"/>
        <v>0</v>
      </c>
      <c r="AE122" s="116">
        <f t="shared" si="7"/>
        <v>11726.207999999999</v>
      </c>
      <c r="AF122"/>
    </row>
    <row r="123" spans="1:32" ht="24.95" customHeight="1" x14ac:dyDescent="0.4">
      <c r="A123" s="103">
        <v>120</v>
      </c>
      <c r="B123" s="104" t="s">
        <v>132</v>
      </c>
      <c r="C123" s="104" t="s">
        <v>469</v>
      </c>
      <c r="D123" s="104" t="s">
        <v>89</v>
      </c>
      <c r="E123" s="104" t="s">
        <v>373</v>
      </c>
      <c r="F123" s="104" t="s">
        <v>444</v>
      </c>
      <c r="G123" s="104">
        <v>34</v>
      </c>
      <c r="H123" s="104">
        <v>2</v>
      </c>
      <c r="I123" s="106">
        <v>2</v>
      </c>
      <c r="J123" s="107">
        <v>4</v>
      </c>
      <c r="K123" s="108"/>
      <c r="L123" s="109"/>
      <c r="M123" s="109"/>
      <c r="N123" s="110" t="s">
        <v>92</v>
      </c>
      <c r="O123" s="110">
        <v>2500</v>
      </c>
      <c r="P123" s="110"/>
      <c r="Q123" s="109"/>
      <c r="R123" s="111">
        <v>4</v>
      </c>
      <c r="S123" s="112"/>
      <c r="T123" s="113"/>
      <c r="U123" s="113"/>
      <c r="V123" s="114">
        <f t="shared" si="5"/>
        <v>0</v>
      </c>
      <c r="W123" s="114">
        <f t="shared" si="6"/>
        <v>0</v>
      </c>
      <c r="X123" s="115"/>
      <c r="Y123" s="107">
        <v>9</v>
      </c>
      <c r="Z123" s="107">
        <v>24</v>
      </c>
      <c r="AA123" s="107">
        <v>12</v>
      </c>
      <c r="AB123" s="115"/>
      <c r="AC123" s="116">
        <f t="shared" si="8"/>
        <v>10222.848</v>
      </c>
      <c r="AD123" s="116">
        <f t="shared" si="9"/>
        <v>0</v>
      </c>
      <c r="AE123" s="116">
        <f t="shared" si="7"/>
        <v>10222.848</v>
      </c>
      <c r="AF123"/>
    </row>
    <row r="124" spans="1:32" ht="24.95" customHeight="1" x14ac:dyDescent="0.4">
      <c r="A124" s="103">
        <v>121</v>
      </c>
      <c r="B124" s="104" t="s">
        <v>132</v>
      </c>
      <c r="C124" s="104" t="s">
        <v>470</v>
      </c>
      <c r="D124" s="104" t="s">
        <v>89</v>
      </c>
      <c r="E124" s="104" t="s">
        <v>369</v>
      </c>
      <c r="F124" s="104" t="s">
        <v>370</v>
      </c>
      <c r="G124" s="104">
        <v>34</v>
      </c>
      <c r="H124" s="104">
        <v>4</v>
      </c>
      <c r="I124" s="106">
        <v>4</v>
      </c>
      <c r="J124" s="107">
        <v>16</v>
      </c>
      <c r="K124" s="108"/>
      <c r="L124" s="109"/>
      <c r="M124" s="109"/>
      <c r="N124" s="110" t="s">
        <v>92</v>
      </c>
      <c r="O124" s="110">
        <v>1500</v>
      </c>
      <c r="P124" s="110"/>
      <c r="Q124" s="109"/>
      <c r="R124" s="111">
        <v>16</v>
      </c>
      <c r="S124" s="112"/>
      <c r="T124" s="113"/>
      <c r="U124" s="113"/>
      <c r="V124" s="114">
        <f t="shared" si="5"/>
        <v>0</v>
      </c>
      <c r="W124" s="114">
        <f t="shared" si="6"/>
        <v>0</v>
      </c>
      <c r="X124" s="115"/>
      <c r="Y124" s="107">
        <v>9</v>
      </c>
      <c r="Z124" s="107">
        <v>24</v>
      </c>
      <c r="AA124" s="107">
        <v>12</v>
      </c>
      <c r="AB124" s="115"/>
      <c r="AC124" s="116">
        <f t="shared" si="8"/>
        <v>40891.392</v>
      </c>
      <c r="AD124" s="116">
        <f t="shared" si="9"/>
        <v>0</v>
      </c>
      <c r="AE124" s="116">
        <f t="shared" si="7"/>
        <v>40891.392</v>
      </c>
      <c r="AF124"/>
    </row>
    <row r="125" spans="1:32" ht="24.95" customHeight="1" x14ac:dyDescent="0.4">
      <c r="A125" s="103">
        <v>122</v>
      </c>
      <c r="B125" s="104" t="s">
        <v>132</v>
      </c>
      <c r="C125" s="104" t="s">
        <v>470</v>
      </c>
      <c r="D125" s="104" t="s">
        <v>89</v>
      </c>
      <c r="E125" s="104" t="s">
        <v>365</v>
      </c>
      <c r="F125" s="104" t="s">
        <v>162</v>
      </c>
      <c r="G125" s="104">
        <v>26</v>
      </c>
      <c r="H125" s="104">
        <v>2</v>
      </c>
      <c r="I125" s="106">
        <v>1</v>
      </c>
      <c r="J125" s="107">
        <v>2</v>
      </c>
      <c r="K125" s="108"/>
      <c r="L125" s="109"/>
      <c r="M125" s="109"/>
      <c r="N125" s="110" t="s">
        <v>92</v>
      </c>
      <c r="O125" s="110">
        <v>800</v>
      </c>
      <c r="P125" s="110"/>
      <c r="Q125" s="109"/>
      <c r="R125" s="111">
        <v>2</v>
      </c>
      <c r="S125" s="112"/>
      <c r="T125" s="113"/>
      <c r="U125" s="113"/>
      <c r="V125" s="114">
        <f t="shared" si="5"/>
        <v>0</v>
      </c>
      <c r="W125" s="114">
        <f t="shared" si="6"/>
        <v>0</v>
      </c>
      <c r="X125" s="115"/>
      <c r="Y125" s="107">
        <v>9</v>
      </c>
      <c r="Z125" s="107">
        <v>24</v>
      </c>
      <c r="AA125" s="107">
        <v>12</v>
      </c>
      <c r="AB125" s="115"/>
      <c r="AC125" s="116">
        <f t="shared" si="8"/>
        <v>3908.7359999999999</v>
      </c>
      <c r="AD125" s="116">
        <f t="shared" si="9"/>
        <v>0</v>
      </c>
      <c r="AE125" s="116">
        <f t="shared" si="7"/>
        <v>3908.7359999999999</v>
      </c>
      <c r="AF125"/>
    </row>
    <row r="126" spans="1:32" ht="24.95" customHeight="1" x14ac:dyDescent="0.4">
      <c r="A126" s="103">
        <v>123</v>
      </c>
      <c r="B126" s="104" t="s">
        <v>190</v>
      </c>
      <c r="C126" s="104" t="s">
        <v>471</v>
      </c>
      <c r="D126" s="104" t="s">
        <v>89</v>
      </c>
      <c r="E126" s="104" t="s">
        <v>440</v>
      </c>
      <c r="F126" s="104" t="s">
        <v>441</v>
      </c>
      <c r="G126" s="104">
        <v>57</v>
      </c>
      <c r="H126" s="104">
        <v>22</v>
      </c>
      <c r="I126" s="106">
        <v>2</v>
      </c>
      <c r="J126" s="107">
        <v>44</v>
      </c>
      <c r="K126" s="108"/>
      <c r="L126" s="109"/>
      <c r="M126" s="109"/>
      <c r="N126" s="110" t="s">
        <v>92</v>
      </c>
      <c r="O126" s="110">
        <v>3000</v>
      </c>
      <c r="P126" s="110"/>
      <c r="Q126" s="109"/>
      <c r="R126" s="111">
        <v>44</v>
      </c>
      <c r="S126" s="112"/>
      <c r="T126" s="113"/>
      <c r="U126" s="113"/>
      <c r="V126" s="114">
        <f t="shared" si="5"/>
        <v>0</v>
      </c>
      <c r="W126" s="114">
        <f t="shared" si="6"/>
        <v>0</v>
      </c>
      <c r="X126" s="115"/>
      <c r="Y126" s="107">
        <v>9</v>
      </c>
      <c r="Z126" s="107">
        <v>24</v>
      </c>
      <c r="AA126" s="107">
        <v>12</v>
      </c>
      <c r="AB126" s="115"/>
      <c r="AC126" s="116">
        <f t="shared" si="8"/>
        <v>188521.34399999998</v>
      </c>
      <c r="AD126" s="116">
        <f t="shared" si="9"/>
        <v>0</v>
      </c>
      <c r="AE126" s="116">
        <f t="shared" si="7"/>
        <v>188521.34399999998</v>
      </c>
      <c r="AF126"/>
    </row>
    <row r="127" spans="1:32" ht="24.95" customHeight="1" x14ac:dyDescent="0.4">
      <c r="A127" s="103">
        <v>124</v>
      </c>
      <c r="B127" s="104" t="s">
        <v>190</v>
      </c>
      <c r="C127" s="104" t="s">
        <v>471</v>
      </c>
      <c r="D127" s="104" t="s">
        <v>89</v>
      </c>
      <c r="E127" s="104" t="s">
        <v>365</v>
      </c>
      <c r="F127" s="104" t="s">
        <v>276</v>
      </c>
      <c r="G127" s="104">
        <v>26</v>
      </c>
      <c r="H127" s="104">
        <v>18</v>
      </c>
      <c r="I127" s="106">
        <v>1</v>
      </c>
      <c r="J127" s="107">
        <v>18</v>
      </c>
      <c r="K127" s="108"/>
      <c r="L127" s="109"/>
      <c r="M127" s="109"/>
      <c r="N127" s="110" t="s">
        <v>92</v>
      </c>
      <c r="O127" s="110">
        <v>800</v>
      </c>
      <c r="P127" s="110"/>
      <c r="Q127" s="109"/>
      <c r="R127" s="111">
        <v>18</v>
      </c>
      <c r="S127" s="112"/>
      <c r="T127" s="113"/>
      <c r="U127" s="113"/>
      <c r="V127" s="114">
        <f t="shared" si="5"/>
        <v>0</v>
      </c>
      <c r="W127" s="114">
        <f t="shared" si="6"/>
        <v>0</v>
      </c>
      <c r="X127" s="115"/>
      <c r="Y127" s="107">
        <v>9</v>
      </c>
      <c r="Z127" s="107">
        <v>24</v>
      </c>
      <c r="AA127" s="107">
        <v>12</v>
      </c>
      <c r="AB127" s="115"/>
      <c r="AC127" s="116">
        <f t="shared" si="8"/>
        <v>35178.624000000003</v>
      </c>
      <c r="AD127" s="116">
        <f t="shared" si="9"/>
        <v>0</v>
      </c>
      <c r="AE127" s="116">
        <f t="shared" si="7"/>
        <v>35178.624000000003</v>
      </c>
      <c r="AF127"/>
    </row>
    <row r="128" spans="1:32" ht="24.95" customHeight="1" x14ac:dyDescent="0.4">
      <c r="A128" s="103">
        <v>125</v>
      </c>
      <c r="B128" s="104" t="s">
        <v>190</v>
      </c>
      <c r="C128" s="104" t="s">
        <v>471</v>
      </c>
      <c r="D128" s="104" t="s">
        <v>89</v>
      </c>
      <c r="E128" s="104" t="s">
        <v>169</v>
      </c>
      <c r="F128" s="104" t="s">
        <v>276</v>
      </c>
      <c r="G128" s="104">
        <v>14</v>
      </c>
      <c r="H128" s="104">
        <v>4</v>
      </c>
      <c r="I128" s="106">
        <v>1</v>
      </c>
      <c r="J128" s="107">
        <v>4</v>
      </c>
      <c r="K128" s="108"/>
      <c r="L128" s="109"/>
      <c r="M128" s="109"/>
      <c r="N128" s="110" t="s">
        <v>92</v>
      </c>
      <c r="O128" s="110">
        <v>800</v>
      </c>
      <c r="P128" s="110"/>
      <c r="Q128" s="109"/>
      <c r="R128" s="111">
        <v>4</v>
      </c>
      <c r="S128" s="112"/>
      <c r="T128" s="113"/>
      <c r="U128" s="113"/>
      <c r="V128" s="114">
        <f t="shared" si="5"/>
        <v>0</v>
      </c>
      <c r="W128" s="114">
        <f t="shared" si="6"/>
        <v>0</v>
      </c>
      <c r="X128" s="115"/>
      <c r="Y128" s="107">
        <v>9</v>
      </c>
      <c r="Z128" s="107">
        <v>24</v>
      </c>
      <c r="AA128" s="107">
        <v>12</v>
      </c>
      <c r="AB128" s="115"/>
      <c r="AC128" s="116">
        <f t="shared" si="8"/>
        <v>4209.4079999999994</v>
      </c>
      <c r="AD128" s="116">
        <f t="shared" si="9"/>
        <v>0</v>
      </c>
      <c r="AE128" s="116">
        <f t="shared" si="7"/>
        <v>4209.4079999999994</v>
      </c>
      <c r="AF128"/>
    </row>
    <row r="129" spans="1:32" ht="24.95" customHeight="1" x14ac:dyDescent="0.4">
      <c r="A129" s="103">
        <v>126</v>
      </c>
      <c r="B129" s="104" t="s">
        <v>190</v>
      </c>
      <c r="C129" s="104" t="s">
        <v>472</v>
      </c>
      <c r="D129" s="104" t="s">
        <v>89</v>
      </c>
      <c r="E129" s="104" t="s">
        <v>169</v>
      </c>
      <c r="F129" s="104" t="s">
        <v>276</v>
      </c>
      <c r="G129" s="104">
        <v>14</v>
      </c>
      <c r="H129" s="104">
        <v>1</v>
      </c>
      <c r="I129" s="106">
        <v>1</v>
      </c>
      <c r="J129" s="107">
        <v>1</v>
      </c>
      <c r="K129" s="108"/>
      <c r="L129" s="109"/>
      <c r="M129" s="109"/>
      <c r="N129" s="110" t="s">
        <v>92</v>
      </c>
      <c r="O129" s="110">
        <v>800</v>
      </c>
      <c r="P129" s="110"/>
      <c r="Q129" s="109"/>
      <c r="R129" s="111">
        <v>1</v>
      </c>
      <c r="S129" s="112"/>
      <c r="T129" s="113"/>
      <c r="U129" s="113"/>
      <c r="V129" s="114">
        <f t="shared" si="5"/>
        <v>0</v>
      </c>
      <c r="W129" s="114">
        <f t="shared" si="6"/>
        <v>0</v>
      </c>
      <c r="X129" s="115"/>
      <c r="Y129" s="107">
        <v>9</v>
      </c>
      <c r="Z129" s="107">
        <v>24</v>
      </c>
      <c r="AA129" s="107">
        <v>12</v>
      </c>
      <c r="AB129" s="115"/>
      <c r="AC129" s="116">
        <f t="shared" si="8"/>
        <v>1052.3519999999999</v>
      </c>
      <c r="AD129" s="116">
        <f t="shared" si="9"/>
        <v>0</v>
      </c>
      <c r="AE129" s="116">
        <f t="shared" si="7"/>
        <v>1052.3519999999999</v>
      </c>
      <c r="AF129"/>
    </row>
    <row r="130" spans="1:32" ht="24.95" customHeight="1" x14ac:dyDescent="0.4">
      <c r="A130" s="103">
        <v>127</v>
      </c>
      <c r="B130" s="104" t="s">
        <v>190</v>
      </c>
      <c r="C130" s="104" t="s">
        <v>472</v>
      </c>
      <c r="D130" s="104" t="s">
        <v>89</v>
      </c>
      <c r="E130" s="104" t="s">
        <v>365</v>
      </c>
      <c r="F130" s="104" t="s">
        <v>162</v>
      </c>
      <c r="G130" s="104">
        <v>26</v>
      </c>
      <c r="H130" s="104">
        <v>15</v>
      </c>
      <c r="I130" s="106">
        <v>1</v>
      </c>
      <c r="J130" s="107">
        <v>15</v>
      </c>
      <c r="K130" s="108"/>
      <c r="L130" s="109"/>
      <c r="M130" s="109"/>
      <c r="N130" s="110" t="s">
        <v>92</v>
      </c>
      <c r="O130" s="110">
        <v>800</v>
      </c>
      <c r="P130" s="110"/>
      <c r="Q130" s="109"/>
      <c r="R130" s="111">
        <v>15</v>
      </c>
      <c r="S130" s="112"/>
      <c r="T130" s="113"/>
      <c r="U130" s="113"/>
      <c r="V130" s="114">
        <f t="shared" si="5"/>
        <v>0</v>
      </c>
      <c r="W130" s="114">
        <f t="shared" si="6"/>
        <v>0</v>
      </c>
      <c r="X130" s="115"/>
      <c r="Y130" s="107">
        <v>9</v>
      </c>
      <c r="Z130" s="107">
        <v>24</v>
      </c>
      <c r="AA130" s="107">
        <v>12</v>
      </c>
      <c r="AB130" s="115"/>
      <c r="AC130" s="116">
        <f t="shared" si="8"/>
        <v>29315.52</v>
      </c>
      <c r="AD130" s="116">
        <f t="shared" si="9"/>
        <v>0</v>
      </c>
      <c r="AE130" s="116">
        <f t="shared" si="7"/>
        <v>29315.52</v>
      </c>
      <c r="AF130"/>
    </row>
    <row r="131" spans="1:32" ht="24.95" customHeight="1" x14ac:dyDescent="0.4">
      <c r="A131" s="103">
        <v>128</v>
      </c>
      <c r="B131" s="104" t="s">
        <v>190</v>
      </c>
      <c r="C131" s="104" t="s">
        <v>472</v>
      </c>
      <c r="D131" s="104" t="s">
        <v>89</v>
      </c>
      <c r="E131" s="104" t="s">
        <v>365</v>
      </c>
      <c r="F131" s="104" t="s">
        <v>276</v>
      </c>
      <c r="G131" s="104">
        <v>26</v>
      </c>
      <c r="H131" s="104">
        <v>9</v>
      </c>
      <c r="I131" s="106">
        <v>1</v>
      </c>
      <c r="J131" s="107">
        <v>9</v>
      </c>
      <c r="K131" s="108"/>
      <c r="L131" s="109"/>
      <c r="M131" s="109"/>
      <c r="N131" s="110" t="s">
        <v>92</v>
      </c>
      <c r="O131" s="110">
        <v>800</v>
      </c>
      <c r="P131" s="110"/>
      <c r="Q131" s="109"/>
      <c r="R131" s="111">
        <v>9</v>
      </c>
      <c r="S131" s="112"/>
      <c r="T131" s="113"/>
      <c r="U131" s="113"/>
      <c r="V131" s="114">
        <f t="shared" si="5"/>
        <v>0</v>
      </c>
      <c r="W131" s="114">
        <f t="shared" si="6"/>
        <v>0</v>
      </c>
      <c r="X131" s="115"/>
      <c r="Y131" s="107">
        <v>9</v>
      </c>
      <c r="Z131" s="107">
        <v>24</v>
      </c>
      <c r="AA131" s="107">
        <v>12</v>
      </c>
      <c r="AB131" s="115"/>
      <c r="AC131" s="116">
        <f t="shared" si="8"/>
        <v>17589.312000000002</v>
      </c>
      <c r="AD131" s="116">
        <f t="shared" si="9"/>
        <v>0</v>
      </c>
      <c r="AE131" s="116">
        <f t="shared" si="7"/>
        <v>17589.312000000002</v>
      </c>
      <c r="AF131"/>
    </row>
    <row r="132" spans="1:32" ht="24.95" customHeight="1" x14ac:dyDescent="0.4">
      <c r="A132" s="103">
        <v>129</v>
      </c>
      <c r="B132" s="104" t="s">
        <v>190</v>
      </c>
      <c r="C132" s="104" t="s">
        <v>473</v>
      </c>
      <c r="D132" s="104" t="s">
        <v>89</v>
      </c>
      <c r="E132" s="104" t="s">
        <v>369</v>
      </c>
      <c r="F132" s="104" t="s">
        <v>370</v>
      </c>
      <c r="G132" s="104">
        <v>34</v>
      </c>
      <c r="H132" s="104">
        <v>3</v>
      </c>
      <c r="I132" s="106">
        <v>4</v>
      </c>
      <c r="J132" s="107">
        <v>12</v>
      </c>
      <c r="K132" s="108"/>
      <c r="L132" s="109"/>
      <c r="M132" s="109"/>
      <c r="N132" s="110" t="s">
        <v>92</v>
      </c>
      <c r="O132" s="110">
        <v>1500</v>
      </c>
      <c r="P132" s="110"/>
      <c r="Q132" s="109"/>
      <c r="R132" s="111">
        <v>12</v>
      </c>
      <c r="S132" s="112"/>
      <c r="T132" s="113"/>
      <c r="U132" s="113"/>
      <c r="V132" s="114">
        <f t="shared" ref="V132:V155" si="10">T132*R132</f>
        <v>0</v>
      </c>
      <c r="W132" s="114">
        <f t="shared" ref="W132:W155" si="11">U132*R132</f>
        <v>0</v>
      </c>
      <c r="X132" s="115"/>
      <c r="Y132" s="107">
        <v>9</v>
      </c>
      <c r="Z132" s="107">
        <v>24</v>
      </c>
      <c r="AA132" s="107">
        <v>12</v>
      </c>
      <c r="AB132" s="115"/>
      <c r="AC132" s="116">
        <f t="shared" si="8"/>
        <v>30668.544000000002</v>
      </c>
      <c r="AD132" s="116">
        <f t="shared" si="9"/>
        <v>0</v>
      </c>
      <c r="AE132" s="116">
        <f t="shared" ref="AE132:AE155" si="12">AC132-AD132</f>
        <v>30668.544000000002</v>
      </c>
      <c r="AF132"/>
    </row>
    <row r="133" spans="1:32" ht="24.95" customHeight="1" x14ac:dyDescent="0.4">
      <c r="A133" s="103">
        <v>130</v>
      </c>
      <c r="B133" s="104" t="s">
        <v>190</v>
      </c>
      <c r="C133" s="104" t="s">
        <v>474</v>
      </c>
      <c r="D133" s="104" t="s">
        <v>89</v>
      </c>
      <c r="E133" s="104" t="s">
        <v>373</v>
      </c>
      <c r="F133" s="104" t="s">
        <v>444</v>
      </c>
      <c r="G133" s="104">
        <v>34</v>
      </c>
      <c r="H133" s="104">
        <v>1</v>
      </c>
      <c r="I133" s="106">
        <v>2</v>
      </c>
      <c r="J133" s="107">
        <v>2</v>
      </c>
      <c r="K133" s="108"/>
      <c r="L133" s="109"/>
      <c r="M133" s="109"/>
      <c r="N133" s="110" t="s">
        <v>92</v>
      </c>
      <c r="O133" s="110">
        <v>2500</v>
      </c>
      <c r="P133" s="110"/>
      <c r="Q133" s="109"/>
      <c r="R133" s="111">
        <v>2</v>
      </c>
      <c r="S133" s="112"/>
      <c r="T133" s="113"/>
      <c r="U133" s="113"/>
      <c r="V133" s="114">
        <f t="shared" si="10"/>
        <v>0</v>
      </c>
      <c r="W133" s="114">
        <f t="shared" si="11"/>
        <v>0</v>
      </c>
      <c r="X133" s="115"/>
      <c r="Y133" s="107">
        <v>9</v>
      </c>
      <c r="Z133" s="107">
        <v>24</v>
      </c>
      <c r="AA133" s="107">
        <v>12</v>
      </c>
      <c r="AB133" s="115"/>
      <c r="AC133" s="116">
        <f t="shared" ref="AC133:AC155" si="13">G133*J133*Y133*Z133*AA133/1000*$AB$1</f>
        <v>5111.424</v>
      </c>
      <c r="AD133" s="116">
        <f t="shared" ref="AD133:AD155" si="14">Q133*R133*Y133*Z133*AA133/1000*$AB$1</f>
        <v>0</v>
      </c>
      <c r="AE133" s="116">
        <f t="shared" si="12"/>
        <v>5111.424</v>
      </c>
      <c r="AF133"/>
    </row>
    <row r="134" spans="1:32" ht="24.95" customHeight="1" x14ac:dyDescent="0.4">
      <c r="A134" s="103">
        <v>131</v>
      </c>
      <c r="B134" s="104" t="s">
        <v>190</v>
      </c>
      <c r="C134" s="104" t="s">
        <v>475</v>
      </c>
      <c r="D134" s="104" t="s">
        <v>89</v>
      </c>
      <c r="E134" s="104" t="s">
        <v>373</v>
      </c>
      <c r="F134" s="104" t="s">
        <v>384</v>
      </c>
      <c r="G134" s="104">
        <v>34</v>
      </c>
      <c r="H134" s="104">
        <v>1</v>
      </c>
      <c r="I134" s="106">
        <v>1</v>
      </c>
      <c r="J134" s="107">
        <v>1</v>
      </c>
      <c r="K134" s="108"/>
      <c r="L134" s="109"/>
      <c r="M134" s="109"/>
      <c r="N134" s="110" t="s">
        <v>92</v>
      </c>
      <c r="O134" s="110">
        <v>2500</v>
      </c>
      <c r="P134" s="110"/>
      <c r="Q134" s="109"/>
      <c r="R134" s="111">
        <v>1</v>
      </c>
      <c r="S134" s="112"/>
      <c r="T134" s="113"/>
      <c r="U134" s="113"/>
      <c r="V134" s="114">
        <f t="shared" si="10"/>
        <v>0</v>
      </c>
      <c r="W134" s="114">
        <f t="shared" si="11"/>
        <v>0</v>
      </c>
      <c r="X134" s="115"/>
      <c r="Y134" s="107">
        <v>9</v>
      </c>
      <c r="Z134" s="107">
        <v>24</v>
      </c>
      <c r="AA134" s="107">
        <v>12</v>
      </c>
      <c r="AB134" s="115"/>
      <c r="AC134" s="116">
        <f t="shared" si="13"/>
        <v>2555.712</v>
      </c>
      <c r="AD134" s="116">
        <f t="shared" si="14"/>
        <v>0</v>
      </c>
      <c r="AE134" s="116">
        <f t="shared" si="12"/>
        <v>2555.712</v>
      </c>
      <c r="AF134"/>
    </row>
    <row r="135" spans="1:32" ht="24.95" customHeight="1" x14ac:dyDescent="0.4">
      <c r="A135" s="103">
        <v>132</v>
      </c>
      <c r="B135" s="104" t="s">
        <v>190</v>
      </c>
      <c r="C135" s="104" t="s">
        <v>476</v>
      </c>
      <c r="D135" s="104" t="s">
        <v>89</v>
      </c>
      <c r="E135" s="104" t="s">
        <v>169</v>
      </c>
      <c r="F135" s="104" t="s">
        <v>477</v>
      </c>
      <c r="G135" s="104">
        <v>14</v>
      </c>
      <c r="H135" s="104">
        <v>6</v>
      </c>
      <c r="I135" s="106">
        <v>1</v>
      </c>
      <c r="J135" s="107">
        <v>6</v>
      </c>
      <c r="K135" s="108"/>
      <c r="L135" s="109"/>
      <c r="M135" s="109"/>
      <c r="N135" s="110" t="s">
        <v>92</v>
      </c>
      <c r="O135" s="110">
        <v>800</v>
      </c>
      <c r="P135" s="110"/>
      <c r="Q135" s="109"/>
      <c r="R135" s="111">
        <v>6</v>
      </c>
      <c r="S135" s="112"/>
      <c r="T135" s="113"/>
      <c r="U135" s="113"/>
      <c r="V135" s="114">
        <f t="shared" si="10"/>
        <v>0</v>
      </c>
      <c r="W135" s="114">
        <f t="shared" si="11"/>
        <v>0</v>
      </c>
      <c r="X135" s="115"/>
      <c r="Y135" s="107">
        <v>9</v>
      </c>
      <c r="Z135" s="107">
        <v>24</v>
      </c>
      <c r="AA135" s="107">
        <v>12</v>
      </c>
      <c r="AB135" s="115"/>
      <c r="AC135" s="116">
        <f t="shared" si="13"/>
        <v>6314.1120000000001</v>
      </c>
      <c r="AD135" s="116">
        <f t="shared" si="14"/>
        <v>0</v>
      </c>
      <c r="AE135" s="116">
        <f t="shared" si="12"/>
        <v>6314.1120000000001</v>
      </c>
      <c r="AF135"/>
    </row>
    <row r="136" spans="1:32" ht="24.95" customHeight="1" x14ac:dyDescent="0.4">
      <c r="A136" s="103">
        <v>133</v>
      </c>
      <c r="B136" s="104" t="s">
        <v>190</v>
      </c>
      <c r="C136" s="104" t="s">
        <v>476</v>
      </c>
      <c r="D136" s="104" t="s">
        <v>89</v>
      </c>
      <c r="E136" s="104" t="s">
        <v>449</v>
      </c>
      <c r="F136" s="104" t="s">
        <v>232</v>
      </c>
      <c r="G136" s="104">
        <v>74</v>
      </c>
      <c r="H136" s="104">
        <v>12</v>
      </c>
      <c r="I136" s="106">
        <v>1</v>
      </c>
      <c r="J136" s="107">
        <v>12</v>
      </c>
      <c r="K136" s="108"/>
      <c r="L136" s="109"/>
      <c r="M136" s="109"/>
      <c r="N136" s="110" t="s">
        <v>92</v>
      </c>
      <c r="O136" s="110">
        <v>1000</v>
      </c>
      <c r="P136" s="110"/>
      <c r="Q136" s="109"/>
      <c r="R136" s="111">
        <v>12</v>
      </c>
      <c r="S136" s="112"/>
      <c r="T136" s="113"/>
      <c r="U136" s="113"/>
      <c r="V136" s="114">
        <f t="shared" si="10"/>
        <v>0</v>
      </c>
      <c r="W136" s="114">
        <f t="shared" si="11"/>
        <v>0</v>
      </c>
      <c r="X136" s="115"/>
      <c r="Y136" s="107">
        <v>9</v>
      </c>
      <c r="Z136" s="107">
        <v>24</v>
      </c>
      <c r="AA136" s="107">
        <v>12</v>
      </c>
      <c r="AB136" s="115"/>
      <c r="AC136" s="116">
        <f t="shared" si="13"/>
        <v>66749.183999999994</v>
      </c>
      <c r="AD136" s="116">
        <f t="shared" si="14"/>
        <v>0</v>
      </c>
      <c r="AE136" s="116">
        <f t="shared" si="12"/>
        <v>66749.183999999994</v>
      </c>
      <c r="AF136"/>
    </row>
    <row r="137" spans="1:32" ht="24.95" customHeight="1" x14ac:dyDescent="0.4">
      <c r="A137" s="103">
        <v>134</v>
      </c>
      <c r="B137" s="104" t="s">
        <v>190</v>
      </c>
      <c r="C137" s="104" t="s">
        <v>478</v>
      </c>
      <c r="D137" s="104" t="s">
        <v>89</v>
      </c>
      <c r="E137" s="104" t="s">
        <v>373</v>
      </c>
      <c r="F137" s="104" t="s">
        <v>444</v>
      </c>
      <c r="G137" s="104">
        <v>34</v>
      </c>
      <c r="H137" s="104">
        <v>1</v>
      </c>
      <c r="I137" s="106">
        <v>2</v>
      </c>
      <c r="J137" s="107">
        <v>2</v>
      </c>
      <c r="K137" s="108"/>
      <c r="L137" s="109"/>
      <c r="M137" s="109"/>
      <c r="N137" s="110" t="s">
        <v>92</v>
      </c>
      <c r="O137" s="110">
        <v>2500</v>
      </c>
      <c r="P137" s="110"/>
      <c r="Q137" s="109"/>
      <c r="R137" s="111">
        <v>2</v>
      </c>
      <c r="S137" s="112"/>
      <c r="T137" s="113"/>
      <c r="U137" s="113"/>
      <c r="V137" s="114">
        <f t="shared" si="10"/>
        <v>0</v>
      </c>
      <c r="W137" s="114">
        <f t="shared" si="11"/>
        <v>0</v>
      </c>
      <c r="X137" s="115"/>
      <c r="Y137" s="107">
        <v>9</v>
      </c>
      <c r="Z137" s="107">
        <v>24</v>
      </c>
      <c r="AA137" s="107">
        <v>12</v>
      </c>
      <c r="AB137" s="115"/>
      <c r="AC137" s="116">
        <f t="shared" si="13"/>
        <v>5111.424</v>
      </c>
      <c r="AD137" s="116">
        <f t="shared" si="14"/>
        <v>0</v>
      </c>
      <c r="AE137" s="116">
        <f t="shared" si="12"/>
        <v>5111.424</v>
      </c>
      <c r="AF137"/>
    </row>
    <row r="138" spans="1:32" ht="24.95" customHeight="1" x14ac:dyDescent="0.4">
      <c r="A138" s="103">
        <v>135</v>
      </c>
      <c r="B138" s="104" t="s">
        <v>190</v>
      </c>
      <c r="C138" s="104" t="s">
        <v>479</v>
      </c>
      <c r="D138" s="104" t="s">
        <v>89</v>
      </c>
      <c r="E138" s="104" t="s">
        <v>452</v>
      </c>
      <c r="F138" s="104" t="s">
        <v>453</v>
      </c>
      <c r="G138" s="104">
        <v>17</v>
      </c>
      <c r="H138" s="104">
        <v>1</v>
      </c>
      <c r="I138" s="106">
        <v>4</v>
      </c>
      <c r="J138" s="107">
        <v>4</v>
      </c>
      <c r="K138" s="108"/>
      <c r="L138" s="109"/>
      <c r="M138" s="109"/>
      <c r="N138" s="110" t="s">
        <v>92</v>
      </c>
      <c r="O138" s="110">
        <v>1000</v>
      </c>
      <c r="P138" s="110"/>
      <c r="Q138" s="109"/>
      <c r="R138" s="111">
        <v>4</v>
      </c>
      <c r="S138" s="112"/>
      <c r="T138" s="113"/>
      <c r="U138" s="113"/>
      <c r="V138" s="114">
        <f t="shared" si="10"/>
        <v>0</v>
      </c>
      <c r="W138" s="114">
        <f t="shared" si="11"/>
        <v>0</v>
      </c>
      <c r="X138" s="115"/>
      <c r="Y138" s="107">
        <v>9</v>
      </c>
      <c r="Z138" s="107">
        <v>24</v>
      </c>
      <c r="AA138" s="107">
        <v>12</v>
      </c>
      <c r="AB138" s="115"/>
      <c r="AC138" s="116">
        <f t="shared" si="13"/>
        <v>5111.424</v>
      </c>
      <c r="AD138" s="116">
        <f t="shared" si="14"/>
        <v>0</v>
      </c>
      <c r="AE138" s="116">
        <f t="shared" si="12"/>
        <v>5111.424</v>
      </c>
      <c r="AF138"/>
    </row>
    <row r="139" spans="1:32" ht="24.95" customHeight="1" x14ac:dyDescent="0.4">
      <c r="A139" s="103">
        <v>136</v>
      </c>
      <c r="B139" s="104" t="s">
        <v>190</v>
      </c>
      <c r="C139" s="104" t="s">
        <v>411</v>
      </c>
      <c r="D139" s="104" t="s">
        <v>89</v>
      </c>
      <c r="E139" s="104" t="s">
        <v>128</v>
      </c>
      <c r="F139" s="104" t="s">
        <v>257</v>
      </c>
      <c r="G139" s="104">
        <v>40</v>
      </c>
      <c r="H139" s="104">
        <v>1</v>
      </c>
      <c r="I139" s="106">
        <v>1</v>
      </c>
      <c r="J139" s="107">
        <v>1</v>
      </c>
      <c r="K139" s="108"/>
      <c r="L139" s="109"/>
      <c r="M139" s="109"/>
      <c r="N139" s="110" t="s">
        <v>92</v>
      </c>
      <c r="O139" s="110">
        <v>400</v>
      </c>
      <c r="P139" s="110"/>
      <c r="Q139" s="109"/>
      <c r="R139" s="111">
        <v>1</v>
      </c>
      <c r="S139" s="112"/>
      <c r="T139" s="113"/>
      <c r="U139" s="113"/>
      <c r="V139" s="114">
        <f t="shared" si="10"/>
        <v>0</v>
      </c>
      <c r="W139" s="114">
        <f t="shared" si="11"/>
        <v>0</v>
      </c>
      <c r="X139" s="115"/>
      <c r="Y139" s="107">
        <v>9</v>
      </c>
      <c r="Z139" s="107">
        <v>24</v>
      </c>
      <c r="AA139" s="107">
        <v>12</v>
      </c>
      <c r="AB139" s="115"/>
      <c r="AC139" s="116">
        <f t="shared" si="13"/>
        <v>3006.7200000000003</v>
      </c>
      <c r="AD139" s="116">
        <f t="shared" si="14"/>
        <v>0</v>
      </c>
      <c r="AE139" s="116">
        <f t="shared" si="12"/>
        <v>3006.7200000000003</v>
      </c>
      <c r="AF139"/>
    </row>
    <row r="140" spans="1:32" ht="24.95" customHeight="1" x14ac:dyDescent="0.4">
      <c r="A140" s="103">
        <v>137</v>
      </c>
      <c r="B140" s="104" t="s">
        <v>190</v>
      </c>
      <c r="C140" s="104" t="s">
        <v>412</v>
      </c>
      <c r="D140" s="104" t="s">
        <v>89</v>
      </c>
      <c r="E140" s="104" t="s">
        <v>365</v>
      </c>
      <c r="F140" s="104" t="s">
        <v>162</v>
      </c>
      <c r="G140" s="104">
        <v>26</v>
      </c>
      <c r="H140" s="104">
        <v>2</v>
      </c>
      <c r="I140" s="106">
        <v>1</v>
      </c>
      <c r="J140" s="107">
        <v>2</v>
      </c>
      <c r="K140" s="108"/>
      <c r="L140" s="109"/>
      <c r="M140" s="109"/>
      <c r="N140" s="110" t="s">
        <v>92</v>
      </c>
      <c r="O140" s="110">
        <v>800</v>
      </c>
      <c r="P140" s="110"/>
      <c r="Q140" s="109"/>
      <c r="R140" s="111">
        <v>2</v>
      </c>
      <c r="S140" s="112"/>
      <c r="T140" s="113"/>
      <c r="U140" s="113"/>
      <c r="V140" s="114">
        <f t="shared" si="10"/>
        <v>0</v>
      </c>
      <c r="W140" s="114">
        <f t="shared" si="11"/>
        <v>0</v>
      </c>
      <c r="X140" s="115"/>
      <c r="Y140" s="107">
        <v>9</v>
      </c>
      <c r="Z140" s="107">
        <v>24</v>
      </c>
      <c r="AA140" s="107">
        <v>12</v>
      </c>
      <c r="AB140" s="115"/>
      <c r="AC140" s="116">
        <f t="shared" si="13"/>
        <v>3908.7359999999999</v>
      </c>
      <c r="AD140" s="116">
        <f t="shared" si="14"/>
        <v>0</v>
      </c>
      <c r="AE140" s="116">
        <f t="shared" si="12"/>
        <v>3908.7359999999999</v>
      </c>
      <c r="AF140"/>
    </row>
    <row r="141" spans="1:32" ht="24.95" customHeight="1" x14ac:dyDescent="0.4">
      <c r="A141" s="103">
        <v>138</v>
      </c>
      <c r="B141" s="104" t="s">
        <v>190</v>
      </c>
      <c r="C141" s="104" t="s">
        <v>412</v>
      </c>
      <c r="D141" s="104" t="s">
        <v>89</v>
      </c>
      <c r="E141" s="104" t="s">
        <v>373</v>
      </c>
      <c r="F141" s="104" t="s">
        <v>409</v>
      </c>
      <c r="G141" s="104">
        <v>34</v>
      </c>
      <c r="H141" s="104">
        <v>6</v>
      </c>
      <c r="I141" s="106">
        <v>1</v>
      </c>
      <c r="J141" s="107">
        <v>6</v>
      </c>
      <c r="K141" s="108"/>
      <c r="L141" s="109"/>
      <c r="M141" s="109"/>
      <c r="N141" s="110" t="s">
        <v>92</v>
      </c>
      <c r="O141" s="110">
        <v>2500</v>
      </c>
      <c r="P141" s="110"/>
      <c r="Q141" s="109"/>
      <c r="R141" s="111">
        <v>6</v>
      </c>
      <c r="S141" s="112"/>
      <c r="T141" s="113"/>
      <c r="U141" s="113"/>
      <c r="V141" s="114">
        <f t="shared" si="10"/>
        <v>0</v>
      </c>
      <c r="W141" s="114">
        <f t="shared" si="11"/>
        <v>0</v>
      </c>
      <c r="X141" s="115"/>
      <c r="Y141" s="107">
        <v>9</v>
      </c>
      <c r="Z141" s="107">
        <v>24</v>
      </c>
      <c r="AA141" s="107">
        <v>12</v>
      </c>
      <c r="AB141" s="115"/>
      <c r="AC141" s="116">
        <f t="shared" si="13"/>
        <v>15334.272000000001</v>
      </c>
      <c r="AD141" s="116">
        <f t="shared" si="14"/>
        <v>0</v>
      </c>
      <c r="AE141" s="116">
        <f t="shared" si="12"/>
        <v>15334.272000000001</v>
      </c>
      <c r="AF141"/>
    </row>
    <row r="142" spans="1:32" ht="24.95" customHeight="1" x14ac:dyDescent="0.4">
      <c r="A142" s="103">
        <v>139</v>
      </c>
      <c r="B142" s="104" t="s">
        <v>190</v>
      </c>
      <c r="C142" s="104" t="s">
        <v>408</v>
      </c>
      <c r="D142" s="104" t="s">
        <v>89</v>
      </c>
      <c r="E142" s="104" t="s">
        <v>365</v>
      </c>
      <c r="F142" s="104" t="s">
        <v>162</v>
      </c>
      <c r="G142" s="104">
        <v>26</v>
      </c>
      <c r="H142" s="104">
        <v>2</v>
      </c>
      <c r="I142" s="106">
        <v>1</v>
      </c>
      <c r="J142" s="107">
        <v>2</v>
      </c>
      <c r="K142" s="108"/>
      <c r="L142" s="109"/>
      <c r="M142" s="109"/>
      <c r="N142" s="110" t="s">
        <v>92</v>
      </c>
      <c r="O142" s="110">
        <v>800</v>
      </c>
      <c r="P142" s="110"/>
      <c r="Q142" s="109"/>
      <c r="R142" s="111">
        <v>2</v>
      </c>
      <c r="S142" s="112"/>
      <c r="T142" s="113"/>
      <c r="U142" s="113"/>
      <c r="V142" s="114">
        <f t="shared" si="10"/>
        <v>0</v>
      </c>
      <c r="W142" s="114">
        <f t="shared" si="11"/>
        <v>0</v>
      </c>
      <c r="X142" s="115"/>
      <c r="Y142" s="107">
        <v>9</v>
      </c>
      <c r="Z142" s="107">
        <v>24</v>
      </c>
      <c r="AA142" s="107">
        <v>12</v>
      </c>
      <c r="AB142" s="115"/>
      <c r="AC142" s="116">
        <f t="shared" si="13"/>
        <v>3908.7359999999999</v>
      </c>
      <c r="AD142" s="116">
        <f t="shared" si="14"/>
        <v>0</v>
      </c>
      <c r="AE142" s="116">
        <f t="shared" si="12"/>
        <v>3908.7359999999999</v>
      </c>
      <c r="AF142"/>
    </row>
    <row r="143" spans="1:32" ht="24.95" customHeight="1" x14ac:dyDescent="0.4">
      <c r="A143" s="103">
        <v>140</v>
      </c>
      <c r="B143" s="104" t="s">
        <v>190</v>
      </c>
      <c r="C143" s="104" t="s">
        <v>408</v>
      </c>
      <c r="D143" s="104" t="s">
        <v>89</v>
      </c>
      <c r="E143" s="104" t="s">
        <v>373</v>
      </c>
      <c r="F143" s="104" t="s">
        <v>409</v>
      </c>
      <c r="G143" s="104">
        <v>34</v>
      </c>
      <c r="H143" s="104">
        <v>4</v>
      </c>
      <c r="I143" s="106">
        <v>1</v>
      </c>
      <c r="J143" s="107">
        <v>4</v>
      </c>
      <c r="K143" s="108"/>
      <c r="L143" s="109"/>
      <c r="M143" s="109"/>
      <c r="N143" s="110" t="s">
        <v>92</v>
      </c>
      <c r="O143" s="110">
        <v>2500</v>
      </c>
      <c r="P143" s="110"/>
      <c r="Q143" s="109"/>
      <c r="R143" s="111">
        <v>4</v>
      </c>
      <c r="S143" s="112"/>
      <c r="T143" s="113"/>
      <c r="U143" s="113"/>
      <c r="V143" s="114">
        <f t="shared" si="10"/>
        <v>0</v>
      </c>
      <c r="W143" s="114">
        <f t="shared" si="11"/>
        <v>0</v>
      </c>
      <c r="X143" s="115"/>
      <c r="Y143" s="107">
        <v>9</v>
      </c>
      <c r="Z143" s="107">
        <v>24</v>
      </c>
      <c r="AA143" s="107">
        <v>12</v>
      </c>
      <c r="AB143" s="115"/>
      <c r="AC143" s="116">
        <f t="shared" si="13"/>
        <v>10222.848</v>
      </c>
      <c r="AD143" s="116">
        <f t="shared" si="14"/>
        <v>0</v>
      </c>
      <c r="AE143" s="116">
        <f t="shared" si="12"/>
        <v>10222.848</v>
      </c>
      <c r="AF143"/>
    </row>
    <row r="144" spans="1:32" ht="24.95" customHeight="1" x14ac:dyDescent="0.4">
      <c r="A144" s="103">
        <v>141</v>
      </c>
      <c r="B144" s="104" t="s">
        <v>190</v>
      </c>
      <c r="C144" s="104" t="s">
        <v>423</v>
      </c>
      <c r="D144" s="104" t="s">
        <v>89</v>
      </c>
      <c r="E144" s="104" t="s">
        <v>414</v>
      </c>
      <c r="F144" s="104" t="s">
        <v>122</v>
      </c>
      <c r="G144" s="104">
        <v>10</v>
      </c>
      <c r="H144" s="104">
        <v>2</v>
      </c>
      <c r="I144" s="106">
        <v>1</v>
      </c>
      <c r="J144" s="107">
        <v>2</v>
      </c>
      <c r="K144" s="108"/>
      <c r="L144" s="109"/>
      <c r="M144" s="109"/>
      <c r="N144" s="110" t="s">
        <v>113</v>
      </c>
      <c r="O144" s="110">
        <v>700</v>
      </c>
      <c r="P144" s="110"/>
      <c r="Q144" s="109"/>
      <c r="R144" s="111">
        <v>2</v>
      </c>
      <c r="S144" s="112"/>
      <c r="T144" s="113"/>
      <c r="U144" s="113"/>
      <c r="V144" s="114">
        <f t="shared" si="10"/>
        <v>0</v>
      </c>
      <c r="W144" s="114">
        <f t="shared" si="11"/>
        <v>0</v>
      </c>
      <c r="X144" s="115"/>
      <c r="Y144" s="107">
        <v>9</v>
      </c>
      <c r="Z144" s="107">
        <v>24</v>
      </c>
      <c r="AA144" s="107">
        <v>12</v>
      </c>
      <c r="AB144" s="115"/>
      <c r="AC144" s="116">
        <f t="shared" si="13"/>
        <v>1503.3600000000001</v>
      </c>
      <c r="AD144" s="116">
        <f t="shared" si="14"/>
        <v>0</v>
      </c>
      <c r="AE144" s="116">
        <f t="shared" si="12"/>
        <v>1503.3600000000001</v>
      </c>
      <c r="AF144"/>
    </row>
    <row r="145" spans="1:32" ht="24.95" customHeight="1" x14ac:dyDescent="0.4">
      <c r="A145" s="103">
        <v>142</v>
      </c>
      <c r="B145" s="104" t="s">
        <v>190</v>
      </c>
      <c r="C145" s="104" t="s">
        <v>480</v>
      </c>
      <c r="D145" s="104" t="s">
        <v>89</v>
      </c>
      <c r="E145" s="104" t="s">
        <v>365</v>
      </c>
      <c r="F145" s="104" t="s">
        <v>162</v>
      </c>
      <c r="G145" s="104">
        <v>26</v>
      </c>
      <c r="H145" s="104">
        <v>1</v>
      </c>
      <c r="I145" s="106">
        <v>1</v>
      </c>
      <c r="J145" s="107">
        <v>1</v>
      </c>
      <c r="K145" s="108"/>
      <c r="L145" s="109"/>
      <c r="M145" s="109"/>
      <c r="N145" s="110" t="s">
        <v>92</v>
      </c>
      <c r="O145" s="110">
        <v>800</v>
      </c>
      <c r="P145" s="110"/>
      <c r="Q145" s="109"/>
      <c r="R145" s="111">
        <v>1</v>
      </c>
      <c r="S145" s="112"/>
      <c r="T145" s="113"/>
      <c r="U145" s="113"/>
      <c r="V145" s="114">
        <f t="shared" si="10"/>
        <v>0</v>
      </c>
      <c r="W145" s="114">
        <f t="shared" si="11"/>
        <v>0</v>
      </c>
      <c r="X145" s="115"/>
      <c r="Y145" s="107">
        <v>9</v>
      </c>
      <c r="Z145" s="107">
        <v>24</v>
      </c>
      <c r="AA145" s="107">
        <v>12</v>
      </c>
      <c r="AB145" s="115"/>
      <c r="AC145" s="116">
        <f t="shared" si="13"/>
        <v>1954.3679999999999</v>
      </c>
      <c r="AD145" s="116">
        <f t="shared" si="14"/>
        <v>0</v>
      </c>
      <c r="AE145" s="116">
        <f t="shared" si="12"/>
        <v>1954.3679999999999</v>
      </c>
      <c r="AF145"/>
    </row>
    <row r="146" spans="1:32" ht="24.95" customHeight="1" x14ac:dyDescent="0.4">
      <c r="A146" s="103">
        <v>143</v>
      </c>
      <c r="B146" s="104" t="s">
        <v>190</v>
      </c>
      <c r="C146" s="104" t="s">
        <v>481</v>
      </c>
      <c r="D146" s="104" t="s">
        <v>89</v>
      </c>
      <c r="E146" s="104" t="s">
        <v>110</v>
      </c>
      <c r="F146" s="104" t="s">
        <v>122</v>
      </c>
      <c r="G146" s="104">
        <v>26</v>
      </c>
      <c r="H146" s="104">
        <v>1</v>
      </c>
      <c r="I146" s="106">
        <v>1</v>
      </c>
      <c r="J146" s="107">
        <v>1</v>
      </c>
      <c r="K146" s="108"/>
      <c r="L146" s="109"/>
      <c r="M146" s="109"/>
      <c r="N146" s="110" t="s">
        <v>92</v>
      </c>
      <c r="O146" s="110">
        <v>1000</v>
      </c>
      <c r="P146" s="110"/>
      <c r="Q146" s="109"/>
      <c r="R146" s="111">
        <v>1</v>
      </c>
      <c r="S146" s="112"/>
      <c r="T146" s="113"/>
      <c r="U146" s="113"/>
      <c r="V146" s="114">
        <f t="shared" si="10"/>
        <v>0</v>
      </c>
      <c r="W146" s="114">
        <f t="shared" si="11"/>
        <v>0</v>
      </c>
      <c r="X146" s="115"/>
      <c r="Y146" s="107">
        <v>9</v>
      </c>
      <c r="Z146" s="107">
        <v>24</v>
      </c>
      <c r="AA146" s="107">
        <v>12</v>
      </c>
      <c r="AB146" s="115"/>
      <c r="AC146" s="116">
        <f t="shared" si="13"/>
        <v>1954.3679999999999</v>
      </c>
      <c r="AD146" s="116">
        <f t="shared" si="14"/>
        <v>0</v>
      </c>
      <c r="AE146" s="116">
        <f t="shared" si="12"/>
        <v>1954.3679999999999</v>
      </c>
      <c r="AF146"/>
    </row>
    <row r="147" spans="1:32" ht="24.95" customHeight="1" x14ac:dyDescent="0.4">
      <c r="A147" s="103">
        <v>144</v>
      </c>
      <c r="B147" s="104" t="s">
        <v>190</v>
      </c>
      <c r="C147" s="104" t="s">
        <v>462</v>
      </c>
      <c r="D147" s="104" t="s">
        <v>89</v>
      </c>
      <c r="E147" s="104" t="s">
        <v>365</v>
      </c>
      <c r="F147" s="104" t="s">
        <v>162</v>
      </c>
      <c r="G147" s="104">
        <v>26</v>
      </c>
      <c r="H147" s="104">
        <v>3</v>
      </c>
      <c r="I147" s="106">
        <v>1</v>
      </c>
      <c r="J147" s="107">
        <v>3</v>
      </c>
      <c r="K147" s="108"/>
      <c r="L147" s="109"/>
      <c r="M147" s="109"/>
      <c r="N147" s="110" t="s">
        <v>92</v>
      </c>
      <c r="O147" s="110">
        <v>800</v>
      </c>
      <c r="P147" s="110"/>
      <c r="Q147" s="109"/>
      <c r="R147" s="111">
        <v>3</v>
      </c>
      <c r="S147" s="112"/>
      <c r="T147" s="113"/>
      <c r="U147" s="113"/>
      <c r="V147" s="114">
        <f t="shared" si="10"/>
        <v>0</v>
      </c>
      <c r="W147" s="114">
        <f t="shared" si="11"/>
        <v>0</v>
      </c>
      <c r="X147" s="115"/>
      <c r="Y147" s="107">
        <v>9</v>
      </c>
      <c r="Z147" s="107">
        <v>24</v>
      </c>
      <c r="AA147" s="107">
        <v>12</v>
      </c>
      <c r="AB147" s="115"/>
      <c r="AC147" s="116">
        <f t="shared" si="13"/>
        <v>5863.1039999999994</v>
      </c>
      <c r="AD147" s="116">
        <f t="shared" si="14"/>
        <v>0</v>
      </c>
      <c r="AE147" s="116">
        <f t="shared" si="12"/>
        <v>5863.1039999999994</v>
      </c>
      <c r="AF147"/>
    </row>
    <row r="148" spans="1:32" ht="24.95" customHeight="1" x14ac:dyDescent="0.4">
      <c r="A148" s="103">
        <v>145</v>
      </c>
      <c r="B148" s="104" t="s">
        <v>190</v>
      </c>
      <c r="C148" s="104" t="s">
        <v>482</v>
      </c>
      <c r="D148" s="104" t="s">
        <v>89</v>
      </c>
      <c r="E148" s="104" t="s">
        <v>414</v>
      </c>
      <c r="F148" s="104" t="s">
        <v>122</v>
      </c>
      <c r="G148" s="104">
        <v>10</v>
      </c>
      <c r="H148" s="104">
        <v>5</v>
      </c>
      <c r="I148" s="106">
        <v>2</v>
      </c>
      <c r="J148" s="107">
        <v>10</v>
      </c>
      <c r="K148" s="108"/>
      <c r="L148" s="109"/>
      <c r="M148" s="109"/>
      <c r="N148" s="110" t="s">
        <v>113</v>
      </c>
      <c r="O148" s="110">
        <v>700</v>
      </c>
      <c r="P148" s="110"/>
      <c r="Q148" s="109"/>
      <c r="R148" s="111">
        <v>5</v>
      </c>
      <c r="S148" s="112"/>
      <c r="T148" s="113"/>
      <c r="U148" s="113"/>
      <c r="V148" s="114">
        <f t="shared" si="10"/>
        <v>0</v>
      </c>
      <c r="W148" s="114">
        <f t="shared" si="11"/>
        <v>0</v>
      </c>
      <c r="X148" s="115"/>
      <c r="Y148" s="107">
        <v>9</v>
      </c>
      <c r="Z148" s="107">
        <v>24</v>
      </c>
      <c r="AA148" s="107">
        <v>12</v>
      </c>
      <c r="AB148" s="115"/>
      <c r="AC148" s="116">
        <f t="shared" si="13"/>
        <v>7516.7999999999993</v>
      </c>
      <c r="AD148" s="116">
        <f t="shared" si="14"/>
        <v>0</v>
      </c>
      <c r="AE148" s="116">
        <f t="shared" si="12"/>
        <v>7516.7999999999993</v>
      </c>
      <c r="AF148"/>
    </row>
    <row r="149" spans="1:32" ht="24.95" customHeight="1" x14ac:dyDescent="0.4">
      <c r="A149" s="103">
        <v>146</v>
      </c>
      <c r="B149" s="104" t="s">
        <v>190</v>
      </c>
      <c r="C149" s="104" t="s">
        <v>483</v>
      </c>
      <c r="D149" s="104" t="s">
        <v>89</v>
      </c>
      <c r="E149" s="104" t="s">
        <v>373</v>
      </c>
      <c r="F149" s="104" t="s">
        <v>392</v>
      </c>
      <c r="G149" s="104">
        <v>34</v>
      </c>
      <c r="H149" s="104">
        <v>2</v>
      </c>
      <c r="I149" s="106">
        <v>1</v>
      </c>
      <c r="J149" s="107">
        <v>2</v>
      </c>
      <c r="K149" s="108"/>
      <c r="L149" s="109"/>
      <c r="M149" s="109"/>
      <c r="N149" s="110" t="s">
        <v>92</v>
      </c>
      <c r="O149" s="110">
        <v>2500</v>
      </c>
      <c r="P149" s="110"/>
      <c r="Q149" s="109"/>
      <c r="R149" s="111">
        <v>2</v>
      </c>
      <c r="S149" s="112"/>
      <c r="T149" s="113"/>
      <c r="U149" s="113"/>
      <c r="V149" s="114">
        <f t="shared" si="10"/>
        <v>0</v>
      </c>
      <c r="W149" s="114">
        <f t="shared" si="11"/>
        <v>0</v>
      </c>
      <c r="X149" s="115"/>
      <c r="Y149" s="107">
        <v>9</v>
      </c>
      <c r="Z149" s="107">
        <v>24</v>
      </c>
      <c r="AA149" s="107">
        <v>12</v>
      </c>
      <c r="AB149" s="115"/>
      <c r="AC149" s="116">
        <f t="shared" si="13"/>
        <v>5111.424</v>
      </c>
      <c r="AD149" s="116">
        <f t="shared" si="14"/>
        <v>0</v>
      </c>
      <c r="AE149" s="116">
        <f t="shared" si="12"/>
        <v>5111.424</v>
      </c>
      <c r="AF149"/>
    </row>
    <row r="150" spans="1:32" ht="24.95" customHeight="1" x14ac:dyDescent="0.4">
      <c r="A150" s="103">
        <v>147</v>
      </c>
      <c r="B150" s="104" t="s">
        <v>190</v>
      </c>
      <c r="C150" s="104" t="s">
        <v>484</v>
      </c>
      <c r="D150" s="104" t="s">
        <v>89</v>
      </c>
      <c r="E150" s="104" t="s">
        <v>373</v>
      </c>
      <c r="F150" s="104" t="s">
        <v>409</v>
      </c>
      <c r="G150" s="104">
        <v>34</v>
      </c>
      <c r="H150" s="104">
        <v>1</v>
      </c>
      <c r="I150" s="106">
        <v>1</v>
      </c>
      <c r="J150" s="107">
        <v>1</v>
      </c>
      <c r="K150" s="108"/>
      <c r="L150" s="109"/>
      <c r="M150" s="109"/>
      <c r="N150" s="110" t="s">
        <v>92</v>
      </c>
      <c r="O150" s="110">
        <v>2500</v>
      </c>
      <c r="P150" s="110"/>
      <c r="Q150" s="109"/>
      <c r="R150" s="111">
        <v>1</v>
      </c>
      <c r="S150" s="112"/>
      <c r="T150" s="113"/>
      <c r="U150" s="113"/>
      <c r="V150" s="114">
        <f t="shared" si="10"/>
        <v>0</v>
      </c>
      <c r="W150" s="114">
        <f t="shared" si="11"/>
        <v>0</v>
      </c>
      <c r="X150" s="115"/>
      <c r="Y150" s="107">
        <v>9</v>
      </c>
      <c r="Z150" s="107">
        <v>24</v>
      </c>
      <c r="AA150" s="107">
        <v>12</v>
      </c>
      <c r="AB150" s="115"/>
      <c r="AC150" s="116">
        <f t="shared" si="13"/>
        <v>2555.712</v>
      </c>
      <c r="AD150" s="116">
        <f t="shared" si="14"/>
        <v>0</v>
      </c>
      <c r="AE150" s="116">
        <f t="shared" si="12"/>
        <v>2555.712</v>
      </c>
      <c r="AF150"/>
    </row>
    <row r="151" spans="1:32" ht="24.95" customHeight="1" x14ac:dyDescent="0.4">
      <c r="A151" s="103">
        <v>148</v>
      </c>
      <c r="B151" s="104" t="s">
        <v>190</v>
      </c>
      <c r="C151" s="104" t="s">
        <v>484</v>
      </c>
      <c r="D151" s="104" t="s">
        <v>89</v>
      </c>
      <c r="E151" s="104" t="s">
        <v>365</v>
      </c>
      <c r="F151" s="104" t="s">
        <v>162</v>
      </c>
      <c r="G151" s="104">
        <v>26</v>
      </c>
      <c r="H151" s="104">
        <v>2</v>
      </c>
      <c r="I151" s="106">
        <v>1</v>
      </c>
      <c r="J151" s="107">
        <v>2</v>
      </c>
      <c r="K151" s="108"/>
      <c r="L151" s="109"/>
      <c r="M151" s="109"/>
      <c r="N151" s="110" t="s">
        <v>92</v>
      </c>
      <c r="O151" s="110">
        <v>800</v>
      </c>
      <c r="P151" s="110"/>
      <c r="Q151" s="109"/>
      <c r="R151" s="111">
        <v>2</v>
      </c>
      <c r="S151" s="112"/>
      <c r="T151" s="113"/>
      <c r="U151" s="113"/>
      <c r="V151" s="114">
        <f t="shared" si="10"/>
        <v>0</v>
      </c>
      <c r="W151" s="114">
        <f t="shared" si="11"/>
        <v>0</v>
      </c>
      <c r="X151" s="115"/>
      <c r="Y151" s="107">
        <v>9</v>
      </c>
      <c r="Z151" s="107">
        <v>24</v>
      </c>
      <c r="AA151" s="107">
        <v>12</v>
      </c>
      <c r="AB151" s="115"/>
      <c r="AC151" s="116">
        <f t="shared" si="13"/>
        <v>3908.7359999999999</v>
      </c>
      <c r="AD151" s="116">
        <f t="shared" si="14"/>
        <v>0</v>
      </c>
      <c r="AE151" s="116">
        <f t="shared" si="12"/>
        <v>3908.7359999999999</v>
      </c>
      <c r="AF151"/>
    </row>
    <row r="152" spans="1:32" ht="24.95" customHeight="1" x14ac:dyDescent="0.4">
      <c r="A152" s="103">
        <v>149</v>
      </c>
      <c r="B152" s="104" t="s">
        <v>190</v>
      </c>
      <c r="C152" s="104" t="s">
        <v>396</v>
      </c>
      <c r="D152" s="104" t="s">
        <v>89</v>
      </c>
      <c r="E152" s="104" t="s">
        <v>373</v>
      </c>
      <c r="F152" s="104" t="s">
        <v>409</v>
      </c>
      <c r="G152" s="104">
        <v>34</v>
      </c>
      <c r="H152" s="104">
        <v>1</v>
      </c>
      <c r="I152" s="106">
        <v>1</v>
      </c>
      <c r="J152" s="107">
        <v>1</v>
      </c>
      <c r="K152" s="108"/>
      <c r="L152" s="109"/>
      <c r="M152" s="109"/>
      <c r="N152" s="110" t="s">
        <v>92</v>
      </c>
      <c r="O152" s="110">
        <v>2500</v>
      </c>
      <c r="P152" s="110"/>
      <c r="Q152" s="109"/>
      <c r="R152" s="111">
        <v>1</v>
      </c>
      <c r="S152" s="112"/>
      <c r="T152" s="113"/>
      <c r="U152" s="113"/>
      <c r="V152" s="114">
        <f t="shared" si="10"/>
        <v>0</v>
      </c>
      <c r="W152" s="114">
        <f t="shared" si="11"/>
        <v>0</v>
      </c>
      <c r="X152" s="115"/>
      <c r="Y152" s="107">
        <v>9</v>
      </c>
      <c r="Z152" s="107">
        <v>24</v>
      </c>
      <c r="AA152" s="107">
        <v>12</v>
      </c>
      <c r="AB152" s="115"/>
      <c r="AC152" s="116">
        <f t="shared" si="13"/>
        <v>2555.712</v>
      </c>
      <c r="AD152" s="116">
        <f t="shared" si="14"/>
        <v>0</v>
      </c>
      <c r="AE152" s="116">
        <f t="shared" si="12"/>
        <v>2555.712</v>
      </c>
      <c r="AF152"/>
    </row>
    <row r="153" spans="1:32" ht="24.95" customHeight="1" x14ac:dyDescent="0.4">
      <c r="A153" s="103">
        <v>150</v>
      </c>
      <c r="B153" s="104" t="s">
        <v>190</v>
      </c>
      <c r="C153" s="104" t="s">
        <v>396</v>
      </c>
      <c r="D153" s="104" t="s">
        <v>89</v>
      </c>
      <c r="E153" s="104" t="s">
        <v>365</v>
      </c>
      <c r="F153" s="104" t="s">
        <v>162</v>
      </c>
      <c r="G153" s="104">
        <v>26</v>
      </c>
      <c r="H153" s="104">
        <v>2</v>
      </c>
      <c r="I153" s="106">
        <v>1</v>
      </c>
      <c r="J153" s="107">
        <v>2</v>
      </c>
      <c r="K153" s="108"/>
      <c r="L153" s="109"/>
      <c r="M153" s="109"/>
      <c r="N153" s="110" t="s">
        <v>92</v>
      </c>
      <c r="O153" s="110">
        <v>800</v>
      </c>
      <c r="P153" s="110"/>
      <c r="Q153" s="109"/>
      <c r="R153" s="111">
        <v>2</v>
      </c>
      <c r="S153" s="112"/>
      <c r="T153" s="113"/>
      <c r="U153" s="113"/>
      <c r="V153" s="114">
        <f t="shared" si="10"/>
        <v>0</v>
      </c>
      <c r="W153" s="114">
        <f t="shared" si="11"/>
        <v>0</v>
      </c>
      <c r="X153" s="115"/>
      <c r="Y153" s="107">
        <v>9</v>
      </c>
      <c r="Z153" s="107">
        <v>24</v>
      </c>
      <c r="AA153" s="107">
        <v>12</v>
      </c>
      <c r="AB153" s="115"/>
      <c r="AC153" s="116">
        <f t="shared" si="13"/>
        <v>3908.7359999999999</v>
      </c>
      <c r="AD153" s="116">
        <f t="shared" si="14"/>
        <v>0</v>
      </c>
      <c r="AE153" s="116">
        <f t="shared" si="12"/>
        <v>3908.7359999999999</v>
      </c>
      <c r="AF153"/>
    </row>
    <row r="154" spans="1:32" ht="24.95" customHeight="1" x14ac:dyDescent="0.4">
      <c r="A154" s="103">
        <v>151</v>
      </c>
      <c r="B154" s="104" t="s">
        <v>190</v>
      </c>
      <c r="C154" s="104" t="s">
        <v>485</v>
      </c>
      <c r="D154" s="104" t="s">
        <v>89</v>
      </c>
      <c r="E154" s="104" t="s">
        <v>365</v>
      </c>
      <c r="F154" s="104" t="s">
        <v>162</v>
      </c>
      <c r="G154" s="104">
        <v>26</v>
      </c>
      <c r="H154" s="104">
        <v>3</v>
      </c>
      <c r="I154" s="106">
        <v>1</v>
      </c>
      <c r="J154" s="107">
        <v>3</v>
      </c>
      <c r="K154" s="108"/>
      <c r="L154" s="109"/>
      <c r="M154" s="109"/>
      <c r="N154" s="110" t="s">
        <v>92</v>
      </c>
      <c r="O154" s="110">
        <v>800</v>
      </c>
      <c r="P154" s="110"/>
      <c r="Q154" s="109"/>
      <c r="R154" s="111">
        <v>3</v>
      </c>
      <c r="S154" s="112"/>
      <c r="T154" s="113"/>
      <c r="U154" s="113"/>
      <c r="V154" s="114">
        <f t="shared" si="10"/>
        <v>0</v>
      </c>
      <c r="W154" s="114">
        <f t="shared" si="11"/>
        <v>0</v>
      </c>
      <c r="X154" s="115"/>
      <c r="Y154" s="107">
        <v>9</v>
      </c>
      <c r="Z154" s="107">
        <v>24</v>
      </c>
      <c r="AA154" s="107">
        <v>12</v>
      </c>
      <c r="AB154" s="115"/>
      <c r="AC154" s="116">
        <f t="shared" si="13"/>
        <v>5863.1039999999994</v>
      </c>
      <c r="AD154" s="116">
        <f t="shared" si="14"/>
        <v>0</v>
      </c>
      <c r="AE154" s="116">
        <f t="shared" si="12"/>
        <v>5863.1039999999994</v>
      </c>
      <c r="AF154"/>
    </row>
    <row r="155" spans="1:32" ht="24.95" customHeight="1" x14ac:dyDescent="0.4">
      <c r="A155" s="103">
        <v>152</v>
      </c>
      <c r="B155" s="104" t="s">
        <v>190</v>
      </c>
      <c r="C155" s="104" t="s">
        <v>486</v>
      </c>
      <c r="D155" s="104" t="s">
        <v>89</v>
      </c>
      <c r="E155" s="104" t="s">
        <v>166</v>
      </c>
      <c r="F155" s="104" t="s">
        <v>122</v>
      </c>
      <c r="G155" s="104">
        <v>60</v>
      </c>
      <c r="H155" s="104">
        <v>3</v>
      </c>
      <c r="I155" s="106">
        <v>1</v>
      </c>
      <c r="J155" s="107">
        <v>3</v>
      </c>
      <c r="K155" s="108"/>
      <c r="L155" s="109"/>
      <c r="M155" s="109"/>
      <c r="N155" s="110" t="s">
        <v>92</v>
      </c>
      <c r="O155" s="110">
        <v>800</v>
      </c>
      <c r="P155" s="110"/>
      <c r="Q155" s="109"/>
      <c r="R155" s="111">
        <v>3</v>
      </c>
      <c r="S155" s="112"/>
      <c r="T155" s="113"/>
      <c r="U155" s="113"/>
      <c r="V155" s="114">
        <f t="shared" si="10"/>
        <v>0</v>
      </c>
      <c r="W155" s="114">
        <f t="shared" si="11"/>
        <v>0</v>
      </c>
      <c r="X155" s="115"/>
      <c r="Y155" s="107">
        <v>9</v>
      </c>
      <c r="Z155" s="107">
        <v>24</v>
      </c>
      <c r="AA155" s="107">
        <v>12</v>
      </c>
      <c r="AB155" s="115"/>
      <c r="AC155" s="116">
        <f t="shared" si="13"/>
        <v>13530.24</v>
      </c>
      <c r="AD155" s="116">
        <f t="shared" si="14"/>
        <v>0</v>
      </c>
      <c r="AE155" s="116">
        <f t="shared" si="12"/>
        <v>13530.24</v>
      </c>
      <c r="AF155"/>
    </row>
    <row r="156" spans="1:32" ht="36.75" customHeight="1" x14ac:dyDescent="0.4">
      <c r="A156" s="117"/>
      <c r="B156" s="118"/>
      <c r="C156" s="118"/>
      <c r="D156" s="118"/>
      <c r="E156" s="118"/>
      <c r="L156" s="119"/>
      <c r="S156" s="120"/>
      <c r="T156" s="120"/>
      <c r="U156" s="120"/>
      <c r="V156" s="121"/>
      <c r="W156" s="121"/>
      <c r="X156" s="115"/>
      <c r="AB156" s="115"/>
      <c r="AC156" s="122">
        <f>SUM(AC4:AC155)</f>
        <v>2189192.8320000013</v>
      </c>
      <c r="AD156" s="122">
        <f>SUM(AD4:AD155)</f>
        <v>0</v>
      </c>
      <c r="AE156" s="122">
        <f>SUM(AE4:AE155)</f>
        <v>2189192.8320000013</v>
      </c>
      <c r="AF156"/>
    </row>
    <row r="158" spans="1:32" x14ac:dyDescent="0.4">
      <c r="U158" s="124" t="s">
        <v>146</v>
      </c>
      <c r="V158" s="125"/>
      <c r="W158" s="126"/>
      <c r="X158" s="127">
        <f>SUM(V4:V155)</f>
        <v>0</v>
      </c>
    </row>
    <row r="159" spans="1:32" x14ac:dyDescent="0.4">
      <c r="U159" s="124" t="s">
        <v>147</v>
      </c>
      <c r="V159" s="125"/>
      <c r="W159" s="126"/>
      <c r="X159" s="127">
        <f>SUM(W4:W155)</f>
        <v>0</v>
      </c>
    </row>
    <row r="160" spans="1:32" x14ac:dyDescent="0.4">
      <c r="U160" s="124" t="s">
        <v>148</v>
      </c>
      <c r="V160" s="125"/>
      <c r="W160" s="126"/>
      <c r="X160" s="128"/>
    </row>
    <row r="161" spans="21:24" x14ac:dyDescent="0.4">
      <c r="U161" s="124" t="s">
        <v>149</v>
      </c>
      <c r="V161" s="125"/>
      <c r="W161" s="126"/>
      <c r="X161" s="128"/>
    </row>
    <row r="162" spans="21:24" x14ac:dyDescent="0.4">
      <c r="U162" s="124" t="s">
        <v>41</v>
      </c>
      <c r="V162" s="125"/>
      <c r="W162" s="126"/>
      <c r="X162" s="128"/>
    </row>
    <row r="163" spans="21:24" x14ac:dyDescent="0.4">
      <c r="U163" s="124" t="s">
        <v>150</v>
      </c>
      <c r="V163" s="125"/>
      <c r="W163" s="126"/>
      <c r="X163" s="128"/>
    </row>
    <row r="164" spans="21:24" x14ac:dyDescent="0.4">
      <c r="U164" s="124" t="s">
        <v>151</v>
      </c>
      <c r="V164" s="125"/>
      <c r="W164" s="126"/>
      <c r="X164" s="127">
        <f>SUM(X158:X163)</f>
        <v>0</v>
      </c>
    </row>
    <row r="165" spans="21:24" x14ac:dyDescent="0.4">
      <c r="U165" s="124" t="s">
        <v>152</v>
      </c>
      <c r="V165" s="125"/>
      <c r="W165" s="126"/>
      <c r="X165" s="127">
        <f>X164*1.1</f>
        <v>0</v>
      </c>
    </row>
  </sheetData>
  <autoFilter ref="A3:AF155"/>
  <mergeCells count="13">
    <mergeCell ref="U165:W165"/>
    <mergeCell ref="U159:W159"/>
    <mergeCell ref="U160:W160"/>
    <mergeCell ref="U161:W161"/>
    <mergeCell ref="U162:W162"/>
    <mergeCell ref="U163:W163"/>
    <mergeCell ref="U164:W164"/>
    <mergeCell ref="E2:J2"/>
    <mergeCell ref="L2:R2"/>
    <mergeCell ref="Y2:AA2"/>
    <mergeCell ref="AC2:AD2"/>
    <mergeCell ref="AE2:AE3"/>
    <mergeCell ref="U158:W158"/>
  </mergeCells>
  <phoneticPr fontId="6"/>
  <conditionalFormatting sqref="B4:J155 L4:R155 Y4:AA155">
    <cfRule type="containsBlanks" dxfId="10" priority="1">
      <formula>LEN(TRIM(B4))=0</formula>
    </cfRule>
  </conditionalFormatting>
  <dataValidations count="2">
    <dataValidation type="list" allowBlank="1" showInputMessage="1" showErrorMessage="1" sqref="L76">
      <formula1>"器具交換,ランプ交換,対象外"</formula1>
    </dataValidation>
    <dataValidation type="list" allowBlank="1" showInputMessage="1" showErrorMessage="1" sqref="L4:L75 L77:L155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121"/>
  <sheetViews>
    <sheetView showGridLines="0" view="pageBreakPreview" zoomScale="66" zoomScaleNormal="100" zoomScaleSheetLayoutView="85" workbookViewId="0">
      <pane xSplit="3" ySplit="3" topLeftCell="D4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8.75" x14ac:dyDescent="0.4"/>
  <cols>
    <col min="1" max="1" width="4" style="68" customWidth="1"/>
    <col min="2" max="2" width="5.75" style="68" customWidth="1"/>
    <col min="3" max="4" width="15.125" style="68" customWidth="1"/>
    <col min="5" max="5" width="13.75" style="68" customWidth="1"/>
    <col min="6" max="6" width="34.5" style="68" customWidth="1"/>
    <col min="7" max="7" width="8.125" style="68" customWidth="1"/>
    <col min="8" max="8" width="6.25" style="68" customWidth="1"/>
    <col min="9" max="9" width="13.5" style="68" customWidth="1"/>
    <col min="10" max="10" width="7" style="68" customWidth="1"/>
    <col min="11" max="11" width="3" customWidth="1"/>
    <col min="12" max="12" width="15.375" customWidth="1"/>
    <col min="13" max="13" width="31" style="69" customWidth="1"/>
    <col min="14" max="17" width="13.125" style="69" customWidth="1"/>
    <col min="18" max="18" width="13.125" style="70" customWidth="1"/>
    <col min="19" max="19" width="5" style="70" customWidth="1"/>
    <col min="20" max="23" width="11.125" style="123" customWidth="1"/>
    <col min="24" max="24" width="11.25" style="123" bestFit="1" customWidth="1"/>
    <col min="25" max="25" width="7.875" customWidth="1"/>
    <col min="26" max="28" width="7.125" style="68" customWidth="1"/>
    <col min="29" max="29" width="14.375" bestFit="1" customWidth="1"/>
    <col min="30" max="30" width="13.375" style="76" bestFit="1" customWidth="1"/>
    <col min="31" max="31" width="20.125" bestFit="1" customWidth="1"/>
    <col min="32" max="32" width="24.125" style="76" customWidth="1"/>
    <col min="34" max="44" width="15.875" customWidth="1"/>
    <col min="45" max="45" width="12.625" bestFit="1" customWidth="1"/>
  </cols>
  <sheetData>
    <row r="1" spans="1:32" ht="24.95" customHeight="1" x14ac:dyDescent="0.4">
      <c r="A1" s="66" t="s">
        <v>487</v>
      </c>
      <c r="B1" s="67"/>
      <c r="C1" s="67"/>
      <c r="D1" s="67"/>
      <c r="E1" s="67"/>
      <c r="F1" s="67"/>
      <c r="G1" s="67"/>
      <c r="H1" s="67"/>
      <c r="T1" s="71"/>
      <c r="U1" s="71"/>
      <c r="V1" s="71"/>
      <c r="W1" s="71"/>
      <c r="X1" s="72"/>
      <c r="Z1" s="73" t="s">
        <v>56</v>
      </c>
      <c r="AA1" s="73"/>
      <c r="AB1" s="74">
        <v>29</v>
      </c>
      <c r="AC1" t="s">
        <v>57</v>
      </c>
      <c r="AD1" s="75"/>
    </row>
    <row r="2" spans="1:32" ht="27" customHeight="1" x14ac:dyDescent="0.4">
      <c r="A2" s="67"/>
      <c r="B2" s="67"/>
      <c r="C2" s="67"/>
      <c r="D2" s="67"/>
      <c r="E2" s="77" t="s">
        <v>58</v>
      </c>
      <c r="F2" s="78"/>
      <c r="G2" s="78"/>
      <c r="H2" s="78"/>
      <c r="I2" s="78"/>
      <c r="J2" s="79"/>
      <c r="L2" s="80" t="s">
        <v>59</v>
      </c>
      <c r="M2" s="81"/>
      <c r="N2" s="81"/>
      <c r="O2" s="81"/>
      <c r="P2" s="81"/>
      <c r="Q2" s="81"/>
      <c r="R2" s="82"/>
      <c r="T2" s="83"/>
      <c r="U2" s="83"/>
      <c r="V2" s="83"/>
      <c r="W2" s="83"/>
      <c r="X2"/>
      <c r="Y2" s="84" t="s">
        <v>60</v>
      </c>
      <c r="Z2" s="85"/>
      <c r="AA2" s="86"/>
      <c r="AC2" s="87" t="s">
        <v>61</v>
      </c>
      <c r="AD2" s="88"/>
      <c r="AE2" s="89" t="s">
        <v>62</v>
      </c>
      <c r="AF2"/>
    </row>
    <row r="3" spans="1:32" ht="37.5" customHeight="1" thickBot="1" x14ac:dyDescent="0.45">
      <c r="A3" s="90" t="s">
        <v>63</v>
      </c>
      <c r="B3" s="90" t="s">
        <v>64</v>
      </c>
      <c r="C3" s="90" t="s">
        <v>65</v>
      </c>
      <c r="D3" s="90" t="s">
        <v>66</v>
      </c>
      <c r="E3" s="91" t="s">
        <v>67</v>
      </c>
      <c r="F3" s="91" t="s">
        <v>68</v>
      </c>
      <c r="G3" s="91" t="s">
        <v>69</v>
      </c>
      <c r="H3" s="92" t="s">
        <v>70</v>
      </c>
      <c r="I3" s="92" t="s">
        <v>71</v>
      </c>
      <c r="J3" s="92" t="s">
        <v>72</v>
      </c>
      <c r="K3" s="93"/>
      <c r="L3" s="94" t="s">
        <v>73</v>
      </c>
      <c r="M3" s="94" t="s">
        <v>74</v>
      </c>
      <c r="N3" s="94" t="s">
        <v>75</v>
      </c>
      <c r="O3" s="95" t="s">
        <v>154</v>
      </c>
      <c r="P3" s="95" t="s">
        <v>155</v>
      </c>
      <c r="Q3" s="94" t="s">
        <v>78</v>
      </c>
      <c r="R3" s="96" t="s">
        <v>79</v>
      </c>
      <c r="S3" s="97"/>
      <c r="T3" s="98" t="s">
        <v>80</v>
      </c>
      <c r="U3" s="99" t="s">
        <v>81</v>
      </c>
      <c r="V3" s="99" t="s">
        <v>82</v>
      </c>
      <c r="W3" s="99" t="s">
        <v>83</v>
      </c>
      <c r="X3"/>
      <c r="Y3" s="100" t="s">
        <v>84</v>
      </c>
      <c r="Z3" s="100" t="s">
        <v>85</v>
      </c>
      <c r="AA3" s="100" t="s">
        <v>86</v>
      </c>
      <c r="AB3"/>
      <c r="AC3" s="101" t="s">
        <v>58</v>
      </c>
      <c r="AD3" s="101" t="s">
        <v>59</v>
      </c>
      <c r="AE3" s="102"/>
      <c r="AF3"/>
    </row>
    <row r="4" spans="1:32" ht="24.95" customHeight="1" thickTop="1" x14ac:dyDescent="0.4">
      <c r="A4" s="103">
        <v>1</v>
      </c>
      <c r="B4" s="104" t="s">
        <v>87</v>
      </c>
      <c r="C4" s="104" t="s">
        <v>488</v>
      </c>
      <c r="D4" s="104" t="s">
        <v>89</v>
      </c>
      <c r="E4" s="104" t="s">
        <v>489</v>
      </c>
      <c r="F4" s="104" t="s">
        <v>103</v>
      </c>
      <c r="G4" s="104">
        <v>38</v>
      </c>
      <c r="H4" s="105">
        <v>12</v>
      </c>
      <c r="I4" s="106">
        <v>3</v>
      </c>
      <c r="J4" s="107">
        <v>36</v>
      </c>
      <c r="K4" s="108"/>
      <c r="L4" s="109"/>
      <c r="M4" s="109"/>
      <c r="N4" s="110" t="s">
        <v>92</v>
      </c>
      <c r="O4" s="110">
        <v>1500</v>
      </c>
      <c r="P4" s="110"/>
      <c r="Q4" s="109"/>
      <c r="R4" s="111">
        <v>36</v>
      </c>
      <c r="S4" s="112"/>
      <c r="T4" s="113"/>
      <c r="U4" s="113"/>
      <c r="V4" s="114">
        <f t="shared" ref="V4:V67" si="0">T4*R4</f>
        <v>0</v>
      </c>
      <c r="W4" s="114">
        <f t="shared" ref="W4:W67" si="1">U4*R4</f>
        <v>0</v>
      </c>
      <c r="X4" s="115"/>
      <c r="Y4" s="107">
        <v>9</v>
      </c>
      <c r="Z4" s="107">
        <v>24</v>
      </c>
      <c r="AA4" s="107">
        <v>12</v>
      </c>
      <c r="AB4" s="115"/>
      <c r="AC4" s="116">
        <f>G4*J4*Y4*Z4*AA4/1000*$AB$1</f>
        <v>102829.82400000001</v>
      </c>
      <c r="AD4" s="116">
        <f>Q4*R4*Y4*Z4*AA4/1000*$AB$1</f>
        <v>0</v>
      </c>
      <c r="AE4" s="116">
        <f t="shared" ref="AE4:AE67" si="2">AC4-AD4</f>
        <v>102829.82400000001</v>
      </c>
      <c r="AF4"/>
    </row>
    <row r="5" spans="1:32" ht="24.95" customHeight="1" x14ac:dyDescent="0.4">
      <c r="A5" s="103">
        <v>2</v>
      </c>
      <c r="B5" s="104" t="s">
        <v>87</v>
      </c>
      <c r="C5" s="104" t="s">
        <v>488</v>
      </c>
      <c r="D5" s="104" t="s">
        <v>89</v>
      </c>
      <c r="E5" s="104" t="s">
        <v>490</v>
      </c>
      <c r="F5" s="104" t="s">
        <v>221</v>
      </c>
      <c r="G5" s="104">
        <v>79</v>
      </c>
      <c r="H5" s="105">
        <v>2</v>
      </c>
      <c r="I5" s="106">
        <v>1</v>
      </c>
      <c r="J5" s="107">
        <v>2</v>
      </c>
      <c r="K5" s="108"/>
      <c r="L5" s="109"/>
      <c r="M5" s="109"/>
      <c r="N5" s="110" t="s">
        <v>113</v>
      </c>
      <c r="O5" s="110">
        <v>700</v>
      </c>
      <c r="P5" s="110"/>
      <c r="Q5" s="109"/>
      <c r="R5" s="111">
        <v>2</v>
      </c>
      <c r="S5" s="112"/>
      <c r="T5" s="113"/>
      <c r="U5" s="113"/>
      <c r="V5" s="114">
        <f t="shared" si="0"/>
        <v>0</v>
      </c>
      <c r="W5" s="114">
        <f t="shared" si="1"/>
        <v>0</v>
      </c>
      <c r="X5" s="115"/>
      <c r="Y5" s="107">
        <v>9</v>
      </c>
      <c r="Z5" s="107">
        <v>24</v>
      </c>
      <c r="AA5" s="107">
        <v>12</v>
      </c>
      <c r="AB5" s="115"/>
      <c r="AC5" s="116">
        <f t="shared" ref="AC5:AC68" si="3">G5*J5*Y5*Z5*AA5/1000*$AB$1</f>
        <v>11876.544</v>
      </c>
      <c r="AD5" s="116">
        <f t="shared" ref="AD5:AD68" si="4">Q5*R5*Y5*Z5*AA5/1000*$AB$1</f>
        <v>0</v>
      </c>
      <c r="AE5" s="116">
        <f t="shared" si="2"/>
        <v>11876.544</v>
      </c>
      <c r="AF5"/>
    </row>
    <row r="6" spans="1:32" ht="24.95" customHeight="1" x14ac:dyDescent="0.4">
      <c r="A6" s="103">
        <v>3</v>
      </c>
      <c r="B6" s="104" t="s">
        <v>87</v>
      </c>
      <c r="C6" s="104" t="s">
        <v>488</v>
      </c>
      <c r="D6" s="104" t="s">
        <v>89</v>
      </c>
      <c r="E6" s="104" t="s">
        <v>161</v>
      </c>
      <c r="F6" s="104" t="s">
        <v>162</v>
      </c>
      <c r="G6" s="104">
        <v>19</v>
      </c>
      <c r="H6" s="105">
        <v>1</v>
      </c>
      <c r="I6" s="106">
        <v>1</v>
      </c>
      <c r="J6" s="107">
        <v>1</v>
      </c>
      <c r="K6" s="108"/>
      <c r="L6" s="109"/>
      <c r="M6" s="109"/>
      <c r="N6" s="110" t="s">
        <v>92</v>
      </c>
      <c r="O6" s="110">
        <v>800</v>
      </c>
      <c r="P6" s="110"/>
      <c r="Q6" s="109"/>
      <c r="R6" s="111">
        <v>1</v>
      </c>
      <c r="S6" s="112"/>
      <c r="T6" s="113"/>
      <c r="U6" s="113"/>
      <c r="V6" s="114">
        <f t="shared" si="0"/>
        <v>0</v>
      </c>
      <c r="W6" s="114">
        <f t="shared" si="1"/>
        <v>0</v>
      </c>
      <c r="X6" s="115"/>
      <c r="Y6" s="107">
        <v>9</v>
      </c>
      <c r="Z6" s="107">
        <v>24</v>
      </c>
      <c r="AA6" s="107">
        <v>12</v>
      </c>
      <c r="AB6" s="115"/>
      <c r="AC6" s="116">
        <f t="shared" si="3"/>
        <v>1428.192</v>
      </c>
      <c r="AD6" s="116">
        <f t="shared" si="4"/>
        <v>0</v>
      </c>
      <c r="AE6" s="116">
        <f t="shared" si="2"/>
        <v>1428.192</v>
      </c>
      <c r="AF6"/>
    </row>
    <row r="7" spans="1:32" ht="24.95" customHeight="1" x14ac:dyDescent="0.4">
      <c r="A7" s="103">
        <v>4</v>
      </c>
      <c r="B7" s="104" t="s">
        <v>87</v>
      </c>
      <c r="C7" s="104" t="s">
        <v>491</v>
      </c>
      <c r="D7" s="104" t="s">
        <v>89</v>
      </c>
      <c r="E7" s="104" t="s">
        <v>90</v>
      </c>
      <c r="F7" s="104" t="s">
        <v>137</v>
      </c>
      <c r="G7" s="104">
        <v>42</v>
      </c>
      <c r="H7" s="105">
        <v>1</v>
      </c>
      <c r="I7" s="106">
        <v>2</v>
      </c>
      <c r="J7" s="107">
        <v>2</v>
      </c>
      <c r="K7" s="108"/>
      <c r="L7" s="109"/>
      <c r="M7" s="109"/>
      <c r="N7" s="110" t="s">
        <v>92</v>
      </c>
      <c r="O7" s="110">
        <v>2500</v>
      </c>
      <c r="P7" s="110"/>
      <c r="Q7" s="109"/>
      <c r="R7" s="111">
        <v>2</v>
      </c>
      <c r="S7" s="112"/>
      <c r="T7" s="113"/>
      <c r="U7" s="113"/>
      <c r="V7" s="114">
        <f t="shared" si="0"/>
        <v>0</v>
      </c>
      <c r="W7" s="114">
        <f t="shared" si="1"/>
        <v>0</v>
      </c>
      <c r="X7" s="115"/>
      <c r="Y7" s="107">
        <v>9</v>
      </c>
      <c r="Z7" s="107">
        <v>24</v>
      </c>
      <c r="AA7" s="107">
        <v>12</v>
      </c>
      <c r="AB7" s="115"/>
      <c r="AC7" s="116">
        <f t="shared" si="3"/>
        <v>6314.1120000000001</v>
      </c>
      <c r="AD7" s="116">
        <f t="shared" si="4"/>
        <v>0</v>
      </c>
      <c r="AE7" s="116">
        <f t="shared" si="2"/>
        <v>6314.1120000000001</v>
      </c>
      <c r="AF7"/>
    </row>
    <row r="8" spans="1:32" ht="24.95" customHeight="1" x14ac:dyDescent="0.4">
      <c r="A8" s="103">
        <v>5</v>
      </c>
      <c r="B8" s="104" t="s">
        <v>87</v>
      </c>
      <c r="C8" s="104" t="s">
        <v>491</v>
      </c>
      <c r="D8" s="104" t="s">
        <v>89</v>
      </c>
      <c r="E8" s="104" t="s">
        <v>90</v>
      </c>
      <c r="F8" s="104" t="s">
        <v>492</v>
      </c>
      <c r="G8" s="104">
        <v>42</v>
      </c>
      <c r="H8" s="105">
        <v>1</v>
      </c>
      <c r="I8" s="106">
        <v>2</v>
      </c>
      <c r="J8" s="107">
        <v>2</v>
      </c>
      <c r="K8" s="108"/>
      <c r="L8" s="109"/>
      <c r="M8" s="109"/>
      <c r="N8" s="110" t="s">
        <v>92</v>
      </c>
      <c r="O8" s="110">
        <v>5000</v>
      </c>
      <c r="P8" s="110"/>
      <c r="Q8" s="109"/>
      <c r="R8" s="111">
        <v>1</v>
      </c>
      <c r="S8" s="112"/>
      <c r="T8" s="113"/>
      <c r="U8" s="113"/>
      <c r="V8" s="114">
        <f t="shared" si="0"/>
        <v>0</v>
      </c>
      <c r="W8" s="114">
        <f t="shared" si="1"/>
        <v>0</v>
      </c>
      <c r="X8" s="115"/>
      <c r="Y8" s="107">
        <v>9</v>
      </c>
      <c r="Z8" s="107">
        <v>24</v>
      </c>
      <c r="AA8" s="107">
        <v>12</v>
      </c>
      <c r="AB8" s="115"/>
      <c r="AC8" s="116">
        <f t="shared" si="3"/>
        <v>6314.1120000000001</v>
      </c>
      <c r="AD8" s="116">
        <f t="shared" si="4"/>
        <v>0</v>
      </c>
      <c r="AE8" s="116">
        <f t="shared" si="2"/>
        <v>6314.1120000000001</v>
      </c>
      <c r="AF8"/>
    </row>
    <row r="9" spans="1:32" ht="24.95" customHeight="1" x14ac:dyDescent="0.4">
      <c r="A9" s="103">
        <v>6</v>
      </c>
      <c r="B9" s="104" t="s">
        <v>87</v>
      </c>
      <c r="C9" s="104" t="s">
        <v>197</v>
      </c>
      <c r="D9" s="104" t="s">
        <v>89</v>
      </c>
      <c r="E9" s="104" t="s">
        <v>90</v>
      </c>
      <c r="F9" s="104" t="s">
        <v>284</v>
      </c>
      <c r="G9" s="104">
        <v>42</v>
      </c>
      <c r="H9" s="105">
        <v>1</v>
      </c>
      <c r="I9" s="106">
        <v>2</v>
      </c>
      <c r="J9" s="107">
        <v>2</v>
      </c>
      <c r="K9" s="108"/>
      <c r="L9" s="109"/>
      <c r="M9" s="109"/>
      <c r="N9" s="110" t="s">
        <v>92</v>
      </c>
      <c r="O9" s="110">
        <v>2500</v>
      </c>
      <c r="P9" s="110"/>
      <c r="Q9" s="109"/>
      <c r="R9" s="111">
        <v>2</v>
      </c>
      <c r="S9" s="112"/>
      <c r="T9" s="113"/>
      <c r="U9" s="113"/>
      <c r="V9" s="114">
        <f t="shared" si="0"/>
        <v>0</v>
      </c>
      <c r="W9" s="114">
        <f t="shared" si="1"/>
        <v>0</v>
      </c>
      <c r="X9" s="115"/>
      <c r="Y9" s="107">
        <v>9</v>
      </c>
      <c r="Z9" s="107">
        <v>24</v>
      </c>
      <c r="AA9" s="107">
        <v>12</v>
      </c>
      <c r="AB9" s="115"/>
      <c r="AC9" s="116">
        <f t="shared" si="3"/>
        <v>6314.1120000000001</v>
      </c>
      <c r="AD9" s="116">
        <f t="shared" si="4"/>
        <v>0</v>
      </c>
      <c r="AE9" s="116">
        <f t="shared" si="2"/>
        <v>6314.1120000000001</v>
      </c>
      <c r="AF9"/>
    </row>
    <row r="10" spans="1:32" ht="24.95" customHeight="1" x14ac:dyDescent="0.4">
      <c r="A10" s="103">
        <v>7</v>
      </c>
      <c r="B10" s="104" t="s">
        <v>87</v>
      </c>
      <c r="C10" s="104" t="s">
        <v>197</v>
      </c>
      <c r="D10" s="104" t="s">
        <v>89</v>
      </c>
      <c r="E10" s="104" t="s">
        <v>90</v>
      </c>
      <c r="F10" s="104" t="s">
        <v>198</v>
      </c>
      <c r="G10" s="104">
        <v>42</v>
      </c>
      <c r="H10" s="105">
        <v>1</v>
      </c>
      <c r="I10" s="106">
        <v>2</v>
      </c>
      <c r="J10" s="107">
        <v>2</v>
      </c>
      <c r="K10" s="108"/>
      <c r="L10" s="109"/>
      <c r="M10" s="109"/>
      <c r="N10" s="110" t="s">
        <v>92</v>
      </c>
      <c r="O10" s="110">
        <v>5000</v>
      </c>
      <c r="P10" s="110"/>
      <c r="Q10" s="109"/>
      <c r="R10" s="111">
        <v>1</v>
      </c>
      <c r="S10" s="112"/>
      <c r="T10" s="113"/>
      <c r="U10" s="113"/>
      <c r="V10" s="114">
        <f t="shared" si="0"/>
        <v>0</v>
      </c>
      <c r="W10" s="114">
        <f t="shared" si="1"/>
        <v>0</v>
      </c>
      <c r="X10" s="115"/>
      <c r="Y10" s="107">
        <v>9</v>
      </c>
      <c r="Z10" s="107">
        <v>24</v>
      </c>
      <c r="AA10" s="107">
        <v>12</v>
      </c>
      <c r="AB10" s="115"/>
      <c r="AC10" s="116">
        <f t="shared" si="3"/>
        <v>6314.1120000000001</v>
      </c>
      <c r="AD10" s="116">
        <f t="shared" si="4"/>
        <v>0</v>
      </c>
      <c r="AE10" s="116">
        <f t="shared" si="2"/>
        <v>6314.1120000000001</v>
      </c>
      <c r="AF10"/>
    </row>
    <row r="11" spans="1:32" ht="24.95" customHeight="1" x14ac:dyDescent="0.4">
      <c r="A11" s="103">
        <v>8</v>
      </c>
      <c r="B11" s="104" t="s">
        <v>87</v>
      </c>
      <c r="C11" s="104" t="s">
        <v>493</v>
      </c>
      <c r="D11" s="104" t="s">
        <v>89</v>
      </c>
      <c r="E11" s="104" t="s">
        <v>494</v>
      </c>
      <c r="F11" s="104" t="s">
        <v>159</v>
      </c>
      <c r="G11" s="104">
        <v>29</v>
      </c>
      <c r="H11" s="105">
        <v>10</v>
      </c>
      <c r="I11" s="106">
        <v>2</v>
      </c>
      <c r="J11" s="107">
        <v>20</v>
      </c>
      <c r="K11" s="108"/>
      <c r="L11" s="109"/>
      <c r="M11" s="109"/>
      <c r="N11" s="110" t="s">
        <v>92</v>
      </c>
      <c r="O11" s="110">
        <v>3000</v>
      </c>
      <c r="P11" s="110"/>
      <c r="Q11" s="109"/>
      <c r="R11" s="111">
        <v>10</v>
      </c>
      <c r="S11" s="112"/>
      <c r="T11" s="113"/>
      <c r="U11" s="113"/>
      <c r="V11" s="114">
        <f t="shared" si="0"/>
        <v>0</v>
      </c>
      <c r="W11" s="114">
        <f t="shared" si="1"/>
        <v>0</v>
      </c>
      <c r="X11" s="115"/>
      <c r="Y11" s="107">
        <v>9</v>
      </c>
      <c r="Z11" s="107">
        <v>24</v>
      </c>
      <c r="AA11" s="107">
        <v>12</v>
      </c>
      <c r="AB11" s="115"/>
      <c r="AC11" s="116">
        <f t="shared" si="3"/>
        <v>43597.439999999995</v>
      </c>
      <c r="AD11" s="116">
        <f t="shared" si="4"/>
        <v>0</v>
      </c>
      <c r="AE11" s="116">
        <f t="shared" si="2"/>
        <v>43597.439999999995</v>
      </c>
      <c r="AF11"/>
    </row>
    <row r="12" spans="1:32" ht="24.95" customHeight="1" x14ac:dyDescent="0.4">
      <c r="A12" s="103">
        <v>9</v>
      </c>
      <c r="B12" s="104" t="s">
        <v>87</v>
      </c>
      <c r="C12" s="104" t="s">
        <v>493</v>
      </c>
      <c r="D12" s="104" t="s">
        <v>89</v>
      </c>
      <c r="E12" s="104" t="s">
        <v>161</v>
      </c>
      <c r="F12" s="104" t="s">
        <v>495</v>
      </c>
      <c r="G12" s="104">
        <v>19</v>
      </c>
      <c r="H12" s="105">
        <v>6</v>
      </c>
      <c r="I12" s="106">
        <v>1</v>
      </c>
      <c r="J12" s="107">
        <v>6</v>
      </c>
      <c r="K12" s="108"/>
      <c r="L12" s="109"/>
      <c r="M12" s="109"/>
      <c r="N12" s="110" t="s">
        <v>92</v>
      </c>
      <c r="O12" s="110">
        <v>900</v>
      </c>
      <c r="P12" s="110"/>
      <c r="Q12" s="109"/>
      <c r="R12" s="111">
        <v>6</v>
      </c>
      <c r="S12" s="112"/>
      <c r="T12" s="113"/>
      <c r="U12" s="113"/>
      <c r="V12" s="114">
        <f t="shared" si="0"/>
        <v>0</v>
      </c>
      <c r="W12" s="114">
        <f t="shared" si="1"/>
        <v>0</v>
      </c>
      <c r="X12" s="115"/>
      <c r="Y12" s="107">
        <v>9</v>
      </c>
      <c r="Z12" s="107">
        <v>24</v>
      </c>
      <c r="AA12" s="107">
        <v>12</v>
      </c>
      <c r="AB12" s="115"/>
      <c r="AC12" s="116">
        <f t="shared" si="3"/>
        <v>8569.152</v>
      </c>
      <c r="AD12" s="116">
        <f t="shared" si="4"/>
        <v>0</v>
      </c>
      <c r="AE12" s="116">
        <f t="shared" si="2"/>
        <v>8569.152</v>
      </c>
      <c r="AF12"/>
    </row>
    <row r="13" spans="1:32" ht="24.95" customHeight="1" x14ac:dyDescent="0.4">
      <c r="A13" s="103">
        <v>10</v>
      </c>
      <c r="B13" s="104" t="s">
        <v>87</v>
      </c>
      <c r="C13" s="104" t="s">
        <v>157</v>
      </c>
      <c r="D13" s="104" t="s">
        <v>89</v>
      </c>
      <c r="E13" s="104" t="s">
        <v>161</v>
      </c>
      <c r="F13" s="104" t="s">
        <v>495</v>
      </c>
      <c r="G13" s="104">
        <v>19</v>
      </c>
      <c r="H13" s="105">
        <v>8</v>
      </c>
      <c r="I13" s="106">
        <v>1</v>
      </c>
      <c r="J13" s="107">
        <v>8</v>
      </c>
      <c r="K13" s="108"/>
      <c r="L13" s="109"/>
      <c r="M13" s="109"/>
      <c r="N13" s="110" t="s">
        <v>92</v>
      </c>
      <c r="O13" s="110">
        <v>900</v>
      </c>
      <c r="P13" s="110"/>
      <c r="Q13" s="109"/>
      <c r="R13" s="111">
        <v>8</v>
      </c>
      <c r="S13" s="112"/>
      <c r="T13" s="113"/>
      <c r="U13" s="113"/>
      <c r="V13" s="114">
        <f t="shared" si="0"/>
        <v>0</v>
      </c>
      <c r="W13" s="114">
        <f t="shared" si="1"/>
        <v>0</v>
      </c>
      <c r="X13" s="115"/>
      <c r="Y13" s="107">
        <v>9</v>
      </c>
      <c r="Z13" s="107">
        <v>24</v>
      </c>
      <c r="AA13" s="107">
        <v>12</v>
      </c>
      <c r="AB13" s="115"/>
      <c r="AC13" s="116">
        <f t="shared" si="3"/>
        <v>11425.536</v>
      </c>
      <c r="AD13" s="116">
        <f t="shared" si="4"/>
        <v>0</v>
      </c>
      <c r="AE13" s="116">
        <f t="shared" si="2"/>
        <v>11425.536</v>
      </c>
      <c r="AF13"/>
    </row>
    <row r="14" spans="1:32" ht="24.95" customHeight="1" x14ac:dyDescent="0.4">
      <c r="A14" s="103">
        <v>11</v>
      </c>
      <c r="B14" s="104" t="s">
        <v>87</v>
      </c>
      <c r="C14" s="104" t="s">
        <v>496</v>
      </c>
      <c r="D14" s="104" t="s">
        <v>89</v>
      </c>
      <c r="E14" s="104" t="s">
        <v>489</v>
      </c>
      <c r="F14" s="104" t="s">
        <v>103</v>
      </c>
      <c r="G14" s="104">
        <v>38</v>
      </c>
      <c r="H14" s="105">
        <v>5</v>
      </c>
      <c r="I14" s="106">
        <v>3</v>
      </c>
      <c r="J14" s="107">
        <v>15</v>
      </c>
      <c r="K14" s="108"/>
      <c r="L14" s="109"/>
      <c r="M14" s="109"/>
      <c r="N14" s="110" t="s">
        <v>92</v>
      </c>
      <c r="O14" s="110">
        <v>1500</v>
      </c>
      <c r="P14" s="110"/>
      <c r="Q14" s="109"/>
      <c r="R14" s="111">
        <v>15</v>
      </c>
      <c r="S14" s="112"/>
      <c r="T14" s="113"/>
      <c r="U14" s="113"/>
      <c r="V14" s="114">
        <f t="shared" si="0"/>
        <v>0</v>
      </c>
      <c r="W14" s="114">
        <f t="shared" si="1"/>
        <v>0</v>
      </c>
      <c r="X14" s="115"/>
      <c r="Y14" s="107">
        <v>9</v>
      </c>
      <c r="Z14" s="107">
        <v>24</v>
      </c>
      <c r="AA14" s="107">
        <v>12</v>
      </c>
      <c r="AB14" s="115"/>
      <c r="AC14" s="116">
        <f t="shared" si="3"/>
        <v>42845.760000000002</v>
      </c>
      <c r="AD14" s="116">
        <f t="shared" si="4"/>
        <v>0</v>
      </c>
      <c r="AE14" s="116">
        <f t="shared" si="2"/>
        <v>42845.760000000002</v>
      </c>
      <c r="AF14"/>
    </row>
    <row r="15" spans="1:32" ht="24.95" customHeight="1" x14ac:dyDescent="0.4">
      <c r="A15" s="103">
        <v>12</v>
      </c>
      <c r="B15" s="104" t="s">
        <v>87</v>
      </c>
      <c r="C15" s="104" t="s">
        <v>496</v>
      </c>
      <c r="D15" s="104" t="s">
        <v>89</v>
      </c>
      <c r="E15" s="104" t="s">
        <v>490</v>
      </c>
      <c r="F15" s="104" t="s">
        <v>221</v>
      </c>
      <c r="G15" s="104">
        <v>79</v>
      </c>
      <c r="H15" s="105">
        <v>16</v>
      </c>
      <c r="I15" s="106">
        <v>1</v>
      </c>
      <c r="J15" s="107">
        <v>16</v>
      </c>
      <c r="K15" s="108"/>
      <c r="L15" s="109"/>
      <c r="M15" s="109"/>
      <c r="N15" s="110" t="s">
        <v>113</v>
      </c>
      <c r="O15" s="110">
        <v>700</v>
      </c>
      <c r="P15" s="110"/>
      <c r="Q15" s="109"/>
      <c r="R15" s="111">
        <v>16</v>
      </c>
      <c r="S15" s="112"/>
      <c r="T15" s="113"/>
      <c r="U15" s="113"/>
      <c r="V15" s="114">
        <f t="shared" si="0"/>
        <v>0</v>
      </c>
      <c r="W15" s="114">
        <f t="shared" si="1"/>
        <v>0</v>
      </c>
      <c r="X15" s="115"/>
      <c r="Y15" s="107">
        <v>9</v>
      </c>
      <c r="Z15" s="107">
        <v>24</v>
      </c>
      <c r="AA15" s="107">
        <v>12</v>
      </c>
      <c r="AB15" s="115"/>
      <c r="AC15" s="116">
        <f t="shared" si="3"/>
        <v>95012.351999999999</v>
      </c>
      <c r="AD15" s="116">
        <f t="shared" si="4"/>
        <v>0</v>
      </c>
      <c r="AE15" s="116">
        <f t="shared" si="2"/>
        <v>95012.351999999999</v>
      </c>
      <c r="AF15"/>
    </row>
    <row r="16" spans="1:32" ht="24.95" customHeight="1" x14ac:dyDescent="0.4">
      <c r="A16" s="103">
        <v>13</v>
      </c>
      <c r="B16" s="104" t="s">
        <v>87</v>
      </c>
      <c r="C16" s="104" t="s">
        <v>496</v>
      </c>
      <c r="D16" s="104" t="s">
        <v>89</v>
      </c>
      <c r="E16" s="104" t="s">
        <v>90</v>
      </c>
      <c r="F16" s="104" t="s">
        <v>137</v>
      </c>
      <c r="G16" s="104">
        <v>42</v>
      </c>
      <c r="H16" s="105">
        <v>3</v>
      </c>
      <c r="I16" s="106">
        <v>2</v>
      </c>
      <c r="J16" s="107">
        <v>6</v>
      </c>
      <c r="K16" s="108"/>
      <c r="L16" s="109"/>
      <c r="M16" s="109"/>
      <c r="N16" s="110" t="s">
        <v>92</v>
      </c>
      <c r="O16" s="110">
        <v>2500</v>
      </c>
      <c r="P16" s="110"/>
      <c r="Q16" s="109"/>
      <c r="R16" s="111">
        <v>6</v>
      </c>
      <c r="S16" s="112"/>
      <c r="T16" s="113"/>
      <c r="U16" s="113"/>
      <c r="V16" s="114">
        <f t="shared" si="0"/>
        <v>0</v>
      </c>
      <c r="W16" s="114">
        <f t="shared" si="1"/>
        <v>0</v>
      </c>
      <c r="X16" s="115"/>
      <c r="Y16" s="107">
        <v>9</v>
      </c>
      <c r="Z16" s="107">
        <v>24</v>
      </c>
      <c r="AA16" s="107">
        <v>12</v>
      </c>
      <c r="AB16" s="115"/>
      <c r="AC16" s="116">
        <f t="shared" si="3"/>
        <v>18942.335999999999</v>
      </c>
      <c r="AD16" s="116">
        <f t="shared" si="4"/>
        <v>0</v>
      </c>
      <c r="AE16" s="116">
        <f t="shared" si="2"/>
        <v>18942.335999999999</v>
      </c>
      <c r="AF16"/>
    </row>
    <row r="17" spans="1:32" ht="24.95" customHeight="1" x14ac:dyDescent="0.4">
      <c r="A17" s="103">
        <v>14</v>
      </c>
      <c r="B17" s="104" t="s">
        <v>87</v>
      </c>
      <c r="C17" s="104" t="s">
        <v>496</v>
      </c>
      <c r="D17" s="104" t="s">
        <v>89</v>
      </c>
      <c r="E17" s="104" t="s">
        <v>90</v>
      </c>
      <c r="F17" s="104" t="s">
        <v>492</v>
      </c>
      <c r="G17" s="104">
        <v>42</v>
      </c>
      <c r="H17" s="105">
        <v>1</v>
      </c>
      <c r="I17" s="106">
        <v>2</v>
      </c>
      <c r="J17" s="107">
        <v>2</v>
      </c>
      <c r="K17" s="108"/>
      <c r="L17" s="109"/>
      <c r="M17" s="109"/>
      <c r="N17" s="110" t="s">
        <v>92</v>
      </c>
      <c r="O17" s="110">
        <v>5000</v>
      </c>
      <c r="P17" s="110"/>
      <c r="Q17" s="109"/>
      <c r="R17" s="111">
        <v>1</v>
      </c>
      <c r="S17" s="112"/>
      <c r="T17" s="113"/>
      <c r="U17" s="113"/>
      <c r="V17" s="114">
        <f t="shared" si="0"/>
        <v>0</v>
      </c>
      <c r="W17" s="114">
        <f t="shared" si="1"/>
        <v>0</v>
      </c>
      <c r="X17" s="115"/>
      <c r="Y17" s="107">
        <v>9</v>
      </c>
      <c r="Z17" s="107">
        <v>24</v>
      </c>
      <c r="AA17" s="107">
        <v>12</v>
      </c>
      <c r="AB17" s="115"/>
      <c r="AC17" s="116">
        <f t="shared" si="3"/>
        <v>6314.1120000000001</v>
      </c>
      <c r="AD17" s="116">
        <f t="shared" si="4"/>
        <v>0</v>
      </c>
      <c r="AE17" s="116">
        <f t="shared" si="2"/>
        <v>6314.1120000000001</v>
      </c>
      <c r="AF17"/>
    </row>
    <row r="18" spans="1:32" ht="24.95" customHeight="1" x14ac:dyDescent="0.4">
      <c r="A18" s="103">
        <v>15</v>
      </c>
      <c r="B18" s="104" t="s">
        <v>87</v>
      </c>
      <c r="C18" s="104" t="s">
        <v>265</v>
      </c>
      <c r="D18" s="104" t="s">
        <v>89</v>
      </c>
      <c r="E18" s="104" t="s">
        <v>118</v>
      </c>
      <c r="F18" s="104" t="s">
        <v>162</v>
      </c>
      <c r="G18" s="104">
        <v>29</v>
      </c>
      <c r="H18" s="105">
        <v>3</v>
      </c>
      <c r="I18" s="106">
        <v>1</v>
      </c>
      <c r="J18" s="107">
        <v>3</v>
      </c>
      <c r="K18" s="108"/>
      <c r="L18" s="109"/>
      <c r="M18" s="109"/>
      <c r="N18" s="110" t="s">
        <v>92</v>
      </c>
      <c r="O18" s="110">
        <v>1100</v>
      </c>
      <c r="P18" s="110"/>
      <c r="Q18" s="109"/>
      <c r="R18" s="111">
        <v>3</v>
      </c>
      <c r="S18" s="112"/>
      <c r="T18" s="113"/>
      <c r="U18" s="113"/>
      <c r="V18" s="114">
        <f t="shared" si="0"/>
        <v>0</v>
      </c>
      <c r="W18" s="114">
        <f t="shared" si="1"/>
        <v>0</v>
      </c>
      <c r="X18" s="115"/>
      <c r="Y18" s="107">
        <v>9</v>
      </c>
      <c r="Z18" s="107">
        <v>24</v>
      </c>
      <c r="AA18" s="107">
        <v>12</v>
      </c>
      <c r="AB18" s="115"/>
      <c r="AC18" s="116">
        <f t="shared" si="3"/>
        <v>6539.616</v>
      </c>
      <c r="AD18" s="116">
        <f t="shared" si="4"/>
        <v>0</v>
      </c>
      <c r="AE18" s="116">
        <f t="shared" si="2"/>
        <v>6539.616</v>
      </c>
      <c r="AF18"/>
    </row>
    <row r="19" spans="1:32" ht="24.95" customHeight="1" x14ac:dyDescent="0.4">
      <c r="A19" s="103">
        <v>16</v>
      </c>
      <c r="B19" s="104" t="s">
        <v>87</v>
      </c>
      <c r="C19" s="104" t="s">
        <v>172</v>
      </c>
      <c r="D19" s="104" t="s">
        <v>89</v>
      </c>
      <c r="E19" s="104" t="s">
        <v>90</v>
      </c>
      <c r="F19" s="104" t="s">
        <v>492</v>
      </c>
      <c r="G19" s="104">
        <v>42</v>
      </c>
      <c r="H19" s="105">
        <v>1</v>
      </c>
      <c r="I19" s="106">
        <v>2</v>
      </c>
      <c r="J19" s="107">
        <v>2</v>
      </c>
      <c r="K19" s="108"/>
      <c r="L19" s="109"/>
      <c r="M19" s="109"/>
      <c r="N19" s="110" t="s">
        <v>92</v>
      </c>
      <c r="O19" s="110">
        <v>5000</v>
      </c>
      <c r="P19" s="110"/>
      <c r="Q19" s="109"/>
      <c r="R19" s="111">
        <v>1</v>
      </c>
      <c r="S19" s="112"/>
      <c r="T19" s="113"/>
      <c r="U19" s="113"/>
      <c r="V19" s="114">
        <f t="shared" si="0"/>
        <v>0</v>
      </c>
      <c r="W19" s="114">
        <f t="shared" si="1"/>
        <v>0</v>
      </c>
      <c r="X19" s="115"/>
      <c r="Y19" s="107">
        <v>9</v>
      </c>
      <c r="Z19" s="107">
        <v>24</v>
      </c>
      <c r="AA19" s="107">
        <v>12</v>
      </c>
      <c r="AB19" s="115"/>
      <c r="AC19" s="116">
        <f t="shared" si="3"/>
        <v>6314.1120000000001</v>
      </c>
      <c r="AD19" s="116">
        <f t="shared" si="4"/>
        <v>0</v>
      </c>
      <c r="AE19" s="116">
        <f t="shared" si="2"/>
        <v>6314.1120000000001</v>
      </c>
      <c r="AF19"/>
    </row>
    <row r="20" spans="1:32" ht="24.95" customHeight="1" x14ac:dyDescent="0.4">
      <c r="A20" s="103">
        <v>17</v>
      </c>
      <c r="B20" s="104" t="s">
        <v>87</v>
      </c>
      <c r="C20" s="104" t="s">
        <v>108</v>
      </c>
      <c r="D20" s="104" t="s">
        <v>89</v>
      </c>
      <c r="E20" s="104" t="s">
        <v>90</v>
      </c>
      <c r="F20" s="104" t="s">
        <v>497</v>
      </c>
      <c r="G20" s="104">
        <v>42</v>
      </c>
      <c r="H20" s="105">
        <v>2</v>
      </c>
      <c r="I20" s="106">
        <v>2</v>
      </c>
      <c r="J20" s="107">
        <v>4</v>
      </c>
      <c r="K20" s="108"/>
      <c r="L20" s="109"/>
      <c r="M20" s="109"/>
      <c r="N20" s="110" t="s">
        <v>92</v>
      </c>
      <c r="O20" s="110">
        <v>2500</v>
      </c>
      <c r="P20" s="110"/>
      <c r="Q20" s="109"/>
      <c r="R20" s="111">
        <v>4</v>
      </c>
      <c r="S20" s="112"/>
      <c r="T20" s="113"/>
      <c r="U20" s="113"/>
      <c r="V20" s="114">
        <f t="shared" si="0"/>
        <v>0</v>
      </c>
      <c r="W20" s="114">
        <f t="shared" si="1"/>
        <v>0</v>
      </c>
      <c r="X20" s="115"/>
      <c r="Y20" s="107">
        <v>9</v>
      </c>
      <c r="Z20" s="107">
        <v>24</v>
      </c>
      <c r="AA20" s="107">
        <v>12</v>
      </c>
      <c r="AB20" s="115"/>
      <c r="AC20" s="116">
        <f t="shared" si="3"/>
        <v>12628.224</v>
      </c>
      <c r="AD20" s="116">
        <f t="shared" si="4"/>
        <v>0</v>
      </c>
      <c r="AE20" s="116">
        <f t="shared" si="2"/>
        <v>12628.224</v>
      </c>
      <c r="AF20"/>
    </row>
    <row r="21" spans="1:32" ht="24.95" customHeight="1" x14ac:dyDescent="0.4">
      <c r="A21" s="103">
        <v>18</v>
      </c>
      <c r="B21" s="104" t="s">
        <v>87</v>
      </c>
      <c r="C21" s="104" t="s">
        <v>108</v>
      </c>
      <c r="D21" s="104" t="s">
        <v>89</v>
      </c>
      <c r="E21" s="104" t="s">
        <v>90</v>
      </c>
      <c r="F21" s="104" t="s">
        <v>498</v>
      </c>
      <c r="G21" s="104">
        <v>42</v>
      </c>
      <c r="H21" s="105">
        <v>1</v>
      </c>
      <c r="I21" s="106">
        <v>2</v>
      </c>
      <c r="J21" s="107">
        <v>2</v>
      </c>
      <c r="K21" s="108"/>
      <c r="L21" s="109"/>
      <c r="M21" s="109"/>
      <c r="N21" s="110" t="s">
        <v>92</v>
      </c>
      <c r="O21" s="110">
        <v>5000</v>
      </c>
      <c r="P21" s="110"/>
      <c r="Q21" s="109"/>
      <c r="R21" s="111">
        <v>1</v>
      </c>
      <c r="S21" s="112"/>
      <c r="T21" s="113"/>
      <c r="U21" s="113"/>
      <c r="V21" s="114">
        <f t="shared" si="0"/>
        <v>0</v>
      </c>
      <c r="W21" s="114">
        <f t="shared" si="1"/>
        <v>0</v>
      </c>
      <c r="X21" s="115"/>
      <c r="Y21" s="107">
        <v>9</v>
      </c>
      <c r="Z21" s="107">
        <v>24</v>
      </c>
      <c r="AA21" s="107">
        <v>12</v>
      </c>
      <c r="AB21" s="115"/>
      <c r="AC21" s="116">
        <f t="shared" si="3"/>
        <v>6314.1120000000001</v>
      </c>
      <c r="AD21" s="116">
        <f t="shared" si="4"/>
        <v>0</v>
      </c>
      <c r="AE21" s="116">
        <f t="shared" si="2"/>
        <v>6314.1120000000001</v>
      </c>
      <c r="AF21"/>
    </row>
    <row r="22" spans="1:32" ht="24.95" customHeight="1" x14ac:dyDescent="0.4">
      <c r="A22" s="103">
        <v>19</v>
      </c>
      <c r="B22" s="104" t="s">
        <v>87</v>
      </c>
      <c r="C22" s="104" t="s">
        <v>499</v>
      </c>
      <c r="D22" s="104" t="s">
        <v>89</v>
      </c>
      <c r="E22" s="104" t="s">
        <v>90</v>
      </c>
      <c r="F22" s="104" t="s">
        <v>492</v>
      </c>
      <c r="G22" s="104">
        <v>42</v>
      </c>
      <c r="H22" s="105">
        <v>1</v>
      </c>
      <c r="I22" s="106">
        <v>2</v>
      </c>
      <c r="J22" s="107">
        <v>2</v>
      </c>
      <c r="K22" s="108"/>
      <c r="L22" s="109"/>
      <c r="M22" s="109"/>
      <c r="N22" s="110" t="s">
        <v>92</v>
      </c>
      <c r="O22" s="110">
        <v>5000</v>
      </c>
      <c r="P22" s="110"/>
      <c r="Q22" s="109"/>
      <c r="R22" s="111">
        <v>1</v>
      </c>
      <c r="S22" s="112"/>
      <c r="T22" s="113"/>
      <c r="U22" s="113"/>
      <c r="V22" s="114">
        <f t="shared" si="0"/>
        <v>0</v>
      </c>
      <c r="W22" s="114">
        <f t="shared" si="1"/>
        <v>0</v>
      </c>
      <c r="X22" s="115"/>
      <c r="Y22" s="107">
        <v>9</v>
      </c>
      <c r="Z22" s="107">
        <v>24</v>
      </c>
      <c r="AA22" s="107">
        <v>12</v>
      </c>
      <c r="AB22" s="115"/>
      <c r="AC22" s="116">
        <f t="shared" si="3"/>
        <v>6314.1120000000001</v>
      </c>
      <c r="AD22" s="116">
        <f t="shared" si="4"/>
        <v>0</v>
      </c>
      <c r="AE22" s="116">
        <f t="shared" si="2"/>
        <v>6314.1120000000001</v>
      </c>
      <c r="AF22"/>
    </row>
    <row r="23" spans="1:32" ht="24.95" customHeight="1" x14ac:dyDescent="0.4">
      <c r="A23" s="103">
        <v>20</v>
      </c>
      <c r="B23" s="104" t="s">
        <v>87</v>
      </c>
      <c r="C23" s="104" t="s">
        <v>228</v>
      </c>
      <c r="D23" s="104" t="s">
        <v>89</v>
      </c>
      <c r="E23" s="104" t="s">
        <v>90</v>
      </c>
      <c r="F23" s="104" t="s">
        <v>497</v>
      </c>
      <c r="G23" s="104">
        <v>42</v>
      </c>
      <c r="H23" s="105">
        <v>4</v>
      </c>
      <c r="I23" s="106">
        <v>2</v>
      </c>
      <c r="J23" s="107">
        <v>8</v>
      </c>
      <c r="K23" s="108"/>
      <c r="L23" s="109"/>
      <c r="M23" s="109"/>
      <c r="N23" s="110" t="s">
        <v>92</v>
      </c>
      <c r="O23" s="110">
        <v>2500</v>
      </c>
      <c r="P23" s="110"/>
      <c r="Q23" s="109"/>
      <c r="R23" s="111">
        <v>8</v>
      </c>
      <c r="S23" s="112"/>
      <c r="T23" s="113"/>
      <c r="U23" s="113"/>
      <c r="V23" s="114">
        <f t="shared" si="0"/>
        <v>0</v>
      </c>
      <c r="W23" s="114">
        <f t="shared" si="1"/>
        <v>0</v>
      </c>
      <c r="X23" s="115"/>
      <c r="Y23" s="107">
        <v>9</v>
      </c>
      <c r="Z23" s="107">
        <v>24</v>
      </c>
      <c r="AA23" s="107">
        <v>12</v>
      </c>
      <c r="AB23" s="115"/>
      <c r="AC23" s="116">
        <f t="shared" si="3"/>
        <v>25256.448</v>
      </c>
      <c r="AD23" s="116">
        <f t="shared" si="4"/>
        <v>0</v>
      </c>
      <c r="AE23" s="116">
        <f t="shared" si="2"/>
        <v>25256.448</v>
      </c>
      <c r="AF23"/>
    </row>
    <row r="24" spans="1:32" ht="24.95" customHeight="1" x14ac:dyDescent="0.4">
      <c r="A24" s="103">
        <v>21</v>
      </c>
      <c r="B24" s="104" t="s">
        <v>87</v>
      </c>
      <c r="C24" s="104" t="s">
        <v>228</v>
      </c>
      <c r="D24" s="104" t="s">
        <v>89</v>
      </c>
      <c r="E24" s="104" t="s">
        <v>500</v>
      </c>
      <c r="F24" s="104" t="s">
        <v>122</v>
      </c>
      <c r="G24" s="104">
        <v>18</v>
      </c>
      <c r="H24" s="105">
        <v>2</v>
      </c>
      <c r="I24" s="106">
        <v>1</v>
      </c>
      <c r="J24" s="107">
        <v>2</v>
      </c>
      <c r="K24" s="108"/>
      <c r="L24" s="109"/>
      <c r="M24" s="109"/>
      <c r="N24" s="110" t="s">
        <v>92</v>
      </c>
      <c r="O24" s="110">
        <v>700</v>
      </c>
      <c r="P24" s="110"/>
      <c r="Q24" s="109"/>
      <c r="R24" s="111">
        <v>2</v>
      </c>
      <c r="S24" s="112"/>
      <c r="T24" s="113"/>
      <c r="U24" s="113"/>
      <c r="V24" s="114">
        <f t="shared" si="0"/>
        <v>0</v>
      </c>
      <c r="W24" s="114">
        <f t="shared" si="1"/>
        <v>0</v>
      </c>
      <c r="X24" s="115"/>
      <c r="Y24" s="107">
        <v>9</v>
      </c>
      <c r="Z24" s="107">
        <v>24</v>
      </c>
      <c r="AA24" s="107">
        <v>12</v>
      </c>
      <c r="AB24" s="115"/>
      <c r="AC24" s="116">
        <f t="shared" si="3"/>
        <v>2706.0479999999998</v>
      </c>
      <c r="AD24" s="116">
        <f t="shared" si="4"/>
        <v>0</v>
      </c>
      <c r="AE24" s="116">
        <f t="shared" si="2"/>
        <v>2706.0479999999998</v>
      </c>
      <c r="AF24"/>
    </row>
    <row r="25" spans="1:32" ht="24.95" customHeight="1" x14ac:dyDescent="0.4">
      <c r="A25" s="103">
        <v>22</v>
      </c>
      <c r="B25" s="104" t="s">
        <v>87</v>
      </c>
      <c r="C25" s="104" t="s">
        <v>134</v>
      </c>
      <c r="D25" s="104" t="s">
        <v>89</v>
      </c>
      <c r="E25" s="104" t="s">
        <v>118</v>
      </c>
      <c r="F25" s="104" t="s">
        <v>122</v>
      </c>
      <c r="G25" s="104">
        <v>29</v>
      </c>
      <c r="H25" s="105">
        <v>2</v>
      </c>
      <c r="I25" s="106">
        <v>1</v>
      </c>
      <c r="J25" s="107">
        <v>2</v>
      </c>
      <c r="K25" s="108"/>
      <c r="L25" s="109"/>
      <c r="M25" s="109"/>
      <c r="N25" s="110" t="s">
        <v>92</v>
      </c>
      <c r="O25" s="110">
        <v>1200</v>
      </c>
      <c r="P25" s="110"/>
      <c r="Q25" s="109"/>
      <c r="R25" s="111">
        <v>2</v>
      </c>
      <c r="S25" s="112"/>
      <c r="T25" s="113"/>
      <c r="U25" s="113"/>
      <c r="V25" s="114">
        <f t="shared" si="0"/>
        <v>0</v>
      </c>
      <c r="W25" s="114">
        <f t="shared" si="1"/>
        <v>0</v>
      </c>
      <c r="X25" s="115"/>
      <c r="Y25" s="107">
        <v>9</v>
      </c>
      <c r="Z25" s="107">
        <v>24</v>
      </c>
      <c r="AA25" s="107">
        <v>12</v>
      </c>
      <c r="AB25" s="115"/>
      <c r="AC25" s="116">
        <f t="shared" si="3"/>
        <v>4359.7440000000006</v>
      </c>
      <c r="AD25" s="116">
        <f t="shared" si="4"/>
        <v>0</v>
      </c>
      <c r="AE25" s="116">
        <f t="shared" si="2"/>
        <v>4359.7440000000006</v>
      </c>
      <c r="AF25"/>
    </row>
    <row r="26" spans="1:32" ht="24.95" customHeight="1" x14ac:dyDescent="0.4">
      <c r="A26" s="103">
        <v>23</v>
      </c>
      <c r="B26" s="104" t="s">
        <v>87</v>
      </c>
      <c r="C26" s="104" t="s">
        <v>134</v>
      </c>
      <c r="D26" s="104" t="s">
        <v>89</v>
      </c>
      <c r="E26" s="104" t="s">
        <v>118</v>
      </c>
      <c r="F26" s="104" t="s">
        <v>501</v>
      </c>
      <c r="G26" s="104">
        <v>29</v>
      </c>
      <c r="H26" s="105">
        <v>2</v>
      </c>
      <c r="I26" s="106">
        <v>1</v>
      </c>
      <c r="J26" s="107">
        <v>2</v>
      </c>
      <c r="K26" s="108"/>
      <c r="L26" s="109"/>
      <c r="M26" s="109"/>
      <c r="N26" s="110" t="s">
        <v>92</v>
      </c>
      <c r="O26" s="110">
        <v>900</v>
      </c>
      <c r="P26" s="110"/>
      <c r="Q26" s="109"/>
      <c r="R26" s="111">
        <v>2</v>
      </c>
      <c r="S26" s="112"/>
      <c r="T26" s="113"/>
      <c r="U26" s="113"/>
      <c r="V26" s="114">
        <f t="shared" si="0"/>
        <v>0</v>
      </c>
      <c r="W26" s="114">
        <f t="shared" si="1"/>
        <v>0</v>
      </c>
      <c r="X26" s="115"/>
      <c r="Y26" s="107">
        <v>9</v>
      </c>
      <c r="Z26" s="107">
        <v>24</v>
      </c>
      <c r="AA26" s="107">
        <v>12</v>
      </c>
      <c r="AB26" s="115"/>
      <c r="AC26" s="116">
        <f t="shared" si="3"/>
        <v>4359.7440000000006</v>
      </c>
      <c r="AD26" s="116">
        <f t="shared" si="4"/>
        <v>0</v>
      </c>
      <c r="AE26" s="116">
        <f t="shared" si="2"/>
        <v>4359.7440000000006</v>
      </c>
      <c r="AF26"/>
    </row>
    <row r="27" spans="1:32" ht="24.95" customHeight="1" x14ac:dyDescent="0.4">
      <c r="A27" s="103">
        <v>24</v>
      </c>
      <c r="B27" s="104" t="s">
        <v>87</v>
      </c>
      <c r="C27" s="104" t="s">
        <v>157</v>
      </c>
      <c r="D27" s="104" t="s">
        <v>89</v>
      </c>
      <c r="E27" s="104" t="s">
        <v>161</v>
      </c>
      <c r="F27" s="104" t="s">
        <v>495</v>
      </c>
      <c r="G27" s="104">
        <v>19</v>
      </c>
      <c r="H27" s="105">
        <v>8</v>
      </c>
      <c r="I27" s="106">
        <v>1</v>
      </c>
      <c r="J27" s="107">
        <v>8</v>
      </c>
      <c r="K27" s="108"/>
      <c r="L27" s="109"/>
      <c r="M27" s="109"/>
      <c r="N27" s="110" t="s">
        <v>92</v>
      </c>
      <c r="O27" s="110">
        <v>900</v>
      </c>
      <c r="P27" s="110"/>
      <c r="Q27" s="109"/>
      <c r="R27" s="111">
        <v>8</v>
      </c>
      <c r="S27" s="112"/>
      <c r="T27" s="113"/>
      <c r="U27" s="113"/>
      <c r="V27" s="114">
        <f t="shared" si="0"/>
        <v>0</v>
      </c>
      <c r="W27" s="114">
        <f t="shared" si="1"/>
        <v>0</v>
      </c>
      <c r="X27" s="115"/>
      <c r="Y27" s="107">
        <v>9</v>
      </c>
      <c r="Z27" s="107">
        <v>24</v>
      </c>
      <c r="AA27" s="107">
        <v>12</v>
      </c>
      <c r="AB27" s="115"/>
      <c r="AC27" s="116">
        <f t="shared" si="3"/>
        <v>11425.536</v>
      </c>
      <c r="AD27" s="116">
        <f t="shared" si="4"/>
        <v>0</v>
      </c>
      <c r="AE27" s="116">
        <f t="shared" si="2"/>
        <v>11425.536</v>
      </c>
      <c r="AF27"/>
    </row>
    <row r="28" spans="1:32" ht="24.95" customHeight="1" x14ac:dyDescent="0.4">
      <c r="A28" s="103">
        <v>25</v>
      </c>
      <c r="B28" s="104" t="s">
        <v>87</v>
      </c>
      <c r="C28" s="104" t="s">
        <v>163</v>
      </c>
      <c r="D28" s="104" t="s">
        <v>89</v>
      </c>
      <c r="E28" s="104" t="s">
        <v>237</v>
      </c>
      <c r="F28" s="104" t="s">
        <v>122</v>
      </c>
      <c r="G28" s="104">
        <v>40</v>
      </c>
      <c r="H28" s="105">
        <v>8</v>
      </c>
      <c r="I28" s="106">
        <v>1</v>
      </c>
      <c r="J28" s="107">
        <v>8</v>
      </c>
      <c r="K28" s="108"/>
      <c r="L28" s="109"/>
      <c r="M28" s="109"/>
      <c r="N28" s="110" t="s">
        <v>113</v>
      </c>
      <c r="O28" s="110">
        <v>400</v>
      </c>
      <c r="P28" s="110"/>
      <c r="Q28" s="109"/>
      <c r="R28" s="111">
        <v>8</v>
      </c>
      <c r="S28" s="112"/>
      <c r="T28" s="113"/>
      <c r="U28" s="113"/>
      <c r="V28" s="114">
        <f t="shared" si="0"/>
        <v>0</v>
      </c>
      <c r="W28" s="114">
        <f t="shared" si="1"/>
        <v>0</v>
      </c>
      <c r="X28" s="115"/>
      <c r="Y28" s="107">
        <v>9</v>
      </c>
      <c r="Z28" s="107">
        <v>24</v>
      </c>
      <c r="AA28" s="107">
        <v>12</v>
      </c>
      <c r="AB28" s="115"/>
      <c r="AC28" s="116">
        <f t="shared" si="3"/>
        <v>24053.760000000002</v>
      </c>
      <c r="AD28" s="116">
        <f t="shared" si="4"/>
        <v>0</v>
      </c>
      <c r="AE28" s="116">
        <f t="shared" si="2"/>
        <v>24053.760000000002</v>
      </c>
      <c r="AF28"/>
    </row>
    <row r="29" spans="1:32" ht="24.95" customHeight="1" x14ac:dyDescent="0.4">
      <c r="A29" s="103">
        <v>26</v>
      </c>
      <c r="B29" s="104" t="s">
        <v>87</v>
      </c>
      <c r="C29" s="104" t="s">
        <v>163</v>
      </c>
      <c r="D29" s="104" t="s">
        <v>89</v>
      </c>
      <c r="E29" s="104" t="s">
        <v>502</v>
      </c>
      <c r="F29" s="104" t="s">
        <v>221</v>
      </c>
      <c r="G29" s="104">
        <v>34</v>
      </c>
      <c r="H29" s="105">
        <v>13</v>
      </c>
      <c r="I29" s="106">
        <v>1</v>
      </c>
      <c r="J29" s="107">
        <v>13</v>
      </c>
      <c r="K29" s="108"/>
      <c r="L29" s="109"/>
      <c r="M29" s="109"/>
      <c r="N29" s="110" t="s">
        <v>92</v>
      </c>
      <c r="O29" s="110">
        <v>1400</v>
      </c>
      <c r="P29" s="110"/>
      <c r="Q29" s="109"/>
      <c r="R29" s="111">
        <v>13</v>
      </c>
      <c r="S29" s="112"/>
      <c r="T29" s="113"/>
      <c r="U29" s="113"/>
      <c r="V29" s="114">
        <f t="shared" si="0"/>
        <v>0</v>
      </c>
      <c r="W29" s="114">
        <f t="shared" si="1"/>
        <v>0</v>
      </c>
      <c r="X29" s="115"/>
      <c r="Y29" s="107">
        <v>9</v>
      </c>
      <c r="Z29" s="107">
        <v>24</v>
      </c>
      <c r="AA29" s="107">
        <v>12</v>
      </c>
      <c r="AB29" s="115"/>
      <c r="AC29" s="116">
        <f t="shared" si="3"/>
        <v>33224.256000000001</v>
      </c>
      <c r="AD29" s="116">
        <f t="shared" si="4"/>
        <v>0</v>
      </c>
      <c r="AE29" s="116">
        <f t="shared" si="2"/>
        <v>33224.256000000001</v>
      </c>
      <c r="AF29"/>
    </row>
    <row r="30" spans="1:32" ht="24.95" customHeight="1" x14ac:dyDescent="0.4">
      <c r="A30" s="103">
        <v>27</v>
      </c>
      <c r="B30" s="104" t="s">
        <v>87</v>
      </c>
      <c r="C30" s="104" t="s">
        <v>163</v>
      </c>
      <c r="D30" s="104" t="s">
        <v>89</v>
      </c>
      <c r="E30" s="104" t="s">
        <v>90</v>
      </c>
      <c r="F30" s="104" t="s">
        <v>247</v>
      </c>
      <c r="G30" s="104">
        <v>42</v>
      </c>
      <c r="H30" s="105">
        <v>4</v>
      </c>
      <c r="I30" s="106">
        <v>1</v>
      </c>
      <c r="J30" s="107">
        <v>4</v>
      </c>
      <c r="K30" s="108"/>
      <c r="L30" s="109"/>
      <c r="M30" s="109"/>
      <c r="N30" s="110" t="s">
        <v>92</v>
      </c>
      <c r="O30" s="110">
        <v>2500</v>
      </c>
      <c r="P30" s="110"/>
      <c r="Q30" s="109"/>
      <c r="R30" s="111">
        <v>4</v>
      </c>
      <c r="S30" s="112"/>
      <c r="T30" s="113"/>
      <c r="U30" s="113"/>
      <c r="V30" s="114">
        <f t="shared" si="0"/>
        <v>0</v>
      </c>
      <c r="W30" s="114">
        <f t="shared" si="1"/>
        <v>0</v>
      </c>
      <c r="X30" s="115"/>
      <c r="Y30" s="107">
        <v>9</v>
      </c>
      <c r="Z30" s="107">
        <v>24</v>
      </c>
      <c r="AA30" s="107">
        <v>12</v>
      </c>
      <c r="AB30" s="115"/>
      <c r="AC30" s="116">
        <f t="shared" si="3"/>
        <v>12628.224</v>
      </c>
      <c r="AD30" s="116">
        <f t="shared" si="4"/>
        <v>0</v>
      </c>
      <c r="AE30" s="116">
        <f t="shared" si="2"/>
        <v>12628.224</v>
      </c>
      <c r="AF30"/>
    </row>
    <row r="31" spans="1:32" ht="24.95" customHeight="1" x14ac:dyDescent="0.4">
      <c r="A31" s="103">
        <v>28</v>
      </c>
      <c r="B31" s="104" t="s">
        <v>87</v>
      </c>
      <c r="C31" s="104" t="s">
        <v>503</v>
      </c>
      <c r="D31" s="104" t="s">
        <v>89</v>
      </c>
      <c r="E31" s="104" t="s">
        <v>161</v>
      </c>
      <c r="F31" s="104" t="s">
        <v>495</v>
      </c>
      <c r="G31" s="104">
        <v>19</v>
      </c>
      <c r="H31" s="105">
        <v>25</v>
      </c>
      <c r="I31" s="106">
        <v>1</v>
      </c>
      <c r="J31" s="107">
        <v>25</v>
      </c>
      <c r="K31" s="108"/>
      <c r="L31" s="109"/>
      <c r="M31" s="109"/>
      <c r="N31" s="110" t="s">
        <v>92</v>
      </c>
      <c r="O31" s="110">
        <v>900</v>
      </c>
      <c r="P31" s="110"/>
      <c r="Q31" s="109"/>
      <c r="R31" s="111">
        <v>25</v>
      </c>
      <c r="S31" s="112"/>
      <c r="T31" s="113"/>
      <c r="U31" s="113"/>
      <c r="V31" s="114">
        <f t="shared" si="0"/>
        <v>0</v>
      </c>
      <c r="W31" s="114">
        <f t="shared" si="1"/>
        <v>0</v>
      </c>
      <c r="X31" s="115"/>
      <c r="Y31" s="107">
        <v>9</v>
      </c>
      <c r="Z31" s="107">
        <v>24</v>
      </c>
      <c r="AA31" s="107">
        <v>12</v>
      </c>
      <c r="AB31" s="115"/>
      <c r="AC31" s="116">
        <f t="shared" si="3"/>
        <v>35704.800000000003</v>
      </c>
      <c r="AD31" s="116">
        <f t="shared" si="4"/>
        <v>0</v>
      </c>
      <c r="AE31" s="116">
        <f t="shared" si="2"/>
        <v>35704.800000000003</v>
      </c>
      <c r="AF31"/>
    </row>
    <row r="32" spans="1:32" ht="24.95" customHeight="1" x14ac:dyDescent="0.4">
      <c r="A32" s="103">
        <v>29</v>
      </c>
      <c r="B32" s="104" t="s">
        <v>87</v>
      </c>
      <c r="C32" s="104" t="s">
        <v>503</v>
      </c>
      <c r="D32" s="104" t="s">
        <v>89</v>
      </c>
      <c r="E32" s="104" t="s">
        <v>494</v>
      </c>
      <c r="F32" s="104" t="s">
        <v>159</v>
      </c>
      <c r="G32" s="104">
        <v>29</v>
      </c>
      <c r="H32" s="105">
        <v>6</v>
      </c>
      <c r="I32" s="106">
        <v>2</v>
      </c>
      <c r="J32" s="107">
        <v>12</v>
      </c>
      <c r="K32" s="108"/>
      <c r="L32" s="109"/>
      <c r="M32" s="109"/>
      <c r="N32" s="110" t="s">
        <v>92</v>
      </c>
      <c r="O32" s="110">
        <v>3000</v>
      </c>
      <c r="P32" s="110"/>
      <c r="Q32" s="109"/>
      <c r="R32" s="111">
        <v>6</v>
      </c>
      <c r="S32" s="112"/>
      <c r="T32" s="113"/>
      <c r="U32" s="113"/>
      <c r="V32" s="114">
        <f t="shared" si="0"/>
        <v>0</v>
      </c>
      <c r="W32" s="114">
        <f t="shared" si="1"/>
        <v>0</v>
      </c>
      <c r="X32" s="115"/>
      <c r="Y32" s="107">
        <v>9</v>
      </c>
      <c r="Z32" s="107">
        <v>24</v>
      </c>
      <c r="AA32" s="107">
        <v>12</v>
      </c>
      <c r="AB32" s="115"/>
      <c r="AC32" s="116">
        <f t="shared" si="3"/>
        <v>26158.464</v>
      </c>
      <c r="AD32" s="116">
        <f t="shared" si="4"/>
        <v>0</v>
      </c>
      <c r="AE32" s="116">
        <f t="shared" si="2"/>
        <v>26158.464</v>
      </c>
      <c r="AF32"/>
    </row>
    <row r="33" spans="1:32" ht="24.95" customHeight="1" x14ac:dyDescent="0.4">
      <c r="A33" s="103">
        <v>30</v>
      </c>
      <c r="B33" s="104" t="s">
        <v>87</v>
      </c>
      <c r="C33" s="104" t="s">
        <v>503</v>
      </c>
      <c r="D33" s="104" t="s">
        <v>89</v>
      </c>
      <c r="E33" s="104" t="s">
        <v>128</v>
      </c>
      <c r="F33" s="104" t="s">
        <v>122</v>
      </c>
      <c r="G33" s="104">
        <v>40</v>
      </c>
      <c r="H33" s="105">
        <v>9</v>
      </c>
      <c r="I33" s="106">
        <v>1</v>
      </c>
      <c r="J33" s="107">
        <v>9</v>
      </c>
      <c r="K33" s="108"/>
      <c r="L33" s="109"/>
      <c r="M33" s="109"/>
      <c r="N33" s="110" t="s">
        <v>113</v>
      </c>
      <c r="O33" s="110">
        <v>400</v>
      </c>
      <c r="P33" s="110"/>
      <c r="Q33" s="109"/>
      <c r="R33" s="111">
        <v>9</v>
      </c>
      <c r="S33" s="112"/>
      <c r="T33" s="113"/>
      <c r="U33" s="113"/>
      <c r="V33" s="114">
        <f t="shared" si="0"/>
        <v>0</v>
      </c>
      <c r="W33" s="114">
        <f t="shared" si="1"/>
        <v>0</v>
      </c>
      <c r="X33" s="115"/>
      <c r="Y33" s="107">
        <v>9</v>
      </c>
      <c r="Z33" s="107">
        <v>24</v>
      </c>
      <c r="AA33" s="107">
        <v>12</v>
      </c>
      <c r="AB33" s="115"/>
      <c r="AC33" s="116">
        <f t="shared" si="3"/>
        <v>27060.48</v>
      </c>
      <c r="AD33" s="116">
        <f t="shared" si="4"/>
        <v>0</v>
      </c>
      <c r="AE33" s="116">
        <f t="shared" si="2"/>
        <v>27060.48</v>
      </c>
      <c r="AF33"/>
    </row>
    <row r="34" spans="1:32" ht="24.95" customHeight="1" x14ac:dyDescent="0.4">
      <c r="A34" s="103">
        <v>31</v>
      </c>
      <c r="B34" s="104" t="s">
        <v>87</v>
      </c>
      <c r="C34" s="104" t="s">
        <v>504</v>
      </c>
      <c r="D34" s="104" t="s">
        <v>89</v>
      </c>
      <c r="E34" s="104" t="s">
        <v>494</v>
      </c>
      <c r="F34" s="104" t="s">
        <v>159</v>
      </c>
      <c r="G34" s="104">
        <v>29</v>
      </c>
      <c r="H34" s="105">
        <v>8</v>
      </c>
      <c r="I34" s="106">
        <v>2</v>
      </c>
      <c r="J34" s="107">
        <v>16</v>
      </c>
      <c r="K34" s="108"/>
      <c r="L34" s="109"/>
      <c r="M34" s="109"/>
      <c r="N34" s="110" t="s">
        <v>92</v>
      </c>
      <c r="O34" s="110">
        <v>3000</v>
      </c>
      <c r="P34" s="110"/>
      <c r="Q34" s="109"/>
      <c r="R34" s="111">
        <v>8</v>
      </c>
      <c r="S34" s="112"/>
      <c r="T34" s="113"/>
      <c r="U34" s="113"/>
      <c r="V34" s="114">
        <f t="shared" si="0"/>
        <v>0</v>
      </c>
      <c r="W34" s="114">
        <f t="shared" si="1"/>
        <v>0</v>
      </c>
      <c r="X34" s="115"/>
      <c r="Y34" s="107">
        <v>9</v>
      </c>
      <c r="Z34" s="107">
        <v>24</v>
      </c>
      <c r="AA34" s="107">
        <v>12</v>
      </c>
      <c r="AB34" s="115"/>
      <c r="AC34" s="116">
        <f t="shared" si="3"/>
        <v>34877.952000000005</v>
      </c>
      <c r="AD34" s="116">
        <f t="shared" si="4"/>
        <v>0</v>
      </c>
      <c r="AE34" s="116">
        <f t="shared" si="2"/>
        <v>34877.952000000005</v>
      </c>
      <c r="AF34"/>
    </row>
    <row r="35" spans="1:32" ht="24.95" customHeight="1" x14ac:dyDescent="0.4">
      <c r="A35" s="103">
        <v>32</v>
      </c>
      <c r="B35" s="104" t="s">
        <v>87</v>
      </c>
      <c r="C35" s="104" t="s">
        <v>505</v>
      </c>
      <c r="D35" s="104" t="s">
        <v>89</v>
      </c>
      <c r="E35" s="104" t="s">
        <v>90</v>
      </c>
      <c r="F35" s="104" t="s">
        <v>198</v>
      </c>
      <c r="G35" s="104">
        <v>42</v>
      </c>
      <c r="H35" s="105">
        <v>1</v>
      </c>
      <c r="I35" s="106">
        <v>2</v>
      </c>
      <c r="J35" s="107">
        <v>2</v>
      </c>
      <c r="K35" s="108"/>
      <c r="L35" s="109"/>
      <c r="M35" s="109"/>
      <c r="N35" s="110" t="s">
        <v>92</v>
      </c>
      <c r="O35" s="110">
        <v>5000</v>
      </c>
      <c r="P35" s="110"/>
      <c r="Q35" s="109"/>
      <c r="R35" s="111">
        <v>1</v>
      </c>
      <c r="S35" s="112"/>
      <c r="T35" s="113"/>
      <c r="U35" s="113"/>
      <c r="V35" s="114">
        <f t="shared" si="0"/>
        <v>0</v>
      </c>
      <c r="W35" s="114">
        <f t="shared" si="1"/>
        <v>0</v>
      </c>
      <c r="X35" s="115"/>
      <c r="Y35" s="107">
        <v>9</v>
      </c>
      <c r="Z35" s="107">
        <v>24</v>
      </c>
      <c r="AA35" s="107">
        <v>12</v>
      </c>
      <c r="AB35" s="115"/>
      <c r="AC35" s="116">
        <f t="shared" si="3"/>
        <v>6314.1120000000001</v>
      </c>
      <c r="AD35" s="116">
        <f t="shared" si="4"/>
        <v>0</v>
      </c>
      <c r="AE35" s="116">
        <f t="shared" si="2"/>
        <v>6314.1120000000001</v>
      </c>
      <c r="AF35"/>
    </row>
    <row r="36" spans="1:32" ht="24.95" customHeight="1" x14ac:dyDescent="0.4">
      <c r="A36" s="103">
        <v>33</v>
      </c>
      <c r="B36" s="104" t="s">
        <v>87</v>
      </c>
      <c r="C36" s="104" t="s">
        <v>506</v>
      </c>
      <c r="D36" s="104" t="s">
        <v>89</v>
      </c>
      <c r="E36" s="104" t="s">
        <v>90</v>
      </c>
      <c r="F36" s="104" t="s">
        <v>284</v>
      </c>
      <c r="G36" s="104">
        <v>42</v>
      </c>
      <c r="H36" s="105">
        <v>1</v>
      </c>
      <c r="I36" s="106">
        <v>2</v>
      </c>
      <c r="J36" s="107">
        <v>2</v>
      </c>
      <c r="K36" s="108"/>
      <c r="L36" s="109"/>
      <c r="M36" s="109"/>
      <c r="N36" s="110" t="s">
        <v>92</v>
      </c>
      <c r="O36" s="110">
        <v>2500</v>
      </c>
      <c r="P36" s="110"/>
      <c r="Q36" s="109"/>
      <c r="R36" s="111">
        <v>2</v>
      </c>
      <c r="S36" s="112"/>
      <c r="T36" s="113"/>
      <c r="U36" s="113"/>
      <c r="V36" s="114">
        <f t="shared" si="0"/>
        <v>0</v>
      </c>
      <c r="W36" s="114">
        <f t="shared" si="1"/>
        <v>0</v>
      </c>
      <c r="X36" s="115"/>
      <c r="Y36" s="107">
        <v>9</v>
      </c>
      <c r="Z36" s="107">
        <v>24</v>
      </c>
      <c r="AA36" s="107">
        <v>12</v>
      </c>
      <c r="AB36" s="115"/>
      <c r="AC36" s="116">
        <f t="shared" si="3"/>
        <v>6314.1120000000001</v>
      </c>
      <c r="AD36" s="116">
        <f t="shared" si="4"/>
        <v>0</v>
      </c>
      <c r="AE36" s="116">
        <f t="shared" si="2"/>
        <v>6314.1120000000001</v>
      </c>
      <c r="AF36"/>
    </row>
    <row r="37" spans="1:32" ht="24.95" customHeight="1" x14ac:dyDescent="0.4">
      <c r="A37" s="103">
        <v>34</v>
      </c>
      <c r="B37" s="104" t="s">
        <v>87</v>
      </c>
      <c r="C37" s="104" t="s">
        <v>506</v>
      </c>
      <c r="D37" s="104" t="s">
        <v>89</v>
      </c>
      <c r="E37" s="104" t="s">
        <v>90</v>
      </c>
      <c r="F37" s="104" t="s">
        <v>198</v>
      </c>
      <c r="G37" s="104">
        <v>42</v>
      </c>
      <c r="H37" s="105">
        <v>1</v>
      </c>
      <c r="I37" s="106">
        <v>2</v>
      </c>
      <c r="J37" s="107">
        <v>2</v>
      </c>
      <c r="K37" s="108"/>
      <c r="L37" s="109"/>
      <c r="M37" s="109"/>
      <c r="N37" s="110" t="s">
        <v>92</v>
      </c>
      <c r="O37" s="110">
        <v>5000</v>
      </c>
      <c r="P37" s="110"/>
      <c r="Q37" s="109"/>
      <c r="R37" s="111">
        <v>1</v>
      </c>
      <c r="S37" s="112"/>
      <c r="T37" s="113"/>
      <c r="U37" s="113"/>
      <c r="V37" s="114">
        <f t="shared" si="0"/>
        <v>0</v>
      </c>
      <c r="W37" s="114">
        <f t="shared" si="1"/>
        <v>0</v>
      </c>
      <c r="X37" s="115"/>
      <c r="Y37" s="107">
        <v>9</v>
      </c>
      <c r="Z37" s="107">
        <v>24</v>
      </c>
      <c r="AA37" s="107">
        <v>12</v>
      </c>
      <c r="AB37" s="115"/>
      <c r="AC37" s="116">
        <f t="shared" si="3"/>
        <v>6314.1120000000001</v>
      </c>
      <c r="AD37" s="116">
        <f t="shared" si="4"/>
        <v>0</v>
      </c>
      <c r="AE37" s="116">
        <f t="shared" si="2"/>
        <v>6314.1120000000001</v>
      </c>
      <c r="AF37"/>
    </row>
    <row r="38" spans="1:32" ht="24.95" customHeight="1" x14ac:dyDescent="0.4">
      <c r="A38" s="103">
        <v>35</v>
      </c>
      <c r="B38" s="104" t="s">
        <v>87</v>
      </c>
      <c r="C38" s="104" t="s">
        <v>507</v>
      </c>
      <c r="D38" s="104" t="s">
        <v>89</v>
      </c>
      <c r="E38" s="104" t="s">
        <v>90</v>
      </c>
      <c r="F38" s="104" t="s">
        <v>284</v>
      </c>
      <c r="G38" s="104">
        <v>42</v>
      </c>
      <c r="H38" s="105">
        <v>2</v>
      </c>
      <c r="I38" s="106">
        <v>2</v>
      </c>
      <c r="J38" s="107">
        <v>4</v>
      </c>
      <c r="K38" s="108"/>
      <c r="L38" s="109"/>
      <c r="M38" s="109"/>
      <c r="N38" s="110" t="s">
        <v>92</v>
      </c>
      <c r="O38" s="110">
        <v>2500</v>
      </c>
      <c r="P38" s="110"/>
      <c r="Q38" s="109"/>
      <c r="R38" s="111">
        <v>4</v>
      </c>
      <c r="S38" s="112"/>
      <c r="T38" s="113"/>
      <c r="U38" s="113"/>
      <c r="V38" s="114">
        <f t="shared" si="0"/>
        <v>0</v>
      </c>
      <c r="W38" s="114">
        <f t="shared" si="1"/>
        <v>0</v>
      </c>
      <c r="X38" s="115"/>
      <c r="Y38" s="107">
        <v>9</v>
      </c>
      <c r="Z38" s="107">
        <v>24</v>
      </c>
      <c r="AA38" s="107">
        <v>12</v>
      </c>
      <c r="AB38" s="115"/>
      <c r="AC38" s="116">
        <f t="shared" si="3"/>
        <v>12628.224</v>
      </c>
      <c r="AD38" s="116">
        <f t="shared" si="4"/>
        <v>0</v>
      </c>
      <c r="AE38" s="116">
        <f t="shared" si="2"/>
        <v>12628.224</v>
      </c>
      <c r="AF38"/>
    </row>
    <row r="39" spans="1:32" ht="24.95" customHeight="1" x14ac:dyDescent="0.4">
      <c r="A39" s="103">
        <v>36</v>
      </c>
      <c r="B39" s="104" t="s">
        <v>87</v>
      </c>
      <c r="C39" s="104" t="s">
        <v>507</v>
      </c>
      <c r="D39" s="104" t="s">
        <v>89</v>
      </c>
      <c r="E39" s="104" t="s">
        <v>90</v>
      </c>
      <c r="F39" s="104" t="s">
        <v>198</v>
      </c>
      <c r="G39" s="104">
        <v>42</v>
      </c>
      <c r="H39" s="105">
        <v>1</v>
      </c>
      <c r="I39" s="106">
        <v>2</v>
      </c>
      <c r="J39" s="107">
        <v>2</v>
      </c>
      <c r="K39" s="108"/>
      <c r="L39" s="109"/>
      <c r="M39" s="109"/>
      <c r="N39" s="110" t="s">
        <v>92</v>
      </c>
      <c r="O39" s="110">
        <v>5000</v>
      </c>
      <c r="P39" s="110"/>
      <c r="Q39" s="109"/>
      <c r="R39" s="111">
        <v>1</v>
      </c>
      <c r="S39" s="112"/>
      <c r="T39" s="113"/>
      <c r="U39" s="113"/>
      <c r="V39" s="114">
        <f t="shared" si="0"/>
        <v>0</v>
      </c>
      <c r="W39" s="114">
        <f t="shared" si="1"/>
        <v>0</v>
      </c>
      <c r="X39" s="115"/>
      <c r="Y39" s="107">
        <v>9</v>
      </c>
      <c r="Z39" s="107">
        <v>24</v>
      </c>
      <c r="AA39" s="107">
        <v>12</v>
      </c>
      <c r="AB39" s="115"/>
      <c r="AC39" s="116">
        <f t="shared" si="3"/>
        <v>6314.1120000000001</v>
      </c>
      <c r="AD39" s="116">
        <f t="shared" si="4"/>
        <v>0</v>
      </c>
      <c r="AE39" s="116">
        <f t="shared" si="2"/>
        <v>6314.1120000000001</v>
      </c>
      <c r="AF39"/>
    </row>
    <row r="40" spans="1:32" ht="24.95" customHeight="1" x14ac:dyDescent="0.4">
      <c r="A40" s="103">
        <v>37</v>
      </c>
      <c r="B40" s="104" t="s">
        <v>87</v>
      </c>
      <c r="C40" s="104" t="s">
        <v>508</v>
      </c>
      <c r="D40" s="104" t="s">
        <v>89</v>
      </c>
      <c r="E40" s="104" t="s">
        <v>90</v>
      </c>
      <c r="F40" s="104" t="s">
        <v>497</v>
      </c>
      <c r="G40" s="104">
        <v>42</v>
      </c>
      <c r="H40" s="104">
        <v>8</v>
      </c>
      <c r="I40" s="106">
        <v>2</v>
      </c>
      <c r="J40" s="107">
        <v>16</v>
      </c>
      <c r="K40" s="108"/>
      <c r="L40" s="109"/>
      <c r="M40" s="109"/>
      <c r="N40" s="110" t="s">
        <v>92</v>
      </c>
      <c r="O40" s="110">
        <v>2500</v>
      </c>
      <c r="P40" s="110"/>
      <c r="Q40" s="109"/>
      <c r="R40" s="111">
        <v>16</v>
      </c>
      <c r="S40" s="112"/>
      <c r="T40" s="113"/>
      <c r="U40" s="113"/>
      <c r="V40" s="114">
        <f t="shared" si="0"/>
        <v>0</v>
      </c>
      <c r="W40" s="114">
        <f t="shared" si="1"/>
        <v>0</v>
      </c>
      <c r="X40" s="115"/>
      <c r="Y40" s="107">
        <v>9</v>
      </c>
      <c r="Z40" s="107">
        <v>24</v>
      </c>
      <c r="AA40" s="107">
        <v>12</v>
      </c>
      <c r="AB40" s="115"/>
      <c r="AC40" s="116">
        <f t="shared" si="3"/>
        <v>50512.896000000001</v>
      </c>
      <c r="AD40" s="116">
        <f t="shared" si="4"/>
        <v>0</v>
      </c>
      <c r="AE40" s="116">
        <f t="shared" si="2"/>
        <v>50512.896000000001</v>
      </c>
      <c r="AF40"/>
    </row>
    <row r="41" spans="1:32" ht="24.95" customHeight="1" x14ac:dyDescent="0.4">
      <c r="A41" s="103">
        <v>38</v>
      </c>
      <c r="B41" s="104" t="s">
        <v>87</v>
      </c>
      <c r="C41" s="104" t="s">
        <v>508</v>
      </c>
      <c r="D41" s="104" t="s">
        <v>89</v>
      </c>
      <c r="E41" s="104" t="s">
        <v>90</v>
      </c>
      <c r="F41" s="104" t="s">
        <v>498</v>
      </c>
      <c r="G41" s="104">
        <v>42</v>
      </c>
      <c r="H41" s="104">
        <v>2</v>
      </c>
      <c r="I41" s="106">
        <v>2</v>
      </c>
      <c r="J41" s="107">
        <v>4</v>
      </c>
      <c r="K41" s="108"/>
      <c r="L41" s="109"/>
      <c r="M41" s="109"/>
      <c r="N41" s="110" t="s">
        <v>92</v>
      </c>
      <c r="O41" s="110">
        <v>5000</v>
      </c>
      <c r="P41" s="110"/>
      <c r="Q41" s="109"/>
      <c r="R41" s="111">
        <v>2</v>
      </c>
      <c r="S41" s="112"/>
      <c r="T41" s="113"/>
      <c r="U41" s="113"/>
      <c r="V41" s="114">
        <f t="shared" si="0"/>
        <v>0</v>
      </c>
      <c r="W41" s="114">
        <f t="shared" si="1"/>
        <v>0</v>
      </c>
      <c r="X41" s="115"/>
      <c r="Y41" s="107">
        <v>9</v>
      </c>
      <c r="Z41" s="107">
        <v>24</v>
      </c>
      <c r="AA41" s="107">
        <v>12</v>
      </c>
      <c r="AB41" s="115"/>
      <c r="AC41" s="116">
        <f t="shared" si="3"/>
        <v>12628.224</v>
      </c>
      <c r="AD41" s="116">
        <f t="shared" si="4"/>
        <v>0</v>
      </c>
      <c r="AE41" s="116">
        <f t="shared" si="2"/>
        <v>12628.224</v>
      </c>
      <c r="AF41"/>
    </row>
    <row r="42" spans="1:32" ht="24.95" customHeight="1" x14ac:dyDescent="0.4">
      <c r="A42" s="103">
        <v>39</v>
      </c>
      <c r="B42" s="104" t="s">
        <v>87</v>
      </c>
      <c r="C42" s="104" t="s">
        <v>509</v>
      </c>
      <c r="D42" s="104" t="s">
        <v>89</v>
      </c>
      <c r="E42" s="104" t="s">
        <v>90</v>
      </c>
      <c r="F42" s="104" t="s">
        <v>497</v>
      </c>
      <c r="G42" s="104">
        <v>42</v>
      </c>
      <c r="H42" s="104">
        <v>1</v>
      </c>
      <c r="I42" s="106">
        <v>2</v>
      </c>
      <c r="J42" s="107">
        <v>2</v>
      </c>
      <c r="K42" s="108"/>
      <c r="L42" s="109"/>
      <c r="M42" s="109"/>
      <c r="N42" s="110" t="s">
        <v>92</v>
      </c>
      <c r="O42" s="110">
        <v>2500</v>
      </c>
      <c r="P42" s="110"/>
      <c r="Q42" s="109"/>
      <c r="R42" s="111">
        <v>2</v>
      </c>
      <c r="S42" s="112"/>
      <c r="T42" s="113"/>
      <c r="U42" s="113"/>
      <c r="V42" s="114">
        <f t="shared" si="0"/>
        <v>0</v>
      </c>
      <c r="W42" s="114">
        <f t="shared" si="1"/>
        <v>0</v>
      </c>
      <c r="X42" s="115"/>
      <c r="Y42" s="107">
        <v>9</v>
      </c>
      <c r="Z42" s="107">
        <v>24</v>
      </c>
      <c r="AA42" s="107">
        <v>12</v>
      </c>
      <c r="AB42" s="115"/>
      <c r="AC42" s="116">
        <f t="shared" si="3"/>
        <v>6314.1120000000001</v>
      </c>
      <c r="AD42" s="116">
        <f t="shared" si="4"/>
        <v>0</v>
      </c>
      <c r="AE42" s="116">
        <f t="shared" si="2"/>
        <v>6314.1120000000001</v>
      </c>
      <c r="AF42"/>
    </row>
    <row r="43" spans="1:32" ht="24.95" customHeight="1" x14ac:dyDescent="0.4">
      <c r="A43" s="103">
        <v>40</v>
      </c>
      <c r="B43" s="104" t="s">
        <v>87</v>
      </c>
      <c r="C43" s="104" t="s">
        <v>509</v>
      </c>
      <c r="D43" s="104" t="s">
        <v>89</v>
      </c>
      <c r="E43" s="104" t="s">
        <v>90</v>
      </c>
      <c r="F43" s="104" t="s">
        <v>498</v>
      </c>
      <c r="G43" s="104">
        <v>42</v>
      </c>
      <c r="H43" s="104">
        <v>1</v>
      </c>
      <c r="I43" s="106">
        <v>2</v>
      </c>
      <c r="J43" s="107">
        <v>2</v>
      </c>
      <c r="K43" s="108"/>
      <c r="L43" s="109"/>
      <c r="M43" s="109"/>
      <c r="N43" s="110" t="s">
        <v>92</v>
      </c>
      <c r="O43" s="110">
        <v>5000</v>
      </c>
      <c r="P43" s="110"/>
      <c r="Q43" s="109"/>
      <c r="R43" s="111">
        <v>1</v>
      </c>
      <c r="S43" s="112"/>
      <c r="T43" s="113"/>
      <c r="U43" s="113"/>
      <c r="V43" s="114">
        <f t="shared" si="0"/>
        <v>0</v>
      </c>
      <c r="W43" s="114">
        <f t="shared" si="1"/>
        <v>0</v>
      </c>
      <c r="X43" s="115"/>
      <c r="Y43" s="107">
        <v>9</v>
      </c>
      <c r="Z43" s="107">
        <v>24</v>
      </c>
      <c r="AA43" s="107">
        <v>12</v>
      </c>
      <c r="AB43" s="115"/>
      <c r="AC43" s="116">
        <f t="shared" si="3"/>
        <v>6314.1120000000001</v>
      </c>
      <c r="AD43" s="116">
        <f t="shared" si="4"/>
        <v>0</v>
      </c>
      <c r="AE43" s="116">
        <f t="shared" si="2"/>
        <v>6314.1120000000001</v>
      </c>
      <c r="AF43"/>
    </row>
    <row r="44" spans="1:32" ht="24.95" customHeight="1" x14ac:dyDescent="0.4">
      <c r="A44" s="103">
        <v>41</v>
      </c>
      <c r="B44" s="104" t="s">
        <v>87</v>
      </c>
      <c r="C44" s="104" t="s">
        <v>163</v>
      </c>
      <c r="D44" s="104" t="s">
        <v>89</v>
      </c>
      <c r="E44" s="104" t="s">
        <v>110</v>
      </c>
      <c r="F44" s="104" t="s">
        <v>103</v>
      </c>
      <c r="G44" s="104">
        <v>26</v>
      </c>
      <c r="H44" s="104">
        <v>4</v>
      </c>
      <c r="I44" s="106">
        <v>4</v>
      </c>
      <c r="J44" s="107">
        <v>16</v>
      </c>
      <c r="K44" s="108"/>
      <c r="L44" s="109"/>
      <c r="M44" s="109"/>
      <c r="N44" s="110" t="s">
        <v>92</v>
      </c>
      <c r="O44" s="110">
        <v>1000</v>
      </c>
      <c r="P44" s="110"/>
      <c r="Q44" s="109"/>
      <c r="R44" s="111">
        <v>16</v>
      </c>
      <c r="S44" s="112"/>
      <c r="T44" s="113"/>
      <c r="U44" s="113"/>
      <c r="V44" s="114">
        <f t="shared" si="0"/>
        <v>0</v>
      </c>
      <c r="W44" s="114">
        <f t="shared" si="1"/>
        <v>0</v>
      </c>
      <c r="X44" s="115"/>
      <c r="Y44" s="107">
        <v>9</v>
      </c>
      <c r="Z44" s="107">
        <v>24</v>
      </c>
      <c r="AA44" s="107">
        <v>12</v>
      </c>
      <c r="AB44" s="115"/>
      <c r="AC44" s="116">
        <f t="shared" si="3"/>
        <v>31269.887999999999</v>
      </c>
      <c r="AD44" s="116">
        <f t="shared" si="4"/>
        <v>0</v>
      </c>
      <c r="AE44" s="116">
        <f t="shared" si="2"/>
        <v>31269.887999999999</v>
      </c>
      <c r="AF44"/>
    </row>
    <row r="45" spans="1:32" ht="24.95" customHeight="1" x14ac:dyDescent="0.4">
      <c r="A45" s="103">
        <v>42</v>
      </c>
      <c r="B45" s="104" t="s">
        <v>87</v>
      </c>
      <c r="C45" s="104" t="s">
        <v>163</v>
      </c>
      <c r="D45" s="104" t="s">
        <v>89</v>
      </c>
      <c r="E45" s="104" t="s">
        <v>161</v>
      </c>
      <c r="F45" s="104" t="s">
        <v>162</v>
      </c>
      <c r="G45" s="104">
        <v>19</v>
      </c>
      <c r="H45" s="104">
        <v>2</v>
      </c>
      <c r="I45" s="106">
        <v>1</v>
      </c>
      <c r="J45" s="107">
        <v>2</v>
      </c>
      <c r="K45" s="108"/>
      <c r="L45" s="109"/>
      <c r="M45" s="109"/>
      <c r="N45" s="110" t="s">
        <v>92</v>
      </c>
      <c r="O45" s="110">
        <v>800</v>
      </c>
      <c r="P45" s="110"/>
      <c r="Q45" s="109"/>
      <c r="R45" s="111">
        <v>2</v>
      </c>
      <c r="S45" s="112"/>
      <c r="T45" s="113"/>
      <c r="U45" s="113"/>
      <c r="V45" s="114">
        <f t="shared" si="0"/>
        <v>0</v>
      </c>
      <c r="W45" s="114">
        <f t="shared" si="1"/>
        <v>0</v>
      </c>
      <c r="X45" s="115"/>
      <c r="Y45" s="107">
        <v>9</v>
      </c>
      <c r="Z45" s="107">
        <v>24</v>
      </c>
      <c r="AA45" s="107">
        <v>12</v>
      </c>
      <c r="AB45" s="115"/>
      <c r="AC45" s="116">
        <f t="shared" si="3"/>
        <v>2856.384</v>
      </c>
      <c r="AD45" s="116">
        <f t="shared" si="4"/>
        <v>0</v>
      </c>
      <c r="AE45" s="116">
        <f t="shared" si="2"/>
        <v>2856.384</v>
      </c>
      <c r="AF45"/>
    </row>
    <row r="46" spans="1:32" ht="24.95" customHeight="1" x14ac:dyDescent="0.4">
      <c r="A46" s="103">
        <v>43</v>
      </c>
      <c r="B46" s="104" t="s">
        <v>87</v>
      </c>
      <c r="C46" s="104" t="s">
        <v>510</v>
      </c>
      <c r="D46" s="104" t="s">
        <v>89</v>
      </c>
      <c r="E46" s="104" t="s">
        <v>90</v>
      </c>
      <c r="F46" s="104" t="s">
        <v>247</v>
      </c>
      <c r="G46" s="104">
        <v>42</v>
      </c>
      <c r="H46" s="104">
        <v>1</v>
      </c>
      <c r="I46" s="106">
        <v>1</v>
      </c>
      <c r="J46" s="107">
        <v>1</v>
      </c>
      <c r="K46" s="108"/>
      <c r="L46" s="109"/>
      <c r="M46" s="109"/>
      <c r="N46" s="110" t="s">
        <v>92</v>
      </c>
      <c r="O46" s="110">
        <v>2500</v>
      </c>
      <c r="P46" s="110"/>
      <c r="Q46" s="109"/>
      <c r="R46" s="111">
        <v>1</v>
      </c>
      <c r="S46" s="112"/>
      <c r="T46" s="113"/>
      <c r="U46" s="113"/>
      <c r="V46" s="114">
        <f t="shared" si="0"/>
        <v>0</v>
      </c>
      <c r="W46" s="114">
        <f t="shared" si="1"/>
        <v>0</v>
      </c>
      <c r="X46" s="115"/>
      <c r="Y46" s="107">
        <v>9</v>
      </c>
      <c r="Z46" s="107">
        <v>24</v>
      </c>
      <c r="AA46" s="107">
        <v>12</v>
      </c>
      <c r="AB46" s="115"/>
      <c r="AC46" s="116">
        <f t="shared" si="3"/>
        <v>3157.056</v>
      </c>
      <c r="AD46" s="116">
        <f t="shared" si="4"/>
        <v>0</v>
      </c>
      <c r="AE46" s="116">
        <f t="shared" si="2"/>
        <v>3157.056</v>
      </c>
      <c r="AF46"/>
    </row>
    <row r="47" spans="1:32" ht="24.95" customHeight="1" x14ac:dyDescent="0.4">
      <c r="A47" s="103">
        <v>44</v>
      </c>
      <c r="B47" s="104" t="s">
        <v>87</v>
      </c>
      <c r="C47" s="104" t="s">
        <v>510</v>
      </c>
      <c r="D47" s="104" t="s">
        <v>89</v>
      </c>
      <c r="E47" s="104" t="s">
        <v>90</v>
      </c>
      <c r="F47" s="104" t="s">
        <v>511</v>
      </c>
      <c r="G47" s="104">
        <v>42</v>
      </c>
      <c r="H47" s="104">
        <v>1</v>
      </c>
      <c r="I47" s="106">
        <v>2</v>
      </c>
      <c r="J47" s="107">
        <v>2</v>
      </c>
      <c r="K47" s="108"/>
      <c r="L47" s="109"/>
      <c r="M47" s="109"/>
      <c r="N47" s="110" t="s">
        <v>92</v>
      </c>
      <c r="O47" s="110">
        <v>5200</v>
      </c>
      <c r="P47" s="110"/>
      <c r="Q47" s="109"/>
      <c r="R47" s="111">
        <v>1</v>
      </c>
      <c r="S47" s="112"/>
      <c r="T47" s="113"/>
      <c r="U47" s="113"/>
      <c r="V47" s="114">
        <f t="shared" si="0"/>
        <v>0</v>
      </c>
      <c r="W47" s="114">
        <f t="shared" si="1"/>
        <v>0</v>
      </c>
      <c r="X47" s="115"/>
      <c r="Y47" s="107">
        <v>9</v>
      </c>
      <c r="Z47" s="107">
        <v>24</v>
      </c>
      <c r="AA47" s="107">
        <v>12</v>
      </c>
      <c r="AB47" s="115"/>
      <c r="AC47" s="116">
        <f t="shared" si="3"/>
        <v>6314.1120000000001</v>
      </c>
      <c r="AD47" s="116">
        <f t="shared" si="4"/>
        <v>0</v>
      </c>
      <c r="AE47" s="116">
        <f t="shared" si="2"/>
        <v>6314.1120000000001</v>
      </c>
      <c r="AF47"/>
    </row>
    <row r="48" spans="1:32" ht="24.95" customHeight="1" x14ac:dyDescent="0.4">
      <c r="A48" s="103">
        <v>45</v>
      </c>
      <c r="B48" s="104" t="s">
        <v>87</v>
      </c>
      <c r="C48" s="104" t="s">
        <v>512</v>
      </c>
      <c r="D48" s="104" t="s">
        <v>89</v>
      </c>
      <c r="E48" s="104" t="s">
        <v>90</v>
      </c>
      <c r="F48" s="104" t="s">
        <v>497</v>
      </c>
      <c r="G48" s="104">
        <v>42</v>
      </c>
      <c r="H48" s="104">
        <v>2</v>
      </c>
      <c r="I48" s="106">
        <v>2</v>
      </c>
      <c r="J48" s="107">
        <v>4</v>
      </c>
      <c r="K48" s="108"/>
      <c r="L48" s="109"/>
      <c r="M48" s="109"/>
      <c r="N48" s="110" t="s">
        <v>92</v>
      </c>
      <c r="O48" s="110">
        <v>2500</v>
      </c>
      <c r="P48" s="110"/>
      <c r="Q48" s="109"/>
      <c r="R48" s="111">
        <v>4</v>
      </c>
      <c r="S48" s="112"/>
      <c r="T48" s="113"/>
      <c r="U48" s="113"/>
      <c r="V48" s="114">
        <f t="shared" si="0"/>
        <v>0</v>
      </c>
      <c r="W48" s="114">
        <f t="shared" si="1"/>
        <v>0</v>
      </c>
      <c r="X48" s="115"/>
      <c r="Y48" s="107">
        <v>9</v>
      </c>
      <c r="Z48" s="107">
        <v>24</v>
      </c>
      <c r="AA48" s="107">
        <v>12</v>
      </c>
      <c r="AB48" s="115"/>
      <c r="AC48" s="116">
        <f t="shared" si="3"/>
        <v>12628.224</v>
      </c>
      <c r="AD48" s="116">
        <f t="shared" si="4"/>
        <v>0</v>
      </c>
      <c r="AE48" s="116">
        <f t="shared" si="2"/>
        <v>12628.224</v>
      </c>
      <c r="AF48"/>
    </row>
    <row r="49" spans="1:32" ht="24.95" customHeight="1" x14ac:dyDescent="0.4">
      <c r="A49" s="103">
        <v>46</v>
      </c>
      <c r="B49" s="104" t="s">
        <v>87</v>
      </c>
      <c r="C49" s="104" t="s">
        <v>512</v>
      </c>
      <c r="D49" s="104" t="s">
        <v>89</v>
      </c>
      <c r="E49" s="104" t="s">
        <v>90</v>
      </c>
      <c r="F49" s="104" t="s">
        <v>498</v>
      </c>
      <c r="G49" s="104">
        <v>42</v>
      </c>
      <c r="H49" s="104">
        <v>1</v>
      </c>
      <c r="I49" s="106">
        <v>2</v>
      </c>
      <c r="J49" s="107">
        <v>2</v>
      </c>
      <c r="K49" s="108"/>
      <c r="L49" s="109"/>
      <c r="M49" s="109"/>
      <c r="N49" s="110" t="s">
        <v>92</v>
      </c>
      <c r="O49" s="110">
        <v>5000</v>
      </c>
      <c r="P49" s="110"/>
      <c r="Q49" s="109"/>
      <c r="R49" s="111">
        <v>1</v>
      </c>
      <c r="S49" s="112"/>
      <c r="T49" s="113"/>
      <c r="U49" s="113"/>
      <c r="V49" s="114">
        <f t="shared" si="0"/>
        <v>0</v>
      </c>
      <c r="W49" s="114">
        <f t="shared" si="1"/>
        <v>0</v>
      </c>
      <c r="X49" s="115"/>
      <c r="Y49" s="107">
        <v>9</v>
      </c>
      <c r="Z49" s="107">
        <v>24</v>
      </c>
      <c r="AA49" s="107">
        <v>12</v>
      </c>
      <c r="AB49" s="115"/>
      <c r="AC49" s="116">
        <f t="shared" si="3"/>
        <v>6314.1120000000001</v>
      </c>
      <c r="AD49" s="116">
        <f t="shared" si="4"/>
        <v>0</v>
      </c>
      <c r="AE49" s="116">
        <f t="shared" si="2"/>
        <v>6314.1120000000001</v>
      </c>
      <c r="AF49"/>
    </row>
    <row r="50" spans="1:32" ht="24.95" customHeight="1" x14ac:dyDescent="0.4">
      <c r="A50" s="103">
        <v>47</v>
      </c>
      <c r="B50" s="104" t="s">
        <v>87</v>
      </c>
      <c r="C50" s="104" t="s">
        <v>513</v>
      </c>
      <c r="D50" s="104" t="s">
        <v>89</v>
      </c>
      <c r="E50" s="104" t="s">
        <v>514</v>
      </c>
      <c r="F50" s="104" t="s">
        <v>204</v>
      </c>
      <c r="G50" s="104">
        <v>58</v>
      </c>
      <c r="H50" s="104">
        <v>1</v>
      </c>
      <c r="I50" s="106">
        <v>1</v>
      </c>
      <c r="J50" s="107">
        <v>1</v>
      </c>
      <c r="K50" s="108"/>
      <c r="L50" s="109"/>
      <c r="M50" s="109"/>
      <c r="N50" s="110" t="s">
        <v>205</v>
      </c>
      <c r="O50" s="110">
        <v>3300</v>
      </c>
      <c r="P50" s="110"/>
      <c r="Q50" s="109"/>
      <c r="R50" s="111">
        <v>1</v>
      </c>
      <c r="S50" s="112"/>
      <c r="T50" s="113"/>
      <c r="U50" s="113"/>
      <c r="V50" s="114">
        <f t="shared" si="0"/>
        <v>0</v>
      </c>
      <c r="W50" s="114">
        <f t="shared" si="1"/>
        <v>0</v>
      </c>
      <c r="X50" s="115"/>
      <c r="Y50" s="107">
        <v>9</v>
      </c>
      <c r="Z50" s="107">
        <v>24</v>
      </c>
      <c r="AA50" s="107">
        <v>12</v>
      </c>
      <c r="AB50" s="115"/>
      <c r="AC50" s="116">
        <f t="shared" si="3"/>
        <v>4359.7440000000006</v>
      </c>
      <c r="AD50" s="116">
        <f t="shared" si="4"/>
        <v>0</v>
      </c>
      <c r="AE50" s="116">
        <f t="shared" si="2"/>
        <v>4359.7440000000006</v>
      </c>
      <c r="AF50"/>
    </row>
    <row r="51" spans="1:32" ht="24.95" customHeight="1" x14ac:dyDescent="0.4">
      <c r="A51" s="103">
        <v>48</v>
      </c>
      <c r="B51" s="104" t="s">
        <v>87</v>
      </c>
      <c r="C51" s="104" t="s">
        <v>513</v>
      </c>
      <c r="D51" s="104" t="s">
        <v>89</v>
      </c>
      <c r="E51" s="104" t="s">
        <v>322</v>
      </c>
      <c r="F51" s="104" t="s">
        <v>515</v>
      </c>
      <c r="G51" s="104">
        <v>42</v>
      </c>
      <c r="H51" s="104">
        <v>1</v>
      </c>
      <c r="I51" s="106">
        <v>1</v>
      </c>
      <c r="J51" s="107">
        <v>1</v>
      </c>
      <c r="K51" s="108"/>
      <c r="L51" s="109"/>
      <c r="M51" s="109"/>
      <c r="N51" s="110" t="s">
        <v>92</v>
      </c>
      <c r="O51" s="110">
        <v>3600</v>
      </c>
      <c r="P51" s="110"/>
      <c r="Q51" s="109"/>
      <c r="R51" s="111">
        <v>1</v>
      </c>
      <c r="S51" s="112"/>
      <c r="T51" s="113"/>
      <c r="U51" s="113"/>
      <c r="V51" s="114">
        <f t="shared" si="0"/>
        <v>0</v>
      </c>
      <c r="W51" s="114">
        <f t="shared" si="1"/>
        <v>0</v>
      </c>
      <c r="X51" s="115"/>
      <c r="Y51" s="107">
        <v>9</v>
      </c>
      <c r="Z51" s="107">
        <v>24</v>
      </c>
      <c r="AA51" s="107">
        <v>12</v>
      </c>
      <c r="AB51" s="115"/>
      <c r="AC51" s="116">
        <f t="shared" si="3"/>
        <v>3157.056</v>
      </c>
      <c r="AD51" s="116">
        <f t="shared" si="4"/>
        <v>0</v>
      </c>
      <c r="AE51" s="116">
        <f t="shared" si="2"/>
        <v>3157.056</v>
      </c>
      <c r="AF51"/>
    </row>
    <row r="52" spans="1:32" ht="24.95" customHeight="1" x14ac:dyDescent="0.4">
      <c r="A52" s="103">
        <v>49</v>
      </c>
      <c r="B52" s="104" t="s">
        <v>87</v>
      </c>
      <c r="C52" s="104" t="s">
        <v>187</v>
      </c>
      <c r="D52" s="104" t="s">
        <v>89</v>
      </c>
      <c r="E52" s="104" t="s">
        <v>90</v>
      </c>
      <c r="F52" s="104" t="s">
        <v>137</v>
      </c>
      <c r="G52" s="104">
        <v>42</v>
      </c>
      <c r="H52" s="104">
        <v>1</v>
      </c>
      <c r="I52" s="106">
        <v>2</v>
      </c>
      <c r="J52" s="107">
        <v>2</v>
      </c>
      <c r="K52" s="108"/>
      <c r="L52" s="109"/>
      <c r="M52" s="109"/>
      <c r="N52" s="110" t="s">
        <v>92</v>
      </c>
      <c r="O52" s="110">
        <v>2500</v>
      </c>
      <c r="P52" s="110"/>
      <c r="Q52" s="109"/>
      <c r="R52" s="111">
        <v>2</v>
      </c>
      <c r="S52" s="112"/>
      <c r="T52" s="113"/>
      <c r="U52" s="113"/>
      <c r="V52" s="114">
        <f t="shared" si="0"/>
        <v>0</v>
      </c>
      <c r="W52" s="114">
        <f t="shared" si="1"/>
        <v>0</v>
      </c>
      <c r="X52" s="115"/>
      <c r="Y52" s="107">
        <v>9</v>
      </c>
      <c r="Z52" s="107">
        <v>24</v>
      </c>
      <c r="AA52" s="107">
        <v>12</v>
      </c>
      <c r="AB52" s="115"/>
      <c r="AC52" s="116">
        <f t="shared" si="3"/>
        <v>6314.1120000000001</v>
      </c>
      <c r="AD52" s="116">
        <f t="shared" si="4"/>
        <v>0</v>
      </c>
      <c r="AE52" s="116">
        <f t="shared" si="2"/>
        <v>6314.1120000000001</v>
      </c>
      <c r="AF52"/>
    </row>
    <row r="53" spans="1:32" ht="24.95" customHeight="1" x14ac:dyDescent="0.4">
      <c r="A53" s="103">
        <v>50</v>
      </c>
      <c r="B53" s="104" t="s">
        <v>87</v>
      </c>
      <c r="C53" s="104" t="s">
        <v>187</v>
      </c>
      <c r="D53" s="104" t="s">
        <v>89</v>
      </c>
      <c r="E53" s="104" t="s">
        <v>90</v>
      </c>
      <c r="F53" s="104" t="s">
        <v>492</v>
      </c>
      <c r="G53" s="104">
        <v>42</v>
      </c>
      <c r="H53" s="104">
        <v>1</v>
      </c>
      <c r="I53" s="106">
        <v>2</v>
      </c>
      <c r="J53" s="107">
        <v>2</v>
      </c>
      <c r="K53" s="108"/>
      <c r="L53" s="109"/>
      <c r="M53" s="109"/>
      <c r="N53" s="110" t="s">
        <v>92</v>
      </c>
      <c r="O53" s="110">
        <v>5000</v>
      </c>
      <c r="P53" s="110"/>
      <c r="Q53" s="109"/>
      <c r="R53" s="111">
        <v>1</v>
      </c>
      <c r="S53" s="112"/>
      <c r="T53" s="113"/>
      <c r="U53" s="113"/>
      <c r="V53" s="114">
        <f t="shared" si="0"/>
        <v>0</v>
      </c>
      <c r="W53" s="114">
        <f t="shared" si="1"/>
        <v>0</v>
      </c>
      <c r="X53" s="115"/>
      <c r="Y53" s="107">
        <v>9</v>
      </c>
      <c r="Z53" s="107">
        <v>24</v>
      </c>
      <c r="AA53" s="107">
        <v>12</v>
      </c>
      <c r="AB53" s="115"/>
      <c r="AC53" s="116">
        <f t="shared" si="3"/>
        <v>6314.1120000000001</v>
      </c>
      <c r="AD53" s="116">
        <f t="shared" si="4"/>
        <v>0</v>
      </c>
      <c r="AE53" s="116">
        <f t="shared" si="2"/>
        <v>6314.1120000000001</v>
      </c>
      <c r="AF53"/>
    </row>
    <row r="54" spans="1:32" ht="24.95" customHeight="1" x14ac:dyDescent="0.4">
      <c r="A54" s="103">
        <v>51</v>
      </c>
      <c r="B54" s="104" t="s">
        <v>87</v>
      </c>
      <c r="C54" s="104" t="s">
        <v>516</v>
      </c>
      <c r="D54" s="104" t="s">
        <v>89</v>
      </c>
      <c r="E54" s="104" t="s">
        <v>90</v>
      </c>
      <c r="F54" s="104" t="s">
        <v>137</v>
      </c>
      <c r="G54" s="104">
        <v>42</v>
      </c>
      <c r="H54" s="104">
        <v>2</v>
      </c>
      <c r="I54" s="106">
        <v>2</v>
      </c>
      <c r="J54" s="107">
        <v>4</v>
      </c>
      <c r="K54" s="108"/>
      <c r="L54" s="109"/>
      <c r="M54" s="109"/>
      <c r="N54" s="110" t="s">
        <v>92</v>
      </c>
      <c r="O54" s="110">
        <v>2500</v>
      </c>
      <c r="P54" s="110"/>
      <c r="Q54" s="109"/>
      <c r="R54" s="111">
        <v>4</v>
      </c>
      <c r="S54" s="112"/>
      <c r="T54" s="113"/>
      <c r="U54" s="113"/>
      <c r="V54" s="114">
        <f t="shared" si="0"/>
        <v>0</v>
      </c>
      <c r="W54" s="114">
        <f t="shared" si="1"/>
        <v>0</v>
      </c>
      <c r="X54" s="115"/>
      <c r="Y54" s="107">
        <v>9</v>
      </c>
      <c r="Z54" s="107">
        <v>24</v>
      </c>
      <c r="AA54" s="107">
        <v>12</v>
      </c>
      <c r="AB54" s="115"/>
      <c r="AC54" s="116">
        <f t="shared" si="3"/>
        <v>12628.224</v>
      </c>
      <c r="AD54" s="116">
        <f t="shared" si="4"/>
        <v>0</v>
      </c>
      <c r="AE54" s="116">
        <f t="shared" si="2"/>
        <v>12628.224</v>
      </c>
      <c r="AF54"/>
    </row>
    <row r="55" spans="1:32" ht="24.95" customHeight="1" x14ac:dyDescent="0.4">
      <c r="A55" s="103">
        <v>52</v>
      </c>
      <c r="B55" s="104" t="s">
        <v>87</v>
      </c>
      <c r="C55" s="104" t="s">
        <v>516</v>
      </c>
      <c r="D55" s="104" t="s">
        <v>89</v>
      </c>
      <c r="E55" s="104" t="s">
        <v>500</v>
      </c>
      <c r="F55" s="104" t="s">
        <v>122</v>
      </c>
      <c r="G55" s="104">
        <v>18</v>
      </c>
      <c r="H55" s="104">
        <v>2</v>
      </c>
      <c r="I55" s="106">
        <v>1</v>
      </c>
      <c r="J55" s="107">
        <v>2</v>
      </c>
      <c r="K55" s="108"/>
      <c r="L55" s="109"/>
      <c r="M55" s="109"/>
      <c r="N55" s="110" t="s">
        <v>92</v>
      </c>
      <c r="O55" s="110">
        <v>700</v>
      </c>
      <c r="P55" s="110"/>
      <c r="Q55" s="109"/>
      <c r="R55" s="111">
        <v>2</v>
      </c>
      <c r="S55" s="112"/>
      <c r="T55" s="113"/>
      <c r="U55" s="113"/>
      <c r="V55" s="114">
        <f t="shared" si="0"/>
        <v>0</v>
      </c>
      <c r="W55" s="114">
        <f t="shared" si="1"/>
        <v>0</v>
      </c>
      <c r="X55" s="115"/>
      <c r="Y55" s="107">
        <v>9</v>
      </c>
      <c r="Z55" s="107">
        <v>24</v>
      </c>
      <c r="AA55" s="107">
        <v>12</v>
      </c>
      <c r="AB55" s="115"/>
      <c r="AC55" s="116">
        <f t="shared" si="3"/>
        <v>2706.0479999999998</v>
      </c>
      <c r="AD55" s="116">
        <f t="shared" si="4"/>
        <v>0</v>
      </c>
      <c r="AE55" s="116">
        <f t="shared" si="2"/>
        <v>2706.0479999999998</v>
      </c>
      <c r="AF55"/>
    </row>
    <row r="56" spans="1:32" ht="24.95" customHeight="1" x14ac:dyDescent="0.4">
      <c r="A56" s="103">
        <v>53</v>
      </c>
      <c r="B56" s="104" t="s">
        <v>87</v>
      </c>
      <c r="C56" s="104" t="s">
        <v>172</v>
      </c>
      <c r="D56" s="104" t="s">
        <v>89</v>
      </c>
      <c r="E56" s="104" t="s">
        <v>90</v>
      </c>
      <c r="F56" s="104" t="s">
        <v>91</v>
      </c>
      <c r="G56" s="104">
        <v>42</v>
      </c>
      <c r="H56" s="104">
        <v>1</v>
      </c>
      <c r="I56" s="106">
        <v>1</v>
      </c>
      <c r="J56" s="107">
        <v>1</v>
      </c>
      <c r="K56" s="108"/>
      <c r="L56" s="109"/>
      <c r="M56" s="109"/>
      <c r="N56" s="110" t="s">
        <v>92</v>
      </c>
      <c r="O56" s="110">
        <v>2500</v>
      </c>
      <c r="P56" s="110"/>
      <c r="Q56" s="109"/>
      <c r="R56" s="111">
        <v>1</v>
      </c>
      <c r="S56" s="112"/>
      <c r="T56" s="113"/>
      <c r="U56" s="113"/>
      <c r="V56" s="114">
        <f t="shared" si="0"/>
        <v>0</v>
      </c>
      <c r="W56" s="114">
        <f t="shared" si="1"/>
        <v>0</v>
      </c>
      <c r="X56" s="115"/>
      <c r="Y56" s="107">
        <v>9</v>
      </c>
      <c r="Z56" s="107">
        <v>24</v>
      </c>
      <c r="AA56" s="107">
        <v>12</v>
      </c>
      <c r="AB56" s="115"/>
      <c r="AC56" s="116">
        <f t="shared" si="3"/>
        <v>3157.056</v>
      </c>
      <c r="AD56" s="116">
        <f t="shared" si="4"/>
        <v>0</v>
      </c>
      <c r="AE56" s="116">
        <f t="shared" si="2"/>
        <v>3157.056</v>
      </c>
      <c r="AF56"/>
    </row>
    <row r="57" spans="1:32" ht="24.95" customHeight="1" x14ac:dyDescent="0.4">
      <c r="A57" s="103">
        <v>54</v>
      </c>
      <c r="B57" s="104" t="s">
        <v>87</v>
      </c>
      <c r="C57" s="104" t="s">
        <v>517</v>
      </c>
      <c r="D57" s="104" t="s">
        <v>89</v>
      </c>
      <c r="E57" s="104" t="s">
        <v>90</v>
      </c>
      <c r="F57" s="104" t="s">
        <v>247</v>
      </c>
      <c r="G57" s="104">
        <v>42</v>
      </c>
      <c r="H57" s="104">
        <v>40</v>
      </c>
      <c r="I57" s="106">
        <v>1</v>
      </c>
      <c r="J57" s="107">
        <v>40</v>
      </c>
      <c r="K57" s="108"/>
      <c r="L57" s="109"/>
      <c r="M57" s="109"/>
      <c r="N57" s="110" t="s">
        <v>92</v>
      </c>
      <c r="O57" s="110">
        <v>2500</v>
      </c>
      <c r="P57" s="110"/>
      <c r="Q57" s="109"/>
      <c r="R57" s="111">
        <v>40</v>
      </c>
      <c r="S57" s="112"/>
      <c r="T57" s="113"/>
      <c r="U57" s="113"/>
      <c r="V57" s="114">
        <f t="shared" si="0"/>
        <v>0</v>
      </c>
      <c r="W57" s="114">
        <f t="shared" si="1"/>
        <v>0</v>
      </c>
      <c r="X57" s="115"/>
      <c r="Y57" s="107">
        <v>9</v>
      </c>
      <c r="Z57" s="107">
        <v>24</v>
      </c>
      <c r="AA57" s="107">
        <v>12</v>
      </c>
      <c r="AB57" s="115"/>
      <c r="AC57" s="116">
        <f t="shared" si="3"/>
        <v>126282.24000000001</v>
      </c>
      <c r="AD57" s="116">
        <f t="shared" si="4"/>
        <v>0</v>
      </c>
      <c r="AE57" s="116">
        <f t="shared" si="2"/>
        <v>126282.24000000001</v>
      </c>
      <c r="AF57"/>
    </row>
    <row r="58" spans="1:32" ht="24.95" customHeight="1" x14ac:dyDescent="0.4">
      <c r="A58" s="103">
        <v>55</v>
      </c>
      <c r="B58" s="104" t="s">
        <v>87</v>
      </c>
      <c r="C58" s="104" t="s">
        <v>517</v>
      </c>
      <c r="D58" s="104" t="s">
        <v>89</v>
      </c>
      <c r="E58" s="104" t="s">
        <v>518</v>
      </c>
      <c r="F58" s="104" t="s">
        <v>495</v>
      </c>
      <c r="G58" s="104">
        <v>158</v>
      </c>
      <c r="H58" s="104">
        <v>12</v>
      </c>
      <c r="I58" s="106">
        <v>1</v>
      </c>
      <c r="J58" s="107">
        <v>12</v>
      </c>
      <c r="K58" s="108"/>
      <c r="L58" s="109"/>
      <c r="M58" s="109"/>
      <c r="N58" s="110" t="s">
        <v>92</v>
      </c>
      <c r="O58" s="110">
        <v>6800</v>
      </c>
      <c r="P58" s="110"/>
      <c r="Q58" s="109"/>
      <c r="R58" s="111">
        <v>12</v>
      </c>
      <c r="S58" s="112"/>
      <c r="T58" s="113"/>
      <c r="U58" s="113"/>
      <c r="V58" s="114">
        <f t="shared" si="0"/>
        <v>0</v>
      </c>
      <c r="W58" s="114">
        <f t="shared" si="1"/>
        <v>0</v>
      </c>
      <c r="X58" s="115"/>
      <c r="Y58" s="107">
        <v>9</v>
      </c>
      <c r="Z58" s="107">
        <v>24</v>
      </c>
      <c r="AA58" s="107">
        <v>12</v>
      </c>
      <c r="AB58" s="115"/>
      <c r="AC58" s="116">
        <f t="shared" si="3"/>
        <v>142518.52799999999</v>
      </c>
      <c r="AD58" s="116">
        <f t="shared" si="4"/>
        <v>0</v>
      </c>
      <c r="AE58" s="116">
        <f t="shared" si="2"/>
        <v>142518.52799999999</v>
      </c>
      <c r="AF58"/>
    </row>
    <row r="59" spans="1:32" ht="24.95" customHeight="1" x14ac:dyDescent="0.4">
      <c r="A59" s="103">
        <v>56</v>
      </c>
      <c r="B59" s="104" t="s">
        <v>87</v>
      </c>
      <c r="C59" s="104" t="s">
        <v>517</v>
      </c>
      <c r="D59" s="104" t="s">
        <v>89</v>
      </c>
      <c r="E59" s="104" t="s">
        <v>322</v>
      </c>
      <c r="F59" s="104" t="s">
        <v>515</v>
      </c>
      <c r="G59" s="104">
        <v>42</v>
      </c>
      <c r="H59" s="104">
        <v>4</v>
      </c>
      <c r="I59" s="106">
        <v>1</v>
      </c>
      <c r="J59" s="107">
        <v>4</v>
      </c>
      <c r="K59" s="108"/>
      <c r="L59" s="109"/>
      <c r="M59" s="109"/>
      <c r="N59" s="110" t="s">
        <v>92</v>
      </c>
      <c r="O59" s="110">
        <v>3600</v>
      </c>
      <c r="P59" s="110"/>
      <c r="Q59" s="109"/>
      <c r="R59" s="111">
        <v>4</v>
      </c>
      <c r="S59" s="112"/>
      <c r="T59" s="113"/>
      <c r="U59" s="113"/>
      <c r="V59" s="114">
        <f t="shared" si="0"/>
        <v>0</v>
      </c>
      <c r="W59" s="114">
        <f t="shared" si="1"/>
        <v>0</v>
      </c>
      <c r="X59" s="115"/>
      <c r="Y59" s="107">
        <v>9</v>
      </c>
      <c r="Z59" s="107">
        <v>24</v>
      </c>
      <c r="AA59" s="107">
        <v>12</v>
      </c>
      <c r="AB59" s="115"/>
      <c r="AC59" s="116">
        <f t="shared" si="3"/>
        <v>12628.224</v>
      </c>
      <c r="AD59" s="116">
        <f t="shared" si="4"/>
        <v>0</v>
      </c>
      <c r="AE59" s="116">
        <f t="shared" si="2"/>
        <v>12628.224</v>
      </c>
      <c r="AF59"/>
    </row>
    <row r="60" spans="1:32" ht="24.95" customHeight="1" x14ac:dyDescent="0.4">
      <c r="A60" s="103">
        <v>57</v>
      </c>
      <c r="B60" s="104" t="s">
        <v>87</v>
      </c>
      <c r="C60" s="104" t="s">
        <v>175</v>
      </c>
      <c r="D60" s="104" t="s">
        <v>89</v>
      </c>
      <c r="E60" s="104" t="s">
        <v>128</v>
      </c>
      <c r="F60" s="104" t="s">
        <v>122</v>
      </c>
      <c r="G60" s="104">
        <v>40</v>
      </c>
      <c r="H60" s="104">
        <v>20</v>
      </c>
      <c r="I60" s="106">
        <v>1</v>
      </c>
      <c r="J60" s="107">
        <v>20</v>
      </c>
      <c r="K60" s="108"/>
      <c r="L60" s="109"/>
      <c r="M60" s="109"/>
      <c r="N60" s="110" t="s">
        <v>113</v>
      </c>
      <c r="O60" s="110">
        <v>400</v>
      </c>
      <c r="P60" s="110"/>
      <c r="Q60" s="109"/>
      <c r="R60" s="111">
        <v>20</v>
      </c>
      <c r="S60" s="112"/>
      <c r="T60" s="113"/>
      <c r="U60" s="113"/>
      <c r="V60" s="114">
        <f t="shared" si="0"/>
        <v>0</v>
      </c>
      <c r="W60" s="114">
        <f t="shared" si="1"/>
        <v>0</v>
      </c>
      <c r="X60" s="115"/>
      <c r="Y60" s="107">
        <v>9</v>
      </c>
      <c r="Z60" s="107">
        <v>24</v>
      </c>
      <c r="AA60" s="107">
        <v>12</v>
      </c>
      <c r="AB60" s="115"/>
      <c r="AC60" s="116">
        <f t="shared" si="3"/>
        <v>60134.399999999994</v>
      </c>
      <c r="AD60" s="116">
        <f t="shared" si="4"/>
        <v>0</v>
      </c>
      <c r="AE60" s="116">
        <f t="shared" si="2"/>
        <v>60134.399999999994</v>
      </c>
      <c r="AF60"/>
    </row>
    <row r="61" spans="1:32" ht="24.95" customHeight="1" x14ac:dyDescent="0.4">
      <c r="A61" s="103">
        <v>58</v>
      </c>
      <c r="B61" s="104" t="s">
        <v>87</v>
      </c>
      <c r="C61" s="104" t="s">
        <v>175</v>
      </c>
      <c r="D61" s="104" t="s">
        <v>89</v>
      </c>
      <c r="E61" s="104" t="s">
        <v>128</v>
      </c>
      <c r="F61" s="104" t="s">
        <v>122</v>
      </c>
      <c r="G61" s="104">
        <v>40</v>
      </c>
      <c r="H61" s="104">
        <v>8</v>
      </c>
      <c r="I61" s="106">
        <v>1</v>
      </c>
      <c r="J61" s="107">
        <v>8</v>
      </c>
      <c r="K61" s="108"/>
      <c r="L61" s="109"/>
      <c r="M61" s="109"/>
      <c r="N61" s="110" t="s">
        <v>113</v>
      </c>
      <c r="O61" s="110">
        <v>400</v>
      </c>
      <c r="P61" s="110"/>
      <c r="Q61" s="109"/>
      <c r="R61" s="111">
        <v>8</v>
      </c>
      <c r="S61" s="112"/>
      <c r="T61" s="113"/>
      <c r="U61" s="113"/>
      <c r="V61" s="114">
        <f t="shared" si="0"/>
        <v>0</v>
      </c>
      <c r="W61" s="114">
        <f t="shared" si="1"/>
        <v>0</v>
      </c>
      <c r="X61" s="115"/>
      <c r="Y61" s="107">
        <v>9</v>
      </c>
      <c r="Z61" s="107">
        <v>24</v>
      </c>
      <c r="AA61" s="107">
        <v>12</v>
      </c>
      <c r="AB61" s="115"/>
      <c r="AC61" s="116">
        <f t="shared" si="3"/>
        <v>24053.760000000002</v>
      </c>
      <c r="AD61" s="116">
        <f t="shared" si="4"/>
        <v>0</v>
      </c>
      <c r="AE61" s="116">
        <f t="shared" si="2"/>
        <v>24053.760000000002</v>
      </c>
      <c r="AF61"/>
    </row>
    <row r="62" spans="1:32" ht="24.95" customHeight="1" x14ac:dyDescent="0.4">
      <c r="A62" s="103">
        <v>59</v>
      </c>
      <c r="B62" s="104" t="s">
        <v>132</v>
      </c>
      <c r="C62" s="104" t="s">
        <v>519</v>
      </c>
      <c r="D62" s="104" t="s">
        <v>89</v>
      </c>
      <c r="E62" s="104" t="s">
        <v>90</v>
      </c>
      <c r="F62" s="104" t="s">
        <v>247</v>
      </c>
      <c r="G62" s="104">
        <v>42</v>
      </c>
      <c r="H62" s="104">
        <v>26</v>
      </c>
      <c r="I62" s="106">
        <v>1</v>
      </c>
      <c r="J62" s="107">
        <v>26</v>
      </c>
      <c r="K62" s="108"/>
      <c r="L62" s="109"/>
      <c r="M62" s="109"/>
      <c r="N62" s="110" t="s">
        <v>92</v>
      </c>
      <c r="O62" s="110">
        <v>2500</v>
      </c>
      <c r="P62" s="110"/>
      <c r="Q62" s="109"/>
      <c r="R62" s="111">
        <v>26</v>
      </c>
      <c r="S62" s="112"/>
      <c r="T62" s="113"/>
      <c r="U62" s="113"/>
      <c r="V62" s="114">
        <f t="shared" si="0"/>
        <v>0</v>
      </c>
      <c r="W62" s="114">
        <f t="shared" si="1"/>
        <v>0</v>
      </c>
      <c r="X62" s="115"/>
      <c r="Y62" s="107">
        <v>9</v>
      </c>
      <c r="Z62" s="107">
        <v>24</v>
      </c>
      <c r="AA62" s="107">
        <v>12</v>
      </c>
      <c r="AB62" s="115"/>
      <c r="AC62" s="116">
        <f t="shared" si="3"/>
        <v>82083.456000000006</v>
      </c>
      <c r="AD62" s="116">
        <f t="shared" si="4"/>
        <v>0</v>
      </c>
      <c r="AE62" s="116">
        <f t="shared" si="2"/>
        <v>82083.456000000006</v>
      </c>
      <c r="AF62"/>
    </row>
    <row r="63" spans="1:32" ht="24.95" customHeight="1" x14ac:dyDescent="0.4">
      <c r="A63" s="103">
        <v>60</v>
      </c>
      <c r="B63" s="104" t="s">
        <v>132</v>
      </c>
      <c r="C63" s="104" t="s">
        <v>519</v>
      </c>
      <c r="D63" s="104" t="s">
        <v>89</v>
      </c>
      <c r="E63" s="104" t="s">
        <v>502</v>
      </c>
      <c r="F63" s="104" t="s">
        <v>221</v>
      </c>
      <c r="G63" s="104">
        <v>34</v>
      </c>
      <c r="H63" s="104">
        <v>12</v>
      </c>
      <c r="I63" s="106">
        <v>1</v>
      </c>
      <c r="J63" s="107">
        <v>12</v>
      </c>
      <c r="K63" s="108"/>
      <c r="L63" s="109"/>
      <c r="M63" s="109"/>
      <c r="N63" s="110" t="s">
        <v>92</v>
      </c>
      <c r="O63" s="110">
        <v>1400</v>
      </c>
      <c r="P63" s="110"/>
      <c r="Q63" s="109"/>
      <c r="R63" s="111">
        <v>12</v>
      </c>
      <c r="S63" s="112"/>
      <c r="T63" s="113"/>
      <c r="U63" s="113"/>
      <c r="V63" s="114">
        <f t="shared" si="0"/>
        <v>0</v>
      </c>
      <c r="W63" s="114">
        <f t="shared" si="1"/>
        <v>0</v>
      </c>
      <c r="X63" s="115"/>
      <c r="Y63" s="107">
        <v>9</v>
      </c>
      <c r="Z63" s="107">
        <v>24</v>
      </c>
      <c r="AA63" s="107">
        <v>12</v>
      </c>
      <c r="AB63" s="115"/>
      <c r="AC63" s="116">
        <f t="shared" si="3"/>
        <v>30668.544000000002</v>
      </c>
      <c r="AD63" s="116">
        <f t="shared" si="4"/>
        <v>0</v>
      </c>
      <c r="AE63" s="116">
        <f t="shared" si="2"/>
        <v>30668.544000000002</v>
      </c>
      <c r="AF63"/>
    </row>
    <row r="64" spans="1:32" ht="24.95" customHeight="1" x14ac:dyDescent="0.4">
      <c r="A64" s="103">
        <v>61</v>
      </c>
      <c r="B64" s="104" t="s">
        <v>132</v>
      </c>
      <c r="C64" s="104" t="s">
        <v>519</v>
      </c>
      <c r="D64" s="104" t="s">
        <v>89</v>
      </c>
      <c r="E64" s="104" t="s">
        <v>520</v>
      </c>
      <c r="F64" s="104" t="s">
        <v>167</v>
      </c>
      <c r="G64" s="104">
        <v>90</v>
      </c>
      <c r="H64" s="104">
        <v>14</v>
      </c>
      <c r="I64" s="106">
        <v>1</v>
      </c>
      <c r="J64" s="107">
        <v>14</v>
      </c>
      <c r="K64" s="108"/>
      <c r="L64" s="109"/>
      <c r="M64" s="109"/>
      <c r="N64" s="110" t="s">
        <v>521</v>
      </c>
      <c r="O64" s="110">
        <v>1200</v>
      </c>
      <c r="P64" s="110"/>
      <c r="Q64" s="109"/>
      <c r="R64" s="111">
        <v>14</v>
      </c>
      <c r="S64" s="112"/>
      <c r="T64" s="113"/>
      <c r="U64" s="113"/>
      <c r="V64" s="114">
        <f t="shared" si="0"/>
        <v>0</v>
      </c>
      <c r="W64" s="114">
        <f t="shared" si="1"/>
        <v>0</v>
      </c>
      <c r="X64" s="115"/>
      <c r="Y64" s="107">
        <v>9</v>
      </c>
      <c r="Z64" s="107">
        <v>24</v>
      </c>
      <c r="AA64" s="107">
        <v>12</v>
      </c>
      <c r="AB64" s="115"/>
      <c r="AC64" s="116">
        <f t="shared" si="3"/>
        <v>94711.680000000008</v>
      </c>
      <c r="AD64" s="116">
        <f t="shared" si="4"/>
        <v>0</v>
      </c>
      <c r="AE64" s="116">
        <f t="shared" si="2"/>
        <v>94711.680000000008</v>
      </c>
      <c r="AF64"/>
    </row>
    <row r="65" spans="1:32" ht="24.95" customHeight="1" x14ac:dyDescent="0.4">
      <c r="A65" s="103">
        <v>62</v>
      </c>
      <c r="B65" s="104" t="s">
        <v>132</v>
      </c>
      <c r="C65" s="104" t="s">
        <v>168</v>
      </c>
      <c r="D65" s="104" t="s">
        <v>89</v>
      </c>
      <c r="E65" s="104" t="s">
        <v>128</v>
      </c>
      <c r="F65" s="104" t="s">
        <v>122</v>
      </c>
      <c r="G65" s="104">
        <v>40</v>
      </c>
      <c r="H65" s="104">
        <v>2</v>
      </c>
      <c r="I65" s="106">
        <v>1</v>
      </c>
      <c r="J65" s="107">
        <v>2</v>
      </c>
      <c r="K65" s="108"/>
      <c r="L65" s="109"/>
      <c r="M65" s="109"/>
      <c r="N65" s="110" t="s">
        <v>113</v>
      </c>
      <c r="O65" s="110">
        <v>400</v>
      </c>
      <c r="P65" s="110"/>
      <c r="Q65" s="109"/>
      <c r="R65" s="111">
        <v>2</v>
      </c>
      <c r="S65" s="112"/>
      <c r="T65" s="113"/>
      <c r="U65" s="113"/>
      <c r="V65" s="114">
        <f t="shared" si="0"/>
        <v>0</v>
      </c>
      <c r="W65" s="114">
        <f t="shared" si="1"/>
        <v>0</v>
      </c>
      <c r="X65" s="115"/>
      <c r="Y65" s="107">
        <v>9</v>
      </c>
      <c r="Z65" s="107">
        <v>24</v>
      </c>
      <c r="AA65" s="107">
        <v>12</v>
      </c>
      <c r="AB65" s="115"/>
      <c r="AC65" s="116">
        <f t="shared" si="3"/>
        <v>6013.4400000000005</v>
      </c>
      <c r="AD65" s="116">
        <f t="shared" si="4"/>
        <v>0</v>
      </c>
      <c r="AE65" s="116">
        <f t="shared" si="2"/>
        <v>6013.4400000000005</v>
      </c>
      <c r="AF65"/>
    </row>
    <row r="66" spans="1:32" ht="24.95" customHeight="1" x14ac:dyDescent="0.4">
      <c r="A66" s="103">
        <v>63</v>
      </c>
      <c r="B66" s="104" t="s">
        <v>132</v>
      </c>
      <c r="C66" s="104" t="s">
        <v>522</v>
      </c>
      <c r="D66" s="104" t="s">
        <v>89</v>
      </c>
      <c r="E66" s="104" t="s">
        <v>118</v>
      </c>
      <c r="F66" s="104" t="s">
        <v>162</v>
      </c>
      <c r="G66" s="104">
        <v>29</v>
      </c>
      <c r="H66" s="104">
        <v>1</v>
      </c>
      <c r="I66" s="106">
        <v>1</v>
      </c>
      <c r="J66" s="107">
        <v>1</v>
      </c>
      <c r="K66" s="108"/>
      <c r="L66" s="109"/>
      <c r="M66" s="109"/>
      <c r="N66" s="110" t="s">
        <v>92</v>
      </c>
      <c r="O66" s="110">
        <v>1100</v>
      </c>
      <c r="P66" s="110"/>
      <c r="Q66" s="109"/>
      <c r="R66" s="111">
        <v>1</v>
      </c>
      <c r="S66" s="112"/>
      <c r="T66" s="113"/>
      <c r="U66" s="113"/>
      <c r="V66" s="114">
        <f t="shared" si="0"/>
        <v>0</v>
      </c>
      <c r="W66" s="114">
        <f t="shared" si="1"/>
        <v>0</v>
      </c>
      <c r="X66" s="115"/>
      <c r="Y66" s="107">
        <v>9</v>
      </c>
      <c r="Z66" s="107">
        <v>24</v>
      </c>
      <c r="AA66" s="107">
        <v>12</v>
      </c>
      <c r="AB66" s="115"/>
      <c r="AC66" s="116">
        <f t="shared" si="3"/>
        <v>2179.8720000000003</v>
      </c>
      <c r="AD66" s="116">
        <f t="shared" si="4"/>
        <v>0</v>
      </c>
      <c r="AE66" s="116">
        <f t="shared" si="2"/>
        <v>2179.8720000000003</v>
      </c>
      <c r="AF66"/>
    </row>
    <row r="67" spans="1:32" ht="24.95" customHeight="1" x14ac:dyDescent="0.4">
      <c r="A67" s="103">
        <v>64</v>
      </c>
      <c r="B67" s="104" t="s">
        <v>132</v>
      </c>
      <c r="C67" s="104" t="s">
        <v>157</v>
      </c>
      <c r="D67" s="104" t="s">
        <v>89</v>
      </c>
      <c r="E67" s="104" t="s">
        <v>161</v>
      </c>
      <c r="F67" s="104" t="s">
        <v>495</v>
      </c>
      <c r="G67" s="104">
        <v>19</v>
      </c>
      <c r="H67" s="104">
        <v>4</v>
      </c>
      <c r="I67" s="106">
        <v>1</v>
      </c>
      <c r="J67" s="107">
        <v>4</v>
      </c>
      <c r="K67" s="108"/>
      <c r="L67" s="109"/>
      <c r="M67" s="109"/>
      <c r="N67" s="110" t="s">
        <v>92</v>
      </c>
      <c r="O67" s="110">
        <v>900</v>
      </c>
      <c r="P67" s="110"/>
      <c r="Q67" s="109"/>
      <c r="R67" s="111">
        <v>4</v>
      </c>
      <c r="S67" s="112"/>
      <c r="T67" s="113"/>
      <c r="U67" s="113"/>
      <c r="V67" s="114">
        <f t="shared" si="0"/>
        <v>0</v>
      </c>
      <c r="W67" s="114">
        <f t="shared" si="1"/>
        <v>0</v>
      </c>
      <c r="X67" s="115"/>
      <c r="Y67" s="107">
        <v>9</v>
      </c>
      <c r="Z67" s="107">
        <v>24</v>
      </c>
      <c r="AA67" s="107">
        <v>12</v>
      </c>
      <c r="AB67" s="115"/>
      <c r="AC67" s="116">
        <f t="shared" si="3"/>
        <v>5712.768</v>
      </c>
      <c r="AD67" s="116">
        <f t="shared" si="4"/>
        <v>0</v>
      </c>
      <c r="AE67" s="116">
        <f t="shared" si="2"/>
        <v>5712.768</v>
      </c>
      <c r="AF67"/>
    </row>
    <row r="68" spans="1:32" ht="24.95" customHeight="1" x14ac:dyDescent="0.4">
      <c r="A68" s="103">
        <v>65</v>
      </c>
      <c r="B68" s="104" t="s">
        <v>132</v>
      </c>
      <c r="C68" s="104" t="s">
        <v>163</v>
      </c>
      <c r="D68" s="104" t="s">
        <v>89</v>
      </c>
      <c r="E68" s="104" t="s">
        <v>90</v>
      </c>
      <c r="F68" s="104" t="s">
        <v>247</v>
      </c>
      <c r="G68" s="104">
        <v>42</v>
      </c>
      <c r="H68" s="104">
        <v>22</v>
      </c>
      <c r="I68" s="106">
        <v>1</v>
      </c>
      <c r="J68" s="107">
        <v>22</v>
      </c>
      <c r="K68" s="108"/>
      <c r="L68" s="109"/>
      <c r="M68" s="109"/>
      <c r="N68" s="110" t="s">
        <v>92</v>
      </c>
      <c r="O68" s="110">
        <v>2500</v>
      </c>
      <c r="P68" s="110"/>
      <c r="Q68" s="109"/>
      <c r="R68" s="111">
        <v>22</v>
      </c>
      <c r="S68" s="112"/>
      <c r="T68" s="113"/>
      <c r="U68" s="113"/>
      <c r="V68" s="114">
        <f t="shared" ref="V68:V111" si="5">T68*R68</f>
        <v>0</v>
      </c>
      <c r="W68" s="114">
        <f t="shared" ref="W68:W111" si="6">U68*R68</f>
        <v>0</v>
      </c>
      <c r="X68" s="115"/>
      <c r="Y68" s="107">
        <v>9</v>
      </c>
      <c r="Z68" s="107">
        <v>24</v>
      </c>
      <c r="AA68" s="107">
        <v>12</v>
      </c>
      <c r="AB68" s="115"/>
      <c r="AC68" s="116">
        <f t="shared" si="3"/>
        <v>69455.231999999989</v>
      </c>
      <c r="AD68" s="116">
        <f t="shared" si="4"/>
        <v>0</v>
      </c>
      <c r="AE68" s="116">
        <f t="shared" ref="AE68:AE111" si="7">AC68-AD68</f>
        <v>69455.231999999989</v>
      </c>
      <c r="AF68"/>
    </row>
    <row r="69" spans="1:32" ht="24.95" customHeight="1" x14ac:dyDescent="0.4">
      <c r="A69" s="103">
        <v>66</v>
      </c>
      <c r="B69" s="104" t="s">
        <v>132</v>
      </c>
      <c r="C69" s="104" t="s">
        <v>163</v>
      </c>
      <c r="D69" s="104" t="s">
        <v>89</v>
      </c>
      <c r="E69" s="104" t="s">
        <v>502</v>
      </c>
      <c r="F69" s="104" t="s">
        <v>221</v>
      </c>
      <c r="G69" s="104">
        <v>34</v>
      </c>
      <c r="H69" s="104">
        <v>12</v>
      </c>
      <c r="I69" s="106">
        <v>1</v>
      </c>
      <c r="J69" s="107">
        <v>12</v>
      </c>
      <c r="K69" s="108"/>
      <c r="L69" s="109"/>
      <c r="M69" s="109"/>
      <c r="N69" s="110" t="s">
        <v>92</v>
      </c>
      <c r="O69" s="110">
        <v>1400</v>
      </c>
      <c r="P69" s="110"/>
      <c r="Q69" s="109"/>
      <c r="R69" s="111">
        <v>12</v>
      </c>
      <c r="S69" s="112"/>
      <c r="T69" s="113"/>
      <c r="U69" s="113"/>
      <c r="V69" s="114">
        <f t="shared" si="5"/>
        <v>0</v>
      </c>
      <c r="W69" s="114">
        <f t="shared" si="6"/>
        <v>0</v>
      </c>
      <c r="X69" s="115"/>
      <c r="Y69" s="107">
        <v>9</v>
      </c>
      <c r="Z69" s="107">
        <v>24</v>
      </c>
      <c r="AA69" s="107">
        <v>12</v>
      </c>
      <c r="AB69" s="115"/>
      <c r="AC69" s="116">
        <f t="shared" ref="AC69:AC111" si="8">G69*J69*Y69*Z69*AA69/1000*$AB$1</f>
        <v>30668.544000000002</v>
      </c>
      <c r="AD69" s="116">
        <f t="shared" ref="AD69:AD111" si="9">Q69*R69*Y69*Z69*AA69/1000*$AB$1</f>
        <v>0</v>
      </c>
      <c r="AE69" s="116">
        <f t="shared" si="7"/>
        <v>30668.544000000002</v>
      </c>
      <c r="AF69"/>
    </row>
    <row r="70" spans="1:32" ht="24.95" customHeight="1" x14ac:dyDescent="0.4">
      <c r="A70" s="103">
        <v>67</v>
      </c>
      <c r="B70" s="104" t="s">
        <v>132</v>
      </c>
      <c r="C70" s="104" t="s">
        <v>163</v>
      </c>
      <c r="D70" s="104" t="s">
        <v>89</v>
      </c>
      <c r="E70" s="104" t="s">
        <v>237</v>
      </c>
      <c r="F70" s="104" t="s">
        <v>122</v>
      </c>
      <c r="G70" s="104">
        <v>40</v>
      </c>
      <c r="H70" s="104">
        <v>5</v>
      </c>
      <c r="I70" s="106">
        <v>1</v>
      </c>
      <c r="J70" s="107">
        <v>5</v>
      </c>
      <c r="K70" s="108"/>
      <c r="L70" s="109"/>
      <c r="M70" s="109"/>
      <c r="N70" s="110" t="s">
        <v>113</v>
      </c>
      <c r="O70" s="110">
        <v>400</v>
      </c>
      <c r="P70" s="110"/>
      <c r="Q70" s="109"/>
      <c r="R70" s="111">
        <v>5</v>
      </c>
      <c r="S70" s="112"/>
      <c r="T70" s="113"/>
      <c r="U70" s="113"/>
      <c r="V70" s="114">
        <f t="shared" si="5"/>
        <v>0</v>
      </c>
      <c r="W70" s="114">
        <f t="shared" si="6"/>
        <v>0</v>
      </c>
      <c r="X70" s="115"/>
      <c r="Y70" s="107">
        <v>9</v>
      </c>
      <c r="Z70" s="107">
        <v>24</v>
      </c>
      <c r="AA70" s="107">
        <v>12</v>
      </c>
      <c r="AB70" s="115"/>
      <c r="AC70" s="116">
        <f t="shared" si="8"/>
        <v>15033.599999999999</v>
      </c>
      <c r="AD70" s="116">
        <f t="shared" si="9"/>
        <v>0</v>
      </c>
      <c r="AE70" s="116">
        <f t="shared" si="7"/>
        <v>15033.599999999999</v>
      </c>
      <c r="AF70"/>
    </row>
    <row r="71" spans="1:32" ht="24.95" customHeight="1" x14ac:dyDescent="0.4">
      <c r="A71" s="103">
        <v>68</v>
      </c>
      <c r="B71" s="104" t="s">
        <v>132</v>
      </c>
      <c r="C71" s="104" t="s">
        <v>163</v>
      </c>
      <c r="D71" s="104" t="s">
        <v>89</v>
      </c>
      <c r="E71" s="104" t="s">
        <v>518</v>
      </c>
      <c r="F71" s="104" t="s">
        <v>495</v>
      </c>
      <c r="G71" s="104">
        <v>158</v>
      </c>
      <c r="H71" s="104">
        <v>2</v>
      </c>
      <c r="I71" s="106">
        <v>1</v>
      </c>
      <c r="J71" s="107">
        <v>2</v>
      </c>
      <c r="K71" s="108"/>
      <c r="L71" s="109"/>
      <c r="M71" s="109"/>
      <c r="N71" s="110" t="s">
        <v>92</v>
      </c>
      <c r="O71" s="110">
        <v>6800</v>
      </c>
      <c r="P71" s="110"/>
      <c r="Q71" s="109"/>
      <c r="R71" s="111">
        <v>2</v>
      </c>
      <c r="S71" s="112"/>
      <c r="T71" s="113"/>
      <c r="U71" s="113"/>
      <c r="V71" s="114">
        <f t="shared" si="5"/>
        <v>0</v>
      </c>
      <c r="W71" s="114">
        <f t="shared" si="6"/>
        <v>0</v>
      </c>
      <c r="X71" s="115"/>
      <c r="Y71" s="107">
        <v>9</v>
      </c>
      <c r="Z71" s="107">
        <v>24</v>
      </c>
      <c r="AA71" s="107">
        <v>12</v>
      </c>
      <c r="AB71" s="115"/>
      <c r="AC71" s="116">
        <f t="shared" si="8"/>
        <v>23753.088</v>
      </c>
      <c r="AD71" s="116">
        <f t="shared" si="9"/>
        <v>0</v>
      </c>
      <c r="AE71" s="116">
        <f t="shared" si="7"/>
        <v>23753.088</v>
      </c>
      <c r="AF71"/>
    </row>
    <row r="72" spans="1:32" ht="24.95" customHeight="1" x14ac:dyDescent="0.4">
      <c r="A72" s="103">
        <v>69</v>
      </c>
      <c r="B72" s="104" t="s">
        <v>132</v>
      </c>
      <c r="C72" s="104" t="s">
        <v>523</v>
      </c>
      <c r="D72" s="104" t="s">
        <v>89</v>
      </c>
      <c r="E72" s="104" t="s">
        <v>524</v>
      </c>
      <c r="F72" s="104" t="s">
        <v>232</v>
      </c>
      <c r="G72" s="104">
        <v>315</v>
      </c>
      <c r="H72" s="104">
        <v>3</v>
      </c>
      <c r="I72" s="106">
        <v>1</v>
      </c>
      <c r="J72" s="107">
        <v>3</v>
      </c>
      <c r="K72" s="108"/>
      <c r="L72" s="109"/>
      <c r="M72" s="109"/>
      <c r="N72" s="110" t="s">
        <v>92</v>
      </c>
      <c r="O72" s="110">
        <v>4900</v>
      </c>
      <c r="P72" s="110"/>
      <c r="Q72" s="109"/>
      <c r="R72" s="111">
        <v>3</v>
      </c>
      <c r="S72" s="112"/>
      <c r="T72" s="113"/>
      <c r="U72" s="113"/>
      <c r="V72" s="114">
        <f t="shared" si="5"/>
        <v>0</v>
      </c>
      <c r="W72" s="114">
        <f t="shared" si="6"/>
        <v>0</v>
      </c>
      <c r="X72" s="115"/>
      <c r="Y72" s="107">
        <v>9</v>
      </c>
      <c r="Z72" s="107">
        <v>24</v>
      </c>
      <c r="AA72" s="107">
        <v>12</v>
      </c>
      <c r="AB72" s="115"/>
      <c r="AC72" s="116">
        <f t="shared" si="8"/>
        <v>71033.759999999995</v>
      </c>
      <c r="AD72" s="116">
        <f t="shared" si="9"/>
        <v>0</v>
      </c>
      <c r="AE72" s="116">
        <f t="shared" si="7"/>
        <v>71033.759999999995</v>
      </c>
      <c r="AF72"/>
    </row>
    <row r="73" spans="1:32" ht="24.95" customHeight="1" x14ac:dyDescent="0.4">
      <c r="A73" s="103">
        <v>70</v>
      </c>
      <c r="B73" s="104" t="s">
        <v>132</v>
      </c>
      <c r="C73" s="104" t="s">
        <v>525</v>
      </c>
      <c r="D73" s="104" t="s">
        <v>89</v>
      </c>
      <c r="E73" s="104" t="s">
        <v>90</v>
      </c>
      <c r="F73" s="104" t="s">
        <v>511</v>
      </c>
      <c r="G73" s="104">
        <v>42</v>
      </c>
      <c r="H73" s="104">
        <v>1</v>
      </c>
      <c r="I73" s="106">
        <v>1</v>
      </c>
      <c r="J73" s="107">
        <v>1</v>
      </c>
      <c r="K73" s="108"/>
      <c r="L73" s="109"/>
      <c r="M73" s="109"/>
      <c r="N73" s="110" t="s">
        <v>92</v>
      </c>
      <c r="O73" s="110">
        <v>2500</v>
      </c>
      <c r="P73" s="110"/>
      <c r="Q73" s="109"/>
      <c r="R73" s="111">
        <v>1</v>
      </c>
      <c r="S73" s="112"/>
      <c r="T73" s="113"/>
      <c r="U73" s="113"/>
      <c r="V73" s="114">
        <f t="shared" si="5"/>
        <v>0</v>
      </c>
      <c r="W73" s="114">
        <f t="shared" si="6"/>
        <v>0</v>
      </c>
      <c r="X73" s="115"/>
      <c r="Y73" s="107">
        <v>9</v>
      </c>
      <c r="Z73" s="107">
        <v>24</v>
      </c>
      <c r="AA73" s="107">
        <v>12</v>
      </c>
      <c r="AB73" s="115"/>
      <c r="AC73" s="116">
        <f t="shared" si="8"/>
        <v>3157.056</v>
      </c>
      <c r="AD73" s="116">
        <f t="shared" si="9"/>
        <v>0</v>
      </c>
      <c r="AE73" s="116">
        <f t="shared" si="7"/>
        <v>3157.056</v>
      </c>
      <c r="AF73"/>
    </row>
    <row r="74" spans="1:32" ht="24.95" customHeight="1" x14ac:dyDescent="0.4">
      <c r="A74" s="103">
        <v>71</v>
      </c>
      <c r="B74" s="104" t="s">
        <v>132</v>
      </c>
      <c r="C74" s="104" t="s">
        <v>180</v>
      </c>
      <c r="D74" s="104" t="s">
        <v>89</v>
      </c>
      <c r="E74" s="104" t="s">
        <v>161</v>
      </c>
      <c r="F74" s="104" t="s">
        <v>495</v>
      </c>
      <c r="G74" s="104">
        <v>19</v>
      </c>
      <c r="H74" s="104">
        <v>15</v>
      </c>
      <c r="I74" s="106">
        <v>1</v>
      </c>
      <c r="J74" s="107">
        <v>15</v>
      </c>
      <c r="K74" s="108"/>
      <c r="L74" s="109"/>
      <c r="M74" s="109"/>
      <c r="N74" s="110" t="s">
        <v>92</v>
      </c>
      <c r="O74" s="110">
        <v>900</v>
      </c>
      <c r="P74" s="110"/>
      <c r="Q74" s="109"/>
      <c r="R74" s="111">
        <v>15</v>
      </c>
      <c r="S74" s="112"/>
      <c r="T74" s="113"/>
      <c r="U74" s="113"/>
      <c r="V74" s="114">
        <f t="shared" si="5"/>
        <v>0</v>
      </c>
      <c r="W74" s="114">
        <f t="shared" si="6"/>
        <v>0</v>
      </c>
      <c r="X74" s="115"/>
      <c r="Y74" s="107">
        <v>9</v>
      </c>
      <c r="Z74" s="107">
        <v>24</v>
      </c>
      <c r="AA74" s="107">
        <v>12</v>
      </c>
      <c r="AB74" s="115"/>
      <c r="AC74" s="116">
        <f t="shared" si="8"/>
        <v>21422.880000000001</v>
      </c>
      <c r="AD74" s="116">
        <f t="shared" si="9"/>
        <v>0</v>
      </c>
      <c r="AE74" s="116">
        <f t="shared" si="7"/>
        <v>21422.880000000001</v>
      </c>
      <c r="AF74"/>
    </row>
    <row r="75" spans="1:32" ht="24.95" customHeight="1" x14ac:dyDescent="0.4">
      <c r="A75" s="103">
        <v>72</v>
      </c>
      <c r="B75" s="104" t="s">
        <v>132</v>
      </c>
      <c r="C75" s="104" t="s">
        <v>108</v>
      </c>
      <c r="D75" s="104" t="s">
        <v>89</v>
      </c>
      <c r="E75" s="104" t="s">
        <v>322</v>
      </c>
      <c r="F75" s="104" t="s">
        <v>526</v>
      </c>
      <c r="G75" s="104">
        <v>42</v>
      </c>
      <c r="H75" s="104">
        <v>5</v>
      </c>
      <c r="I75" s="106">
        <v>1</v>
      </c>
      <c r="J75" s="107">
        <v>5</v>
      </c>
      <c r="K75" s="108"/>
      <c r="L75" s="109"/>
      <c r="M75" s="109"/>
      <c r="N75" s="110" t="s">
        <v>92</v>
      </c>
      <c r="O75" s="110">
        <v>2500</v>
      </c>
      <c r="P75" s="110"/>
      <c r="Q75" s="109"/>
      <c r="R75" s="111">
        <v>5</v>
      </c>
      <c r="S75" s="112"/>
      <c r="T75" s="113"/>
      <c r="U75" s="113"/>
      <c r="V75" s="114">
        <f t="shared" si="5"/>
        <v>0</v>
      </c>
      <c r="W75" s="114">
        <f t="shared" si="6"/>
        <v>0</v>
      </c>
      <c r="X75" s="115"/>
      <c r="Y75" s="107">
        <v>9</v>
      </c>
      <c r="Z75" s="107">
        <v>24</v>
      </c>
      <c r="AA75" s="107">
        <v>12</v>
      </c>
      <c r="AB75" s="115"/>
      <c r="AC75" s="116">
        <f t="shared" si="8"/>
        <v>15785.28</v>
      </c>
      <c r="AD75" s="116">
        <f t="shared" si="9"/>
        <v>0</v>
      </c>
      <c r="AE75" s="116">
        <f t="shared" si="7"/>
        <v>15785.28</v>
      </c>
      <c r="AF75"/>
    </row>
    <row r="76" spans="1:32" ht="24.95" customHeight="1" x14ac:dyDescent="0.4">
      <c r="A76" s="103">
        <v>73</v>
      </c>
      <c r="B76" s="104" t="s">
        <v>132</v>
      </c>
      <c r="C76" s="104" t="s">
        <v>527</v>
      </c>
      <c r="D76" s="104" t="s">
        <v>89</v>
      </c>
      <c r="E76" s="104" t="s">
        <v>118</v>
      </c>
      <c r="F76" s="104" t="s">
        <v>162</v>
      </c>
      <c r="G76" s="104">
        <v>29</v>
      </c>
      <c r="H76" s="104">
        <v>2</v>
      </c>
      <c r="I76" s="106">
        <v>1</v>
      </c>
      <c r="J76" s="107">
        <v>2</v>
      </c>
      <c r="K76" s="108"/>
      <c r="L76" s="109"/>
      <c r="M76" s="109"/>
      <c r="N76" s="110" t="s">
        <v>92</v>
      </c>
      <c r="O76" s="110">
        <v>1100</v>
      </c>
      <c r="P76" s="110"/>
      <c r="Q76" s="109"/>
      <c r="R76" s="111">
        <v>2</v>
      </c>
      <c r="S76" s="112"/>
      <c r="T76" s="113"/>
      <c r="U76" s="113"/>
      <c r="V76" s="114">
        <f t="shared" si="5"/>
        <v>0</v>
      </c>
      <c r="W76" s="114">
        <f t="shared" si="6"/>
        <v>0</v>
      </c>
      <c r="X76" s="115"/>
      <c r="Y76" s="107">
        <v>9</v>
      </c>
      <c r="Z76" s="107">
        <v>24</v>
      </c>
      <c r="AA76" s="107">
        <v>12</v>
      </c>
      <c r="AB76" s="115"/>
      <c r="AC76" s="116">
        <f t="shared" si="8"/>
        <v>4359.7440000000006</v>
      </c>
      <c r="AD76" s="116">
        <f t="shared" si="9"/>
        <v>0</v>
      </c>
      <c r="AE76" s="116">
        <f t="shared" si="7"/>
        <v>4359.7440000000006</v>
      </c>
      <c r="AF76"/>
    </row>
    <row r="77" spans="1:32" ht="24.95" customHeight="1" x14ac:dyDescent="0.4">
      <c r="A77" s="103">
        <v>74</v>
      </c>
      <c r="B77" s="104" t="s">
        <v>132</v>
      </c>
      <c r="C77" s="104" t="s">
        <v>527</v>
      </c>
      <c r="D77" s="104" t="s">
        <v>89</v>
      </c>
      <c r="E77" s="104" t="s">
        <v>528</v>
      </c>
      <c r="F77" s="104" t="s">
        <v>122</v>
      </c>
      <c r="G77" s="104">
        <v>38</v>
      </c>
      <c r="H77" s="104">
        <v>1</v>
      </c>
      <c r="I77" s="106">
        <v>1</v>
      </c>
      <c r="J77" s="107">
        <v>1</v>
      </c>
      <c r="K77" s="108"/>
      <c r="L77" s="109"/>
      <c r="M77" s="109"/>
      <c r="N77" s="110" t="s">
        <v>92</v>
      </c>
      <c r="O77" s="110">
        <v>1200</v>
      </c>
      <c r="P77" s="110"/>
      <c r="Q77" s="109"/>
      <c r="R77" s="111">
        <v>1</v>
      </c>
      <c r="S77" s="112"/>
      <c r="T77" s="113"/>
      <c r="U77" s="113"/>
      <c r="V77" s="114">
        <f t="shared" si="5"/>
        <v>0</v>
      </c>
      <c r="W77" s="114">
        <f t="shared" si="6"/>
        <v>0</v>
      </c>
      <c r="X77" s="115"/>
      <c r="Y77" s="107">
        <v>9</v>
      </c>
      <c r="Z77" s="107">
        <v>24</v>
      </c>
      <c r="AA77" s="107">
        <v>12</v>
      </c>
      <c r="AB77" s="115"/>
      <c r="AC77" s="116">
        <f t="shared" si="8"/>
        <v>2856.384</v>
      </c>
      <c r="AD77" s="116">
        <f t="shared" si="9"/>
        <v>0</v>
      </c>
      <c r="AE77" s="116">
        <f t="shared" si="7"/>
        <v>2856.384</v>
      </c>
      <c r="AF77"/>
    </row>
    <row r="78" spans="1:32" ht="24.95" customHeight="1" x14ac:dyDescent="0.4">
      <c r="A78" s="103">
        <v>75</v>
      </c>
      <c r="B78" s="104" t="s">
        <v>132</v>
      </c>
      <c r="C78" s="104" t="s">
        <v>529</v>
      </c>
      <c r="D78" s="104" t="s">
        <v>89</v>
      </c>
      <c r="E78" s="104" t="s">
        <v>118</v>
      </c>
      <c r="F78" s="104" t="s">
        <v>162</v>
      </c>
      <c r="G78" s="104">
        <v>29</v>
      </c>
      <c r="H78" s="104">
        <v>1</v>
      </c>
      <c r="I78" s="106">
        <v>1</v>
      </c>
      <c r="J78" s="107">
        <v>1</v>
      </c>
      <c r="K78" s="108"/>
      <c r="L78" s="109"/>
      <c r="M78" s="109"/>
      <c r="N78" s="110" t="s">
        <v>92</v>
      </c>
      <c r="O78" s="110">
        <v>1100</v>
      </c>
      <c r="P78" s="110"/>
      <c r="Q78" s="109"/>
      <c r="R78" s="111">
        <v>1</v>
      </c>
      <c r="S78" s="112"/>
      <c r="T78" s="113"/>
      <c r="U78" s="113"/>
      <c r="V78" s="114">
        <f t="shared" si="5"/>
        <v>0</v>
      </c>
      <c r="W78" s="114">
        <f t="shared" si="6"/>
        <v>0</v>
      </c>
      <c r="X78" s="115"/>
      <c r="Y78" s="107">
        <v>9</v>
      </c>
      <c r="Z78" s="107">
        <v>24</v>
      </c>
      <c r="AA78" s="107">
        <v>12</v>
      </c>
      <c r="AB78" s="115"/>
      <c r="AC78" s="116">
        <f t="shared" si="8"/>
        <v>2179.8720000000003</v>
      </c>
      <c r="AD78" s="116">
        <f t="shared" si="9"/>
        <v>0</v>
      </c>
      <c r="AE78" s="116">
        <f t="shared" si="7"/>
        <v>2179.8720000000003</v>
      </c>
      <c r="AF78"/>
    </row>
    <row r="79" spans="1:32" ht="24.95" customHeight="1" x14ac:dyDescent="0.4">
      <c r="A79" s="103">
        <v>76</v>
      </c>
      <c r="B79" s="104" t="s">
        <v>132</v>
      </c>
      <c r="C79" s="104" t="s">
        <v>529</v>
      </c>
      <c r="D79" s="104" t="s">
        <v>89</v>
      </c>
      <c r="E79" s="104" t="s">
        <v>528</v>
      </c>
      <c r="F79" s="104" t="s">
        <v>122</v>
      </c>
      <c r="G79" s="104">
        <v>38</v>
      </c>
      <c r="H79" s="104">
        <v>1</v>
      </c>
      <c r="I79" s="106">
        <v>1</v>
      </c>
      <c r="J79" s="107">
        <v>1</v>
      </c>
      <c r="K79" s="108"/>
      <c r="L79" s="109"/>
      <c r="M79" s="109"/>
      <c r="N79" s="110" t="s">
        <v>92</v>
      </c>
      <c r="O79" s="110">
        <v>1200</v>
      </c>
      <c r="P79" s="110"/>
      <c r="Q79" s="109"/>
      <c r="R79" s="111">
        <v>1</v>
      </c>
      <c r="S79" s="112"/>
      <c r="T79" s="113"/>
      <c r="U79" s="113"/>
      <c r="V79" s="114">
        <f t="shared" si="5"/>
        <v>0</v>
      </c>
      <c r="W79" s="114">
        <f t="shared" si="6"/>
        <v>0</v>
      </c>
      <c r="X79" s="115"/>
      <c r="Y79" s="107">
        <v>9</v>
      </c>
      <c r="Z79" s="107">
        <v>24</v>
      </c>
      <c r="AA79" s="107">
        <v>12</v>
      </c>
      <c r="AB79" s="115"/>
      <c r="AC79" s="116">
        <f t="shared" si="8"/>
        <v>2856.384</v>
      </c>
      <c r="AD79" s="116">
        <f t="shared" si="9"/>
        <v>0</v>
      </c>
      <c r="AE79" s="116">
        <f t="shared" si="7"/>
        <v>2856.384</v>
      </c>
      <c r="AF79"/>
    </row>
    <row r="80" spans="1:32" ht="24.95" customHeight="1" x14ac:dyDescent="0.4">
      <c r="A80" s="103">
        <v>77</v>
      </c>
      <c r="B80" s="104" t="s">
        <v>132</v>
      </c>
      <c r="C80" s="104" t="s">
        <v>530</v>
      </c>
      <c r="D80" s="104" t="s">
        <v>89</v>
      </c>
      <c r="E80" s="104" t="s">
        <v>90</v>
      </c>
      <c r="F80" s="104" t="s">
        <v>137</v>
      </c>
      <c r="G80" s="104">
        <v>42</v>
      </c>
      <c r="H80" s="104">
        <v>4</v>
      </c>
      <c r="I80" s="106">
        <v>2</v>
      </c>
      <c r="J80" s="107">
        <v>8</v>
      </c>
      <c r="K80" s="108"/>
      <c r="L80" s="109"/>
      <c r="M80" s="109"/>
      <c r="N80" s="110" t="s">
        <v>92</v>
      </c>
      <c r="O80" s="110">
        <v>2500</v>
      </c>
      <c r="P80" s="110"/>
      <c r="Q80" s="109"/>
      <c r="R80" s="111">
        <v>8</v>
      </c>
      <c r="S80" s="112"/>
      <c r="T80" s="113"/>
      <c r="U80" s="113"/>
      <c r="V80" s="114">
        <f t="shared" si="5"/>
        <v>0</v>
      </c>
      <c r="W80" s="114">
        <f t="shared" si="6"/>
        <v>0</v>
      </c>
      <c r="X80" s="115"/>
      <c r="Y80" s="107">
        <v>9</v>
      </c>
      <c r="Z80" s="107">
        <v>24</v>
      </c>
      <c r="AA80" s="107">
        <v>12</v>
      </c>
      <c r="AB80" s="115"/>
      <c r="AC80" s="116">
        <f t="shared" si="8"/>
        <v>25256.448</v>
      </c>
      <c r="AD80" s="116">
        <f t="shared" si="9"/>
        <v>0</v>
      </c>
      <c r="AE80" s="116">
        <f t="shared" si="7"/>
        <v>25256.448</v>
      </c>
      <c r="AF80"/>
    </row>
    <row r="81" spans="1:32" ht="24.95" customHeight="1" x14ac:dyDescent="0.4">
      <c r="A81" s="103">
        <v>78</v>
      </c>
      <c r="B81" s="104" t="s">
        <v>132</v>
      </c>
      <c r="C81" s="104" t="s">
        <v>530</v>
      </c>
      <c r="D81" s="104" t="s">
        <v>89</v>
      </c>
      <c r="E81" s="104" t="s">
        <v>90</v>
      </c>
      <c r="F81" s="104" t="s">
        <v>492</v>
      </c>
      <c r="G81" s="104">
        <v>42</v>
      </c>
      <c r="H81" s="104">
        <v>2</v>
      </c>
      <c r="I81" s="106">
        <v>2</v>
      </c>
      <c r="J81" s="107">
        <v>4</v>
      </c>
      <c r="K81" s="108"/>
      <c r="L81" s="109"/>
      <c r="M81" s="109"/>
      <c r="N81" s="110" t="s">
        <v>92</v>
      </c>
      <c r="O81" s="110">
        <v>5000</v>
      </c>
      <c r="P81" s="110"/>
      <c r="Q81" s="109"/>
      <c r="R81" s="111">
        <v>2</v>
      </c>
      <c r="S81" s="112"/>
      <c r="T81" s="113"/>
      <c r="U81" s="113"/>
      <c r="V81" s="114">
        <f t="shared" si="5"/>
        <v>0</v>
      </c>
      <c r="W81" s="114">
        <f t="shared" si="6"/>
        <v>0</v>
      </c>
      <c r="X81" s="115"/>
      <c r="Y81" s="107">
        <v>9</v>
      </c>
      <c r="Z81" s="107">
        <v>24</v>
      </c>
      <c r="AA81" s="107">
        <v>12</v>
      </c>
      <c r="AB81" s="115"/>
      <c r="AC81" s="116">
        <f t="shared" si="8"/>
        <v>12628.224</v>
      </c>
      <c r="AD81" s="116">
        <f t="shared" si="9"/>
        <v>0</v>
      </c>
      <c r="AE81" s="116">
        <f t="shared" si="7"/>
        <v>12628.224</v>
      </c>
      <c r="AF81"/>
    </row>
    <row r="82" spans="1:32" ht="24.95" customHeight="1" x14ac:dyDescent="0.4">
      <c r="A82" s="103">
        <v>79</v>
      </c>
      <c r="B82" s="104" t="s">
        <v>132</v>
      </c>
      <c r="C82" s="104" t="s">
        <v>513</v>
      </c>
      <c r="D82" s="104" t="s">
        <v>89</v>
      </c>
      <c r="E82" s="104" t="s">
        <v>90</v>
      </c>
      <c r="F82" s="104" t="s">
        <v>492</v>
      </c>
      <c r="G82" s="104">
        <v>42</v>
      </c>
      <c r="H82" s="104">
        <v>1</v>
      </c>
      <c r="I82" s="106">
        <v>2</v>
      </c>
      <c r="J82" s="107">
        <v>2</v>
      </c>
      <c r="K82" s="108"/>
      <c r="L82" s="109"/>
      <c r="M82" s="109"/>
      <c r="N82" s="110" t="s">
        <v>92</v>
      </c>
      <c r="O82" s="110">
        <v>5000</v>
      </c>
      <c r="P82" s="110"/>
      <c r="Q82" s="109"/>
      <c r="R82" s="111">
        <v>1</v>
      </c>
      <c r="S82" s="112"/>
      <c r="T82" s="113"/>
      <c r="U82" s="113"/>
      <c r="V82" s="114">
        <f t="shared" si="5"/>
        <v>0</v>
      </c>
      <c r="W82" s="114">
        <f t="shared" si="6"/>
        <v>0</v>
      </c>
      <c r="X82" s="115"/>
      <c r="Y82" s="107">
        <v>9</v>
      </c>
      <c r="Z82" s="107">
        <v>24</v>
      </c>
      <c r="AA82" s="107">
        <v>12</v>
      </c>
      <c r="AB82" s="115"/>
      <c r="AC82" s="116">
        <f t="shared" si="8"/>
        <v>6314.1120000000001</v>
      </c>
      <c r="AD82" s="116">
        <f t="shared" si="9"/>
        <v>0</v>
      </c>
      <c r="AE82" s="116">
        <f t="shared" si="7"/>
        <v>6314.1120000000001</v>
      </c>
      <c r="AF82"/>
    </row>
    <row r="83" spans="1:32" ht="24.95" customHeight="1" x14ac:dyDescent="0.4">
      <c r="A83" s="103">
        <v>80</v>
      </c>
      <c r="B83" s="104" t="s">
        <v>132</v>
      </c>
      <c r="C83" s="104" t="s">
        <v>513</v>
      </c>
      <c r="D83" s="104" t="s">
        <v>89</v>
      </c>
      <c r="E83" s="104" t="s">
        <v>161</v>
      </c>
      <c r="F83" s="104" t="s">
        <v>162</v>
      </c>
      <c r="G83" s="104">
        <v>19</v>
      </c>
      <c r="H83" s="104">
        <v>1</v>
      </c>
      <c r="I83" s="106">
        <v>1</v>
      </c>
      <c r="J83" s="107">
        <v>1</v>
      </c>
      <c r="K83" s="108"/>
      <c r="L83" s="109"/>
      <c r="M83" s="109"/>
      <c r="N83" s="110" t="s">
        <v>92</v>
      </c>
      <c r="O83" s="110">
        <v>800</v>
      </c>
      <c r="P83" s="110"/>
      <c r="Q83" s="109"/>
      <c r="R83" s="111">
        <v>1</v>
      </c>
      <c r="S83" s="112"/>
      <c r="T83" s="113"/>
      <c r="U83" s="113"/>
      <c r="V83" s="114">
        <f t="shared" si="5"/>
        <v>0</v>
      </c>
      <c r="W83" s="114">
        <f t="shared" si="6"/>
        <v>0</v>
      </c>
      <c r="X83" s="115"/>
      <c r="Y83" s="107">
        <v>9</v>
      </c>
      <c r="Z83" s="107">
        <v>24</v>
      </c>
      <c r="AA83" s="107">
        <v>12</v>
      </c>
      <c r="AB83" s="115"/>
      <c r="AC83" s="116">
        <f t="shared" si="8"/>
        <v>1428.192</v>
      </c>
      <c r="AD83" s="116">
        <f t="shared" si="9"/>
        <v>0</v>
      </c>
      <c r="AE83" s="116">
        <f t="shared" si="7"/>
        <v>1428.192</v>
      </c>
      <c r="AF83"/>
    </row>
    <row r="84" spans="1:32" ht="24.95" customHeight="1" x14ac:dyDescent="0.4">
      <c r="A84" s="103">
        <v>81</v>
      </c>
      <c r="B84" s="104" t="s">
        <v>132</v>
      </c>
      <c r="C84" s="104" t="s">
        <v>513</v>
      </c>
      <c r="D84" s="104" t="s">
        <v>89</v>
      </c>
      <c r="E84" s="104" t="s">
        <v>500</v>
      </c>
      <c r="F84" s="104" t="s">
        <v>122</v>
      </c>
      <c r="G84" s="104">
        <v>18</v>
      </c>
      <c r="H84" s="104">
        <v>1</v>
      </c>
      <c r="I84" s="106">
        <v>1</v>
      </c>
      <c r="J84" s="107">
        <v>1</v>
      </c>
      <c r="K84" s="108"/>
      <c r="L84" s="109"/>
      <c r="M84" s="109"/>
      <c r="N84" s="110" t="s">
        <v>92</v>
      </c>
      <c r="O84" s="110">
        <v>700</v>
      </c>
      <c r="P84" s="110"/>
      <c r="Q84" s="109"/>
      <c r="R84" s="111">
        <v>1</v>
      </c>
      <c r="S84" s="112"/>
      <c r="T84" s="113"/>
      <c r="U84" s="113"/>
      <c r="V84" s="114">
        <f t="shared" si="5"/>
        <v>0</v>
      </c>
      <c r="W84" s="114">
        <f t="shared" si="6"/>
        <v>0</v>
      </c>
      <c r="X84" s="115"/>
      <c r="Y84" s="107">
        <v>9</v>
      </c>
      <c r="Z84" s="107">
        <v>24</v>
      </c>
      <c r="AA84" s="107">
        <v>12</v>
      </c>
      <c r="AB84" s="115"/>
      <c r="AC84" s="116">
        <f t="shared" si="8"/>
        <v>1353.0239999999999</v>
      </c>
      <c r="AD84" s="116">
        <f t="shared" si="9"/>
        <v>0</v>
      </c>
      <c r="AE84" s="116">
        <f t="shared" si="7"/>
        <v>1353.0239999999999</v>
      </c>
      <c r="AF84"/>
    </row>
    <row r="85" spans="1:32" ht="24.95" customHeight="1" x14ac:dyDescent="0.4">
      <c r="A85" s="103">
        <v>82</v>
      </c>
      <c r="B85" s="104" t="s">
        <v>132</v>
      </c>
      <c r="C85" s="104" t="s">
        <v>187</v>
      </c>
      <c r="D85" s="104" t="s">
        <v>89</v>
      </c>
      <c r="E85" s="104" t="s">
        <v>90</v>
      </c>
      <c r="F85" s="104" t="s">
        <v>91</v>
      </c>
      <c r="G85" s="104">
        <v>42</v>
      </c>
      <c r="H85" s="104">
        <v>1</v>
      </c>
      <c r="I85" s="106">
        <v>1</v>
      </c>
      <c r="J85" s="107">
        <v>1</v>
      </c>
      <c r="K85" s="108"/>
      <c r="L85" s="109"/>
      <c r="M85" s="109"/>
      <c r="N85" s="110" t="s">
        <v>92</v>
      </c>
      <c r="O85" s="110">
        <v>2500</v>
      </c>
      <c r="P85" s="110"/>
      <c r="Q85" s="109"/>
      <c r="R85" s="111">
        <v>1</v>
      </c>
      <c r="S85" s="112"/>
      <c r="T85" s="113"/>
      <c r="U85" s="113"/>
      <c r="V85" s="114">
        <f t="shared" si="5"/>
        <v>0</v>
      </c>
      <c r="W85" s="114">
        <f t="shared" si="6"/>
        <v>0</v>
      </c>
      <c r="X85" s="115"/>
      <c r="Y85" s="107">
        <v>9</v>
      </c>
      <c r="Z85" s="107">
        <v>24</v>
      </c>
      <c r="AA85" s="107">
        <v>12</v>
      </c>
      <c r="AB85" s="115"/>
      <c r="AC85" s="116">
        <f t="shared" si="8"/>
        <v>3157.056</v>
      </c>
      <c r="AD85" s="116">
        <f t="shared" si="9"/>
        <v>0</v>
      </c>
      <c r="AE85" s="116">
        <f t="shared" si="7"/>
        <v>3157.056</v>
      </c>
      <c r="AF85"/>
    </row>
    <row r="86" spans="1:32" ht="24.95" customHeight="1" x14ac:dyDescent="0.4">
      <c r="A86" s="103">
        <v>83</v>
      </c>
      <c r="B86" s="104" t="s">
        <v>132</v>
      </c>
      <c r="C86" s="104" t="s">
        <v>108</v>
      </c>
      <c r="D86" s="104" t="s">
        <v>89</v>
      </c>
      <c r="E86" s="104" t="s">
        <v>90</v>
      </c>
      <c r="F86" s="104" t="s">
        <v>497</v>
      </c>
      <c r="G86" s="104">
        <v>42</v>
      </c>
      <c r="H86" s="104">
        <v>1</v>
      </c>
      <c r="I86" s="106">
        <v>2</v>
      </c>
      <c r="J86" s="107">
        <v>2</v>
      </c>
      <c r="K86" s="108"/>
      <c r="L86" s="109"/>
      <c r="M86" s="109"/>
      <c r="N86" s="110" t="s">
        <v>92</v>
      </c>
      <c r="O86" s="110">
        <v>2500</v>
      </c>
      <c r="P86" s="110"/>
      <c r="Q86" s="109"/>
      <c r="R86" s="111">
        <v>2</v>
      </c>
      <c r="S86" s="112"/>
      <c r="T86" s="113"/>
      <c r="U86" s="113"/>
      <c r="V86" s="114">
        <f t="shared" si="5"/>
        <v>0</v>
      </c>
      <c r="W86" s="114">
        <f t="shared" si="6"/>
        <v>0</v>
      </c>
      <c r="X86" s="115"/>
      <c r="Y86" s="107">
        <v>9</v>
      </c>
      <c r="Z86" s="107">
        <v>24</v>
      </c>
      <c r="AA86" s="107">
        <v>12</v>
      </c>
      <c r="AB86" s="115"/>
      <c r="AC86" s="116">
        <f t="shared" si="8"/>
        <v>6314.1120000000001</v>
      </c>
      <c r="AD86" s="116">
        <f t="shared" si="9"/>
        <v>0</v>
      </c>
      <c r="AE86" s="116">
        <f t="shared" si="7"/>
        <v>6314.1120000000001</v>
      </c>
      <c r="AF86"/>
    </row>
    <row r="87" spans="1:32" ht="24.95" customHeight="1" x14ac:dyDescent="0.4">
      <c r="A87" s="103">
        <v>84</v>
      </c>
      <c r="B87" s="104" t="s">
        <v>132</v>
      </c>
      <c r="C87" s="104" t="s">
        <v>108</v>
      </c>
      <c r="D87" s="104" t="s">
        <v>89</v>
      </c>
      <c r="E87" s="104" t="s">
        <v>90</v>
      </c>
      <c r="F87" s="104" t="s">
        <v>498</v>
      </c>
      <c r="G87" s="104">
        <v>42</v>
      </c>
      <c r="H87" s="104">
        <v>1</v>
      </c>
      <c r="I87" s="106">
        <v>2</v>
      </c>
      <c r="J87" s="107">
        <v>2</v>
      </c>
      <c r="K87" s="108"/>
      <c r="L87" s="109"/>
      <c r="M87" s="109"/>
      <c r="N87" s="110" t="s">
        <v>92</v>
      </c>
      <c r="O87" s="110">
        <v>5000</v>
      </c>
      <c r="P87" s="110"/>
      <c r="Q87" s="109"/>
      <c r="R87" s="111">
        <v>1</v>
      </c>
      <c r="S87" s="112"/>
      <c r="T87" s="113"/>
      <c r="U87" s="113"/>
      <c r="V87" s="114">
        <f t="shared" si="5"/>
        <v>0</v>
      </c>
      <c r="W87" s="114">
        <f t="shared" si="6"/>
        <v>0</v>
      </c>
      <c r="X87" s="115"/>
      <c r="Y87" s="107">
        <v>9</v>
      </c>
      <c r="Z87" s="107">
        <v>24</v>
      </c>
      <c r="AA87" s="107">
        <v>12</v>
      </c>
      <c r="AB87" s="115"/>
      <c r="AC87" s="116">
        <f t="shared" si="8"/>
        <v>6314.1120000000001</v>
      </c>
      <c r="AD87" s="116">
        <f t="shared" si="9"/>
        <v>0</v>
      </c>
      <c r="AE87" s="116">
        <f t="shared" si="7"/>
        <v>6314.1120000000001</v>
      </c>
      <c r="AF87"/>
    </row>
    <row r="88" spans="1:32" ht="24.95" customHeight="1" x14ac:dyDescent="0.4">
      <c r="A88" s="103">
        <v>85</v>
      </c>
      <c r="B88" s="104" t="s">
        <v>132</v>
      </c>
      <c r="C88" s="104" t="s">
        <v>136</v>
      </c>
      <c r="D88" s="104" t="s">
        <v>89</v>
      </c>
      <c r="E88" s="104" t="s">
        <v>90</v>
      </c>
      <c r="F88" s="104" t="s">
        <v>247</v>
      </c>
      <c r="G88" s="104">
        <v>42</v>
      </c>
      <c r="H88" s="104">
        <v>14</v>
      </c>
      <c r="I88" s="106">
        <v>1</v>
      </c>
      <c r="J88" s="107">
        <v>14</v>
      </c>
      <c r="K88" s="108"/>
      <c r="L88" s="109"/>
      <c r="M88" s="109"/>
      <c r="N88" s="110" t="s">
        <v>92</v>
      </c>
      <c r="O88" s="110">
        <v>2500</v>
      </c>
      <c r="P88" s="110"/>
      <c r="Q88" s="109"/>
      <c r="R88" s="111">
        <v>14</v>
      </c>
      <c r="S88" s="112"/>
      <c r="T88" s="113"/>
      <c r="U88" s="113"/>
      <c r="V88" s="114">
        <f t="shared" si="5"/>
        <v>0</v>
      </c>
      <c r="W88" s="114">
        <f t="shared" si="6"/>
        <v>0</v>
      </c>
      <c r="X88" s="115"/>
      <c r="Y88" s="107">
        <v>9</v>
      </c>
      <c r="Z88" s="107">
        <v>24</v>
      </c>
      <c r="AA88" s="107">
        <v>12</v>
      </c>
      <c r="AB88" s="115"/>
      <c r="AC88" s="116">
        <f t="shared" si="8"/>
        <v>44198.784</v>
      </c>
      <c r="AD88" s="116">
        <f t="shared" si="9"/>
        <v>0</v>
      </c>
      <c r="AE88" s="116">
        <f t="shared" si="7"/>
        <v>44198.784</v>
      </c>
      <c r="AF88"/>
    </row>
    <row r="89" spans="1:32" ht="24.95" customHeight="1" x14ac:dyDescent="0.4">
      <c r="A89" s="103">
        <v>86</v>
      </c>
      <c r="B89" s="104" t="s">
        <v>132</v>
      </c>
      <c r="C89" s="104" t="s">
        <v>136</v>
      </c>
      <c r="D89" s="104" t="s">
        <v>89</v>
      </c>
      <c r="E89" s="104" t="s">
        <v>322</v>
      </c>
      <c r="F89" s="104" t="s">
        <v>515</v>
      </c>
      <c r="G89" s="104">
        <v>42</v>
      </c>
      <c r="H89" s="104">
        <v>2</v>
      </c>
      <c r="I89" s="106">
        <v>1</v>
      </c>
      <c r="J89" s="107">
        <v>2</v>
      </c>
      <c r="K89" s="108"/>
      <c r="L89" s="109"/>
      <c r="M89" s="109"/>
      <c r="N89" s="110" t="s">
        <v>92</v>
      </c>
      <c r="O89" s="110">
        <v>3600</v>
      </c>
      <c r="P89" s="110"/>
      <c r="Q89" s="109"/>
      <c r="R89" s="111">
        <v>2</v>
      </c>
      <c r="S89" s="112"/>
      <c r="T89" s="113"/>
      <c r="U89" s="113"/>
      <c r="V89" s="114">
        <f t="shared" si="5"/>
        <v>0</v>
      </c>
      <c r="W89" s="114">
        <f t="shared" si="6"/>
        <v>0</v>
      </c>
      <c r="X89" s="115"/>
      <c r="Y89" s="107">
        <v>9</v>
      </c>
      <c r="Z89" s="107">
        <v>24</v>
      </c>
      <c r="AA89" s="107">
        <v>12</v>
      </c>
      <c r="AB89" s="115"/>
      <c r="AC89" s="116">
        <f t="shared" si="8"/>
        <v>6314.1120000000001</v>
      </c>
      <c r="AD89" s="116">
        <f t="shared" si="9"/>
        <v>0</v>
      </c>
      <c r="AE89" s="116">
        <f t="shared" si="7"/>
        <v>6314.1120000000001</v>
      </c>
      <c r="AF89"/>
    </row>
    <row r="90" spans="1:32" ht="24.95" customHeight="1" x14ac:dyDescent="0.4">
      <c r="A90" s="103">
        <v>87</v>
      </c>
      <c r="B90" s="104" t="s">
        <v>132</v>
      </c>
      <c r="C90" s="104" t="s">
        <v>136</v>
      </c>
      <c r="D90" s="104" t="s">
        <v>89</v>
      </c>
      <c r="E90" s="104" t="s">
        <v>110</v>
      </c>
      <c r="F90" s="104" t="s">
        <v>185</v>
      </c>
      <c r="G90" s="104">
        <v>26</v>
      </c>
      <c r="H90" s="104">
        <v>7</v>
      </c>
      <c r="I90" s="106">
        <v>1</v>
      </c>
      <c r="J90" s="107">
        <v>7</v>
      </c>
      <c r="K90" s="108"/>
      <c r="L90" s="109"/>
      <c r="M90" s="109"/>
      <c r="N90" s="110" t="s">
        <v>92</v>
      </c>
      <c r="O90" s="110">
        <v>1000</v>
      </c>
      <c r="P90" s="110"/>
      <c r="Q90" s="109"/>
      <c r="R90" s="111">
        <v>7</v>
      </c>
      <c r="S90" s="112"/>
      <c r="T90" s="113"/>
      <c r="U90" s="113"/>
      <c r="V90" s="114">
        <f t="shared" si="5"/>
        <v>0</v>
      </c>
      <c r="W90" s="114">
        <f t="shared" si="6"/>
        <v>0</v>
      </c>
      <c r="X90" s="115"/>
      <c r="Y90" s="107">
        <v>9</v>
      </c>
      <c r="Z90" s="107">
        <v>24</v>
      </c>
      <c r="AA90" s="107">
        <v>12</v>
      </c>
      <c r="AB90" s="115"/>
      <c r="AC90" s="116">
        <f t="shared" si="8"/>
        <v>13680.576000000001</v>
      </c>
      <c r="AD90" s="116">
        <f t="shared" si="9"/>
        <v>0</v>
      </c>
      <c r="AE90" s="116">
        <f t="shared" si="7"/>
        <v>13680.576000000001</v>
      </c>
      <c r="AF90"/>
    </row>
    <row r="91" spans="1:32" ht="24.95" customHeight="1" x14ac:dyDescent="0.4">
      <c r="A91" s="103">
        <v>88</v>
      </c>
      <c r="B91" s="104" t="s">
        <v>132</v>
      </c>
      <c r="C91" s="104" t="s">
        <v>136</v>
      </c>
      <c r="D91" s="104" t="s">
        <v>89</v>
      </c>
      <c r="E91" s="104" t="s">
        <v>90</v>
      </c>
      <c r="F91" s="104" t="s">
        <v>247</v>
      </c>
      <c r="G91" s="104">
        <v>42</v>
      </c>
      <c r="H91" s="104">
        <v>14</v>
      </c>
      <c r="I91" s="106">
        <v>1</v>
      </c>
      <c r="J91" s="107">
        <v>14</v>
      </c>
      <c r="K91" s="108"/>
      <c r="L91" s="109"/>
      <c r="M91" s="109"/>
      <c r="N91" s="110" t="s">
        <v>92</v>
      </c>
      <c r="O91" s="110">
        <v>2500</v>
      </c>
      <c r="P91" s="110"/>
      <c r="Q91" s="109"/>
      <c r="R91" s="111">
        <v>14</v>
      </c>
      <c r="S91" s="112"/>
      <c r="T91" s="113"/>
      <c r="U91" s="113"/>
      <c r="V91" s="114">
        <f t="shared" si="5"/>
        <v>0</v>
      </c>
      <c r="W91" s="114">
        <f t="shared" si="6"/>
        <v>0</v>
      </c>
      <c r="X91" s="115"/>
      <c r="Y91" s="107">
        <v>9</v>
      </c>
      <c r="Z91" s="107">
        <v>24</v>
      </c>
      <c r="AA91" s="107">
        <v>12</v>
      </c>
      <c r="AB91" s="115"/>
      <c r="AC91" s="116">
        <f t="shared" si="8"/>
        <v>44198.784</v>
      </c>
      <c r="AD91" s="116">
        <f t="shared" si="9"/>
        <v>0</v>
      </c>
      <c r="AE91" s="116">
        <f t="shared" si="7"/>
        <v>44198.784</v>
      </c>
      <c r="AF91"/>
    </row>
    <row r="92" spans="1:32" ht="24.95" customHeight="1" x14ac:dyDescent="0.4">
      <c r="A92" s="103">
        <v>89</v>
      </c>
      <c r="B92" s="104" t="s">
        <v>132</v>
      </c>
      <c r="C92" s="104" t="s">
        <v>136</v>
      </c>
      <c r="D92" s="104" t="s">
        <v>89</v>
      </c>
      <c r="E92" s="104" t="s">
        <v>322</v>
      </c>
      <c r="F92" s="104" t="s">
        <v>515</v>
      </c>
      <c r="G92" s="104">
        <v>42</v>
      </c>
      <c r="H92" s="104">
        <v>2</v>
      </c>
      <c r="I92" s="106">
        <v>1</v>
      </c>
      <c r="J92" s="107">
        <v>2</v>
      </c>
      <c r="K92" s="108"/>
      <c r="L92" s="109"/>
      <c r="M92" s="109"/>
      <c r="N92" s="110" t="s">
        <v>92</v>
      </c>
      <c r="O92" s="110">
        <v>3600</v>
      </c>
      <c r="P92" s="110"/>
      <c r="Q92" s="109"/>
      <c r="R92" s="111">
        <v>2</v>
      </c>
      <c r="S92" s="112"/>
      <c r="T92" s="113"/>
      <c r="U92" s="113"/>
      <c r="V92" s="114">
        <f t="shared" si="5"/>
        <v>0</v>
      </c>
      <c r="W92" s="114">
        <f t="shared" si="6"/>
        <v>0</v>
      </c>
      <c r="X92" s="115"/>
      <c r="Y92" s="107">
        <v>9</v>
      </c>
      <c r="Z92" s="107">
        <v>24</v>
      </c>
      <c r="AA92" s="107">
        <v>12</v>
      </c>
      <c r="AB92" s="115"/>
      <c r="AC92" s="116">
        <f t="shared" si="8"/>
        <v>6314.1120000000001</v>
      </c>
      <c r="AD92" s="116">
        <f t="shared" si="9"/>
        <v>0</v>
      </c>
      <c r="AE92" s="116">
        <f t="shared" si="7"/>
        <v>6314.1120000000001</v>
      </c>
      <c r="AF92"/>
    </row>
    <row r="93" spans="1:32" ht="24.95" customHeight="1" x14ac:dyDescent="0.4">
      <c r="A93" s="103">
        <v>90</v>
      </c>
      <c r="B93" s="104" t="s">
        <v>132</v>
      </c>
      <c r="C93" s="104" t="s">
        <v>108</v>
      </c>
      <c r="D93" s="104" t="s">
        <v>89</v>
      </c>
      <c r="E93" s="104" t="s">
        <v>90</v>
      </c>
      <c r="F93" s="104" t="s">
        <v>497</v>
      </c>
      <c r="G93" s="104">
        <v>42</v>
      </c>
      <c r="H93" s="104">
        <v>1</v>
      </c>
      <c r="I93" s="106">
        <v>2</v>
      </c>
      <c r="J93" s="107">
        <v>2</v>
      </c>
      <c r="K93" s="108"/>
      <c r="L93" s="109"/>
      <c r="M93" s="109"/>
      <c r="N93" s="110" t="s">
        <v>92</v>
      </c>
      <c r="O93" s="110">
        <v>2500</v>
      </c>
      <c r="P93" s="110"/>
      <c r="Q93" s="109"/>
      <c r="R93" s="111">
        <v>2</v>
      </c>
      <c r="S93" s="112"/>
      <c r="T93" s="113"/>
      <c r="U93" s="113"/>
      <c r="V93" s="114">
        <f t="shared" si="5"/>
        <v>0</v>
      </c>
      <c r="W93" s="114">
        <f t="shared" si="6"/>
        <v>0</v>
      </c>
      <c r="X93" s="115"/>
      <c r="Y93" s="107">
        <v>9</v>
      </c>
      <c r="Z93" s="107">
        <v>24</v>
      </c>
      <c r="AA93" s="107">
        <v>12</v>
      </c>
      <c r="AB93" s="115"/>
      <c r="AC93" s="116">
        <f t="shared" si="8"/>
        <v>6314.1120000000001</v>
      </c>
      <c r="AD93" s="116">
        <f t="shared" si="9"/>
        <v>0</v>
      </c>
      <c r="AE93" s="116">
        <f t="shared" si="7"/>
        <v>6314.1120000000001</v>
      </c>
      <c r="AF93"/>
    </row>
    <row r="94" spans="1:32" ht="24.95" customHeight="1" x14ac:dyDescent="0.4">
      <c r="A94" s="103">
        <v>91</v>
      </c>
      <c r="B94" s="104" t="s">
        <v>132</v>
      </c>
      <c r="C94" s="104" t="s">
        <v>108</v>
      </c>
      <c r="D94" s="104" t="s">
        <v>89</v>
      </c>
      <c r="E94" s="104" t="s">
        <v>90</v>
      </c>
      <c r="F94" s="104" t="s">
        <v>498</v>
      </c>
      <c r="G94" s="104">
        <v>42</v>
      </c>
      <c r="H94" s="104">
        <v>1</v>
      </c>
      <c r="I94" s="106">
        <v>2</v>
      </c>
      <c r="J94" s="107">
        <v>2</v>
      </c>
      <c r="K94" s="108"/>
      <c r="L94" s="109"/>
      <c r="M94" s="109"/>
      <c r="N94" s="110" t="s">
        <v>92</v>
      </c>
      <c r="O94" s="110">
        <v>5000</v>
      </c>
      <c r="P94" s="110"/>
      <c r="Q94" s="109"/>
      <c r="R94" s="111">
        <v>1</v>
      </c>
      <c r="S94" s="112"/>
      <c r="T94" s="113"/>
      <c r="U94" s="113"/>
      <c r="V94" s="114">
        <f t="shared" si="5"/>
        <v>0</v>
      </c>
      <c r="W94" s="114">
        <f t="shared" si="6"/>
        <v>0</v>
      </c>
      <c r="X94" s="115"/>
      <c r="Y94" s="107">
        <v>9</v>
      </c>
      <c r="Z94" s="107">
        <v>24</v>
      </c>
      <c r="AA94" s="107">
        <v>12</v>
      </c>
      <c r="AB94" s="115"/>
      <c r="AC94" s="116">
        <f t="shared" si="8"/>
        <v>6314.1120000000001</v>
      </c>
      <c r="AD94" s="116">
        <f t="shared" si="9"/>
        <v>0</v>
      </c>
      <c r="AE94" s="116">
        <f t="shared" si="7"/>
        <v>6314.1120000000001</v>
      </c>
      <c r="AF94"/>
    </row>
    <row r="95" spans="1:32" ht="24.95" customHeight="1" x14ac:dyDescent="0.4">
      <c r="A95" s="103">
        <v>92</v>
      </c>
      <c r="B95" s="104" t="s">
        <v>132</v>
      </c>
      <c r="C95" s="104" t="s">
        <v>108</v>
      </c>
      <c r="D95" s="104" t="s">
        <v>89</v>
      </c>
      <c r="E95" s="104" t="s">
        <v>161</v>
      </c>
      <c r="F95" s="104" t="s">
        <v>162</v>
      </c>
      <c r="G95" s="104">
        <v>19</v>
      </c>
      <c r="H95" s="104">
        <v>1</v>
      </c>
      <c r="I95" s="106">
        <v>1</v>
      </c>
      <c r="J95" s="107">
        <v>1</v>
      </c>
      <c r="K95" s="108"/>
      <c r="L95" s="109"/>
      <c r="M95" s="109"/>
      <c r="N95" s="110" t="s">
        <v>92</v>
      </c>
      <c r="O95" s="110">
        <v>800</v>
      </c>
      <c r="P95" s="110"/>
      <c r="Q95" s="109"/>
      <c r="R95" s="111">
        <v>1</v>
      </c>
      <c r="S95" s="112"/>
      <c r="T95" s="113"/>
      <c r="U95" s="113"/>
      <c r="V95" s="114">
        <f t="shared" si="5"/>
        <v>0</v>
      </c>
      <c r="W95" s="114">
        <f t="shared" si="6"/>
        <v>0</v>
      </c>
      <c r="X95" s="115"/>
      <c r="Y95" s="107">
        <v>9</v>
      </c>
      <c r="Z95" s="107">
        <v>24</v>
      </c>
      <c r="AA95" s="107">
        <v>12</v>
      </c>
      <c r="AB95" s="115"/>
      <c r="AC95" s="116">
        <f t="shared" si="8"/>
        <v>1428.192</v>
      </c>
      <c r="AD95" s="116">
        <f t="shared" si="9"/>
        <v>0</v>
      </c>
      <c r="AE95" s="116">
        <f t="shared" si="7"/>
        <v>1428.192</v>
      </c>
      <c r="AF95"/>
    </row>
    <row r="96" spans="1:32" ht="24.95" customHeight="1" x14ac:dyDescent="0.4">
      <c r="A96" s="103">
        <v>93</v>
      </c>
      <c r="B96" s="104" t="s">
        <v>132</v>
      </c>
      <c r="C96" s="104" t="s">
        <v>183</v>
      </c>
      <c r="D96" s="104" t="s">
        <v>89</v>
      </c>
      <c r="E96" s="104" t="s">
        <v>110</v>
      </c>
      <c r="F96" s="104" t="s">
        <v>531</v>
      </c>
      <c r="G96" s="104">
        <v>26</v>
      </c>
      <c r="H96" s="104">
        <v>2</v>
      </c>
      <c r="I96" s="106">
        <v>4</v>
      </c>
      <c r="J96" s="107">
        <v>8</v>
      </c>
      <c r="K96" s="108"/>
      <c r="L96" s="109"/>
      <c r="M96" s="109"/>
      <c r="N96" s="110" t="s">
        <v>92</v>
      </c>
      <c r="O96" s="110">
        <v>1000</v>
      </c>
      <c r="P96" s="110"/>
      <c r="Q96" s="109"/>
      <c r="R96" s="111">
        <v>8</v>
      </c>
      <c r="S96" s="112"/>
      <c r="T96" s="113"/>
      <c r="U96" s="113"/>
      <c r="V96" s="114">
        <f t="shared" si="5"/>
        <v>0</v>
      </c>
      <c r="W96" s="114">
        <f t="shared" si="6"/>
        <v>0</v>
      </c>
      <c r="X96" s="115"/>
      <c r="Y96" s="107">
        <v>9</v>
      </c>
      <c r="Z96" s="107">
        <v>24</v>
      </c>
      <c r="AA96" s="107">
        <v>12</v>
      </c>
      <c r="AB96" s="115"/>
      <c r="AC96" s="116">
        <f t="shared" si="8"/>
        <v>15634.944</v>
      </c>
      <c r="AD96" s="116">
        <f t="shared" si="9"/>
        <v>0</v>
      </c>
      <c r="AE96" s="116">
        <f t="shared" si="7"/>
        <v>15634.944</v>
      </c>
      <c r="AF96"/>
    </row>
    <row r="97" spans="1:32" ht="24.95" customHeight="1" x14ac:dyDescent="0.4">
      <c r="A97" s="103">
        <v>94</v>
      </c>
      <c r="B97" s="104" t="s">
        <v>132</v>
      </c>
      <c r="C97" s="104" t="s">
        <v>183</v>
      </c>
      <c r="D97" s="104" t="s">
        <v>89</v>
      </c>
      <c r="E97" s="104" t="s">
        <v>166</v>
      </c>
      <c r="F97" s="104" t="s">
        <v>356</v>
      </c>
      <c r="G97" s="104">
        <v>60</v>
      </c>
      <c r="H97" s="104">
        <v>1</v>
      </c>
      <c r="I97" s="106">
        <v>1</v>
      </c>
      <c r="J97" s="107">
        <v>1</v>
      </c>
      <c r="K97" s="108"/>
      <c r="L97" s="109"/>
      <c r="M97" s="109"/>
      <c r="N97" s="110" t="s">
        <v>113</v>
      </c>
      <c r="O97" s="110">
        <v>800</v>
      </c>
      <c r="P97" s="110"/>
      <c r="Q97" s="109"/>
      <c r="R97" s="111">
        <v>1</v>
      </c>
      <c r="S97" s="112"/>
      <c r="T97" s="113"/>
      <c r="U97" s="113"/>
      <c r="V97" s="114">
        <f t="shared" si="5"/>
        <v>0</v>
      </c>
      <c r="W97" s="114">
        <f t="shared" si="6"/>
        <v>0</v>
      </c>
      <c r="X97" s="115"/>
      <c r="Y97" s="107">
        <v>9</v>
      </c>
      <c r="Z97" s="107">
        <v>24</v>
      </c>
      <c r="AA97" s="107">
        <v>12</v>
      </c>
      <c r="AB97" s="115"/>
      <c r="AC97" s="116">
        <f t="shared" si="8"/>
        <v>4510.08</v>
      </c>
      <c r="AD97" s="116">
        <f t="shared" si="9"/>
        <v>0</v>
      </c>
      <c r="AE97" s="116">
        <f t="shared" si="7"/>
        <v>4510.08</v>
      </c>
      <c r="AF97"/>
    </row>
    <row r="98" spans="1:32" ht="24.95" customHeight="1" x14ac:dyDescent="0.4">
      <c r="A98" s="103">
        <v>95</v>
      </c>
      <c r="B98" s="104" t="s">
        <v>132</v>
      </c>
      <c r="C98" s="104" t="s">
        <v>228</v>
      </c>
      <c r="D98" s="104" t="s">
        <v>89</v>
      </c>
      <c r="E98" s="104" t="s">
        <v>161</v>
      </c>
      <c r="F98" s="104" t="s">
        <v>162</v>
      </c>
      <c r="G98" s="104">
        <v>19</v>
      </c>
      <c r="H98" s="104">
        <v>2</v>
      </c>
      <c r="I98" s="106">
        <v>1</v>
      </c>
      <c r="J98" s="107">
        <v>2</v>
      </c>
      <c r="K98" s="108"/>
      <c r="L98" s="109"/>
      <c r="M98" s="109"/>
      <c r="N98" s="110" t="s">
        <v>92</v>
      </c>
      <c r="O98" s="110">
        <v>800</v>
      </c>
      <c r="P98" s="110"/>
      <c r="Q98" s="109"/>
      <c r="R98" s="111">
        <v>2</v>
      </c>
      <c r="S98" s="112"/>
      <c r="T98" s="113"/>
      <c r="U98" s="113"/>
      <c r="V98" s="114">
        <f t="shared" si="5"/>
        <v>0</v>
      </c>
      <c r="W98" s="114">
        <f t="shared" si="6"/>
        <v>0</v>
      </c>
      <c r="X98" s="115"/>
      <c r="Y98" s="107">
        <v>9</v>
      </c>
      <c r="Z98" s="107">
        <v>24</v>
      </c>
      <c r="AA98" s="107">
        <v>12</v>
      </c>
      <c r="AB98" s="115"/>
      <c r="AC98" s="116">
        <f t="shared" si="8"/>
        <v>2856.384</v>
      </c>
      <c r="AD98" s="116">
        <f t="shared" si="9"/>
        <v>0</v>
      </c>
      <c r="AE98" s="116">
        <f t="shared" si="7"/>
        <v>2856.384</v>
      </c>
      <c r="AF98"/>
    </row>
    <row r="99" spans="1:32" ht="24.95" customHeight="1" x14ac:dyDescent="0.4">
      <c r="A99" s="103">
        <v>96</v>
      </c>
      <c r="B99" s="104" t="s">
        <v>132</v>
      </c>
      <c r="C99" s="104" t="s">
        <v>228</v>
      </c>
      <c r="D99" s="104" t="s">
        <v>89</v>
      </c>
      <c r="E99" s="104" t="s">
        <v>500</v>
      </c>
      <c r="F99" s="104" t="s">
        <v>122</v>
      </c>
      <c r="G99" s="104">
        <v>18</v>
      </c>
      <c r="H99" s="104">
        <v>2</v>
      </c>
      <c r="I99" s="106">
        <v>1</v>
      </c>
      <c r="J99" s="107">
        <v>2</v>
      </c>
      <c r="K99" s="108"/>
      <c r="L99" s="109"/>
      <c r="M99" s="109"/>
      <c r="N99" s="110" t="s">
        <v>92</v>
      </c>
      <c r="O99" s="110">
        <v>700</v>
      </c>
      <c r="P99" s="110"/>
      <c r="Q99" s="109"/>
      <c r="R99" s="111">
        <v>2</v>
      </c>
      <c r="S99" s="112"/>
      <c r="T99" s="113"/>
      <c r="U99" s="113"/>
      <c r="V99" s="114">
        <f t="shared" si="5"/>
        <v>0</v>
      </c>
      <c r="W99" s="114">
        <f t="shared" si="6"/>
        <v>0</v>
      </c>
      <c r="X99" s="115"/>
      <c r="Y99" s="107">
        <v>9</v>
      </c>
      <c r="Z99" s="107">
        <v>24</v>
      </c>
      <c r="AA99" s="107">
        <v>12</v>
      </c>
      <c r="AB99" s="115"/>
      <c r="AC99" s="116">
        <f t="shared" si="8"/>
        <v>2706.0479999999998</v>
      </c>
      <c r="AD99" s="116">
        <f t="shared" si="9"/>
        <v>0</v>
      </c>
      <c r="AE99" s="116">
        <f t="shared" si="7"/>
        <v>2706.0479999999998</v>
      </c>
      <c r="AF99"/>
    </row>
    <row r="100" spans="1:32" ht="24.95" customHeight="1" x14ac:dyDescent="0.4">
      <c r="A100" s="103">
        <v>97</v>
      </c>
      <c r="B100" s="104" t="s">
        <v>132</v>
      </c>
      <c r="C100" s="104" t="s">
        <v>532</v>
      </c>
      <c r="D100" s="104" t="s">
        <v>89</v>
      </c>
      <c r="E100" s="104" t="s">
        <v>90</v>
      </c>
      <c r="F100" s="104" t="s">
        <v>353</v>
      </c>
      <c r="G100" s="104">
        <v>42</v>
      </c>
      <c r="H100" s="104">
        <v>1</v>
      </c>
      <c r="I100" s="106">
        <v>2</v>
      </c>
      <c r="J100" s="107">
        <v>2</v>
      </c>
      <c r="K100" s="108"/>
      <c r="L100" s="109"/>
      <c r="M100" s="109"/>
      <c r="N100" s="110" t="s">
        <v>92</v>
      </c>
      <c r="O100" s="110">
        <v>5100</v>
      </c>
      <c r="P100" s="110"/>
      <c r="Q100" s="109"/>
      <c r="R100" s="111">
        <v>1</v>
      </c>
      <c r="S100" s="112"/>
      <c r="T100" s="113"/>
      <c r="U100" s="113"/>
      <c r="V100" s="114">
        <f t="shared" si="5"/>
        <v>0</v>
      </c>
      <c r="W100" s="114">
        <f t="shared" si="6"/>
        <v>0</v>
      </c>
      <c r="X100" s="115"/>
      <c r="Y100" s="107">
        <v>9</v>
      </c>
      <c r="Z100" s="107">
        <v>24</v>
      </c>
      <c r="AA100" s="107">
        <v>12</v>
      </c>
      <c r="AB100" s="115"/>
      <c r="AC100" s="116">
        <f t="shared" si="8"/>
        <v>6314.1120000000001</v>
      </c>
      <c r="AD100" s="116">
        <f t="shared" si="9"/>
        <v>0</v>
      </c>
      <c r="AE100" s="116">
        <f t="shared" si="7"/>
        <v>6314.1120000000001</v>
      </c>
      <c r="AF100"/>
    </row>
    <row r="101" spans="1:32" ht="24.95" customHeight="1" x14ac:dyDescent="0.4">
      <c r="A101" s="103">
        <v>98</v>
      </c>
      <c r="B101" s="104" t="s">
        <v>132</v>
      </c>
      <c r="C101" s="104" t="s">
        <v>525</v>
      </c>
      <c r="D101" s="104" t="s">
        <v>89</v>
      </c>
      <c r="E101" s="104" t="s">
        <v>90</v>
      </c>
      <c r="F101" s="104" t="s">
        <v>511</v>
      </c>
      <c r="G101" s="104">
        <v>42</v>
      </c>
      <c r="H101" s="104">
        <v>1</v>
      </c>
      <c r="I101" s="106">
        <v>2</v>
      </c>
      <c r="J101" s="107">
        <v>2</v>
      </c>
      <c r="K101" s="108"/>
      <c r="L101" s="109"/>
      <c r="M101" s="109"/>
      <c r="N101" s="110" t="s">
        <v>92</v>
      </c>
      <c r="O101" s="110">
        <v>5200</v>
      </c>
      <c r="P101" s="110"/>
      <c r="Q101" s="109"/>
      <c r="R101" s="111">
        <v>1</v>
      </c>
      <c r="S101" s="112"/>
      <c r="T101" s="113"/>
      <c r="U101" s="113"/>
      <c r="V101" s="114">
        <f t="shared" si="5"/>
        <v>0</v>
      </c>
      <c r="W101" s="114">
        <f t="shared" si="6"/>
        <v>0</v>
      </c>
      <c r="X101" s="115"/>
      <c r="Y101" s="107">
        <v>9</v>
      </c>
      <c r="Z101" s="107">
        <v>24</v>
      </c>
      <c r="AA101" s="107">
        <v>12</v>
      </c>
      <c r="AB101" s="115"/>
      <c r="AC101" s="116">
        <f t="shared" si="8"/>
        <v>6314.1120000000001</v>
      </c>
      <c r="AD101" s="116">
        <f t="shared" si="9"/>
        <v>0</v>
      </c>
      <c r="AE101" s="116">
        <f t="shared" si="7"/>
        <v>6314.1120000000001</v>
      </c>
      <c r="AF101"/>
    </row>
    <row r="102" spans="1:32" ht="24.95" customHeight="1" x14ac:dyDescent="0.4">
      <c r="A102" s="103">
        <v>99</v>
      </c>
      <c r="B102" s="104" t="s">
        <v>132</v>
      </c>
      <c r="C102" s="104" t="s">
        <v>533</v>
      </c>
      <c r="D102" s="104" t="s">
        <v>89</v>
      </c>
      <c r="E102" s="104" t="s">
        <v>528</v>
      </c>
      <c r="F102" s="104" t="s">
        <v>261</v>
      </c>
      <c r="G102" s="104">
        <v>38</v>
      </c>
      <c r="H102" s="104">
        <v>4</v>
      </c>
      <c r="I102" s="106">
        <v>1</v>
      </c>
      <c r="J102" s="107">
        <v>4</v>
      </c>
      <c r="K102" s="108"/>
      <c r="L102" s="109"/>
      <c r="M102" s="109"/>
      <c r="N102" s="110" t="s">
        <v>361</v>
      </c>
      <c r="O102" s="110">
        <v>3300</v>
      </c>
      <c r="P102" s="110"/>
      <c r="Q102" s="109"/>
      <c r="R102" s="111">
        <v>4</v>
      </c>
      <c r="S102" s="112"/>
      <c r="T102" s="113"/>
      <c r="U102" s="113"/>
      <c r="V102" s="114">
        <f t="shared" si="5"/>
        <v>0</v>
      </c>
      <c r="W102" s="114">
        <f t="shared" si="6"/>
        <v>0</v>
      </c>
      <c r="X102" s="115"/>
      <c r="Y102" s="107">
        <v>9</v>
      </c>
      <c r="Z102" s="107">
        <v>24</v>
      </c>
      <c r="AA102" s="107">
        <v>12</v>
      </c>
      <c r="AB102" s="115"/>
      <c r="AC102" s="116">
        <f t="shared" si="8"/>
        <v>11425.536</v>
      </c>
      <c r="AD102" s="116">
        <f t="shared" si="9"/>
        <v>0</v>
      </c>
      <c r="AE102" s="116">
        <f t="shared" si="7"/>
        <v>11425.536</v>
      </c>
      <c r="AF102"/>
    </row>
    <row r="103" spans="1:32" ht="24.95" customHeight="1" x14ac:dyDescent="0.4">
      <c r="A103" s="103">
        <v>100</v>
      </c>
      <c r="B103" s="104" t="s">
        <v>132</v>
      </c>
      <c r="C103" s="104" t="s">
        <v>533</v>
      </c>
      <c r="D103" s="104" t="s">
        <v>89</v>
      </c>
      <c r="E103" s="104" t="s">
        <v>248</v>
      </c>
      <c r="F103" s="104" t="s">
        <v>534</v>
      </c>
      <c r="G103" s="104">
        <v>60</v>
      </c>
      <c r="H103" s="104">
        <v>8</v>
      </c>
      <c r="I103" s="106">
        <v>1</v>
      </c>
      <c r="J103" s="107">
        <v>8</v>
      </c>
      <c r="K103" s="108"/>
      <c r="L103" s="109"/>
      <c r="M103" s="109"/>
      <c r="N103" s="110" t="s">
        <v>113</v>
      </c>
      <c r="O103" s="110">
        <v>800</v>
      </c>
      <c r="P103" s="110"/>
      <c r="Q103" s="109"/>
      <c r="R103" s="111">
        <v>8</v>
      </c>
      <c r="S103" s="112"/>
      <c r="T103" s="113"/>
      <c r="U103" s="113"/>
      <c r="V103" s="114">
        <f t="shared" si="5"/>
        <v>0</v>
      </c>
      <c r="W103" s="114">
        <f t="shared" si="6"/>
        <v>0</v>
      </c>
      <c r="X103" s="115"/>
      <c r="Y103" s="107">
        <v>9</v>
      </c>
      <c r="Z103" s="107">
        <v>24</v>
      </c>
      <c r="AA103" s="107">
        <v>12</v>
      </c>
      <c r="AB103" s="115"/>
      <c r="AC103" s="116">
        <f t="shared" si="8"/>
        <v>36080.639999999999</v>
      </c>
      <c r="AD103" s="116">
        <f t="shared" si="9"/>
        <v>0</v>
      </c>
      <c r="AE103" s="116">
        <f t="shared" si="7"/>
        <v>36080.639999999999</v>
      </c>
      <c r="AF103"/>
    </row>
    <row r="104" spans="1:32" ht="24.95" customHeight="1" x14ac:dyDescent="0.4">
      <c r="A104" s="103">
        <v>101</v>
      </c>
      <c r="B104" s="104" t="s">
        <v>132</v>
      </c>
      <c r="C104" s="104" t="s">
        <v>533</v>
      </c>
      <c r="D104" s="104" t="s">
        <v>89</v>
      </c>
      <c r="E104" s="104" t="s">
        <v>237</v>
      </c>
      <c r="F104" s="104" t="s">
        <v>122</v>
      </c>
      <c r="G104" s="104">
        <v>40</v>
      </c>
      <c r="H104" s="104">
        <v>4</v>
      </c>
      <c r="I104" s="106">
        <v>1</v>
      </c>
      <c r="J104" s="107">
        <v>4</v>
      </c>
      <c r="K104" s="108"/>
      <c r="L104" s="109"/>
      <c r="M104" s="109"/>
      <c r="N104" s="110" t="s">
        <v>113</v>
      </c>
      <c r="O104" s="110">
        <v>400</v>
      </c>
      <c r="P104" s="110"/>
      <c r="Q104" s="109"/>
      <c r="R104" s="111">
        <v>4</v>
      </c>
      <c r="S104" s="112"/>
      <c r="T104" s="113"/>
      <c r="U104" s="113"/>
      <c r="V104" s="114">
        <f t="shared" si="5"/>
        <v>0</v>
      </c>
      <c r="W104" s="114">
        <f t="shared" si="6"/>
        <v>0</v>
      </c>
      <c r="X104" s="115"/>
      <c r="Y104" s="107">
        <v>9</v>
      </c>
      <c r="Z104" s="107">
        <v>24</v>
      </c>
      <c r="AA104" s="107">
        <v>12</v>
      </c>
      <c r="AB104" s="115"/>
      <c r="AC104" s="116">
        <f t="shared" si="8"/>
        <v>12026.880000000001</v>
      </c>
      <c r="AD104" s="116">
        <f t="shared" si="9"/>
        <v>0</v>
      </c>
      <c r="AE104" s="116">
        <f t="shared" si="7"/>
        <v>12026.880000000001</v>
      </c>
      <c r="AF104"/>
    </row>
    <row r="105" spans="1:32" ht="24.95" customHeight="1" x14ac:dyDescent="0.4">
      <c r="A105" s="103">
        <v>102</v>
      </c>
      <c r="B105" s="104" t="s">
        <v>132</v>
      </c>
      <c r="C105" s="104" t="s">
        <v>533</v>
      </c>
      <c r="D105" s="104" t="s">
        <v>89</v>
      </c>
      <c r="E105" s="104" t="s">
        <v>490</v>
      </c>
      <c r="F105" s="104" t="s">
        <v>221</v>
      </c>
      <c r="G105" s="104">
        <v>79</v>
      </c>
      <c r="H105" s="104">
        <v>22</v>
      </c>
      <c r="I105" s="106">
        <v>1</v>
      </c>
      <c r="J105" s="107">
        <v>22</v>
      </c>
      <c r="K105" s="108"/>
      <c r="L105" s="109"/>
      <c r="M105" s="109"/>
      <c r="N105" s="110" t="s">
        <v>113</v>
      </c>
      <c r="O105" s="110">
        <v>700</v>
      </c>
      <c r="P105" s="110"/>
      <c r="Q105" s="109"/>
      <c r="R105" s="111">
        <v>22</v>
      </c>
      <c r="S105" s="112"/>
      <c r="T105" s="113"/>
      <c r="U105" s="113"/>
      <c r="V105" s="114">
        <f t="shared" si="5"/>
        <v>0</v>
      </c>
      <c r="W105" s="114">
        <f t="shared" si="6"/>
        <v>0</v>
      </c>
      <c r="X105" s="115"/>
      <c r="Y105" s="107">
        <v>9</v>
      </c>
      <c r="Z105" s="107">
        <v>24</v>
      </c>
      <c r="AA105" s="107">
        <v>12</v>
      </c>
      <c r="AB105" s="115"/>
      <c r="AC105" s="116">
        <f t="shared" si="8"/>
        <v>130641.984</v>
      </c>
      <c r="AD105" s="116">
        <f t="shared" si="9"/>
        <v>0</v>
      </c>
      <c r="AE105" s="116">
        <f t="shared" si="7"/>
        <v>130641.984</v>
      </c>
      <c r="AF105"/>
    </row>
    <row r="106" spans="1:32" ht="24.95" customHeight="1" x14ac:dyDescent="0.4">
      <c r="A106" s="103">
        <v>103</v>
      </c>
      <c r="B106" s="104" t="s">
        <v>132</v>
      </c>
      <c r="C106" s="104" t="s">
        <v>533</v>
      </c>
      <c r="D106" s="104" t="s">
        <v>89</v>
      </c>
      <c r="E106" s="104" t="s">
        <v>248</v>
      </c>
      <c r="F106" s="104" t="s">
        <v>129</v>
      </c>
      <c r="G106" s="104">
        <v>60</v>
      </c>
      <c r="H106" s="104">
        <v>1</v>
      </c>
      <c r="I106" s="106">
        <v>1</v>
      </c>
      <c r="J106" s="107">
        <v>1</v>
      </c>
      <c r="K106" s="108"/>
      <c r="L106" s="109"/>
      <c r="M106" s="109"/>
      <c r="N106" s="110" t="s">
        <v>113</v>
      </c>
      <c r="O106" s="110">
        <v>800</v>
      </c>
      <c r="P106" s="110"/>
      <c r="Q106" s="109"/>
      <c r="R106" s="111">
        <v>1</v>
      </c>
      <c r="S106" s="112"/>
      <c r="T106" s="113"/>
      <c r="U106" s="113"/>
      <c r="V106" s="114">
        <f t="shared" si="5"/>
        <v>0</v>
      </c>
      <c r="W106" s="114">
        <f t="shared" si="6"/>
        <v>0</v>
      </c>
      <c r="X106" s="115"/>
      <c r="Y106" s="107">
        <v>9</v>
      </c>
      <c r="Z106" s="107">
        <v>24</v>
      </c>
      <c r="AA106" s="107">
        <v>12</v>
      </c>
      <c r="AB106" s="115"/>
      <c r="AC106" s="116">
        <f t="shared" si="8"/>
        <v>4510.08</v>
      </c>
      <c r="AD106" s="116">
        <f t="shared" si="9"/>
        <v>0</v>
      </c>
      <c r="AE106" s="116">
        <f t="shared" si="7"/>
        <v>4510.08</v>
      </c>
      <c r="AF106"/>
    </row>
    <row r="107" spans="1:32" ht="24.95" customHeight="1" x14ac:dyDescent="0.4">
      <c r="A107" s="103">
        <v>104</v>
      </c>
      <c r="B107" s="104" t="s">
        <v>87</v>
      </c>
      <c r="C107" s="104" t="s">
        <v>535</v>
      </c>
      <c r="D107" s="104" t="s">
        <v>89</v>
      </c>
      <c r="E107" s="104" t="s">
        <v>90</v>
      </c>
      <c r="F107" s="104" t="s">
        <v>536</v>
      </c>
      <c r="G107" s="104">
        <v>42</v>
      </c>
      <c r="H107" s="104">
        <v>12</v>
      </c>
      <c r="I107" s="106">
        <v>1</v>
      </c>
      <c r="J107" s="107">
        <v>12</v>
      </c>
      <c r="K107" s="108"/>
      <c r="L107" s="109"/>
      <c r="M107" s="109"/>
      <c r="N107" s="110" t="s">
        <v>92</v>
      </c>
      <c r="O107" s="110">
        <v>2500</v>
      </c>
      <c r="P107" s="110"/>
      <c r="Q107" s="109"/>
      <c r="R107" s="111">
        <v>12</v>
      </c>
      <c r="S107" s="112"/>
      <c r="T107" s="113"/>
      <c r="U107" s="113"/>
      <c r="V107" s="114">
        <f t="shared" si="5"/>
        <v>0</v>
      </c>
      <c r="W107" s="114">
        <f t="shared" si="6"/>
        <v>0</v>
      </c>
      <c r="X107" s="115"/>
      <c r="Y107" s="107">
        <v>9</v>
      </c>
      <c r="Z107" s="107">
        <v>24</v>
      </c>
      <c r="AA107" s="107">
        <v>12</v>
      </c>
      <c r="AB107" s="115"/>
      <c r="AC107" s="116">
        <f t="shared" si="8"/>
        <v>37884.671999999999</v>
      </c>
      <c r="AD107" s="116">
        <f t="shared" si="9"/>
        <v>0</v>
      </c>
      <c r="AE107" s="116">
        <f t="shared" si="7"/>
        <v>37884.671999999999</v>
      </c>
      <c r="AF107"/>
    </row>
    <row r="108" spans="1:32" ht="24.95" customHeight="1" x14ac:dyDescent="0.4">
      <c r="A108" s="103">
        <v>105</v>
      </c>
      <c r="B108" s="104" t="s">
        <v>87</v>
      </c>
      <c r="C108" s="104" t="s">
        <v>535</v>
      </c>
      <c r="D108" s="104" t="s">
        <v>89</v>
      </c>
      <c r="E108" s="104" t="s">
        <v>110</v>
      </c>
      <c r="F108" s="104" t="s">
        <v>537</v>
      </c>
      <c r="G108" s="104">
        <v>26</v>
      </c>
      <c r="H108" s="104">
        <v>8</v>
      </c>
      <c r="I108" s="106">
        <v>1</v>
      </c>
      <c r="J108" s="107">
        <v>8</v>
      </c>
      <c r="K108" s="108"/>
      <c r="L108" s="109"/>
      <c r="M108" s="109"/>
      <c r="N108" s="110" t="s">
        <v>92</v>
      </c>
      <c r="O108" s="110">
        <v>1000</v>
      </c>
      <c r="P108" s="110"/>
      <c r="Q108" s="109"/>
      <c r="R108" s="111">
        <v>8</v>
      </c>
      <c r="S108" s="112"/>
      <c r="T108" s="113"/>
      <c r="U108" s="113"/>
      <c r="V108" s="114">
        <f t="shared" si="5"/>
        <v>0</v>
      </c>
      <c r="W108" s="114">
        <f t="shared" si="6"/>
        <v>0</v>
      </c>
      <c r="X108" s="115"/>
      <c r="Y108" s="107">
        <v>9</v>
      </c>
      <c r="Z108" s="107">
        <v>24</v>
      </c>
      <c r="AA108" s="107">
        <v>12</v>
      </c>
      <c r="AB108" s="115"/>
      <c r="AC108" s="116">
        <f t="shared" si="8"/>
        <v>15634.944</v>
      </c>
      <c r="AD108" s="116">
        <f t="shared" si="9"/>
        <v>0</v>
      </c>
      <c r="AE108" s="116">
        <f t="shared" si="7"/>
        <v>15634.944</v>
      </c>
      <c r="AF108"/>
    </row>
    <row r="109" spans="1:32" ht="24.95" customHeight="1" x14ac:dyDescent="0.4">
      <c r="A109" s="103">
        <v>106</v>
      </c>
      <c r="B109" s="104" t="s">
        <v>87</v>
      </c>
      <c r="C109" s="104" t="s">
        <v>535</v>
      </c>
      <c r="D109" s="104" t="s">
        <v>89</v>
      </c>
      <c r="E109" s="104" t="s">
        <v>90</v>
      </c>
      <c r="F109" s="104" t="s">
        <v>137</v>
      </c>
      <c r="G109" s="104">
        <v>42</v>
      </c>
      <c r="H109" s="104">
        <v>3</v>
      </c>
      <c r="I109" s="106">
        <v>2</v>
      </c>
      <c r="J109" s="107">
        <v>6</v>
      </c>
      <c r="K109" s="108"/>
      <c r="L109" s="109"/>
      <c r="M109" s="109"/>
      <c r="N109" s="110" t="s">
        <v>92</v>
      </c>
      <c r="O109" s="110">
        <v>2500</v>
      </c>
      <c r="P109" s="110"/>
      <c r="Q109" s="109"/>
      <c r="R109" s="111">
        <v>6</v>
      </c>
      <c r="S109" s="112"/>
      <c r="T109" s="113"/>
      <c r="U109" s="113"/>
      <c r="V109" s="114">
        <f t="shared" si="5"/>
        <v>0</v>
      </c>
      <c r="W109" s="114">
        <f t="shared" si="6"/>
        <v>0</v>
      </c>
      <c r="X109" s="115"/>
      <c r="Y109" s="107">
        <v>9</v>
      </c>
      <c r="Z109" s="107">
        <v>24</v>
      </c>
      <c r="AA109" s="107">
        <v>12</v>
      </c>
      <c r="AB109" s="115"/>
      <c r="AC109" s="116">
        <f t="shared" si="8"/>
        <v>18942.335999999999</v>
      </c>
      <c r="AD109" s="116">
        <f t="shared" si="9"/>
        <v>0</v>
      </c>
      <c r="AE109" s="116">
        <f t="shared" si="7"/>
        <v>18942.335999999999</v>
      </c>
      <c r="AF109"/>
    </row>
    <row r="110" spans="1:32" ht="24.95" customHeight="1" x14ac:dyDescent="0.4">
      <c r="A110" s="103">
        <v>107</v>
      </c>
      <c r="B110" s="104" t="s">
        <v>87</v>
      </c>
      <c r="C110" s="104" t="s">
        <v>538</v>
      </c>
      <c r="D110" s="104" t="s">
        <v>89</v>
      </c>
      <c r="E110" s="104" t="s">
        <v>90</v>
      </c>
      <c r="F110" s="104" t="s">
        <v>91</v>
      </c>
      <c r="G110" s="104">
        <v>42</v>
      </c>
      <c r="H110" s="104">
        <v>2</v>
      </c>
      <c r="I110" s="106">
        <v>2</v>
      </c>
      <c r="J110" s="107">
        <v>4</v>
      </c>
      <c r="K110" s="108"/>
      <c r="L110" s="109"/>
      <c r="M110" s="109"/>
      <c r="N110" s="110" t="s">
        <v>92</v>
      </c>
      <c r="O110" s="110">
        <v>2500</v>
      </c>
      <c r="P110" s="110"/>
      <c r="Q110" s="109"/>
      <c r="R110" s="111">
        <v>4</v>
      </c>
      <c r="S110" s="112"/>
      <c r="T110" s="113"/>
      <c r="U110" s="113"/>
      <c r="V110" s="114">
        <f t="shared" si="5"/>
        <v>0</v>
      </c>
      <c r="W110" s="114">
        <f t="shared" si="6"/>
        <v>0</v>
      </c>
      <c r="X110" s="115"/>
      <c r="Y110" s="107">
        <v>9</v>
      </c>
      <c r="Z110" s="107">
        <v>24</v>
      </c>
      <c r="AA110" s="107">
        <v>12</v>
      </c>
      <c r="AB110" s="115"/>
      <c r="AC110" s="116">
        <f t="shared" si="8"/>
        <v>12628.224</v>
      </c>
      <c r="AD110" s="116">
        <f t="shared" si="9"/>
        <v>0</v>
      </c>
      <c r="AE110" s="116">
        <f t="shared" si="7"/>
        <v>12628.224</v>
      </c>
      <c r="AF110"/>
    </row>
    <row r="111" spans="1:32" ht="24.95" customHeight="1" x14ac:dyDescent="0.4">
      <c r="A111" s="103">
        <v>108</v>
      </c>
      <c r="B111" s="104" t="s">
        <v>87</v>
      </c>
      <c r="C111" s="104" t="s">
        <v>539</v>
      </c>
      <c r="D111" s="104" t="s">
        <v>89</v>
      </c>
      <c r="E111" s="104" t="s">
        <v>90</v>
      </c>
      <c r="F111" s="104" t="s">
        <v>284</v>
      </c>
      <c r="G111" s="104">
        <v>42</v>
      </c>
      <c r="H111" s="104">
        <v>2</v>
      </c>
      <c r="I111" s="106">
        <v>1</v>
      </c>
      <c r="J111" s="107">
        <v>2</v>
      </c>
      <c r="K111" s="108"/>
      <c r="L111" s="109"/>
      <c r="M111" s="109"/>
      <c r="N111" s="110" t="s">
        <v>92</v>
      </c>
      <c r="O111" s="110">
        <v>2500</v>
      </c>
      <c r="P111" s="110"/>
      <c r="Q111" s="109"/>
      <c r="R111" s="111">
        <v>2</v>
      </c>
      <c r="S111" s="112"/>
      <c r="T111" s="113"/>
      <c r="U111" s="113"/>
      <c r="V111" s="114">
        <f t="shared" si="5"/>
        <v>0</v>
      </c>
      <c r="W111" s="114">
        <f t="shared" si="6"/>
        <v>0</v>
      </c>
      <c r="X111" s="115"/>
      <c r="Y111" s="107">
        <v>9</v>
      </c>
      <c r="Z111" s="107">
        <v>24</v>
      </c>
      <c r="AA111" s="107">
        <v>12</v>
      </c>
      <c r="AB111" s="115"/>
      <c r="AC111" s="116">
        <f t="shared" si="8"/>
        <v>6314.1120000000001</v>
      </c>
      <c r="AD111" s="116">
        <f t="shared" si="9"/>
        <v>0</v>
      </c>
      <c r="AE111" s="116">
        <f t="shared" si="7"/>
        <v>6314.1120000000001</v>
      </c>
      <c r="AF111"/>
    </row>
    <row r="112" spans="1:32" ht="36.75" customHeight="1" x14ac:dyDescent="0.4">
      <c r="A112" s="117"/>
      <c r="B112" s="118"/>
      <c r="C112" s="118"/>
      <c r="D112" s="118"/>
      <c r="E112" s="118"/>
      <c r="L112" s="119"/>
      <c r="S112" s="120"/>
      <c r="T112" s="120"/>
      <c r="U112" s="120"/>
      <c r="V112" s="121"/>
      <c r="W112" s="121"/>
      <c r="X112" s="115"/>
      <c r="AB112" s="115"/>
      <c r="AC112" s="122">
        <f>SUM(AC4:AC111)</f>
        <v>2228355.3599999994</v>
      </c>
      <c r="AD112" s="122">
        <f>SUM(AD4:AD111)</f>
        <v>0</v>
      </c>
      <c r="AE112" s="122">
        <f>SUM(AE4:AE111)</f>
        <v>2228355.3599999994</v>
      </c>
      <c r="AF112"/>
    </row>
    <row r="114" spans="21:24" x14ac:dyDescent="0.4">
      <c r="U114" s="124" t="s">
        <v>146</v>
      </c>
      <c r="V114" s="125"/>
      <c r="W114" s="126"/>
      <c r="X114" s="127">
        <f>SUM(V4:V111)</f>
        <v>0</v>
      </c>
    </row>
    <row r="115" spans="21:24" x14ac:dyDescent="0.4">
      <c r="U115" s="124" t="s">
        <v>147</v>
      </c>
      <c r="V115" s="125"/>
      <c r="W115" s="126"/>
      <c r="X115" s="127">
        <f>SUM(W4:W111)</f>
        <v>0</v>
      </c>
    </row>
    <row r="116" spans="21:24" x14ac:dyDescent="0.4">
      <c r="U116" s="124" t="s">
        <v>148</v>
      </c>
      <c r="V116" s="125"/>
      <c r="W116" s="126"/>
      <c r="X116" s="128"/>
    </row>
    <row r="117" spans="21:24" x14ac:dyDescent="0.4">
      <c r="U117" s="124" t="s">
        <v>149</v>
      </c>
      <c r="V117" s="125"/>
      <c r="W117" s="126"/>
      <c r="X117" s="128"/>
    </row>
    <row r="118" spans="21:24" x14ac:dyDescent="0.4">
      <c r="U118" s="124" t="s">
        <v>41</v>
      </c>
      <c r="V118" s="125"/>
      <c r="W118" s="126"/>
      <c r="X118" s="128"/>
    </row>
    <row r="119" spans="21:24" x14ac:dyDescent="0.4">
      <c r="U119" s="124" t="s">
        <v>150</v>
      </c>
      <c r="V119" s="125"/>
      <c r="W119" s="126"/>
      <c r="X119" s="128"/>
    </row>
    <row r="120" spans="21:24" x14ac:dyDescent="0.4">
      <c r="U120" s="124" t="s">
        <v>151</v>
      </c>
      <c r="V120" s="125"/>
      <c r="W120" s="126"/>
      <c r="X120" s="127">
        <f>SUM(X114:X119)</f>
        <v>0</v>
      </c>
    </row>
    <row r="121" spans="21:24" x14ac:dyDescent="0.4">
      <c r="U121" s="124" t="s">
        <v>152</v>
      </c>
      <c r="V121" s="125"/>
      <c r="W121" s="126"/>
      <c r="X121" s="127">
        <f>X120*1.1</f>
        <v>0</v>
      </c>
    </row>
  </sheetData>
  <autoFilter ref="A3:AF3"/>
  <mergeCells count="13">
    <mergeCell ref="U121:W121"/>
    <mergeCell ref="U115:W115"/>
    <mergeCell ref="U116:W116"/>
    <mergeCell ref="U117:W117"/>
    <mergeCell ref="U118:W118"/>
    <mergeCell ref="U119:W119"/>
    <mergeCell ref="U120:W120"/>
    <mergeCell ref="E2:J2"/>
    <mergeCell ref="L2:R2"/>
    <mergeCell ref="Y2:AA2"/>
    <mergeCell ref="AC2:AD2"/>
    <mergeCell ref="AE2:AE3"/>
    <mergeCell ref="U114:W114"/>
  </mergeCells>
  <phoneticPr fontId="6"/>
  <conditionalFormatting sqref="B4:J111 L4:R111">
    <cfRule type="containsBlanks" dxfId="9" priority="2">
      <formula>LEN(TRIM(B4))=0</formula>
    </cfRule>
  </conditionalFormatting>
  <conditionalFormatting sqref="Y4:AA111">
    <cfRule type="containsBlanks" dxfId="8" priority="1">
      <formula>LEN(TRIM(Y4))=0</formula>
    </cfRule>
  </conditionalFormatting>
  <dataValidations count="1">
    <dataValidation type="list" allowBlank="1" showInputMessage="1" showErrorMessage="1" sqref="L4:L111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191"/>
  <sheetViews>
    <sheetView showGridLines="0" view="pageBreakPreview" zoomScale="63" zoomScaleNormal="100" zoomScaleSheetLayoutView="85" workbookViewId="0">
      <pane xSplit="3" ySplit="3" topLeftCell="D4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8.75" x14ac:dyDescent="0.4"/>
  <cols>
    <col min="1" max="1" width="4" style="68" customWidth="1"/>
    <col min="2" max="2" width="5.75" style="68" customWidth="1"/>
    <col min="3" max="4" width="15.125" style="68" customWidth="1"/>
    <col min="5" max="5" width="13.75" style="68" customWidth="1"/>
    <col min="6" max="6" width="34.5" style="68" customWidth="1"/>
    <col min="7" max="7" width="8.125" style="68" customWidth="1"/>
    <col min="8" max="8" width="6.25" style="68" customWidth="1"/>
    <col min="9" max="9" width="13.5" style="68" customWidth="1"/>
    <col min="10" max="10" width="7" style="68" customWidth="1"/>
    <col min="11" max="11" width="3" customWidth="1"/>
    <col min="12" max="12" width="15.375" customWidth="1"/>
    <col min="13" max="13" width="31" style="69" customWidth="1"/>
    <col min="14" max="17" width="13.125" style="69" customWidth="1"/>
    <col min="18" max="18" width="13.125" style="70" customWidth="1"/>
    <col min="19" max="19" width="5" style="70" customWidth="1"/>
    <col min="20" max="23" width="11.125" style="123" customWidth="1"/>
    <col min="24" max="24" width="11.25" style="123" bestFit="1" customWidth="1"/>
    <col min="25" max="25" width="7.875" customWidth="1"/>
    <col min="26" max="28" width="7.125" style="68" customWidth="1"/>
    <col min="29" max="29" width="14.375" bestFit="1" customWidth="1"/>
    <col min="30" max="30" width="13.375" style="76" bestFit="1" customWidth="1"/>
    <col min="31" max="31" width="20.125" bestFit="1" customWidth="1"/>
    <col min="32" max="32" width="24.125" style="76" customWidth="1"/>
    <col min="34" max="44" width="15.875" customWidth="1"/>
    <col min="45" max="45" width="12.625" bestFit="1" customWidth="1"/>
  </cols>
  <sheetData>
    <row r="1" spans="1:32" ht="24.95" customHeight="1" x14ac:dyDescent="0.4">
      <c r="A1" s="66" t="s">
        <v>540</v>
      </c>
      <c r="B1" s="67"/>
      <c r="C1" s="67"/>
      <c r="D1" s="67"/>
      <c r="E1" s="67"/>
      <c r="F1" s="67"/>
      <c r="G1" s="67"/>
      <c r="H1" s="67"/>
      <c r="T1" s="71"/>
      <c r="U1" s="71"/>
      <c r="V1" s="71"/>
      <c r="W1" s="71"/>
      <c r="X1" s="72"/>
      <c r="Z1" s="73" t="s">
        <v>56</v>
      </c>
      <c r="AA1" s="73"/>
      <c r="AB1" s="74">
        <v>29</v>
      </c>
      <c r="AC1" t="s">
        <v>57</v>
      </c>
      <c r="AD1" s="75"/>
    </row>
    <row r="2" spans="1:32" ht="27" customHeight="1" x14ac:dyDescent="0.4">
      <c r="A2" s="67"/>
      <c r="B2" s="67"/>
      <c r="C2" s="67"/>
      <c r="D2" s="67"/>
      <c r="E2" s="77" t="s">
        <v>58</v>
      </c>
      <c r="F2" s="78"/>
      <c r="G2" s="78"/>
      <c r="H2" s="78"/>
      <c r="I2" s="78"/>
      <c r="J2" s="79"/>
      <c r="L2" s="80" t="s">
        <v>59</v>
      </c>
      <c r="M2" s="81"/>
      <c r="N2" s="81"/>
      <c r="O2" s="81"/>
      <c r="P2" s="81"/>
      <c r="Q2" s="81"/>
      <c r="R2" s="82"/>
      <c r="T2" s="83"/>
      <c r="U2" s="83"/>
      <c r="V2" s="83"/>
      <c r="W2" s="83"/>
      <c r="X2"/>
      <c r="Y2" s="84" t="s">
        <v>60</v>
      </c>
      <c r="Z2" s="85"/>
      <c r="AA2" s="86"/>
      <c r="AC2" s="87" t="s">
        <v>61</v>
      </c>
      <c r="AD2" s="88"/>
      <c r="AE2" s="89" t="s">
        <v>62</v>
      </c>
      <c r="AF2"/>
    </row>
    <row r="3" spans="1:32" ht="37.5" customHeight="1" thickBot="1" x14ac:dyDescent="0.45">
      <c r="A3" s="90" t="s">
        <v>63</v>
      </c>
      <c r="B3" s="90" t="s">
        <v>64</v>
      </c>
      <c r="C3" s="90" t="s">
        <v>65</v>
      </c>
      <c r="D3" s="90" t="s">
        <v>66</v>
      </c>
      <c r="E3" s="91" t="s">
        <v>67</v>
      </c>
      <c r="F3" s="91" t="s">
        <v>68</v>
      </c>
      <c r="G3" s="91" t="s">
        <v>69</v>
      </c>
      <c r="H3" s="92" t="s">
        <v>70</v>
      </c>
      <c r="I3" s="92" t="s">
        <v>71</v>
      </c>
      <c r="J3" s="92" t="s">
        <v>72</v>
      </c>
      <c r="K3" s="93"/>
      <c r="L3" s="94" t="s">
        <v>73</v>
      </c>
      <c r="M3" s="94" t="s">
        <v>74</v>
      </c>
      <c r="N3" s="94" t="s">
        <v>75</v>
      </c>
      <c r="O3" s="95" t="s">
        <v>154</v>
      </c>
      <c r="P3" s="95" t="s">
        <v>155</v>
      </c>
      <c r="Q3" s="94" t="s">
        <v>78</v>
      </c>
      <c r="R3" s="96" t="s">
        <v>79</v>
      </c>
      <c r="S3" s="97"/>
      <c r="T3" s="98" t="s">
        <v>80</v>
      </c>
      <c r="U3" s="99" t="s">
        <v>81</v>
      </c>
      <c r="V3" s="99" t="s">
        <v>82</v>
      </c>
      <c r="W3" s="99" t="s">
        <v>83</v>
      </c>
      <c r="X3"/>
      <c r="Y3" s="100" t="s">
        <v>84</v>
      </c>
      <c r="Z3" s="100" t="s">
        <v>85</v>
      </c>
      <c r="AA3" s="100" t="s">
        <v>86</v>
      </c>
      <c r="AB3"/>
      <c r="AC3" s="101" t="s">
        <v>58</v>
      </c>
      <c r="AD3" s="101" t="s">
        <v>59</v>
      </c>
      <c r="AE3" s="102"/>
      <c r="AF3"/>
    </row>
    <row r="4" spans="1:32" ht="24.95" customHeight="1" thickTop="1" x14ac:dyDescent="0.4">
      <c r="A4" s="103">
        <v>1</v>
      </c>
      <c r="B4" s="104" t="s">
        <v>541</v>
      </c>
      <c r="C4" s="104" t="s">
        <v>542</v>
      </c>
      <c r="D4" s="104" t="s">
        <v>89</v>
      </c>
      <c r="E4" s="104" t="s">
        <v>373</v>
      </c>
      <c r="F4" s="104" t="s">
        <v>543</v>
      </c>
      <c r="G4" s="104">
        <v>34</v>
      </c>
      <c r="H4" s="105">
        <v>1</v>
      </c>
      <c r="I4" s="106">
        <v>1</v>
      </c>
      <c r="J4" s="107">
        <v>1</v>
      </c>
      <c r="K4" s="108"/>
      <c r="L4" s="109"/>
      <c r="M4" s="109"/>
      <c r="N4" s="110" t="s">
        <v>92</v>
      </c>
      <c r="O4" s="110">
        <v>2500</v>
      </c>
      <c r="P4" s="110"/>
      <c r="Q4" s="109"/>
      <c r="R4" s="111">
        <v>1</v>
      </c>
      <c r="S4" s="112"/>
      <c r="T4" s="113"/>
      <c r="U4" s="113"/>
      <c r="V4" s="114">
        <f t="shared" ref="V4:V67" si="0">T4*R4</f>
        <v>0</v>
      </c>
      <c r="W4" s="114">
        <f t="shared" ref="W4:W67" si="1">U4*R4</f>
        <v>0</v>
      </c>
      <c r="X4" s="115"/>
      <c r="Y4" s="107">
        <v>9</v>
      </c>
      <c r="Z4" s="107">
        <v>24</v>
      </c>
      <c r="AA4" s="107">
        <v>12</v>
      </c>
      <c r="AB4" s="115"/>
      <c r="AC4" s="116">
        <f>G4*J4*Y4*Z4*AA4/1000*$AB$1</f>
        <v>2555.712</v>
      </c>
      <c r="AD4" s="116">
        <f>Q4*R4*Y4*Z4*AA4/1000*$AB$1</f>
        <v>0</v>
      </c>
      <c r="AE4" s="116">
        <f t="shared" ref="AE4:AE67" si="2">AC4-AD4</f>
        <v>2555.712</v>
      </c>
      <c r="AF4"/>
    </row>
    <row r="5" spans="1:32" ht="24.95" customHeight="1" x14ac:dyDescent="0.4">
      <c r="A5" s="103">
        <v>2</v>
      </c>
      <c r="B5" s="104" t="s">
        <v>541</v>
      </c>
      <c r="C5" s="104" t="s">
        <v>544</v>
      </c>
      <c r="D5" s="104" t="s">
        <v>89</v>
      </c>
      <c r="E5" s="104" t="s">
        <v>373</v>
      </c>
      <c r="F5" s="104" t="s">
        <v>543</v>
      </c>
      <c r="G5" s="104">
        <v>34</v>
      </c>
      <c r="H5" s="105">
        <v>6</v>
      </c>
      <c r="I5" s="106">
        <v>2</v>
      </c>
      <c r="J5" s="107">
        <v>12</v>
      </c>
      <c r="K5" s="108"/>
      <c r="L5" s="109"/>
      <c r="M5" s="109"/>
      <c r="N5" s="110" t="s">
        <v>92</v>
      </c>
      <c r="O5" s="110">
        <v>2500</v>
      </c>
      <c r="P5" s="110"/>
      <c r="Q5" s="109"/>
      <c r="R5" s="111">
        <v>12</v>
      </c>
      <c r="S5" s="112"/>
      <c r="T5" s="113"/>
      <c r="U5" s="113"/>
      <c r="V5" s="114">
        <f t="shared" si="0"/>
        <v>0</v>
      </c>
      <c r="W5" s="114">
        <f t="shared" si="1"/>
        <v>0</v>
      </c>
      <c r="X5" s="115"/>
      <c r="Y5" s="107">
        <v>9</v>
      </c>
      <c r="Z5" s="107">
        <v>24</v>
      </c>
      <c r="AA5" s="107">
        <v>12</v>
      </c>
      <c r="AB5" s="115"/>
      <c r="AC5" s="116">
        <f t="shared" ref="AC5:AC68" si="3">G5*J5*Y5*Z5*AA5/1000*$AB$1</f>
        <v>30668.544000000002</v>
      </c>
      <c r="AD5" s="116">
        <f t="shared" ref="AD5:AD68" si="4">Q5*R5*Y5*Z5*AA5/1000*$AB$1</f>
        <v>0</v>
      </c>
      <c r="AE5" s="116">
        <f t="shared" si="2"/>
        <v>30668.544000000002</v>
      </c>
      <c r="AF5"/>
    </row>
    <row r="6" spans="1:32" ht="24.95" customHeight="1" x14ac:dyDescent="0.4">
      <c r="A6" s="103">
        <v>3</v>
      </c>
      <c r="B6" s="104" t="s">
        <v>541</v>
      </c>
      <c r="C6" s="104" t="s">
        <v>545</v>
      </c>
      <c r="D6" s="104" t="s">
        <v>89</v>
      </c>
      <c r="E6" s="104" t="s">
        <v>365</v>
      </c>
      <c r="F6" s="104" t="s">
        <v>162</v>
      </c>
      <c r="G6" s="104">
        <v>26</v>
      </c>
      <c r="H6" s="105">
        <v>2</v>
      </c>
      <c r="I6" s="106">
        <v>1</v>
      </c>
      <c r="J6" s="107">
        <v>2</v>
      </c>
      <c r="K6" s="108"/>
      <c r="L6" s="109"/>
      <c r="M6" s="109"/>
      <c r="N6" s="110" t="s">
        <v>92</v>
      </c>
      <c r="O6" s="110">
        <v>1100</v>
      </c>
      <c r="P6" s="110"/>
      <c r="Q6" s="109"/>
      <c r="R6" s="111">
        <v>2</v>
      </c>
      <c r="S6" s="112"/>
      <c r="T6" s="113"/>
      <c r="U6" s="113"/>
      <c r="V6" s="114">
        <f t="shared" si="0"/>
        <v>0</v>
      </c>
      <c r="W6" s="114">
        <f t="shared" si="1"/>
        <v>0</v>
      </c>
      <c r="X6" s="115"/>
      <c r="Y6" s="107">
        <v>9</v>
      </c>
      <c r="Z6" s="107">
        <v>24</v>
      </c>
      <c r="AA6" s="107">
        <v>12</v>
      </c>
      <c r="AB6" s="115"/>
      <c r="AC6" s="116">
        <f t="shared" si="3"/>
        <v>3908.7359999999999</v>
      </c>
      <c r="AD6" s="116">
        <f t="shared" si="4"/>
        <v>0</v>
      </c>
      <c r="AE6" s="116">
        <f t="shared" si="2"/>
        <v>3908.7359999999999</v>
      </c>
      <c r="AF6"/>
    </row>
    <row r="7" spans="1:32" ht="24.95" customHeight="1" x14ac:dyDescent="0.4">
      <c r="A7" s="103">
        <v>4</v>
      </c>
      <c r="B7" s="104" t="s">
        <v>541</v>
      </c>
      <c r="C7" s="104" t="s">
        <v>546</v>
      </c>
      <c r="D7" s="104" t="s">
        <v>89</v>
      </c>
      <c r="E7" s="104" t="s">
        <v>373</v>
      </c>
      <c r="F7" s="104" t="s">
        <v>543</v>
      </c>
      <c r="G7" s="104">
        <v>34</v>
      </c>
      <c r="H7" s="105">
        <v>2</v>
      </c>
      <c r="I7" s="106">
        <v>1</v>
      </c>
      <c r="J7" s="107">
        <v>2</v>
      </c>
      <c r="K7" s="108"/>
      <c r="L7" s="109"/>
      <c r="M7" s="109"/>
      <c r="N7" s="110" t="s">
        <v>92</v>
      </c>
      <c r="O7" s="110">
        <v>2500</v>
      </c>
      <c r="P7" s="110"/>
      <c r="Q7" s="109"/>
      <c r="R7" s="111">
        <v>2</v>
      </c>
      <c r="S7" s="112"/>
      <c r="T7" s="113"/>
      <c r="U7" s="113"/>
      <c r="V7" s="114">
        <f t="shared" si="0"/>
        <v>0</v>
      </c>
      <c r="W7" s="114">
        <f t="shared" si="1"/>
        <v>0</v>
      </c>
      <c r="X7" s="115"/>
      <c r="Y7" s="107">
        <v>9</v>
      </c>
      <c r="Z7" s="107">
        <v>24</v>
      </c>
      <c r="AA7" s="107">
        <v>12</v>
      </c>
      <c r="AB7" s="115"/>
      <c r="AC7" s="116">
        <f t="shared" si="3"/>
        <v>5111.424</v>
      </c>
      <c r="AD7" s="116">
        <f t="shared" si="4"/>
        <v>0</v>
      </c>
      <c r="AE7" s="116">
        <f t="shared" si="2"/>
        <v>5111.424</v>
      </c>
      <c r="AF7"/>
    </row>
    <row r="8" spans="1:32" ht="24.95" customHeight="1" x14ac:dyDescent="0.4">
      <c r="A8" s="103">
        <v>5</v>
      </c>
      <c r="B8" s="104" t="s">
        <v>541</v>
      </c>
      <c r="C8" s="104" t="s">
        <v>246</v>
      </c>
      <c r="D8" s="104" t="s">
        <v>89</v>
      </c>
      <c r="E8" s="104" t="s">
        <v>547</v>
      </c>
      <c r="F8" s="104" t="s">
        <v>548</v>
      </c>
      <c r="G8" s="104">
        <v>14</v>
      </c>
      <c r="H8" s="105">
        <v>3</v>
      </c>
      <c r="I8" s="106">
        <v>1</v>
      </c>
      <c r="J8" s="107">
        <v>3</v>
      </c>
      <c r="K8" s="108"/>
      <c r="L8" s="109"/>
      <c r="M8" s="109"/>
      <c r="N8" s="110" t="s">
        <v>92</v>
      </c>
      <c r="O8" s="110">
        <v>900</v>
      </c>
      <c r="P8" s="110"/>
      <c r="Q8" s="109"/>
      <c r="R8" s="111">
        <v>3</v>
      </c>
      <c r="S8" s="112"/>
      <c r="T8" s="113"/>
      <c r="U8" s="113"/>
      <c r="V8" s="114">
        <f t="shared" si="0"/>
        <v>0</v>
      </c>
      <c r="W8" s="114">
        <f t="shared" si="1"/>
        <v>0</v>
      </c>
      <c r="X8" s="115"/>
      <c r="Y8" s="107">
        <v>9</v>
      </c>
      <c r="Z8" s="107">
        <v>24</v>
      </c>
      <c r="AA8" s="107">
        <v>12</v>
      </c>
      <c r="AB8" s="115"/>
      <c r="AC8" s="116">
        <f t="shared" si="3"/>
        <v>3157.056</v>
      </c>
      <c r="AD8" s="116">
        <f t="shared" si="4"/>
        <v>0</v>
      </c>
      <c r="AE8" s="116">
        <f t="shared" si="2"/>
        <v>3157.056</v>
      </c>
      <c r="AF8"/>
    </row>
    <row r="9" spans="1:32" ht="24.95" customHeight="1" x14ac:dyDescent="0.4">
      <c r="A9" s="103">
        <v>6</v>
      </c>
      <c r="B9" s="104" t="s">
        <v>541</v>
      </c>
      <c r="C9" s="104" t="s">
        <v>116</v>
      </c>
      <c r="D9" s="104" t="s">
        <v>89</v>
      </c>
      <c r="E9" s="104" t="s">
        <v>365</v>
      </c>
      <c r="F9" s="104" t="s">
        <v>162</v>
      </c>
      <c r="G9" s="104">
        <v>26</v>
      </c>
      <c r="H9" s="105">
        <v>11</v>
      </c>
      <c r="I9" s="106">
        <v>1</v>
      </c>
      <c r="J9" s="107">
        <v>11</v>
      </c>
      <c r="K9" s="108"/>
      <c r="L9" s="109"/>
      <c r="M9" s="109"/>
      <c r="N9" s="110" t="s">
        <v>92</v>
      </c>
      <c r="O9" s="110">
        <v>1100</v>
      </c>
      <c r="P9" s="110"/>
      <c r="Q9" s="109"/>
      <c r="R9" s="111">
        <v>11</v>
      </c>
      <c r="S9" s="112"/>
      <c r="T9" s="113"/>
      <c r="U9" s="113"/>
      <c r="V9" s="114">
        <f t="shared" si="0"/>
        <v>0</v>
      </c>
      <c r="W9" s="114">
        <f t="shared" si="1"/>
        <v>0</v>
      </c>
      <c r="X9" s="115"/>
      <c r="Y9" s="107">
        <v>9</v>
      </c>
      <c r="Z9" s="107">
        <v>24</v>
      </c>
      <c r="AA9" s="107">
        <v>12</v>
      </c>
      <c r="AB9" s="115"/>
      <c r="AC9" s="116">
        <f t="shared" si="3"/>
        <v>21498.047999999999</v>
      </c>
      <c r="AD9" s="116">
        <f t="shared" si="4"/>
        <v>0</v>
      </c>
      <c r="AE9" s="116">
        <f t="shared" si="2"/>
        <v>21498.047999999999</v>
      </c>
      <c r="AF9"/>
    </row>
    <row r="10" spans="1:32" ht="24.95" customHeight="1" x14ac:dyDescent="0.4">
      <c r="A10" s="103">
        <v>7</v>
      </c>
      <c r="B10" s="104" t="s">
        <v>541</v>
      </c>
      <c r="C10" s="104" t="s">
        <v>115</v>
      </c>
      <c r="D10" s="104" t="s">
        <v>89</v>
      </c>
      <c r="E10" s="104" t="s">
        <v>365</v>
      </c>
      <c r="F10" s="104" t="s">
        <v>162</v>
      </c>
      <c r="G10" s="104">
        <v>26</v>
      </c>
      <c r="H10" s="105">
        <v>10</v>
      </c>
      <c r="I10" s="106">
        <v>1</v>
      </c>
      <c r="J10" s="107">
        <v>10</v>
      </c>
      <c r="K10" s="108"/>
      <c r="L10" s="109"/>
      <c r="M10" s="109"/>
      <c r="N10" s="110" t="s">
        <v>92</v>
      </c>
      <c r="O10" s="110">
        <v>1100</v>
      </c>
      <c r="P10" s="110"/>
      <c r="Q10" s="109"/>
      <c r="R10" s="111">
        <v>10</v>
      </c>
      <c r="S10" s="112"/>
      <c r="T10" s="113"/>
      <c r="U10" s="113"/>
      <c r="V10" s="114">
        <f t="shared" si="0"/>
        <v>0</v>
      </c>
      <c r="W10" s="114">
        <f t="shared" si="1"/>
        <v>0</v>
      </c>
      <c r="X10" s="115"/>
      <c r="Y10" s="107">
        <v>9</v>
      </c>
      <c r="Z10" s="107">
        <v>24</v>
      </c>
      <c r="AA10" s="107">
        <v>12</v>
      </c>
      <c r="AB10" s="115"/>
      <c r="AC10" s="116">
        <f t="shared" si="3"/>
        <v>19543.68</v>
      </c>
      <c r="AD10" s="116">
        <f t="shared" si="4"/>
        <v>0</v>
      </c>
      <c r="AE10" s="116">
        <f t="shared" si="2"/>
        <v>19543.68</v>
      </c>
      <c r="AF10"/>
    </row>
    <row r="11" spans="1:32" ht="24.95" customHeight="1" x14ac:dyDescent="0.4">
      <c r="A11" s="103">
        <v>8</v>
      </c>
      <c r="B11" s="104" t="s">
        <v>541</v>
      </c>
      <c r="C11" s="104" t="s">
        <v>549</v>
      </c>
      <c r="D11" s="104" t="s">
        <v>89</v>
      </c>
      <c r="E11" s="104" t="s">
        <v>110</v>
      </c>
      <c r="F11" s="104" t="s">
        <v>185</v>
      </c>
      <c r="G11" s="104">
        <v>26</v>
      </c>
      <c r="H11" s="105">
        <v>1</v>
      </c>
      <c r="I11" s="106">
        <v>1</v>
      </c>
      <c r="J11" s="107">
        <v>1</v>
      </c>
      <c r="K11" s="108"/>
      <c r="L11" s="109"/>
      <c r="M11" s="109"/>
      <c r="N11" s="110" t="s">
        <v>92</v>
      </c>
      <c r="O11" s="110">
        <v>1000</v>
      </c>
      <c r="P11" s="110"/>
      <c r="Q11" s="109"/>
      <c r="R11" s="111">
        <v>1</v>
      </c>
      <c r="S11" s="112"/>
      <c r="T11" s="113"/>
      <c r="U11" s="113"/>
      <c r="V11" s="114">
        <f t="shared" si="0"/>
        <v>0</v>
      </c>
      <c r="W11" s="114">
        <f t="shared" si="1"/>
        <v>0</v>
      </c>
      <c r="X11" s="115"/>
      <c r="Y11" s="107">
        <v>9</v>
      </c>
      <c r="Z11" s="107">
        <v>24</v>
      </c>
      <c r="AA11" s="107">
        <v>12</v>
      </c>
      <c r="AB11" s="115"/>
      <c r="AC11" s="116">
        <f t="shared" si="3"/>
        <v>1954.3679999999999</v>
      </c>
      <c r="AD11" s="116">
        <f t="shared" si="4"/>
        <v>0</v>
      </c>
      <c r="AE11" s="116">
        <f t="shared" si="2"/>
        <v>1954.3679999999999</v>
      </c>
      <c r="AF11"/>
    </row>
    <row r="12" spans="1:32" ht="24.95" customHeight="1" x14ac:dyDescent="0.4">
      <c r="A12" s="103">
        <v>9</v>
      </c>
      <c r="B12" s="104" t="s">
        <v>541</v>
      </c>
      <c r="C12" s="104" t="s">
        <v>549</v>
      </c>
      <c r="D12" s="104" t="s">
        <v>89</v>
      </c>
      <c r="E12" s="104" t="s">
        <v>373</v>
      </c>
      <c r="F12" s="104" t="s">
        <v>409</v>
      </c>
      <c r="G12" s="104">
        <v>34</v>
      </c>
      <c r="H12" s="105">
        <v>1</v>
      </c>
      <c r="I12" s="106">
        <v>1</v>
      </c>
      <c r="J12" s="107">
        <v>1</v>
      </c>
      <c r="K12" s="108"/>
      <c r="L12" s="109"/>
      <c r="M12" s="109"/>
      <c r="N12" s="110" t="s">
        <v>92</v>
      </c>
      <c r="O12" s="110">
        <v>2500</v>
      </c>
      <c r="P12" s="110"/>
      <c r="Q12" s="109"/>
      <c r="R12" s="111">
        <v>1</v>
      </c>
      <c r="S12" s="112"/>
      <c r="T12" s="113"/>
      <c r="U12" s="113"/>
      <c r="V12" s="114">
        <f t="shared" si="0"/>
        <v>0</v>
      </c>
      <c r="W12" s="114">
        <f t="shared" si="1"/>
        <v>0</v>
      </c>
      <c r="X12" s="115"/>
      <c r="Y12" s="107">
        <v>9</v>
      </c>
      <c r="Z12" s="107">
        <v>24</v>
      </c>
      <c r="AA12" s="107">
        <v>12</v>
      </c>
      <c r="AB12" s="115"/>
      <c r="AC12" s="116">
        <f t="shared" si="3"/>
        <v>2555.712</v>
      </c>
      <c r="AD12" s="116">
        <f t="shared" si="4"/>
        <v>0</v>
      </c>
      <c r="AE12" s="116">
        <f t="shared" si="2"/>
        <v>2555.712</v>
      </c>
      <c r="AF12"/>
    </row>
    <row r="13" spans="1:32" ht="24.95" customHeight="1" x14ac:dyDescent="0.4">
      <c r="A13" s="103">
        <v>10</v>
      </c>
      <c r="B13" s="104" t="s">
        <v>541</v>
      </c>
      <c r="C13" s="104" t="s">
        <v>306</v>
      </c>
      <c r="D13" s="104" t="s">
        <v>89</v>
      </c>
      <c r="E13" s="104" t="s">
        <v>373</v>
      </c>
      <c r="F13" s="104" t="s">
        <v>543</v>
      </c>
      <c r="G13" s="104">
        <v>34</v>
      </c>
      <c r="H13" s="105">
        <v>8</v>
      </c>
      <c r="I13" s="106">
        <v>1</v>
      </c>
      <c r="J13" s="107">
        <v>8</v>
      </c>
      <c r="K13" s="108"/>
      <c r="L13" s="109"/>
      <c r="M13" s="109"/>
      <c r="N13" s="110" t="s">
        <v>92</v>
      </c>
      <c r="O13" s="110">
        <v>2500</v>
      </c>
      <c r="P13" s="110"/>
      <c r="Q13" s="109"/>
      <c r="R13" s="111">
        <v>8</v>
      </c>
      <c r="S13" s="112"/>
      <c r="T13" s="113"/>
      <c r="U13" s="113"/>
      <c r="V13" s="114">
        <f t="shared" si="0"/>
        <v>0</v>
      </c>
      <c r="W13" s="114">
        <f t="shared" si="1"/>
        <v>0</v>
      </c>
      <c r="X13" s="115"/>
      <c r="Y13" s="107">
        <v>9</v>
      </c>
      <c r="Z13" s="107">
        <v>24</v>
      </c>
      <c r="AA13" s="107">
        <v>12</v>
      </c>
      <c r="AB13" s="115"/>
      <c r="AC13" s="116">
        <f t="shared" si="3"/>
        <v>20445.696</v>
      </c>
      <c r="AD13" s="116">
        <f t="shared" si="4"/>
        <v>0</v>
      </c>
      <c r="AE13" s="116">
        <f t="shared" si="2"/>
        <v>20445.696</v>
      </c>
      <c r="AF13"/>
    </row>
    <row r="14" spans="1:32" ht="24.95" customHeight="1" x14ac:dyDescent="0.4">
      <c r="A14" s="103">
        <v>11</v>
      </c>
      <c r="B14" s="104" t="s">
        <v>541</v>
      </c>
      <c r="C14" s="104" t="s">
        <v>172</v>
      </c>
      <c r="D14" s="104" t="s">
        <v>89</v>
      </c>
      <c r="E14" s="104" t="s">
        <v>373</v>
      </c>
      <c r="F14" s="104" t="s">
        <v>543</v>
      </c>
      <c r="G14" s="104">
        <v>34</v>
      </c>
      <c r="H14" s="105">
        <v>1</v>
      </c>
      <c r="I14" s="106">
        <v>1</v>
      </c>
      <c r="J14" s="107">
        <v>1</v>
      </c>
      <c r="K14" s="108"/>
      <c r="L14" s="109"/>
      <c r="M14" s="109"/>
      <c r="N14" s="110" t="s">
        <v>92</v>
      </c>
      <c r="O14" s="110">
        <v>2500</v>
      </c>
      <c r="P14" s="110"/>
      <c r="Q14" s="109"/>
      <c r="R14" s="111">
        <v>1</v>
      </c>
      <c r="S14" s="112"/>
      <c r="T14" s="113"/>
      <c r="U14" s="113"/>
      <c r="V14" s="114">
        <f t="shared" si="0"/>
        <v>0</v>
      </c>
      <c r="W14" s="114">
        <f t="shared" si="1"/>
        <v>0</v>
      </c>
      <c r="X14" s="115"/>
      <c r="Y14" s="107">
        <v>9</v>
      </c>
      <c r="Z14" s="107">
        <v>24</v>
      </c>
      <c r="AA14" s="107">
        <v>12</v>
      </c>
      <c r="AB14" s="115"/>
      <c r="AC14" s="116">
        <f t="shared" si="3"/>
        <v>2555.712</v>
      </c>
      <c r="AD14" s="116">
        <f t="shared" si="4"/>
        <v>0</v>
      </c>
      <c r="AE14" s="116">
        <f t="shared" si="2"/>
        <v>2555.712</v>
      </c>
      <c r="AF14"/>
    </row>
    <row r="15" spans="1:32" ht="24.95" customHeight="1" x14ac:dyDescent="0.4">
      <c r="A15" s="103">
        <v>12</v>
      </c>
      <c r="B15" s="104" t="s">
        <v>541</v>
      </c>
      <c r="C15" s="104" t="s">
        <v>550</v>
      </c>
      <c r="D15" s="104" t="s">
        <v>89</v>
      </c>
      <c r="E15" s="104" t="s">
        <v>365</v>
      </c>
      <c r="F15" s="104" t="s">
        <v>162</v>
      </c>
      <c r="G15" s="104">
        <v>26</v>
      </c>
      <c r="H15" s="105">
        <v>2</v>
      </c>
      <c r="I15" s="106">
        <v>1</v>
      </c>
      <c r="J15" s="107">
        <v>2</v>
      </c>
      <c r="K15" s="108"/>
      <c r="L15" s="109"/>
      <c r="M15" s="109"/>
      <c r="N15" s="110" t="s">
        <v>92</v>
      </c>
      <c r="O15" s="110">
        <v>1100</v>
      </c>
      <c r="P15" s="110"/>
      <c r="Q15" s="109"/>
      <c r="R15" s="111">
        <v>2</v>
      </c>
      <c r="S15" s="112"/>
      <c r="T15" s="113"/>
      <c r="U15" s="113"/>
      <c r="V15" s="114">
        <f t="shared" si="0"/>
        <v>0</v>
      </c>
      <c r="W15" s="114">
        <f t="shared" si="1"/>
        <v>0</v>
      </c>
      <c r="X15" s="115"/>
      <c r="Y15" s="107">
        <v>9</v>
      </c>
      <c r="Z15" s="107">
        <v>24</v>
      </c>
      <c r="AA15" s="107">
        <v>12</v>
      </c>
      <c r="AB15" s="115"/>
      <c r="AC15" s="116">
        <f t="shared" si="3"/>
        <v>3908.7359999999999</v>
      </c>
      <c r="AD15" s="116">
        <f t="shared" si="4"/>
        <v>0</v>
      </c>
      <c r="AE15" s="116">
        <f t="shared" si="2"/>
        <v>3908.7359999999999</v>
      </c>
      <c r="AF15"/>
    </row>
    <row r="16" spans="1:32" ht="24.95" customHeight="1" x14ac:dyDescent="0.4">
      <c r="A16" s="103">
        <v>13</v>
      </c>
      <c r="B16" s="104" t="s">
        <v>541</v>
      </c>
      <c r="C16" s="104" t="s">
        <v>550</v>
      </c>
      <c r="D16" s="104" t="s">
        <v>89</v>
      </c>
      <c r="E16" s="104" t="s">
        <v>551</v>
      </c>
      <c r="F16" s="104" t="s">
        <v>249</v>
      </c>
      <c r="G16" s="104">
        <v>34</v>
      </c>
      <c r="H16" s="105">
        <v>23</v>
      </c>
      <c r="I16" s="106">
        <v>2</v>
      </c>
      <c r="J16" s="107">
        <v>46</v>
      </c>
      <c r="K16" s="108"/>
      <c r="L16" s="109"/>
      <c r="M16" s="109"/>
      <c r="N16" s="110" t="s">
        <v>92</v>
      </c>
      <c r="O16" s="110">
        <v>3000</v>
      </c>
      <c r="P16" s="110"/>
      <c r="Q16" s="109"/>
      <c r="R16" s="111">
        <v>23</v>
      </c>
      <c r="S16" s="112"/>
      <c r="T16" s="113"/>
      <c r="U16" s="113"/>
      <c r="V16" s="114">
        <f t="shared" si="0"/>
        <v>0</v>
      </c>
      <c r="W16" s="114">
        <f t="shared" si="1"/>
        <v>0</v>
      </c>
      <c r="X16" s="115"/>
      <c r="Y16" s="107">
        <v>9</v>
      </c>
      <c r="Z16" s="107">
        <v>24</v>
      </c>
      <c r="AA16" s="107">
        <v>12</v>
      </c>
      <c r="AB16" s="115"/>
      <c r="AC16" s="116">
        <f t="shared" si="3"/>
        <v>117562.75199999999</v>
      </c>
      <c r="AD16" s="116">
        <f t="shared" si="4"/>
        <v>0</v>
      </c>
      <c r="AE16" s="116">
        <f t="shared" si="2"/>
        <v>117562.75199999999</v>
      </c>
      <c r="AF16"/>
    </row>
    <row r="17" spans="1:32" ht="24.95" customHeight="1" x14ac:dyDescent="0.4">
      <c r="A17" s="103">
        <v>14</v>
      </c>
      <c r="B17" s="104" t="s">
        <v>541</v>
      </c>
      <c r="C17" s="104" t="s">
        <v>552</v>
      </c>
      <c r="D17" s="104" t="s">
        <v>89</v>
      </c>
      <c r="E17" s="104" t="s">
        <v>373</v>
      </c>
      <c r="F17" s="104" t="s">
        <v>444</v>
      </c>
      <c r="G17" s="104">
        <v>34</v>
      </c>
      <c r="H17" s="105">
        <v>2</v>
      </c>
      <c r="I17" s="106">
        <v>2</v>
      </c>
      <c r="J17" s="107">
        <v>4</v>
      </c>
      <c r="K17" s="108"/>
      <c r="L17" s="109"/>
      <c r="M17" s="109"/>
      <c r="N17" s="110" t="s">
        <v>92</v>
      </c>
      <c r="O17" s="110">
        <v>2500</v>
      </c>
      <c r="P17" s="110"/>
      <c r="Q17" s="109"/>
      <c r="R17" s="111">
        <v>4</v>
      </c>
      <c r="S17" s="112"/>
      <c r="T17" s="113"/>
      <c r="U17" s="113"/>
      <c r="V17" s="114">
        <f t="shared" si="0"/>
        <v>0</v>
      </c>
      <c r="W17" s="114">
        <f t="shared" si="1"/>
        <v>0</v>
      </c>
      <c r="X17" s="115"/>
      <c r="Y17" s="107">
        <v>9</v>
      </c>
      <c r="Z17" s="107">
        <v>24</v>
      </c>
      <c r="AA17" s="107">
        <v>12</v>
      </c>
      <c r="AB17" s="115"/>
      <c r="AC17" s="116">
        <f t="shared" si="3"/>
        <v>10222.848</v>
      </c>
      <c r="AD17" s="116">
        <f t="shared" si="4"/>
        <v>0</v>
      </c>
      <c r="AE17" s="116">
        <f t="shared" si="2"/>
        <v>10222.848</v>
      </c>
      <c r="AF17"/>
    </row>
    <row r="18" spans="1:32" ht="24.95" customHeight="1" x14ac:dyDescent="0.4">
      <c r="A18" s="103">
        <v>15</v>
      </c>
      <c r="B18" s="104" t="s">
        <v>541</v>
      </c>
      <c r="C18" s="104" t="s">
        <v>552</v>
      </c>
      <c r="D18" s="104" t="s">
        <v>89</v>
      </c>
      <c r="E18" s="104" t="s">
        <v>110</v>
      </c>
      <c r="F18" s="104" t="s">
        <v>212</v>
      </c>
      <c r="G18" s="104">
        <v>26</v>
      </c>
      <c r="H18" s="105">
        <v>1</v>
      </c>
      <c r="I18" s="106">
        <v>1</v>
      </c>
      <c r="J18" s="107">
        <v>1</v>
      </c>
      <c r="K18" s="108"/>
      <c r="L18" s="109"/>
      <c r="M18" s="109"/>
      <c r="N18" s="110" t="s">
        <v>92</v>
      </c>
      <c r="O18" s="110">
        <v>1000</v>
      </c>
      <c r="P18" s="110"/>
      <c r="Q18" s="109"/>
      <c r="R18" s="111">
        <v>1</v>
      </c>
      <c r="S18" s="112"/>
      <c r="T18" s="113"/>
      <c r="U18" s="113"/>
      <c r="V18" s="114">
        <f t="shared" si="0"/>
        <v>0</v>
      </c>
      <c r="W18" s="114">
        <f t="shared" si="1"/>
        <v>0</v>
      </c>
      <c r="X18" s="115"/>
      <c r="Y18" s="107">
        <v>9</v>
      </c>
      <c r="Z18" s="107">
        <v>24</v>
      </c>
      <c r="AA18" s="107">
        <v>12</v>
      </c>
      <c r="AB18" s="115"/>
      <c r="AC18" s="116">
        <f t="shared" si="3"/>
        <v>1954.3679999999999</v>
      </c>
      <c r="AD18" s="116">
        <f t="shared" si="4"/>
        <v>0</v>
      </c>
      <c r="AE18" s="116">
        <f t="shared" si="2"/>
        <v>1954.3679999999999</v>
      </c>
      <c r="AF18"/>
    </row>
    <row r="19" spans="1:32" ht="24.95" customHeight="1" x14ac:dyDescent="0.4">
      <c r="A19" s="103">
        <v>16</v>
      </c>
      <c r="B19" s="104" t="s">
        <v>541</v>
      </c>
      <c r="C19" s="104" t="s">
        <v>553</v>
      </c>
      <c r="D19" s="104" t="s">
        <v>89</v>
      </c>
      <c r="E19" s="104" t="s">
        <v>110</v>
      </c>
      <c r="F19" s="104" t="s">
        <v>173</v>
      </c>
      <c r="G19" s="104">
        <v>26</v>
      </c>
      <c r="H19" s="105">
        <v>2</v>
      </c>
      <c r="I19" s="106">
        <v>1</v>
      </c>
      <c r="J19" s="107">
        <v>2</v>
      </c>
      <c r="K19" s="108"/>
      <c r="L19" s="109"/>
      <c r="M19" s="109"/>
      <c r="N19" s="110" t="s">
        <v>92</v>
      </c>
      <c r="O19" s="110">
        <v>1000</v>
      </c>
      <c r="P19" s="110"/>
      <c r="Q19" s="109"/>
      <c r="R19" s="111">
        <v>2</v>
      </c>
      <c r="S19" s="112"/>
      <c r="T19" s="113"/>
      <c r="U19" s="113"/>
      <c r="V19" s="114">
        <f t="shared" si="0"/>
        <v>0</v>
      </c>
      <c r="W19" s="114">
        <f t="shared" si="1"/>
        <v>0</v>
      </c>
      <c r="X19" s="115"/>
      <c r="Y19" s="107">
        <v>9</v>
      </c>
      <c r="Z19" s="107">
        <v>24</v>
      </c>
      <c r="AA19" s="107">
        <v>12</v>
      </c>
      <c r="AB19" s="115"/>
      <c r="AC19" s="116">
        <f t="shared" si="3"/>
        <v>3908.7359999999999</v>
      </c>
      <c r="AD19" s="116">
        <f t="shared" si="4"/>
        <v>0</v>
      </c>
      <c r="AE19" s="116">
        <f t="shared" si="2"/>
        <v>3908.7359999999999</v>
      </c>
      <c r="AF19"/>
    </row>
    <row r="20" spans="1:32" ht="24.95" customHeight="1" x14ac:dyDescent="0.4">
      <c r="A20" s="103">
        <v>17</v>
      </c>
      <c r="B20" s="104" t="s">
        <v>541</v>
      </c>
      <c r="C20" s="104" t="s">
        <v>553</v>
      </c>
      <c r="D20" s="104" t="s">
        <v>89</v>
      </c>
      <c r="E20" s="104" t="s">
        <v>373</v>
      </c>
      <c r="F20" s="104" t="s">
        <v>543</v>
      </c>
      <c r="G20" s="104">
        <v>34</v>
      </c>
      <c r="H20" s="105">
        <v>4</v>
      </c>
      <c r="I20" s="106">
        <v>1</v>
      </c>
      <c r="J20" s="107">
        <v>4</v>
      </c>
      <c r="K20" s="108"/>
      <c r="L20" s="109"/>
      <c r="M20" s="109"/>
      <c r="N20" s="110" t="s">
        <v>92</v>
      </c>
      <c r="O20" s="110">
        <v>2500</v>
      </c>
      <c r="P20" s="110"/>
      <c r="Q20" s="109"/>
      <c r="R20" s="111">
        <v>4</v>
      </c>
      <c r="S20" s="112"/>
      <c r="T20" s="113"/>
      <c r="U20" s="113"/>
      <c r="V20" s="114">
        <f t="shared" si="0"/>
        <v>0</v>
      </c>
      <c r="W20" s="114">
        <f t="shared" si="1"/>
        <v>0</v>
      </c>
      <c r="X20" s="115"/>
      <c r="Y20" s="107">
        <v>9</v>
      </c>
      <c r="Z20" s="107">
        <v>24</v>
      </c>
      <c r="AA20" s="107">
        <v>12</v>
      </c>
      <c r="AB20" s="115"/>
      <c r="AC20" s="116">
        <f t="shared" si="3"/>
        <v>10222.848</v>
      </c>
      <c r="AD20" s="116">
        <f t="shared" si="4"/>
        <v>0</v>
      </c>
      <c r="AE20" s="116">
        <f t="shared" si="2"/>
        <v>10222.848</v>
      </c>
      <c r="AF20"/>
    </row>
    <row r="21" spans="1:32" ht="24.95" customHeight="1" x14ac:dyDescent="0.4">
      <c r="A21" s="103">
        <v>18</v>
      </c>
      <c r="B21" s="104" t="s">
        <v>554</v>
      </c>
      <c r="C21" s="104" t="s">
        <v>213</v>
      </c>
      <c r="D21" s="104" t="s">
        <v>89</v>
      </c>
      <c r="E21" s="104" t="s">
        <v>373</v>
      </c>
      <c r="F21" s="104" t="s">
        <v>555</v>
      </c>
      <c r="G21" s="104">
        <v>34</v>
      </c>
      <c r="H21" s="105">
        <v>23</v>
      </c>
      <c r="I21" s="106">
        <v>1</v>
      </c>
      <c r="J21" s="107">
        <v>23</v>
      </c>
      <c r="K21" s="108"/>
      <c r="L21" s="109"/>
      <c r="M21" s="109"/>
      <c r="N21" s="110" t="s">
        <v>92</v>
      </c>
      <c r="O21" s="110">
        <v>2500</v>
      </c>
      <c r="P21" s="110"/>
      <c r="Q21" s="109"/>
      <c r="R21" s="111">
        <v>23</v>
      </c>
      <c r="S21" s="112"/>
      <c r="T21" s="113"/>
      <c r="U21" s="113"/>
      <c r="V21" s="114">
        <f t="shared" si="0"/>
        <v>0</v>
      </c>
      <c r="W21" s="114">
        <f t="shared" si="1"/>
        <v>0</v>
      </c>
      <c r="X21" s="115"/>
      <c r="Y21" s="107">
        <v>9</v>
      </c>
      <c r="Z21" s="107">
        <v>24</v>
      </c>
      <c r="AA21" s="107">
        <v>12</v>
      </c>
      <c r="AB21" s="115"/>
      <c r="AC21" s="116">
        <f t="shared" si="3"/>
        <v>58781.375999999997</v>
      </c>
      <c r="AD21" s="116">
        <f t="shared" si="4"/>
        <v>0</v>
      </c>
      <c r="AE21" s="116">
        <f t="shared" si="2"/>
        <v>58781.375999999997</v>
      </c>
      <c r="AF21"/>
    </row>
    <row r="22" spans="1:32" ht="24.95" customHeight="1" x14ac:dyDescent="0.4">
      <c r="A22" s="103">
        <v>19</v>
      </c>
      <c r="B22" s="104" t="s">
        <v>554</v>
      </c>
      <c r="C22" s="104" t="s">
        <v>213</v>
      </c>
      <c r="D22" s="104" t="s">
        <v>89</v>
      </c>
      <c r="E22" s="104" t="s">
        <v>365</v>
      </c>
      <c r="F22" s="104" t="s">
        <v>162</v>
      </c>
      <c r="G22" s="104">
        <v>26</v>
      </c>
      <c r="H22" s="105">
        <v>20</v>
      </c>
      <c r="I22" s="106">
        <v>1</v>
      </c>
      <c r="J22" s="107">
        <v>20</v>
      </c>
      <c r="K22" s="108"/>
      <c r="L22" s="109"/>
      <c r="M22" s="109"/>
      <c r="N22" s="110" t="s">
        <v>92</v>
      </c>
      <c r="O22" s="110">
        <v>1100</v>
      </c>
      <c r="P22" s="110"/>
      <c r="Q22" s="109"/>
      <c r="R22" s="111">
        <v>20</v>
      </c>
      <c r="S22" s="112"/>
      <c r="T22" s="113"/>
      <c r="U22" s="113"/>
      <c r="V22" s="114">
        <f t="shared" si="0"/>
        <v>0</v>
      </c>
      <c r="W22" s="114">
        <f t="shared" si="1"/>
        <v>0</v>
      </c>
      <c r="X22" s="115"/>
      <c r="Y22" s="107">
        <v>9</v>
      </c>
      <c r="Z22" s="107">
        <v>24</v>
      </c>
      <c r="AA22" s="107">
        <v>12</v>
      </c>
      <c r="AB22" s="115"/>
      <c r="AC22" s="116">
        <f t="shared" si="3"/>
        <v>39087.360000000001</v>
      </c>
      <c r="AD22" s="116">
        <f t="shared" si="4"/>
        <v>0</v>
      </c>
      <c r="AE22" s="116">
        <f t="shared" si="2"/>
        <v>39087.360000000001</v>
      </c>
      <c r="AF22"/>
    </row>
    <row r="23" spans="1:32" ht="24.95" customHeight="1" x14ac:dyDescent="0.4">
      <c r="A23" s="103">
        <v>20</v>
      </c>
      <c r="B23" s="104" t="s">
        <v>554</v>
      </c>
      <c r="C23" s="104" t="s">
        <v>556</v>
      </c>
      <c r="D23" s="104" t="s">
        <v>89</v>
      </c>
      <c r="E23" s="104" t="s">
        <v>557</v>
      </c>
      <c r="F23" s="104" t="s">
        <v>264</v>
      </c>
      <c r="G23" s="104">
        <v>74</v>
      </c>
      <c r="H23" s="105">
        <v>7</v>
      </c>
      <c r="I23" s="106">
        <v>1</v>
      </c>
      <c r="J23" s="107">
        <v>7</v>
      </c>
      <c r="K23" s="108"/>
      <c r="L23" s="109"/>
      <c r="M23" s="109"/>
      <c r="N23" s="110" t="s">
        <v>113</v>
      </c>
      <c r="O23" s="110">
        <v>1600</v>
      </c>
      <c r="P23" s="110"/>
      <c r="Q23" s="109"/>
      <c r="R23" s="111">
        <v>7</v>
      </c>
      <c r="S23" s="112"/>
      <c r="T23" s="113"/>
      <c r="U23" s="113"/>
      <c r="V23" s="114">
        <f t="shared" si="0"/>
        <v>0</v>
      </c>
      <c r="W23" s="114">
        <f t="shared" si="1"/>
        <v>0</v>
      </c>
      <c r="X23" s="115"/>
      <c r="Y23" s="107">
        <v>9</v>
      </c>
      <c r="Z23" s="107">
        <v>24</v>
      </c>
      <c r="AA23" s="107">
        <v>12</v>
      </c>
      <c r="AB23" s="115"/>
      <c r="AC23" s="116">
        <f t="shared" si="3"/>
        <v>38937.023999999998</v>
      </c>
      <c r="AD23" s="116">
        <f t="shared" si="4"/>
        <v>0</v>
      </c>
      <c r="AE23" s="116">
        <f t="shared" si="2"/>
        <v>38937.023999999998</v>
      </c>
      <c r="AF23"/>
    </row>
    <row r="24" spans="1:32" ht="24.95" customHeight="1" x14ac:dyDescent="0.4">
      <c r="A24" s="103">
        <v>21</v>
      </c>
      <c r="B24" s="104" t="s">
        <v>554</v>
      </c>
      <c r="C24" s="104" t="s">
        <v>558</v>
      </c>
      <c r="D24" s="104" t="s">
        <v>89</v>
      </c>
      <c r="E24" s="104" t="s">
        <v>373</v>
      </c>
      <c r="F24" s="104" t="s">
        <v>543</v>
      </c>
      <c r="G24" s="104">
        <v>34</v>
      </c>
      <c r="H24" s="105">
        <v>1</v>
      </c>
      <c r="I24" s="106">
        <v>1</v>
      </c>
      <c r="J24" s="107">
        <v>1</v>
      </c>
      <c r="K24" s="108"/>
      <c r="L24" s="109"/>
      <c r="M24" s="109"/>
      <c r="N24" s="110" t="s">
        <v>92</v>
      </c>
      <c r="O24" s="110">
        <v>2500</v>
      </c>
      <c r="P24" s="110"/>
      <c r="Q24" s="109"/>
      <c r="R24" s="111">
        <v>1</v>
      </c>
      <c r="S24" s="112"/>
      <c r="T24" s="113"/>
      <c r="U24" s="113"/>
      <c r="V24" s="114">
        <f t="shared" si="0"/>
        <v>0</v>
      </c>
      <c r="W24" s="114">
        <f t="shared" si="1"/>
        <v>0</v>
      </c>
      <c r="X24" s="115"/>
      <c r="Y24" s="107">
        <v>9</v>
      </c>
      <c r="Z24" s="107">
        <v>24</v>
      </c>
      <c r="AA24" s="107">
        <v>12</v>
      </c>
      <c r="AB24" s="115"/>
      <c r="AC24" s="116">
        <f t="shared" si="3"/>
        <v>2555.712</v>
      </c>
      <c r="AD24" s="116">
        <f t="shared" si="4"/>
        <v>0</v>
      </c>
      <c r="AE24" s="116">
        <f t="shared" si="2"/>
        <v>2555.712</v>
      </c>
      <c r="AF24"/>
    </row>
    <row r="25" spans="1:32" ht="24.95" customHeight="1" x14ac:dyDescent="0.4">
      <c r="A25" s="103">
        <v>22</v>
      </c>
      <c r="B25" s="104" t="s">
        <v>554</v>
      </c>
      <c r="C25" s="104" t="s">
        <v>559</v>
      </c>
      <c r="D25" s="104" t="s">
        <v>89</v>
      </c>
      <c r="E25" s="104" t="s">
        <v>161</v>
      </c>
      <c r="F25" s="104" t="s">
        <v>122</v>
      </c>
      <c r="G25" s="104">
        <v>19</v>
      </c>
      <c r="H25" s="105">
        <v>1</v>
      </c>
      <c r="I25" s="106">
        <v>1</v>
      </c>
      <c r="J25" s="107">
        <v>1</v>
      </c>
      <c r="K25" s="108"/>
      <c r="L25" s="109"/>
      <c r="M25" s="109"/>
      <c r="N25" s="110" t="s">
        <v>92</v>
      </c>
      <c r="O25" s="110">
        <v>700</v>
      </c>
      <c r="P25" s="110"/>
      <c r="Q25" s="109"/>
      <c r="R25" s="111">
        <v>1</v>
      </c>
      <c r="S25" s="112"/>
      <c r="T25" s="113"/>
      <c r="U25" s="113"/>
      <c r="V25" s="114">
        <f t="shared" si="0"/>
        <v>0</v>
      </c>
      <c r="W25" s="114">
        <f t="shared" si="1"/>
        <v>0</v>
      </c>
      <c r="X25" s="115"/>
      <c r="Y25" s="107">
        <v>9</v>
      </c>
      <c r="Z25" s="107">
        <v>24</v>
      </c>
      <c r="AA25" s="107">
        <v>12</v>
      </c>
      <c r="AB25" s="115"/>
      <c r="AC25" s="116">
        <f t="shared" si="3"/>
        <v>1428.192</v>
      </c>
      <c r="AD25" s="116">
        <f t="shared" si="4"/>
        <v>0</v>
      </c>
      <c r="AE25" s="116">
        <f t="shared" si="2"/>
        <v>1428.192</v>
      </c>
      <c r="AF25"/>
    </row>
    <row r="26" spans="1:32" ht="24.95" customHeight="1" x14ac:dyDescent="0.4">
      <c r="A26" s="103">
        <v>23</v>
      </c>
      <c r="B26" s="104" t="s">
        <v>554</v>
      </c>
      <c r="C26" s="104" t="s">
        <v>559</v>
      </c>
      <c r="D26" s="104" t="s">
        <v>89</v>
      </c>
      <c r="E26" s="104" t="s">
        <v>365</v>
      </c>
      <c r="F26" s="104" t="s">
        <v>162</v>
      </c>
      <c r="G26" s="104">
        <v>26</v>
      </c>
      <c r="H26" s="105">
        <v>1</v>
      </c>
      <c r="I26" s="106">
        <v>1</v>
      </c>
      <c r="J26" s="107">
        <v>1</v>
      </c>
      <c r="K26" s="108"/>
      <c r="L26" s="109"/>
      <c r="M26" s="109"/>
      <c r="N26" s="110" t="s">
        <v>92</v>
      </c>
      <c r="O26" s="110">
        <v>1100</v>
      </c>
      <c r="P26" s="110"/>
      <c r="Q26" s="109"/>
      <c r="R26" s="111">
        <v>1</v>
      </c>
      <c r="S26" s="112"/>
      <c r="T26" s="113"/>
      <c r="U26" s="113"/>
      <c r="V26" s="114">
        <f t="shared" si="0"/>
        <v>0</v>
      </c>
      <c r="W26" s="114">
        <f t="shared" si="1"/>
        <v>0</v>
      </c>
      <c r="X26" s="115"/>
      <c r="Y26" s="107">
        <v>9</v>
      </c>
      <c r="Z26" s="107">
        <v>24</v>
      </c>
      <c r="AA26" s="107">
        <v>12</v>
      </c>
      <c r="AB26" s="115"/>
      <c r="AC26" s="116">
        <f t="shared" si="3"/>
        <v>1954.3679999999999</v>
      </c>
      <c r="AD26" s="116">
        <f t="shared" si="4"/>
        <v>0</v>
      </c>
      <c r="AE26" s="116">
        <f t="shared" si="2"/>
        <v>1954.3679999999999</v>
      </c>
      <c r="AF26"/>
    </row>
    <row r="27" spans="1:32" ht="24.95" customHeight="1" x14ac:dyDescent="0.4">
      <c r="A27" s="103">
        <v>24</v>
      </c>
      <c r="B27" s="104" t="s">
        <v>554</v>
      </c>
      <c r="C27" s="104" t="s">
        <v>126</v>
      </c>
      <c r="D27" s="104" t="s">
        <v>89</v>
      </c>
      <c r="E27" s="104" t="s">
        <v>557</v>
      </c>
      <c r="F27" s="104" t="s">
        <v>264</v>
      </c>
      <c r="G27" s="104">
        <v>74</v>
      </c>
      <c r="H27" s="105">
        <v>1</v>
      </c>
      <c r="I27" s="106">
        <v>1</v>
      </c>
      <c r="J27" s="107">
        <v>1</v>
      </c>
      <c r="K27" s="108"/>
      <c r="L27" s="109"/>
      <c r="M27" s="109"/>
      <c r="N27" s="110" t="s">
        <v>113</v>
      </c>
      <c r="O27" s="110">
        <v>1600</v>
      </c>
      <c r="P27" s="110"/>
      <c r="Q27" s="109"/>
      <c r="R27" s="111">
        <v>1</v>
      </c>
      <c r="S27" s="112"/>
      <c r="T27" s="113"/>
      <c r="U27" s="113"/>
      <c r="V27" s="114">
        <f t="shared" si="0"/>
        <v>0</v>
      </c>
      <c r="W27" s="114">
        <f t="shared" si="1"/>
        <v>0</v>
      </c>
      <c r="X27" s="115"/>
      <c r="Y27" s="107">
        <v>9</v>
      </c>
      <c r="Z27" s="107">
        <v>24</v>
      </c>
      <c r="AA27" s="107">
        <v>12</v>
      </c>
      <c r="AB27" s="115"/>
      <c r="AC27" s="116">
        <f t="shared" si="3"/>
        <v>5562.4319999999998</v>
      </c>
      <c r="AD27" s="116">
        <f t="shared" si="4"/>
        <v>0</v>
      </c>
      <c r="AE27" s="116">
        <f t="shared" si="2"/>
        <v>5562.4319999999998</v>
      </c>
      <c r="AF27"/>
    </row>
    <row r="28" spans="1:32" ht="24.95" customHeight="1" x14ac:dyDescent="0.4">
      <c r="A28" s="103">
        <v>25</v>
      </c>
      <c r="B28" s="104" t="s">
        <v>554</v>
      </c>
      <c r="C28" s="104" t="s">
        <v>560</v>
      </c>
      <c r="D28" s="104" t="s">
        <v>89</v>
      </c>
      <c r="E28" s="104" t="s">
        <v>373</v>
      </c>
      <c r="F28" s="104" t="s">
        <v>409</v>
      </c>
      <c r="G28" s="104">
        <v>34</v>
      </c>
      <c r="H28" s="105">
        <v>1</v>
      </c>
      <c r="I28" s="106">
        <v>1</v>
      </c>
      <c r="J28" s="107">
        <v>1</v>
      </c>
      <c r="K28" s="108"/>
      <c r="L28" s="109"/>
      <c r="M28" s="109"/>
      <c r="N28" s="110" t="s">
        <v>92</v>
      </c>
      <c r="O28" s="110">
        <v>2500</v>
      </c>
      <c r="P28" s="110"/>
      <c r="Q28" s="109"/>
      <c r="R28" s="111">
        <v>1</v>
      </c>
      <c r="S28" s="112"/>
      <c r="T28" s="113"/>
      <c r="U28" s="113"/>
      <c r="V28" s="114">
        <f t="shared" si="0"/>
        <v>0</v>
      </c>
      <c r="W28" s="114">
        <f t="shared" si="1"/>
        <v>0</v>
      </c>
      <c r="X28" s="115"/>
      <c r="Y28" s="107">
        <v>9</v>
      </c>
      <c r="Z28" s="107">
        <v>24</v>
      </c>
      <c r="AA28" s="107">
        <v>12</v>
      </c>
      <c r="AB28" s="115"/>
      <c r="AC28" s="116">
        <f t="shared" si="3"/>
        <v>2555.712</v>
      </c>
      <c r="AD28" s="116">
        <f t="shared" si="4"/>
        <v>0</v>
      </c>
      <c r="AE28" s="116">
        <f t="shared" si="2"/>
        <v>2555.712</v>
      </c>
      <c r="AF28"/>
    </row>
    <row r="29" spans="1:32" ht="24.95" customHeight="1" x14ac:dyDescent="0.4">
      <c r="A29" s="103">
        <v>26</v>
      </c>
      <c r="B29" s="104" t="s">
        <v>554</v>
      </c>
      <c r="C29" s="104" t="s">
        <v>479</v>
      </c>
      <c r="D29" s="104" t="s">
        <v>89</v>
      </c>
      <c r="E29" s="104" t="s">
        <v>551</v>
      </c>
      <c r="F29" s="104" t="s">
        <v>249</v>
      </c>
      <c r="G29" s="104">
        <v>34</v>
      </c>
      <c r="H29" s="105">
        <v>5</v>
      </c>
      <c r="I29" s="106">
        <v>2</v>
      </c>
      <c r="J29" s="107">
        <v>10</v>
      </c>
      <c r="K29" s="108"/>
      <c r="L29" s="109"/>
      <c r="M29" s="109"/>
      <c r="N29" s="110" t="s">
        <v>92</v>
      </c>
      <c r="O29" s="110">
        <v>3000</v>
      </c>
      <c r="P29" s="110"/>
      <c r="Q29" s="109"/>
      <c r="R29" s="111">
        <v>5</v>
      </c>
      <c r="S29" s="112"/>
      <c r="T29" s="113"/>
      <c r="U29" s="113"/>
      <c r="V29" s="114">
        <f t="shared" si="0"/>
        <v>0</v>
      </c>
      <c r="W29" s="114">
        <f t="shared" si="1"/>
        <v>0</v>
      </c>
      <c r="X29" s="115"/>
      <c r="Y29" s="107">
        <v>9</v>
      </c>
      <c r="Z29" s="107">
        <v>24</v>
      </c>
      <c r="AA29" s="107">
        <v>12</v>
      </c>
      <c r="AB29" s="115"/>
      <c r="AC29" s="116">
        <f t="shared" si="3"/>
        <v>25557.119999999999</v>
      </c>
      <c r="AD29" s="116">
        <f t="shared" si="4"/>
        <v>0</v>
      </c>
      <c r="AE29" s="116">
        <f t="shared" si="2"/>
        <v>25557.119999999999</v>
      </c>
      <c r="AF29"/>
    </row>
    <row r="30" spans="1:32" ht="24.95" customHeight="1" x14ac:dyDescent="0.4">
      <c r="A30" s="103">
        <v>27</v>
      </c>
      <c r="B30" s="104" t="s">
        <v>554</v>
      </c>
      <c r="C30" s="104" t="s">
        <v>163</v>
      </c>
      <c r="D30" s="104" t="s">
        <v>89</v>
      </c>
      <c r="E30" s="104" t="s">
        <v>551</v>
      </c>
      <c r="F30" s="104" t="s">
        <v>249</v>
      </c>
      <c r="G30" s="104">
        <v>34</v>
      </c>
      <c r="H30" s="105">
        <v>14</v>
      </c>
      <c r="I30" s="106">
        <v>2</v>
      </c>
      <c r="J30" s="107">
        <v>28</v>
      </c>
      <c r="K30" s="108"/>
      <c r="L30" s="109"/>
      <c r="M30" s="109"/>
      <c r="N30" s="110" t="s">
        <v>92</v>
      </c>
      <c r="O30" s="110">
        <v>3000</v>
      </c>
      <c r="P30" s="110"/>
      <c r="Q30" s="109"/>
      <c r="R30" s="111">
        <v>14</v>
      </c>
      <c r="S30" s="112"/>
      <c r="T30" s="113"/>
      <c r="U30" s="113"/>
      <c r="V30" s="114">
        <f t="shared" si="0"/>
        <v>0</v>
      </c>
      <c r="W30" s="114">
        <f t="shared" si="1"/>
        <v>0</v>
      </c>
      <c r="X30" s="115"/>
      <c r="Y30" s="107">
        <v>9</v>
      </c>
      <c r="Z30" s="107">
        <v>24</v>
      </c>
      <c r="AA30" s="107">
        <v>12</v>
      </c>
      <c r="AB30" s="115"/>
      <c r="AC30" s="116">
        <f t="shared" si="3"/>
        <v>71559.936000000002</v>
      </c>
      <c r="AD30" s="116">
        <f t="shared" si="4"/>
        <v>0</v>
      </c>
      <c r="AE30" s="116">
        <f t="shared" si="2"/>
        <v>71559.936000000002</v>
      </c>
      <c r="AF30"/>
    </row>
    <row r="31" spans="1:32" ht="24.95" customHeight="1" x14ac:dyDescent="0.4">
      <c r="A31" s="103">
        <v>28</v>
      </c>
      <c r="B31" s="104" t="s">
        <v>554</v>
      </c>
      <c r="C31" s="104" t="s">
        <v>542</v>
      </c>
      <c r="D31" s="104" t="s">
        <v>89</v>
      </c>
      <c r="E31" s="104" t="s">
        <v>373</v>
      </c>
      <c r="F31" s="104" t="s">
        <v>543</v>
      </c>
      <c r="G31" s="104">
        <v>34</v>
      </c>
      <c r="H31" s="105">
        <v>2</v>
      </c>
      <c r="I31" s="106">
        <v>2</v>
      </c>
      <c r="J31" s="107">
        <v>4</v>
      </c>
      <c r="K31" s="108"/>
      <c r="L31" s="109"/>
      <c r="M31" s="109"/>
      <c r="N31" s="110" t="s">
        <v>92</v>
      </c>
      <c r="O31" s="110">
        <v>2500</v>
      </c>
      <c r="P31" s="110"/>
      <c r="Q31" s="109"/>
      <c r="R31" s="111">
        <v>4</v>
      </c>
      <c r="S31" s="112"/>
      <c r="T31" s="113"/>
      <c r="U31" s="113"/>
      <c r="V31" s="114">
        <f t="shared" si="0"/>
        <v>0</v>
      </c>
      <c r="W31" s="114">
        <f t="shared" si="1"/>
        <v>0</v>
      </c>
      <c r="X31" s="115"/>
      <c r="Y31" s="107">
        <v>9</v>
      </c>
      <c r="Z31" s="107">
        <v>24</v>
      </c>
      <c r="AA31" s="107">
        <v>12</v>
      </c>
      <c r="AB31" s="115"/>
      <c r="AC31" s="116">
        <f t="shared" si="3"/>
        <v>10222.848</v>
      </c>
      <c r="AD31" s="116">
        <f t="shared" si="4"/>
        <v>0</v>
      </c>
      <c r="AE31" s="116">
        <f t="shared" si="2"/>
        <v>10222.848</v>
      </c>
      <c r="AF31"/>
    </row>
    <row r="32" spans="1:32" ht="24.95" customHeight="1" x14ac:dyDescent="0.4">
      <c r="A32" s="103">
        <v>29</v>
      </c>
      <c r="B32" s="104" t="s">
        <v>554</v>
      </c>
      <c r="C32" s="104" t="s">
        <v>115</v>
      </c>
      <c r="D32" s="104" t="s">
        <v>89</v>
      </c>
      <c r="E32" s="104" t="s">
        <v>365</v>
      </c>
      <c r="F32" s="104" t="s">
        <v>561</v>
      </c>
      <c r="G32" s="104">
        <v>26</v>
      </c>
      <c r="H32" s="105">
        <v>6</v>
      </c>
      <c r="I32" s="106">
        <v>1</v>
      </c>
      <c r="J32" s="107">
        <v>6</v>
      </c>
      <c r="K32" s="108"/>
      <c r="L32" s="109"/>
      <c r="M32" s="109"/>
      <c r="N32" s="110" t="s">
        <v>92</v>
      </c>
      <c r="O32" s="110">
        <v>1100</v>
      </c>
      <c r="P32" s="110"/>
      <c r="Q32" s="109"/>
      <c r="R32" s="111">
        <v>6</v>
      </c>
      <c r="S32" s="112"/>
      <c r="T32" s="113"/>
      <c r="U32" s="113"/>
      <c r="V32" s="114">
        <f t="shared" si="0"/>
        <v>0</v>
      </c>
      <c r="W32" s="114">
        <f t="shared" si="1"/>
        <v>0</v>
      </c>
      <c r="X32" s="115"/>
      <c r="Y32" s="107">
        <v>9</v>
      </c>
      <c r="Z32" s="107">
        <v>24</v>
      </c>
      <c r="AA32" s="107">
        <v>12</v>
      </c>
      <c r="AB32" s="115"/>
      <c r="AC32" s="116">
        <f t="shared" si="3"/>
        <v>11726.207999999999</v>
      </c>
      <c r="AD32" s="116">
        <f t="shared" si="4"/>
        <v>0</v>
      </c>
      <c r="AE32" s="116">
        <f t="shared" si="2"/>
        <v>11726.207999999999</v>
      </c>
      <c r="AF32"/>
    </row>
    <row r="33" spans="1:32" ht="24.95" customHeight="1" x14ac:dyDescent="0.4">
      <c r="A33" s="103">
        <v>30</v>
      </c>
      <c r="B33" s="104" t="s">
        <v>554</v>
      </c>
      <c r="C33" s="104" t="s">
        <v>545</v>
      </c>
      <c r="D33" s="104" t="s">
        <v>89</v>
      </c>
      <c r="E33" s="104" t="s">
        <v>365</v>
      </c>
      <c r="F33" s="104" t="s">
        <v>561</v>
      </c>
      <c r="G33" s="104">
        <v>26</v>
      </c>
      <c r="H33" s="105">
        <v>2</v>
      </c>
      <c r="I33" s="106">
        <v>1</v>
      </c>
      <c r="J33" s="107">
        <v>2</v>
      </c>
      <c r="K33" s="108"/>
      <c r="L33" s="109"/>
      <c r="M33" s="109"/>
      <c r="N33" s="110" t="s">
        <v>92</v>
      </c>
      <c r="O33" s="110">
        <v>1100</v>
      </c>
      <c r="P33" s="110"/>
      <c r="Q33" s="109"/>
      <c r="R33" s="111">
        <v>2</v>
      </c>
      <c r="S33" s="112"/>
      <c r="T33" s="113"/>
      <c r="U33" s="113"/>
      <c r="V33" s="114">
        <f t="shared" si="0"/>
        <v>0</v>
      </c>
      <c r="W33" s="114">
        <f t="shared" si="1"/>
        <v>0</v>
      </c>
      <c r="X33" s="115"/>
      <c r="Y33" s="107">
        <v>9</v>
      </c>
      <c r="Z33" s="107">
        <v>24</v>
      </c>
      <c r="AA33" s="107">
        <v>12</v>
      </c>
      <c r="AB33" s="115"/>
      <c r="AC33" s="116">
        <f t="shared" si="3"/>
        <v>3908.7359999999999</v>
      </c>
      <c r="AD33" s="116">
        <f t="shared" si="4"/>
        <v>0</v>
      </c>
      <c r="AE33" s="116">
        <f t="shared" si="2"/>
        <v>3908.7359999999999</v>
      </c>
      <c r="AF33"/>
    </row>
    <row r="34" spans="1:32" ht="24.95" customHeight="1" x14ac:dyDescent="0.4">
      <c r="A34" s="103">
        <v>31</v>
      </c>
      <c r="B34" s="104" t="s">
        <v>554</v>
      </c>
      <c r="C34" s="104" t="s">
        <v>116</v>
      </c>
      <c r="D34" s="104" t="s">
        <v>89</v>
      </c>
      <c r="E34" s="104" t="s">
        <v>365</v>
      </c>
      <c r="F34" s="104" t="s">
        <v>561</v>
      </c>
      <c r="G34" s="104">
        <v>26</v>
      </c>
      <c r="H34" s="105">
        <v>7</v>
      </c>
      <c r="I34" s="106">
        <v>1</v>
      </c>
      <c r="J34" s="107">
        <v>7</v>
      </c>
      <c r="K34" s="108"/>
      <c r="L34" s="109"/>
      <c r="M34" s="109"/>
      <c r="N34" s="110" t="s">
        <v>92</v>
      </c>
      <c r="O34" s="110">
        <v>1100</v>
      </c>
      <c r="P34" s="110"/>
      <c r="Q34" s="109"/>
      <c r="R34" s="111">
        <v>7</v>
      </c>
      <c r="S34" s="112"/>
      <c r="T34" s="113"/>
      <c r="U34" s="113"/>
      <c r="V34" s="114">
        <f t="shared" si="0"/>
        <v>0</v>
      </c>
      <c r="W34" s="114">
        <f t="shared" si="1"/>
        <v>0</v>
      </c>
      <c r="X34" s="115"/>
      <c r="Y34" s="107">
        <v>9</v>
      </c>
      <c r="Z34" s="107">
        <v>24</v>
      </c>
      <c r="AA34" s="107">
        <v>12</v>
      </c>
      <c r="AB34" s="115"/>
      <c r="AC34" s="116">
        <f t="shared" si="3"/>
        <v>13680.576000000001</v>
      </c>
      <c r="AD34" s="116">
        <f t="shared" si="4"/>
        <v>0</v>
      </c>
      <c r="AE34" s="116">
        <f t="shared" si="2"/>
        <v>13680.576000000001</v>
      </c>
      <c r="AF34"/>
    </row>
    <row r="35" spans="1:32" ht="24.95" customHeight="1" x14ac:dyDescent="0.4">
      <c r="A35" s="103">
        <v>32</v>
      </c>
      <c r="B35" s="104" t="s">
        <v>554</v>
      </c>
      <c r="C35" s="104" t="s">
        <v>187</v>
      </c>
      <c r="D35" s="104" t="s">
        <v>89</v>
      </c>
      <c r="E35" s="104" t="s">
        <v>110</v>
      </c>
      <c r="F35" s="104" t="s">
        <v>173</v>
      </c>
      <c r="G35" s="104">
        <v>26</v>
      </c>
      <c r="H35" s="105">
        <v>1</v>
      </c>
      <c r="I35" s="106">
        <v>2</v>
      </c>
      <c r="J35" s="107">
        <v>2</v>
      </c>
      <c r="K35" s="108"/>
      <c r="L35" s="109"/>
      <c r="M35" s="109"/>
      <c r="N35" s="110" t="s">
        <v>92</v>
      </c>
      <c r="O35" s="110">
        <v>1000</v>
      </c>
      <c r="P35" s="110"/>
      <c r="Q35" s="109"/>
      <c r="R35" s="111">
        <v>2</v>
      </c>
      <c r="S35" s="112"/>
      <c r="T35" s="113"/>
      <c r="U35" s="113"/>
      <c r="V35" s="114">
        <f t="shared" si="0"/>
        <v>0</v>
      </c>
      <c r="W35" s="114">
        <f t="shared" si="1"/>
        <v>0</v>
      </c>
      <c r="X35" s="115"/>
      <c r="Y35" s="107">
        <v>9</v>
      </c>
      <c r="Z35" s="107">
        <v>24</v>
      </c>
      <c r="AA35" s="107">
        <v>12</v>
      </c>
      <c r="AB35" s="115"/>
      <c r="AC35" s="116">
        <f t="shared" si="3"/>
        <v>3908.7359999999999</v>
      </c>
      <c r="AD35" s="116">
        <f t="shared" si="4"/>
        <v>0</v>
      </c>
      <c r="AE35" s="116">
        <f t="shared" si="2"/>
        <v>3908.7359999999999</v>
      </c>
      <c r="AF35"/>
    </row>
    <row r="36" spans="1:32" ht="24.95" customHeight="1" x14ac:dyDescent="0.4">
      <c r="A36" s="103">
        <v>33</v>
      </c>
      <c r="B36" s="104" t="s">
        <v>554</v>
      </c>
      <c r="C36" s="104" t="s">
        <v>562</v>
      </c>
      <c r="D36" s="104" t="s">
        <v>89</v>
      </c>
      <c r="E36" s="104" t="s">
        <v>551</v>
      </c>
      <c r="F36" s="104" t="s">
        <v>276</v>
      </c>
      <c r="G36" s="104">
        <v>34</v>
      </c>
      <c r="H36" s="105">
        <v>6</v>
      </c>
      <c r="I36" s="106">
        <v>1</v>
      </c>
      <c r="J36" s="107">
        <v>6</v>
      </c>
      <c r="K36" s="108"/>
      <c r="L36" s="109"/>
      <c r="M36" s="109"/>
      <c r="N36" s="110" t="s">
        <v>92</v>
      </c>
      <c r="O36" s="110">
        <v>1400</v>
      </c>
      <c r="P36" s="110"/>
      <c r="Q36" s="109"/>
      <c r="R36" s="111">
        <v>6</v>
      </c>
      <c r="S36" s="112"/>
      <c r="T36" s="113"/>
      <c r="U36" s="113"/>
      <c r="V36" s="114">
        <f t="shared" si="0"/>
        <v>0</v>
      </c>
      <c r="W36" s="114">
        <f t="shared" si="1"/>
        <v>0</v>
      </c>
      <c r="X36" s="115"/>
      <c r="Y36" s="107">
        <v>9</v>
      </c>
      <c r="Z36" s="107">
        <v>24</v>
      </c>
      <c r="AA36" s="107">
        <v>12</v>
      </c>
      <c r="AB36" s="115"/>
      <c r="AC36" s="116">
        <f t="shared" si="3"/>
        <v>15334.272000000001</v>
      </c>
      <c r="AD36" s="116">
        <f t="shared" si="4"/>
        <v>0</v>
      </c>
      <c r="AE36" s="116">
        <f t="shared" si="2"/>
        <v>15334.272000000001</v>
      </c>
      <c r="AF36"/>
    </row>
    <row r="37" spans="1:32" ht="24.95" customHeight="1" x14ac:dyDescent="0.4">
      <c r="A37" s="103">
        <v>34</v>
      </c>
      <c r="B37" s="104" t="s">
        <v>554</v>
      </c>
      <c r="C37" s="104" t="s">
        <v>123</v>
      </c>
      <c r="D37" s="104" t="s">
        <v>89</v>
      </c>
      <c r="E37" s="104" t="s">
        <v>373</v>
      </c>
      <c r="F37" s="104" t="s">
        <v>444</v>
      </c>
      <c r="G37" s="104">
        <v>34</v>
      </c>
      <c r="H37" s="105">
        <v>4</v>
      </c>
      <c r="I37" s="106">
        <v>2</v>
      </c>
      <c r="J37" s="107">
        <v>8</v>
      </c>
      <c r="K37" s="108"/>
      <c r="L37" s="109"/>
      <c r="M37" s="109"/>
      <c r="N37" s="110" t="s">
        <v>92</v>
      </c>
      <c r="O37" s="110">
        <v>2500</v>
      </c>
      <c r="P37" s="110"/>
      <c r="Q37" s="109"/>
      <c r="R37" s="111">
        <v>8</v>
      </c>
      <c r="S37" s="112"/>
      <c r="T37" s="113"/>
      <c r="U37" s="113"/>
      <c r="V37" s="114">
        <f t="shared" si="0"/>
        <v>0</v>
      </c>
      <c r="W37" s="114">
        <f t="shared" si="1"/>
        <v>0</v>
      </c>
      <c r="X37" s="115"/>
      <c r="Y37" s="107">
        <v>9</v>
      </c>
      <c r="Z37" s="107">
        <v>24</v>
      </c>
      <c r="AA37" s="107">
        <v>12</v>
      </c>
      <c r="AB37" s="115"/>
      <c r="AC37" s="116">
        <f t="shared" si="3"/>
        <v>20445.696</v>
      </c>
      <c r="AD37" s="116">
        <f t="shared" si="4"/>
        <v>0</v>
      </c>
      <c r="AE37" s="116">
        <f t="shared" si="2"/>
        <v>20445.696</v>
      </c>
      <c r="AF37"/>
    </row>
    <row r="38" spans="1:32" ht="24.95" customHeight="1" x14ac:dyDescent="0.4">
      <c r="A38" s="103">
        <v>35</v>
      </c>
      <c r="B38" s="104" t="s">
        <v>554</v>
      </c>
      <c r="C38" s="104" t="s">
        <v>563</v>
      </c>
      <c r="D38" s="104" t="s">
        <v>89</v>
      </c>
      <c r="E38" s="104" t="s">
        <v>102</v>
      </c>
      <c r="F38" s="104" t="s">
        <v>564</v>
      </c>
      <c r="G38" s="104">
        <v>58</v>
      </c>
      <c r="H38" s="105">
        <v>1</v>
      </c>
      <c r="I38" s="106">
        <v>4</v>
      </c>
      <c r="J38" s="107">
        <v>4</v>
      </c>
      <c r="K38" s="108"/>
      <c r="L38" s="109"/>
      <c r="M38" s="109"/>
      <c r="N38" s="110" t="s">
        <v>92</v>
      </c>
      <c r="O38" s="110">
        <v>2200</v>
      </c>
      <c r="P38" s="110"/>
      <c r="Q38" s="109"/>
      <c r="R38" s="111">
        <v>4</v>
      </c>
      <c r="S38" s="112"/>
      <c r="T38" s="113"/>
      <c r="U38" s="113"/>
      <c r="V38" s="114">
        <f t="shared" si="0"/>
        <v>0</v>
      </c>
      <c r="W38" s="114">
        <f t="shared" si="1"/>
        <v>0</v>
      </c>
      <c r="X38" s="115"/>
      <c r="Y38" s="107">
        <v>9</v>
      </c>
      <c r="Z38" s="107">
        <v>24</v>
      </c>
      <c r="AA38" s="107">
        <v>12</v>
      </c>
      <c r="AB38" s="115"/>
      <c r="AC38" s="116">
        <f t="shared" si="3"/>
        <v>17438.976000000002</v>
      </c>
      <c r="AD38" s="116">
        <f t="shared" si="4"/>
        <v>0</v>
      </c>
      <c r="AE38" s="116">
        <f t="shared" si="2"/>
        <v>17438.976000000002</v>
      </c>
      <c r="AF38"/>
    </row>
    <row r="39" spans="1:32" ht="24.95" customHeight="1" x14ac:dyDescent="0.4">
      <c r="A39" s="103">
        <v>36</v>
      </c>
      <c r="B39" s="104" t="s">
        <v>554</v>
      </c>
      <c r="C39" s="104" t="s">
        <v>565</v>
      </c>
      <c r="D39" s="104" t="s">
        <v>89</v>
      </c>
      <c r="E39" s="104" t="s">
        <v>373</v>
      </c>
      <c r="F39" s="104" t="s">
        <v>444</v>
      </c>
      <c r="G39" s="104">
        <v>34</v>
      </c>
      <c r="H39" s="104">
        <v>9</v>
      </c>
      <c r="I39" s="106">
        <v>2</v>
      </c>
      <c r="J39" s="107">
        <v>18</v>
      </c>
      <c r="K39" s="108"/>
      <c r="L39" s="109"/>
      <c r="M39" s="109"/>
      <c r="N39" s="110" t="s">
        <v>92</v>
      </c>
      <c r="O39" s="110">
        <v>2500</v>
      </c>
      <c r="P39" s="110"/>
      <c r="Q39" s="109"/>
      <c r="R39" s="111">
        <v>18</v>
      </c>
      <c r="S39" s="112"/>
      <c r="T39" s="113"/>
      <c r="U39" s="113"/>
      <c r="V39" s="114">
        <f t="shared" si="0"/>
        <v>0</v>
      </c>
      <c r="W39" s="114">
        <f t="shared" si="1"/>
        <v>0</v>
      </c>
      <c r="X39" s="115"/>
      <c r="Y39" s="107">
        <v>9</v>
      </c>
      <c r="Z39" s="107">
        <v>24</v>
      </c>
      <c r="AA39" s="107">
        <v>12</v>
      </c>
      <c r="AB39" s="115"/>
      <c r="AC39" s="116">
        <f t="shared" si="3"/>
        <v>46002.816000000006</v>
      </c>
      <c r="AD39" s="116">
        <f t="shared" si="4"/>
        <v>0</v>
      </c>
      <c r="AE39" s="116">
        <f t="shared" si="2"/>
        <v>46002.816000000006</v>
      </c>
      <c r="AF39"/>
    </row>
    <row r="40" spans="1:32" ht="24.95" customHeight="1" x14ac:dyDescent="0.4">
      <c r="A40" s="103">
        <v>37</v>
      </c>
      <c r="B40" s="104" t="s">
        <v>554</v>
      </c>
      <c r="C40" s="104" t="s">
        <v>566</v>
      </c>
      <c r="D40" s="104" t="s">
        <v>89</v>
      </c>
      <c r="E40" s="104" t="s">
        <v>365</v>
      </c>
      <c r="F40" s="104" t="s">
        <v>561</v>
      </c>
      <c r="G40" s="104">
        <v>26</v>
      </c>
      <c r="H40" s="104">
        <v>2</v>
      </c>
      <c r="I40" s="106">
        <v>1</v>
      </c>
      <c r="J40" s="107">
        <v>2</v>
      </c>
      <c r="K40" s="108"/>
      <c r="L40" s="109"/>
      <c r="M40" s="109"/>
      <c r="N40" s="110" t="s">
        <v>92</v>
      </c>
      <c r="O40" s="110">
        <v>1100</v>
      </c>
      <c r="P40" s="110"/>
      <c r="Q40" s="109"/>
      <c r="R40" s="111">
        <v>2</v>
      </c>
      <c r="S40" s="112"/>
      <c r="T40" s="113"/>
      <c r="U40" s="113"/>
      <c r="V40" s="114">
        <f t="shared" si="0"/>
        <v>0</v>
      </c>
      <c r="W40" s="114">
        <f t="shared" si="1"/>
        <v>0</v>
      </c>
      <c r="X40" s="115"/>
      <c r="Y40" s="107">
        <v>9</v>
      </c>
      <c r="Z40" s="107">
        <v>24</v>
      </c>
      <c r="AA40" s="107">
        <v>12</v>
      </c>
      <c r="AB40" s="115"/>
      <c r="AC40" s="116">
        <f t="shared" si="3"/>
        <v>3908.7359999999999</v>
      </c>
      <c r="AD40" s="116">
        <f t="shared" si="4"/>
        <v>0</v>
      </c>
      <c r="AE40" s="116">
        <f t="shared" si="2"/>
        <v>3908.7359999999999</v>
      </c>
      <c r="AF40"/>
    </row>
    <row r="41" spans="1:32" ht="24.95" customHeight="1" x14ac:dyDescent="0.4">
      <c r="A41" s="103">
        <v>38</v>
      </c>
      <c r="B41" s="104" t="s">
        <v>554</v>
      </c>
      <c r="C41" s="104" t="s">
        <v>566</v>
      </c>
      <c r="D41" s="104" t="s">
        <v>89</v>
      </c>
      <c r="E41" s="104" t="s">
        <v>373</v>
      </c>
      <c r="F41" s="104" t="s">
        <v>444</v>
      </c>
      <c r="G41" s="104">
        <v>34</v>
      </c>
      <c r="H41" s="104">
        <v>3</v>
      </c>
      <c r="I41" s="106">
        <v>2</v>
      </c>
      <c r="J41" s="107">
        <v>6</v>
      </c>
      <c r="K41" s="108"/>
      <c r="L41" s="109"/>
      <c r="M41" s="109"/>
      <c r="N41" s="110" t="s">
        <v>92</v>
      </c>
      <c r="O41" s="110">
        <v>2500</v>
      </c>
      <c r="P41" s="110"/>
      <c r="Q41" s="109"/>
      <c r="R41" s="111">
        <v>6</v>
      </c>
      <c r="S41" s="112"/>
      <c r="T41" s="113"/>
      <c r="U41" s="113"/>
      <c r="V41" s="114">
        <f t="shared" si="0"/>
        <v>0</v>
      </c>
      <c r="W41" s="114">
        <f t="shared" si="1"/>
        <v>0</v>
      </c>
      <c r="X41" s="115"/>
      <c r="Y41" s="107">
        <v>9</v>
      </c>
      <c r="Z41" s="107">
        <v>24</v>
      </c>
      <c r="AA41" s="107">
        <v>12</v>
      </c>
      <c r="AB41" s="115"/>
      <c r="AC41" s="116">
        <f t="shared" si="3"/>
        <v>15334.272000000001</v>
      </c>
      <c r="AD41" s="116">
        <f t="shared" si="4"/>
        <v>0</v>
      </c>
      <c r="AE41" s="116">
        <f t="shared" si="2"/>
        <v>15334.272000000001</v>
      </c>
      <c r="AF41"/>
    </row>
    <row r="42" spans="1:32" ht="24.95" customHeight="1" x14ac:dyDescent="0.4">
      <c r="A42" s="103">
        <v>39</v>
      </c>
      <c r="B42" s="104" t="s">
        <v>567</v>
      </c>
      <c r="C42" s="104" t="s">
        <v>568</v>
      </c>
      <c r="D42" s="104" t="s">
        <v>89</v>
      </c>
      <c r="E42" s="104" t="s">
        <v>365</v>
      </c>
      <c r="F42" s="104" t="s">
        <v>162</v>
      </c>
      <c r="G42" s="104">
        <v>26</v>
      </c>
      <c r="H42" s="104">
        <v>8</v>
      </c>
      <c r="I42" s="106">
        <v>1</v>
      </c>
      <c r="J42" s="107">
        <v>8</v>
      </c>
      <c r="K42" s="108"/>
      <c r="L42" s="109"/>
      <c r="M42" s="109"/>
      <c r="N42" s="110" t="s">
        <v>92</v>
      </c>
      <c r="O42" s="110">
        <v>1100</v>
      </c>
      <c r="P42" s="110"/>
      <c r="Q42" s="109"/>
      <c r="R42" s="111">
        <v>8</v>
      </c>
      <c r="S42" s="112"/>
      <c r="T42" s="113"/>
      <c r="U42" s="113"/>
      <c r="V42" s="114">
        <f t="shared" si="0"/>
        <v>0</v>
      </c>
      <c r="W42" s="114">
        <f t="shared" si="1"/>
        <v>0</v>
      </c>
      <c r="X42" s="115"/>
      <c r="Y42" s="107">
        <v>9</v>
      </c>
      <c r="Z42" s="107">
        <v>24</v>
      </c>
      <c r="AA42" s="107">
        <v>12</v>
      </c>
      <c r="AB42" s="115"/>
      <c r="AC42" s="116">
        <f t="shared" si="3"/>
        <v>15634.944</v>
      </c>
      <c r="AD42" s="116">
        <f t="shared" si="4"/>
        <v>0</v>
      </c>
      <c r="AE42" s="116">
        <f t="shared" si="2"/>
        <v>15634.944</v>
      </c>
      <c r="AF42"/>
    </row>
    <row r="43" spans="1:32" ht="24.95" customHeight="1" x14ac:dyDescent="0.4">
      <c r="A43" s="103">
        <v>40</v>
      </c>
      <c r="B43" s="104" t="s">
        <v>567</v>
      </c>
      <c r="C43" s="104" t="s">
        <v>569</v>
      </c>
      <c r="D43" s="104" t="s">
        <v>89</v>
      </c>
      <c r="E43" s="104" t="s">
        <v>365</v>
      </c>
      <c r="F43" s="104" t="s">
        <v>162</v>
      </c>
      <c r="G43" s="104">
        <v>26</v>
      </c>
      <c r="H43" s="104">
        <v>10</v>
      </c>
      <c r="I43" s="106">
        <v>1</v>
      </c>
      <c r="J43" s="107">
        <v>10</v>
      </c>
      <c r="K43" s="108"/>
      <c r="L43" s="109"/>
      <c r="M43" s="109"/>
      <c r="N43" s="110" t="s">
        <v>92</v>
      </c>
      <c r="O43" s="110">
        <v>1100</v>
      </c>
      <c r="P43" s="110"/>
      <c r="Q43" s="109"/>
      <c r="R43" s="111">
        <v>10</v>
      </c>
      <c r="S43" s="112"/>
      <c r="T43" s="113"/>
      <c r="U43" s="113"/>
      <c r="V43" s="114">
        <f t="shared" si="0"/>
        <v>0</v>
      </c>
      <c r="W43" s="114">
        <f t="shared" si="1"/>
        <v>0</v>
      </c>
      <c r="X43" s="115"/>
      <c r="Y43" s="107">
        <v>9</v>
      </c>
      <c r="Z43" s="107">
        <v>24</v>
      </c>
      <c r="AA43" s="107">
        <v>12</v>
      </c>
      <c r="AB43" s="115"/>
      <c r="AC43" s="116">
        <f t="shared" si="3"/>
        <v>19543.68</v>
      </c>
      <c r="AD43" s="116">
        <f t="shared" si="4"/>
        <v>0</v>
      </c>
      <c r="AE43" s="116">
        <f t="shared" si="2"/>
        <v>19543.68</v>
      </c>
      <c r="AF43"/>
    </row>
    <row r="44" spans="1:32" ht="24.95" customHeight="1" x14ac:dyDescent="0.4">
      <c r="A44" s="103">
        <v>41</v>
      </c>
      <c r="B44" s="104" t="s">
        <v>567</v>
      </c>
      <c r="C44" s="104" t="s">
        <v>507</v>
      </c>
      <c r="D44" s="104" t="s">
        <v>89</v>
      </c>
      <c r="E44" s="104" t="s">
        <v>373</v>
      </c>
      <c r="F44" s="104" t="s">
        <v>409</v>
      </c>
      <c r="G44" s="104">
        <v>34</v>
      </c>
      <c r="H44" s="104">
        <v>5</v>
      </c>
      <c r="I44" s="106">
        <v>1</v>
      </c>
      <c r="J44" s="107">
        <v>5</v>
      </c>
      <c r="K44" s="108"/>
      <c r="L44" s="109"/>
      <c r="M44" s="109"/>
      <c r="N44" s="110" t="s">
        <v>92</v>
      </c>
      <c r="O44" s="110">
        <v>2500</v>
      </c>
      <c r="P44" s="110"/>
      <c r="Q44" s="109"/>
      <c r="R44" s="111">
        <v>5</v>
      </c>
      <c r="S44" s="112"/>
      <c r="T44" s="113"/>
      <c r="U44" s="113"/>
      <c r="V44" s="114">
        <f t="shared" si="0"/>
        <v>0</v>
      </c>
      <c r="W44" s="114">
        <f t="shared" si="1"/>
        <v>0</v>
      </c>
      <c r="X44" s="115"/>
      <c r="Y44" s="107">
        <v>9</v>
      </c>
      <c r="Z44" s="107">
        <v>24</v>
      </c>
      <c r="AA44" s="107">
        <v>12</v>
      </c>
      <c r="AB44" s="115"/>
      <c r="AC44" s="116">
        <f t="shared" si="3"/>
        <v>12778.56</v>
      </c>
      <c r="AD44" s="116">
        <f t="shared" si="4"/>
        <v>0</v>
      </c>
      <c r="AE44" s="116">
        <f t="shared" si="2"/>
        <v>12778.56</v>
      </c>
      <c r="AF44"/>
    </row>
    <row r="45" spans="1:32" ht="24.95" customHeight="1" x14ac:dyDescent="0.4">
      <c r="A45" s="103">
        <v>42</v>
      </c>
      <c r="B45" s="104" t="s">
        <v>567</v>
      </c>
      <c r="C45" s="104" t="s">
        <v>507</v>
      </c>
      <c r="D45" s="104" t="s">
        <v>89</v>
      </c>
      <c r="E45" s="104" t="s">
        <v>373</v>
      </c>
      <c r="F45" s="104" t="s">
        <v>570</v>
      </c>
      <c r="G45" s="104">
        <v>34</v>
      </c>
      <c r="H45" s="104">
        <v>1</v>
      </c>
      <c r="I45" s="106">
        <v>1</v>
      </c>
      <c r="J45" s="107">
        <v>1</v>
      </c>
      <c r="K45" s="108"/>
      <c r="L45" s="109"/>
      <c r="M45" s="109"/>
      <c r="N45" s="110" t="s">
        <v>92</v>
      </c>
      <c r="O45" s="110">
        <v>2500</v>
      </c>
      <c r="P45" s="110"/>
      <c r="Q45" s="109"/>
      <c r="R45" s="111">
        <v>1</v>
      </c>
      <c r="S45" s="112"/>
      <c r="T45" s="113"/>
      <c r="U45" s="113"/>
      <c r="V45" s="114">
        <f t="shared" si="0"/>
        <v>0</v>
      </c>
      <c r="W45" s="114">
        <f t="shared" si="1"/>
        <v>0</v>
      </c>
      <c r="X45" s="115"/>
      <c r="Y45" s="107">
        <v>9</v>
      </c>
      <c r="Z45" s="107">
        <v>24</v>
      </c>
      <c r="AA45" s="107">
        <v>12</v>
      </c>
      <c r="AB45" s="115"/>
      <c r="AC45" s="116">
        <f t="shared" si="3"/>
        <v>2555.712</v>
      </c>
      <c r="AD45" s="116">
        <f t="shared" si="4"/>
        <v>0</v>
      </c>
      <c r="AE45" s="116">
        <f t="shared" si="2"/>
        <v>2555.712</v>
      </c>
      <c r="AF45"/>
    </row>
    <row r="46" spans="1:32" ht="24.95" customHeight="1" x14ac:dyDescent="0.4">
      <c r="A46" s="103">
        <v>43</v>
      </c>
      <c r="B46" s="104" t="s">
        <v>567</v>
      </c>
      <c r="C46" s="104" t="s">
        <v>544</v>
      </c>
      <c r="D46" s="104" t="s">
        <v>89</v>
      </c>
      <c r="E46" s="104" t="s">
        <v>373</v>
      </c>
      <c r="F46" s="104" t="s">
        <v>543</v>
      </c>
      <c r="G46" s="104">
        <v>34</v>
      </c>
      <c r="H46" s="104">
        <v>6</v>
      </c>
      <c r="I46" s="106">
        <v>2</v>
      </c>
      <c r="J46" s="107">
        <v>12</v>
      </c>
      <c r="K46" s="108"/>
      <c r="L46" s="109"/>
      <c r="M46" s="109"/>
      <c r="N46" s="110" t="s">
        <v>92</v>
      </c>
      <c r="O46" s="110">
        <v>2500</v>
      </c>
      <c r="P46" s="110"/>
      <c r="Q46" s="109"/>
      <c r="R46" s="111">
        <v>12</v>
      </c>
      <c r="S46" s="112"/>
      <c r="T46" s="113"/>
      <c r="U46" s="113"/>
      <c r="V46" s="114">
        <f t="shared" si="0"/>
        <v>0</v>
      </c>
      <c r="W46" s="114">
        <f t="shared" si="1"/>
        <v>0</v>
      </c>
      <c r="X46" s="115"/>
      <c r="Y46" s="107">
        <v>9</v>
      </c>
      <c r="Z46" s="107">
        <v>24</v>
      </c>
      <c r="AA46" s="107">
        <v>12</v>
      </c>
      <c r="AB46" s="115"/>
      <c r="AC46" s="116">
        <f t="shared" si="3"/>
        <v>30668.544000000002</v>
      </c>
      <c r="AD46" s="116">
        <f t="shared" si="4"/>
        <v>0</v>
      </c>
      <c r="AE46" s="116">
        <f t="shared" si="2"/>
        <v>30668.544000000002</v>
      </c>
      <c r="AF46"/>
    </row>
    <row r="47" spans="1:32" ht="24.95" customHeight="1" x14ac:dyDescent="0.4">
      <c r="A47" s="103">
        <v>44</v>
      </c>
      <c r="B47" s="104" t="s">
        <v>567</v>
      </c>
      <c r="C47" s="104" t="s">
        <v>571</v>
      </c>
      <c r="D47" s="104" t="s">
        <v>89</v>
      </c>
      <c r="E47" s="104" t="s">
        <v>365</v>
      </c>
      <c r="F47" s="104" t="s">
        <v>162</v>
      </c>
      <c r="G47" s="104">
        <v>26</v>
      </c>
      <c r="H47" s="104">
        <v>18</v>
      </c>
      <c r="I47" s="106">
        <v>1</v>
      </c>
      <c r="J47" s="107">
        <v>18</v>
      </c>
      <c r="K47" s="108"/>
      <c r="L47" s="109"/>
      <c r="M47" s="109"/>
      <c r="N47" s="110" t="s">
        <v>92</v>
      </c>
      <c r="O47" s="110">
        <v>1100</v>
      </c>
      <c r="P47" s="110"/>
      <c r="Q47" s="109"/>
      <c r="R47" s="111">
        <v>18</v>
      </c>
      <c r="S47" s="112"/>
      <c r="T47" s="113"/>
      <c r="U47" s="113"/>
      <c r="V47" s="114">
        <f t="shared" si="0"/>
        <v>0</v>
      </c>
      <c r="W47" s="114">
        <f t="shared" si="1"/>
        <v>0</v>
      </c>
      <c r="X47" s="115"/>
      <c r="Y47" s="107">
        <v>9</v>
      </c>
      <c r="Z47" s="107">
        <v>24</v>
      </c>
      <c r="AA47" s="107">
        <v>12</v>
      </c>
      <c r="AB47" s="115"/>
      <c r="AC47" s="116">
        <f t="shared" si="3"/>
        <v>35178.624000000003</v>
      </c>
      <c r="AD47" s="116">
        <f t="shared" si="4"/>
        <v>0</v>
      </c>
      <c r="AE47" s="116">
        <f t="shared" si="2"/>
        <v>35178.624000000003</v>
      </c>
      <c r="AF47"/>
    </row>
    <row r="48" spans="1:32" ht="24.95" customHeight="1" x14ac:dyDescent="0.4">
      <c r="A48" s="103">
        <v>45</v>
      </c>
      <c r="B48" s="104" t="s">
        <v>567</v>
      </c>
      <c r="C48" s="104" t="s">
        <v>572</v>
      </c>
      <c r="D48" s="104" t="s">
        <v>89</v>
      </c>
      <c r="E48" s="104" t="s">
        <v>365</v>
      </c>
      <c r="F48" s="104" t="s">
        <v>162</v>
      </c>
      <c r="G48" s="104">
        <v>26</v>
      </c>
      <c r="H48" s="104">
        <v>4</v>
      </c>
      <c r="I48" s="106">
        <v>1</v>
      </c>
      <c r="J48" s="107">
        <v>4</v>
      </c>
      <c r="K48" s="108"/>
      <c r="L48" s="109"/>
      <c r="M48" s="109"/>
      <c r="N48" s="110" t="s">
        <v>92</v>
      </c>
      <c r="O48" s="110">
        <v>1100</v>
      </c>
      <c r="P48" s="110"/>
      <c r="Q48" s="109"/>
      <c r="R48" s="111">
        <v>4</v>
      </c>
      <c r="S48" s="112"/>
      <c r="T48" s="113"/>
      <c r="U48" s="113"/>
      <c r="V48" s="114">
        <f t="shared" si="0"/>
        <v>0</v>
      </c>
      <c r="W48" s="114">
        <f t="shared" si="1"/>
        <v>0</v>
      </c>
      <c r="X48" s="115"/>
      <c r="Y48" s="107">
        <v>9</v>
      </c>
      <c r="Z48" s="107">
        <v>24</v>
      </c>
      <c r="AA48" s="107">
        <v>12</v>
      </c>
      <c r="AB48" s="115"/>
      <c r="AC48" s="116">
        <f t="shared" si="3"/>
        <v>7817.4719999999998</v>
      </c>
      <c r="AD48" s="116">
        <f t="shared" si="4"/>
        <v>0</v>
      </c>
      <c r="AE48" s="116">
        <f t="shared" si="2"/>
        <v>7817.4719999999998</v>
      </c>
      <c r="AF48"/>
    </row>
    <row r="49" spans="1:32" ht="24.95" customHeight="1" x14ac:dyDescent="0.4">
      <c r="A49" s="103">
        <v>46</v>
      </c>
      <c r="B49" s="104" t="s">
        <v>567</v>
      </c>
      <c r="C49" s="104" t="s">
        <v>573</v>
      </c>
      <c r="D49" s="104" t="s">
        <v>89</v>
      </c>
      <c r="E49" s="104" t="s">
        <v>373</v>
      </c>
      <c r="F49" s="104" t="s">
        <v>543</v>
      </c>
      <c r="G49" s="104">
        <v>34</v>
      </c>
      <c r="H49" s="104">
        <v>3</v>
      </c>
      <c r="I49" s="106">
        <v>2</v>
      </c>
      <c r="J49" s="107">
        <v>6</v>
      </c>
      <c r="K49" s="108"/>
      <c r="L49" s="109"/>
      <c r="M49" s="109"/>
      <c r="N49" s="110" t="s">
        <v>92</v>
      </c>
      <c r="O49" s="110">
        <v>2500</v>
      </c>
      <c r="P49" s="110"/>
      <c r="Q49" s="109"/>
      <c r="R49" s="111">
        <v>6</v>
      </c>
      <c r="S49" s="112"/>
      <c r="T49" s="113"/>
      <c r="U49" s="113"/>
      <c r="V49" s="114">
        <f t="shared" si="0"/>
        <v>0</v>
      </c>
      <c r="W49" s="114">
        <f t="shared" si="1"/>
        <v>0</v>
      </c>
      <c r="X49" s="115"/>
      <c r="Y49" s="107">
        <v>9</v>
      </c>
      <c r="Z49" s="107">
        <v>24</v>
      </c>
      <c r="AA49" s="107">
        <v>12</v>
      </c>
      <c r="AB49" s="115"/>
      <c r="AC49" s="116">
        <f t="shared" si="3"/>
        <v>15334.272000000001</v>
      </c>
      <c r="AD49" s="116">
        <f t="shared" si="4"/>
        <v>0</v>
      </c>
      <c r="AE49" s="116">
        <f t="shared" si="2"/>
        <v>15334.272000000001</v>
      </c>
      <c r="AF49"/>
    </row>
    <row r="50" spans="1:32" ht="24.95" customHeight="1" x14ac:dyDescent="0.4">
      <c r="A50" s="103">
        <v>47</v>
      </c>
      <c r="B50" s="104" t="s">
        <v>567</v>
      </c>
      <c r="C50" s="104" t="s">
        <v>574</v>
      </c>
      <c r="D50" s="104" t="s">
        <v>89</v>
      </c>
      <c r="E50" s="104" t="s">
        <v>373</v>
      </c>
      <c r="F50" s="104" t="s">
        <v>543</v>
      </c>
      <c r="G50" s="104">
        <v>34</v>
      </c>
      <c r="H50" s="104">
        <v>3</v>
      </c>
      <c r="I50" s="106">
        <v>2</v>
      </c>
      <c r="J50" s="107">
        <v>6</v>
      </c>
      <c r="K50" s="108"/>
      <c r="L50" s="109"/>
      <c r="M50" s="109"/>
      <c r="N50" s="110" t="s">
        <v>92</v>
      </c>
      <c r="O50" s="110">
        <v>2500</v>
      </c>
      <c r="P50" s="110"/>
      <c r="Q50" s="109"/>
      <c r="R50" s="111">
        <v>6</v>
      </c>
      <c r="S50" s="112"/>
      <c r="T50" s="113"/>
      <c r="U50" s="113"/>
      <c r="V50" s="114">
        <f t="shared" si="0"/>
        <v>0</v>
      </c>
      <c r="W50" s="114">
        <f t="shared" si="1"/>
        <v>0</v>
      </c>
      <c r="X50" s="115"/>
      <c r="Y50" s="107">
        <v>9</v>
      </c>
      <c r="Z50" s="107">
        <v>24</v>
      </c>
      <c r="AA50" s="107">
        <v>12</v>
      </c>
      <c r="AB50" s="115"/>
      <c r="AC50" s="116">
        <f t="shared" si="3"/>
        <v>15334.272000000001</v>
      </c>
      <c r="AD50" s="116">
        <f t="shared" si="4"/>
        <v>0</v>
      </c>
      <c r="AE50" s="116">
        <f t="shared" si="2"/>
        <v>15334.272000000001</v>
      </c>
      <c r="AF50"/>
    </row>
    <row r="51" spans="1:32" ht="24.95" customHeight="1" x14ac:dyDescent="0.4">
      <c r="A51" s="103">
        <v>48</v>
      </c>
      <c r="B51" s="104" t="s">
        <v>567</v>
      </c>
      <c r="C51" s="104" t="s">
        <v>575</v>
      </c>
      <c r="D51" s="104" t="s">
        <v>89</v>
      </c>
      <c r="E51" s="104" t="s">
        <v>365</v>
      </c>
      <c r="F51" s="104" t="s">
        <v>561</v>
      </c>
      <c r="G51" s="104">
        <v>26</v>
      </c>
      <c r="H51" s="104">
        <v>11</v>
      </c>
      <c r="I51" s="106">
        <v>1</v>
      </c>
      <c r="J51" s="107">
        <v>11</v>
      </c>
      <c r="K51" s="108"/>
      <c r="L51" s="109"/>
      <c r="M51" s="109"/>
      <c r="N51" s="110" t="s">
        <v>92</v>
      </c>
      <c r="O51" s="110">
        <v>1100</v>
      </c>
      <c r="P51" s="110"/>
      <c r="Q51" s="109"/>
      <c r="R51" s="111">
        <v>11</v>
      </c>
      <c r="S51" s="112"/>
      <c r="T51" s="113"/>
      <c r="U51" s="113"/>
      <c r="V51" s="114">
        <f t="shared" si="0"/>
        <v>0</v>
      </c>
      <c r="W51" s="114">
        <f t="shared" si="1"/>
        <v>0</v>
      </c>
      <c r="X51" s="115"/>
      <c r="Y51" s="107">
        <v>9</v>
      </c>
      <c r="Z51" s="107">
        <v>24</v>
      </c>
      <c r="AA51" s="107">
        <v>12</v>
      </c>
      <c r="AB51" s="115"/>
      <c r="AC51" s="116">
        <f t="shared" si="3"/>
        <v>21498.047999999999</v>
      </c>
      <c r="AD51" s="116">
        <f t="shared" si="4"/>
        <v>0</v>
      </c>
      <c r="AE51" s="116">
        <f t="shared" si="2"/>
        <v>21498.047999999999</v>
      </c>
      <c r="AF51"/>
    </row>
    <row r="52" spans="1:32" ht="24.95" customHeight="1" x14ac:dyDescent="0.4">
      <c r="A52" s="103">
        <v>49</v>
      </c>
      <c r="B52" s="104" t="s">
        <v>567</v>
      </c>
      <c r="C52" s="104" t="s">
        <v>576</v>
      </c>
      <c r="D52" s="104" t="s">
        <v>89</v>
      </c>
      <c r="E52" s="104" t="s">
        <v>365</v>
      </c>
      <c r="F52" s="104" t="s">
        <v>561</v>
      </c>
      <c r="G52" s="104">
        <v>26</v>
      </c>
      <c r="H52" s="104">
        <v>12</v>
      </c>
      <c r="I52" s="106">
        <v>1</v>
      </c>
      <c r="J52" s="107">
        <v>12</v>
      </c>
      <c r="K52" s="108"/>
      <c r="L52" s="109"/>
      <c r="M52" s="109"/>
      <c r="N52" s="110" t="s">
        <v>92</v>
      </c>
      <c r="O52" s="110">
        <v>1100</v>
      </c>
      <c r="P52" s="110"/>
      <c r="Q52" s="109"/>
      <c r="R52" s="111">
        <v>12</v>
      </c>
      <c r="S52" s="112"/>
      <c r="T52" s="113"/>
      <c r="U52" s="113"/>
      <c r="V52" s="114">
        <f t="shared" si="0"/>
        <v>0</v>
      </c>
      <c r="W52" s="114">
        <f t="shared" si="1"/>
        <v>0</v>
      </c>
      <c r="X52" s="115"/>
      <c r="Y52" s="107">
        <v>9</v>
      </c>
      <c r="Z52" s="107">
        <v>24</v>
      </c>
      <c r="AA52" s="107">
        <v>12</v>
      </c>
      <c r="AB52" s="115"/>
      <c r="AC52" s="116">
        <f t="shared" si="3"/>
        <v>23452.415999999997</v>
      </c>
      <c r="AD52" s="116">
        <f t="shared" si="4"/>
        <v>0</v>
      </c>
      <c r="AE52" s="116">
        <f t="shared" si="2"/>
        <v>23452.415999999997</v>
      </c>
      <c r="AF52"/>
    </row>
    <row r="53" spans="1:32" ht="24.95" customHeight="1" x14ac:dyDescent="0.4">
      <c r="A53" s="103">
        <v>50</v>
      </c>
      <c r="B53" s="104" t="s">
        <v>567</v>
      </c>
      <c r="C53" s="104" t="s">
        <v>577</v>
      </c>
      <c r="D53" s="104" t="s">
        <v>89</v>
      </c>
      <c r="E53" s="104" t="s">
        <v>365</v>
      </c>
      <c r="F53" s="104" t="s">
        <v>561</v>
      </c>
      <c r="G53" s="104">
        <v>26</v>
      </c>
      <c r="H53" s="104">
        <v>2</v>
      </c>
      <c r="I53" s="106">
        <v>1</v>
      </c>
      <c r="J53" s="107">
        <v>2</v>
      </c>
      <c r="K53" s="108"/>
      <c r="L53" s="109"/>
      <c r="M53" s="109"/>
      <c r="N53" s="110" t="s">
        <v>92</v>
      </c>
      <c r="O53" s="110">
        <v>1100</v>
      </c>
      <c r="P53" s="110"/>
      <c r="Q53" s="109"/>
      <c r="R53" s="111">
        <v>2</v>
      </c>
      <c r="S53" s="112"/>
      <c r="T53" s="113"/>
      <c r="U53" s="113"/>
      <c r="V53" s="114">
        <f t="shared" si="0"/>
        <v>0</v>
      </c>
      <c r="W53" s="114">
        <f t="shared" si="1"/>
        <v>0</v>
      </c>
      <c r="X53" s="115"/>
      <c r="Y53" s="107">
        <v>9</v>
      </c>
      <c r="Z53" s="107">
        <v>24</v>
      </c>
      <c r="AA53" s="107">
        <v>12</v>
      </c>
      <c r="AB53" s="115"/>
      <c r="AC53" s="116">
        <f t="shared" si="3"/>
        <v>3908.7359999999999</v>
      </c>
      <c r="AD53" s="116">
        <f t="shared" si="4"/>
        <v>0</v>
      </c>
      <c r="AE53" s="116">
        <f t="shared" si="2"/>
        <v>3908.7359999999999</v>
      </c>
      <c r="AF53"/>
    </row>
    <row r="54" spans="1:32" ht="24.95" customHeight="1" x14ac:dyDescent="0.4">
      <c r="A54" s="103">
        <v>51</v>
      </c>
      <c r="B54" s="104" t="s">
        <v>567</v>
      </c>
      <c r="C54" s="104" t="s">
        <v>578</v>
      </c>
      <c r="D54" s="104" t="s">
        <v>89</v>
      </c>
      <c r="E54" s="104" t="s">
        <v>365</v>
      </c>
      <c r="F54" s="104" t="s">
        <v>162</v>
      </c>
      <c r="G54" s="104">
        <v>26</v>
      </c>
      <c r="H54" s="104">
        <v>3</v>
      </c>
      <c r="I54" s="106">
        <v>1</v>
      </c>
      <c r="J54" s="107">
        <v>3</v>
      </c>
      <c r="K54" s="108"/>
      <c r="L54" s="109"/>
      <c r="M54" s="109"/>
      <c r="N54" s="110" t="s">
        <v>92</v>
      </c>
      <c r="O54" s="110">
        <v>1100</v>
      </c>
      <c r="P54" s="110"/>
      <c r="Q54" s="109"/>
      <c r="R54" s="111">
        <v>3</v>
      </c>
      <c r="S54" s="112"/>
      <c r="T54" s="113"/>
      <c r="U54" s="113"/>
      <c r="V54" s="114">
        <f t="shared" si="0"/>
        <v>0</v>
      </c>
      <c r="W54" s="114">
        <f t="shared" si="1"/>
        <v>0</v>
      </c>
      <c r="X54" s="115"/>
      <c r="Y54" s="107">
        <v>9</v>
      </c>
      <c r="Z54" s="107">
        <v>24</v>
      </c>
      <c r="AA54" s="107">
        <v>12</v>
      </c>
      <c r="AB54" s="115"/>
      <c r="AC54" s="116">
        <f t="shared" si="3"/>
        <v>5863.1039999999994</v>
      </c>
      <c r="AD54" s="116">
        <f t="shared" si="4"/>
        <v>0</v>
      </c>
      <c r="AE54" s="116">
        <f t="shared" si="2"/>
        <v>5863.1039999999994</v>
      </c>
      <c r="AF54"/>
    </row>
    <row r="55" spans="1:32" ht="24.95" customHeight="1" x14ac:dyDescent="0.4">
      <c r="A55" s="103">
        <v>52</v>
      </c>
      <c r="B55" s="104" t="s">
        <v>567</v>
      </c>
      <c r="C55" s="104" t="s">
        <v>578</v>
      </c>
      <c r="D55" s="104" t="s">
        <v>89</v>
      </c>
      <c r="E55" s="104" t="s">
        <v>551</v>
      </c>
      <c r="F55" s="104" t="s">
        <v>276</v>
      </c>
      <c r="G55" s="104">
        <v>34</v>
      </c>
      <c r="H55" s="104">
        <v>43</v>
      </c>
      <c r="I55" s="106">
        <v>1</v>
      </c>
      <c r="J55" s="107">
        <v>43</v>
      </c>
      <c r="K55" s="108"/>
      <c r="L55" s="109"/>
      <c r="M55" s="109"/>
      <c r="N55" s="110" t="s">
        <v>92</v>
      </c>
      <c r="O55" s="110">
        <v>1400</v>
      </c>
      <c r="P55" s="110"/>
      <c r="Q55" s="109"/>
      <c r="R55" s="111">
        <v>43</v>
      </c>
      <c r="S55" s="112"/>
      <c r="T55" s="113"/>
      <c r="U55" s="113"/>
      <c r="V55" s="114">
        <f t="shared" si="0"/>
        <v>0</v>
      </c>
      <c r="W55" s="114">
        <f t="shared" si="1"/>
        <v>0</v>
      </c>
      <c r="X55" s="115"/>
      <c r="Y55" s="107">
        <v>9</v>
      </c>
      <c r="Z55" s="107">
        <v>24</v>
      </c>
      <c r="AA55" s="107">
        <v>12</v>
      </c>
      <c r="AB55" s="115"/>
      <c r="AC55" s="116">
        <f t="shared" si="3"/>
        <v>109895.61599999999</v>
      </c>
      <c r="AD55" s="116">
        <f t="shared" si="4"/>
        <v>0</v>
      </c>
      <c r="AE55" s="116">
        <f t="shared" si="2"/>
        <v>109895.61599999999</v>
      </c>
      <c r="AF55"/>
    </row>
    <row r="56" spans="1:32" ht="24.95" customHeight="1" x14ac:dyDescent="0.4">
      <c r="A56" s="103">
        <v>53</v>
      </c>
      <c r="B56" s="104" t="s">
        <v>567</v>
      </c>
      <c r="C56" s="104" t="s">
        <v>126</v>
      </c>
      <c r="D56" s="104" t="s">
        <v>89</v>
      </c>
      <c r="E56" s="104" t="s">
        <v>365</v>
      </c>
      <c r="F56" s="104" t="s">
        <v>579</v>
      </c>
      <c r="G56" s="104">
        <v>26</v>
      </c>
      <c r="H56" s="104">
        <v>1</v>
      </c>
      <c r="I56" s="106">
        <v>1</v>
      </c>
      <c r="J56" s="107">
        <v>1</v>
      </c>
      <c r="K56" s="108"/>
      <c r="L56" s="109"/>
      <c r="M56" s="109"/>
      <c r="N56" s="110" t="s">
        <v>92</v>
      </c>
      <c r="O56" s="110">
        <v>700</v>
      </c>
      <c r="P56" s="110"/>
      <c r="Q56" s="109"/>
      <c r="R56" s="111">
        <v>1</v>
      </c>
      <c r="S56" s="112"/>
      <c r="T56" s="113"/>
      <c r="U56" s="113"/>
      <c r="V56" s="114">
        <f t="shared" si="0"/>
        <v>0</v>
      </c>
      <c r="W56" s="114">
        <f t="shared" si="1"/>
        <v>0</v>
      </c>
      <c r="X56" s="115"/>
      <c r="Y56" s="107">
        <v>9</v>
      </c>
      <c r="Z56" s="107">
        <v>24</v>
      </c>
      <c r="AA56" s="107">
        <v>12</v>
      </c>
      <c r="AB56" s="115"/>
      <c r="AC56" s="116">
        <f t="shared" si="3"/>
        <v>1954.3679999999999</v>
      </c>
      <c r="AD56" s="116">
        <f t="shared" si="4"/>
        <v>0</v>
      </c>
      <c r="AE56" s="116">
        <f t="shared" si="2"/>
        <v>1954.3679999999999</v>
      </c>
      <c r="AF56"/>
    </row>
    <row r="57" spans="1:32" ht="24.95" customHeight="1" x14ac:dyDescent="0.4">
      <c r="A57" s="103">
        <v>54</v>
      </c>
      <c r="B57" s="104" t="s">
        <v>567</v>
      </c>
      <c r="C57" s="104" t="s">
        <v>292</v>
      </c>
      <c r="D57" s="104" t="s">
        <v>89</v>
      </c>
      <c r="E57" s="104" t="s">
        <v>551</v>
      </c>
      <c r="F57" s="104" t="s">
        <v>249</v>
      </c>
      <c r="G57" s="104">
        <v>34</v>
      </c>
      <c r="H57" s="104">
        <v>27</v>
      </c>
      <c r="I57" s="106">
        <v>2</v>
      </c>
      <c r="J57" s="107">
        <v>54</v>
      </c>
      <c r="K57" s="108"/>
      <c r="L57" s="109"/>
      <c r="M57" s="109"/>
      <c r="N57" s="110" t="s">
        <v>92</v>
      </c>
      <c r="O57" s="110">
        <v>3000</v>
      </c>
      <c r="P57" s="110"/>
      <c r="Q57" s="109"/>
      <c r="R57" s="111">
        <v>27</v>
      </c>
      <c r="S57" s="112"/>
      <c r="T57" s="113"/>
      <c r="U57" s="113"/>
      <c r="V57" s="114">
        <f t="shared" si="0"/>
        <v>0</v>
      </c>
      <c r="W57" s="114">
        <f t="shared" si="1"/>
        <v>0</v>
      </c>
      <c r="X57" s="115"/>
      <c r="Y57" s="107">
        <v>9</v>
      </c>
      <c r="Z57" s="107">
        <v>24</v>
      </c>
      <c r="AA57" s="107">
        <v>12</v>
      </c>
      <c r="AB57" s="115"/>
      <c r="AC57" s="116">
        <f t="shared" si="3"/>
        <v>138008.448</v>
      </c>
      <c r="AD57" s="116">
        <f t="shared" si="4"/>
        <v>0</v>
      </c>
      <c r="AE57" s="116">
        <f t="shared" si="2"/>
        <v>138008.448</v>
      </c>
      <c r="AF57"/>
    </row>
    <row r="58" spans="1:32" ht="24.95" customHeight="1" x14ac:dyDescent="0.4">
      <c r="A58" s="103">
        <v>55</v>
      </c>
      <c r="B58" s="104" t="s">
        <v>567</v>
      </c>
      <c r="C58" s="104" t="s">
        <v>271</v>
      </c>
      <c r="D58" s="104" t="s">
        <v>89</v>
      </c>
      <c r="E58" s="104" t="s">
        <v>551</v>
      </c>
      <c r="F58" s="104" t="s">
        <v>276</v>
      </c>
      <c r="G58" s="104">
        <v>34</v>
      </c>
      <c r="H58" s="104">
        <v>4</v>
      </c>
      <c r="I58" s="106">
        <v>1</v>
      </c>
      <c r="J58" s="107">
        <v>4</v>
      </c>
      <c r="K58" s="108"/>
      <c r="L58" s="109"/>
      <c r="M58" s="109"/>
      <c r="N58" s="110" t="s">
        <v>92</v>
      </c>
      <c r="O58" s="110">
        <v>1400</v>
      </c>
      <c r="P58" s="110"/>
      <c r="Q58" s="109"/>
      <c r="R58" s="111">
        <v>4</v>
      </c>
      <c r="S58" s="112"/>
      <c r="T58" s="113"/>
      <c r="U58" s="113"/>
      <c r="V58" s="114">
        <f t="shared" si="0"/>
        <v>0</v>
      </c>
      <c r="W58" s="114">
        <f t="shared" si="1"/>
        <v>0</v>
      </c>
      <c r="X58" s="115"/>
      <c r="Y58" s="107">
        <v>9</v>
      </c>
      <c r="Z58" s="107">
        <v>24</v>
      </c>
      <c r="AA58" s="107">
        <v>12</v>
      </c>
      <c r="AB58" s="115"/>
      <c r="AC58" s="116">
        <f t="shared" si="3"/>
        <v>10222.848</v>
      </c>
      <c r="AD58" s="116">
        <f t="shared" si="4"/>
        <v>0</v>
      </c>
      <c r="AE58" s="116">
        <f t="shared" si="2"/>
        <v>10222.848</v>
      </c>
      <c r="AF58"/>
    </row>
    <row r="59" spans="1:32" ht="24.95" customHeight="1" x14ac:dyDescent="0.4">
      <c r="A59" s="103">
        <v>56</v>
      </c>
      <c r="B59" s="104" t="s">
        <v>567</v>
      </c>
      <c r="C59" s="104" t="s">
        <v>271</v>
      </c>
      <c r="D59" s="104" t="s">
        <v>89</v>
      </c>
      <c r="E59" s="104" t="s">
        <v>551</v>
      </c>
      <c r="F59" s="104" t="s">
        <v>249</v>
      </c>
      <c r="G59" s="104">
        <v>34</v>
      </c>
      <c r="H59" s="104">
        <v>10</v>
      </c>
      <c r="I59" s="106">
        <v>2</v>
      </c>
      <c r="J59" s="107">
        <v>20</v>
      </c>
      <c r="K59" s="108"/>
      <c r="L59" s="109"/>
      <c r="M59" s="109"/>
      <c r="N59" s="110" t="s">
        <v>92</v>
      </c>
      <c r="O59" s="110">
        <v>3000</v>
      </c>
      <c r="P59" s="110"/>
      <c r="Q59" s="109"/>
      <c r="R59" s="111">
        <v>10</v>
      </c>
      <c r="S59" s="112"/>
      <c r="T59" s="113"/>
      <c r="U59" s="113"/>
      <c r="V59" s="114">
        <f t="shared" si="0"/>
        <v>0</v>
      </c>
      <c r="W59" s="114">
        <f t="shared" si="1"/>
        <v>0</v>
      </c>
      <c r="X59" s="115"/>
      <c r="Y59" s="107">
        <v>9</v>
      </c>
      <c r="Z59" s="107">
        <v>24</v>
      </c>
      <c r="AA59" s="107">
        <v>12</v>
      </c>
      <c r="AB59" s="115"/>
      <c r="AC59" s="116">
        <f t="shared" si="3"/>
        <v>51114.239999999998</v>
      </c>
      <c r="AD59" s="116">
        <f t="shared" si="4"/>
        <v>0</v>
      </c>
      <c r="AE59" s="116">
        <f t="shared" si="2"/>
        <v>51114.239999999998</v>
      </c>
      <c r="AF59"/>
    </row>
    <row r="60" spans="1:32" ht="24.95" customHeight="1" x14ac:dyDescent="0.4">
      <c r="A60" s="103">
        <v>57</v>
      </c>
      <c r="B60" s="104" t="s">
        <v>567</v>
      </c>
      <c r="C60" s="104" t="s">
        <v>580</v>
      </c>
      <c r="D60" s="104" t="s">
        <v>89</v>
      </c>
      <c r="E60" s="104" t="s">
        <v>110</v>
      </c>
      <c r="F60" s="104" t="s">
        <v>173</v>
      </c>
      <c r="G60" s="104">
        <v>26</v>
      </c>
      <c r="H60" s="104">
        <v>1</v>
      </c>
      <c r="I60" s="106">
        <v>2</v>
      </c>
      <c r="J60" s="107">
        <v>2</v>
      </c>
      <c r="K60" s="108"/>
      <c r="L60" s="109"/>
      <c r="M60" s="109"/>
      <c r="N60" s="110" t="s">
        <v>92</v>
      </c>
      <c r="O60" s="110">
        <v>1000</v>
      </c>
      <c r="P60" s="110"/>
      <c r="Q60" s="109"/>
      <c r="R60" s="111">
        <v>2</v>
      </c>
      <c r="S60" s="112"/>
      <c r="T60" s="113"/>
      <c r="U60" s="113"/>
      <c r="V60" s="114">
        <f t="shared" si="0"/>
        <v>0</v>
      </c>
      <c r="W60" s="114">
        <f t="shared" si="1"/>
        <v>0</v>
      </c>
      <c r="X60" s="115"/>
      <c r="Y60" s="107">
        <v>9</v>
      </c>
      <c r="Z60" s="107">
        <v>24</v>
      </c>
      <c r="AA60" s="107">
        <v>12</v>
      </c>
      <c r="AB60" s="115"/>
      <c r="AC60" s="116">
        <f t="shared" si="3"/>
        <v>3908.7359999999999</v>
      </c>
      <c r="AD60" s="116">
        <f t="shared" si="4"/>
        <v>0</v>
      </c>
      <c r="AE60" s="116">
        <f t="shared" si="2"/>
        <v>3908.7359999999999</v>
      </c>
      <c r="AF60"/>
    </row>
    <row r="61" spans="1:32" ht="24.95" customHeight="1" x14ac:dyDescent="0.4">
      <c r="A61" s="103">
        <v>58</v>
      </c>
      <c r="B61" s="104" t="s">
        <v>567</v>
      </c>
      <c r="C61" s="104" t="s">
        <v>581</v>
      </c>
      <c r="D61" s="104" t="s">
        <v>89</v>
      </c>
      <c r="E61" s="104" t="s">
        <v>161</v>
      </c>
      <c r="F61" s="104" t="s">
        <v>122</v>
      </c>
      <c r="G61" s="104">
        <v>19</v>
      </c>
      <c r="H61" s="104">
        <v>4</v>
      </c>
      <c r="I61" s="106">
        <v>1</v>
      </c>
      <c r="J61" s="107">
        <v>4</v>
      </c>
      <c r="K61" s="108"/>
      <c r="L61" s="109"/>
      <c r="M61" s="109"/>
      <c r="N61" s="110" t="s">
        <v>92</v>
      </c>
      <c r="O61" s="110">
        <v>700</v>
      </c>
      <c r="P61" s="110"/>
      <c r="Q61" s="109"/>
      <c r="R61" s="111">
        <v>4</v>
      </c>
      <c r="S61" s="112"/>
      <c r="T61" s="113"/>
      <c r="U61" s="113"/>
      <c r="V61" s="114">
        <f t="shared" si="0"/>
        <v>0</v>
      </c>
      <c r="W61" s="114">
        <f t="shared" si="1"/>
        <v>0</v>
      </c>
      <c r="X61" s="115"/>
      <c r="Y61" s="107">
        <v>9</v>
      </c>
      <c r="Z61" s="107">
        <v>24</v>
      </c>
      <c r="AA61" s="107">
        <v>12</v>
      </c>
      <c r="AB61" s="115"/>
      <c r="AC61" s="116">
        <f t="shared" si="3"/>
        <v>5712.768</v>
      </c>
      <c r="AD61" s="116">
        <f t="shared" si="4"/>
        <v>0</v>
      </c>
      <c r="AE61" s="116">
        <f t="shared" si="2"/>
        <v>5712.768</v>
      </c>
      <c r="AF61"/>
    </row>
    <row r="62" spans="1:32" ht="24.95" customHeight="1" x14ac:dyDescent="0.4">
      <c r="A62" s="103">
        <v>59</v>
      </c>
      <c r="B62" s="104" t="s">
        <v>567</v>
      </c>
      <c r="C62" s="104" t="s">
        <v>558</v>
      </c>
      <c r="D62" s="104" t="s">
        <v>89</v>
      </c>
      <c r="E62" s="104" t="s">
        <v>373</v>
      </c>
      <c r="F62" s="104" t="s">
        <v>543</v>
      </c>
      <c r="G62" s="104">
        <v>34</v>
      </c>
      <c r="H62" s="104">
        <v>1</v>
      </c>
      <c r="I62" s="106">
        <v>1</v>
      </c>
      <c r="J62" s="107">
        <v>1</v>
      </c>
      <c r="K62" s="108"/>
      <c r="L62" s="109"/>
      <c r="M62" s="109"/>
      <c r="N62" s="110" t="s">
        <v>92</v>
      </c>
      <c r="O62" s="110">
        <v>2500</v>
      </c>
      <c r="P62" s="110"/>
      <c r="Q62" s="109"/>
      <c r="R62" s="111">
        <v>1</v>
      </c>
      <c r="S62" s="112"/>
      <c r="T62" s="113"/>
      <c r="U62" s="113"/>
      <c r="V62" s="114">
        <f t="shared" si="0"/>
        <v>0</v>
      </c>
      <c r="W62" s="114">
        <f t="shared" si="1"/>
        <v>0</v>
      </c>
      <c r="X62" s="115"/>
      <c r="Y62" s="107">
        <v>9</v>
      </c>
      <c r="Z62" s="107">
        <v>24</v>
      </c>
      <c r="AA62" s="107">
        <v>12</v>
      </c>
      <c r="AB62" s="115"/>
      <c r="AC62" s="116">
        <f t="shared" si="3"/>
        <v>2555.712</v>
      </c>
      <c r="AD62" s="116">
        <f t="shared" si="4"/>
        <v>0</v>
      </c>
      <c r="AE62" s="116">
        <f t="shared" si="2"/>
        <v>2555.712</v>
      </c>
      <c r="AF62"/>
    </row>
    <row r="63" spans="1:32" ht="24.95" customHeight="1" x14ac:dyDescent="0.4">
      <c r="A63" s="103">
        <v>60</v>
      </c>
      <c r="B63" s="104" t="s">
        <v>567</v>
      </c>
      <c r="C63" s="104" t="s">
        <v>582</v>
      </c>
      <c r="D63" s="104" t="s">
        <v>89</v>
      </c>
      <c r="E63" s="104" t="s">
        <v>365</v>
      </c>
      <c r="F63" s="104" t="s">
        <v>561</v>
      </c>
      <c r="G63" s="104">
        <v>26</v>
      </c>
      <c r="H63" s="104">
        <v>2</v>
      </c>
      <c r="I63" s="106">
        <v>1</v>
      </c>
      <c r="J63" s="107">
        <v>2</v>
      </c>
      <c r="K63" s="108"/>
      <c r="L63" s="109"/>
      <c r="M63" s="109"/>
      <c r="N63" s="110" t="s">
        <v>92</v>
      </c>
      <c r="O63" s="110">
        <v>1100</v>
      </c>
      <c r="P63" s="110"/>
      <c r="Q63" s="109"/>
      <c r="R63" s="111">
        <v>2</v>
      </c>
      <c r="S63" s="112"/>
      <c r="T63" s="113"/>
      <c r="U63" s="113"/>
      <c r="V63" s="114">
        <f t="shared" si="0"/>
        <v>0</v>
      </c>
      <c r="W63" s="114">
        <f t="shared" si="1"/>
        <v>0</v>
      </c>
      <c r="X63" s="115"/>
      <c r="Y63" s="107">
        <v>9</v>
      </c>
      <c r="Z63" s="107">
        <v>24</v>
      </c>
      <c r="AA63" s="107">
        <v>12</v>
      </c>
      <c r="AB63" s="115"/>
      <c r="AC63" s="116">
        <f t="shared" si="3"/>
        <v>3908.7359999999999</v>
      </c>
      <c r="AD63" s="116">
        <f t="shared" si="4"/>
        <v>0</v>
      </c>
      <c r="AE63" s="116">
        <f t="shared" si="2"/>
        <v>3908.7359999999999</v>
      </c>
      <c r="AF63"/>
    </row>
    <row r="64" spans="1:32" ht="24.95" customHeight="1" x14ac:dyDescent="0.4">
      <c r="A64" s="103">
        <v>61</v>
      </c>
      <c r="B64" s="104" t="s">
        <v>567</v>
      </c>
      <c r="C64" s="104" t="s">
        <v>583</v>
      </c>
      <c r="D64" s="104" t="s">
        <v>89</v>
      </c>
      <c r="E64" s="104" t="s">
        <v>365</v>
      </c>
      <c r="F64" s="104" t="s">
        <v>561</v>
      </c>
      <c r="G64" s="104">
        <v>26</v>
      </c>
      <c r="H64" s="104">
        <v>2</v>
      </c>
      <c r="I64" s="106">
        <v>1</v>
      </c>
      <c r="J64" s="107">
        <v>2</v>
      </c>
      <c r="K64" s="108"/>
      <c r="L64" s="109"/>
      <c r="M64" s="109"/>
      <c r="N64" s="110" t="s">
        <v>92</v>
      </c>
      <c r="O64" s="110">
        <v>1100</v>
      </c>
      <c r="P64" s="110"/>
      <c r="Q64" s="109"/>
      <c r="R64" s="111">
        <v>2</v>
      </c>
      <c r="S64" s="112"/>
      <c r="T64" s="113"/>
      <c r="U64" s="113"/>
      <c r="V64" s="114">
        <f t="shared" si="0"/>
        <v>0</v>
      </c>
      <c r="W64" s="114">
        <f t="shared" si="1"/>
        <v>0</v>
      </c>
      <c r="X64" s="115"/>
      <c r="Y64" s="107">
        <v>9</v>
      </c>
      <c r="Z64" s="107">
        <v>24</v>
      </c>
      <c r="AA64" s="107">
        <v>12</v>
      </c>
      <c r="AB64" s="115"/>
      <c r="AC64" s="116">
        <f t="shared" si="3"/>
        <v>3908.7359999999999</v>
      </c>
      <c r="AD64" s="116">
        <f t="shared" si="4"/>
        <v>0</v>
      </c>
      <c r="AE64" s="116">
        <f t="shared" si="2"/>
        <v>3908.7359999999999</v>
      </c>
      <c r="AF64"/>
    </row>
    <row r="65" spans="1:32" ht="24.95" customHeight="1" x14ac:dyDescent="0.4">
      <c r="A65" s="103">
        <v>62</v>
      </c>
      <c r="B65" s="104" t="s">
        <v>567</v>
      </c>
      <c r="C65" s="104" t="s">
        <v>584</v>
      </c>
      <c r="D65" s="104" t="s">
        <v>89</v>
      </c>
      <c r="E65" s="104" t="s">
        <v>373</v>
      </c>
      <c r="F65" s="104" t="s">
        <v>585</v>
      </c>
      <c r="G65" s="104">
        <v>34</v>
      </c>
      <c r="H65" s="104">
        <v>2</v>
      </c>
      <c r="I65" s="106">
        <v>1</v>
      </c>
      <c r="J65" s="107">
        <v>2</v>
      </c>
      <c r="K65" s="108"/>
      <c r="L65" s="109"/>
      <c r="M65" s="109"/>
      <c r="N65" s="110" t="s">
        <v>92</v>
      </c>
      <c r="O65" s="110">
        <v>2500</v>
      </c>
      <c r="P65" s="110"/>
      <c r="Q65" s="109"/>
      <c r="R65" s="111">
        <v>2</v>
      </c>
      <c r="S65" s="112"/>
      <c r="T65" s="113"/>
      <c r="U65" s="113"/>
      <c r="V65" s="114">
        <f t="shared" si="0"/>
        <v>0</v>
      </c>
      <c r="W65" s="114">
        <f t="shared" si="1"/>
        <v>0</v>
      </c>
      <c r="X65" s="115"/>
      <c r="Y65" s="107">
        <v>9</v>
      </c>
      <c r="Z65" s="107">
        <v>24</v>
      </c>
      <c r="AA65" s="107">
        <v>12</v>
      </c>
      <c r="AB65" s="115"/>
      <c r="AC65" s="116">
        <f t="shared" si="3"/>
        <v>5111.424</v>
      </c>
      <c r="AD65" s="116">
        <f t="shared" si="4"/>
        <v>0</v>
      </c>
      <c r="AE65" s="116">
        <f t="shared" si="2"/>
        <v>5111.424</v>
      </c>
      <c r="AF65"/>
    </row>
    <row r="66" spans="1:32" ht="24.95" customHeight="1" x14ac:dyDescent="0.4">
      <c r="A66" s="103">
        <v>63</v>
      </c>
      <c r="B66" s="104" t="s">
        <v>567</v>
      </c>
      <c r="C66" s="104" t="s">
        <v>584</v>
      </c>
      <c r="D66" s="104" t="s">
        <v>89</v>
      </c>
      <c r="E66" s="104" t="s">
        <v>586</v>
      </c>
      <c r="F66" s="104" t="s">
        <v>587</v>
      </c>
      <c r="G66" s="104">
        <v>105</v>
      </c>
      <c r="H66" s="104">
        <v>6</v>
      </c>
      <c r="I66" s="106">
        <v>2</v>
      </c>
      <c r="J66" s="107">
        <v>12</v>
      </c>
      <c r="K66" s="108"/>
      <c r="L66" s="109"/>
      <c r="M66" s="109"/>
      <c r="N66" s="110" t="s">
        <v>92</v>
      </c>
      <c r="O66" s="110">
        <v>6700</v>
      </c>
      <c r="P66" s="110"/>
      <c r="Q66" s="109"/>
      <c r="R66" s="111">
        <v>6</v>
      </c>
      <c r="S66" s="112"/>
      <c r="T66" s="113"/>
      <c r="U66" s="113"/>
      <c r="V66" s="114">
        <f t="shared" si="0"/>
        <v>0</v>
      </c>
      <c r="W66" s="114">
        <f t="shared" si="1"/>
        <v>0</v>
      </c>
      <c r="X66" s="115"/>
      <c r="Y66" s="107">
        <v>9</v>
      </c>
      <c r="Z66" s="107">
        <v>24</v>
      </c>
      <c r="AA66" s="107">
        <v>12</v>
      </c>
      <c r="AB66" s="115"/>
      <c r="AC66" s="116">
        <f t="shared" si="3"/>
        <v>94711.680000000008</v>
      </c>
      <c r="AD66" s="116">
        <f t="shared" si="4"/>
        <v>0</v>
      </c>
      <c r="AE66" s="116">
        <f t="shared" si="2"/>
        <v>94711.680000000008</v>
      </c>
      <c r="AF66"/>
    </row>
    <row r="67" spans="1:32" ht="24.95" customHeight="1" x14ac:dyDescent="0.4">
      <c r="A67" s="103">
        <v>64</v>
      </c>
      <c r="B67" s="104" t="s">
        <v>567</v>
      </c>
      <c r="C67" s="104" t="s">
        <v>588</v>
      </c>
      <c r="D67" s="104" t="s">
        <v>89</v>
      </c>
      <c r="E67" s="104" t="s">
        <v>373</v>
      </c>
      <c r="F67" s="104" t="s">
        <v>444</v>
      </c>
      <c r="G67" s="104">
        <v>34</v>
      </c>
      <c r="H67" s="104">
        <v>6</v>
      </c>
      <c r="I67" s="106">
        <v>2</v>
      </c>
      <c r="J67" s="107">
        <v>12</v>
      </c>
      <c r="K67" s="108"/>
      <c r="L67" s="109"/>
      <c r="M67" s="109"/>
      <c r="N67" s="110" t="s">
        <v>92</v>
      </c>
      <c r="O67" s="110">
        <v>3300</v>
      </c>
      <c r="P67" s="110"/>
      <c r="Q67" s="109"/>
      <c r="R67" s="111">
        <v>12</v>
      </c>
      <c r="S67" s="112"/>
      <c r="T67" s="113"/>
      <c r="U67" s="113"/>
      <c r="V67" s="114">
        <f t="shared" si="0"/>
        <v>0</v>
      </c>
      <c r="W67" s="114">
        <f t="shared" si="1"/>
        <v>0</v>
      </c>
      <c r="X67" s="115"/>
      <c r="Y67" s="107">
        <v>9</v>
      </c>
      <c r="Z67" s="107">
        <v>24</v>
      </c>
      <c r="AA67" s="107">
        <v>12</v>
      </c>
      <c r="AB67" s="115"/>
      <c r="AC67" s="116">
        <f t="shared" si="3"/>
        <v>30668.544000000002</v>
      </c>
      <c r="AD67" s="116">
        <f t="shared" si="4"/>
        <v>0</v>
      </c>
      <c r="AE67" s="116">
        <f t="shared" si="2"/>
        <v>30668.544000000002</v>
      </c>
      <c r="AF67"/>
    </row>
    <row r="68" spans="1:32" ht="24.95" customHeight="1" x14ac:dyDescent="0.4">
      <c r="A68" s="103">
        <v>65</v>
      </c>
      <c r="B68" s="104" t="s">
        <v>567</v>
      </c>
      <c r="C68" s="104" t="s">
        <v>588</v>
      </c>
      <c r="D68" s="104" t="s">
        <v>89</v>
      </c>
      <c r="E68" s="104" t="s">
        <v>373</v>
      </c>
      <c r="F68" s="104" t="s">
        <v>585</v>
      </c>
      <c r="G68" s="104">
        <v>34</v>
      </c>
      <c r="H68" s="104">
        <v>2</v>
      </c>
      <c r="I68" s="106">
        <v>1</v>
      </c>
      <c r="J68" s="107">
        <v>2</v>
      </c>
      <c r="K68" s="108"/>
      <c r="L68" s="109"/>
      <c r="M68" s="109"/>
      <c r="N68" s="110" t="s">
        <v>92</v>
      </c>
      <c r="O68" s="110">
        <v>2500</v>
      </c>
      <c r="P68" s="110"/>
      <c r="Q68" s="109"/>
      <c r="R68" s="111">
        <v>2</v>
      </c>
      <c r="S68" s="112"/>
      <c r="T68" s="113"/>
      <c r="U68" s="113"/>
      <c r="V68" s="114">
        <f t="shared" ref="V68:V131" si="5">T68*R68</f>
        <v>0</v>
      </c>
      <c r="W68" s="114">
        <f t="shared" ref="W68:W131" si="6">U68*R68</f>
        <v>0</v>
      </c>
      <c r="X68" s="115"/>
      <c r="Y68" s="107">
        <v>9</v>
      </c>
      <c r="Z68" s="107">
        <v>24</v>
      </c>
      <c r="AA68" s="107">
        <v>12</v>
      </c>
      <c r="AB68" s="115"/>
      <c r="AC68" s="116">
        <f t="shared" si="3"/>
        <v>5111.424</v>
      </c>
      <c r="AD68" s="116">
        <f t="shared" si="4"/>
        <v>0</v>
      </c>
      <c r="AE68" s="116">
        <f t="shared" ref="AE68:AE131" si="7">AC68-AD68</f>
        <v>5111.424</v>
      </c>
      <c r="AF68"/>
    </row>
    <row r="69" spans="1:32" ht="24.95" customHeight="1" x14ac:dyDescent="0.4">
      <c r="A69" s="103">
        <v>66</v>
      </c>
      <c r="B69" s="104" t="s">
        <v>567</v>
      </c>
      <c r="C69" s="104" t="s">
        <v>589</v>
      </c>
      <c r="D69" s="104" t="s">
        <v>89</v>
      </c>
      <c r="E69" s="104" t="s">
        <v>551</v>
      </c>
      <c r="F69" s="104" t="s">
        <v>276</v>
      </c>
      <c r="G69" s="104">
        <v>34</v>
      </c>
      <c r="H69" s="104">
        <v>20</v>
      </c>
      <c r="I69" s="106">
        <v>1</v>
      </c>
      <c r="J69" s="107">
        <v>20</v>
      </c>
      <c r="K69" s="108"/>
      <c r="L69" s="109"/>
      <c r="M69" s="109"/>
      <c r="N69" s="110" t="s">
        <v>92</v>
      </c>
      <c r="O69" s="110">
        <v>1400</v>
      </c>
      <c r="P69" s="110"/>
      <c r="Q69" s="109"/>
      <c r="R69" s="111">
        <v>20</v>
      </c>
      <c r="S69" s="112"/>
      <c r="T69" s="113"/>
      <c r="U69" s="113"/>
      <c r="V69" s="114">
        <f t="shared" si="5"/>
        <v>0</v>
      </c>
      <c r="W69" s="114">
        <f t="shared" si="6"/>
        <v>0</v>
      </c>
      <c r="X69" s="115"/>
      <c r="Y69" s="107">
        <v>9</v>
      </c>
      <c r="Z69" s="107">
        <v>24</v>
      </c>
      <c r="AA69" s="107">
        <v>12</v>
      </c>
      <c r="AB69" s="115"/>
      <c r="AC69" s="116">
        <f t="shared" ref="AC69:AC132" si="8">G69*J69*Y69*Z69*AA69/1000*$AB$1</f>
        <v>51114.239999999998</v>
      </c>
      <c r="AD69" s="116">
        <f t="shared" ref="AD69:AD132" si="9">Q69*R69*Y69*Z69*AA69/1000*$AB$1</f>
        <v>0</v>
      </c>
      <c r="AE69" s="116">
        <f t="shared" si="7"/>
        <v>51114.239999999998</v>
      </c>
      <c r="AF69"/>
    </row>
    <row r="70" spans="1:32" ht="24.95" customHeight="1" x14ac:dyDescent="0.4">
      <c r="A70" s="103">
        <v>67</v>
      </c>
      <c r="B70" s="104" t="s">
        <v>567</v>
      </c>
      <c r="C70" s="104" t="s">
        <v>590</v>
      </c>
      <c r="D70" s="104" t="s">
        <v>89</v>
      </c>
      <c r="E70" s="104" t="s">
        <v>373</v>
      </c>
      <c r="F70" s="104" t="s">
        <v>543</v>
      </c>
      <c r="G70" s="104">
        <v>34</v>
      </c>
      <c r="H70" s="104">
        <v>1</v>
      </c>
      <c r="I70" s="106">
        <v>1</v>
      </c>
      <c r="J70" s="107">
        <v>1</v>
      </c>
      <c r="K70" s="108"/>
      <c r="L70" s="109"/>
      <c r="M70" s="109"/>
      <c r="N70" s="110" t="s">
        <v>92</v>
      </c>
      <c r="O70" s="110">
        <v>2500</v>
      </c>
      <c r="P70" s="110"/>
      <c r="Q70" s="109"/>
      <c r="R70" s="111">
        <v>1</v>
      </c>
      <c r="S70" s="112"/>
      <c r="T70" s="113"/>
      <c r="U70" s="113"/>
      <c r="V70" s="114">
        <f t="shared" si="5"/>
        <v>0</v>
      </c>
      <c r="W70" s="114">
        <f t="shared" si="6"/>
        <v>0</v>
      </c>
      <c r="X70" s="115"/>
      <c r="Y70" s="107">
        <v>9</v>
      </c>
      <c r="Z70" s="107">
        <v>24</v>
      </c>
      <c r="AA70" s="107">
        <v>12</v>
      </c>
      <c r="AB70" s="115"/>
      <c r="AC70" s="116">
        <f t="shared" si="8"/>
        <v>2555.712</v>
      </c>
      <c r="AD70" s="116">
        <f t="shared" si="9"/>
        <v>0</v>
      </c>
      <c r="AE70" s="116">
        <f t="shared" si="7"/>
        <v>2555.712</v>
      </c>
      <c r="AF70"/>
    </row>
    <row r="71" spans="1:32" ht="24.95" customHeight="1" x14ac:dyDescent="0.4">
      <c r="A71" s="103">
        <v>68</v>
      </c>
      <c r="B71" s="104" t="s">
        <v>567</v>
      </c>
      <c r="C71" s="104" t="s">
        <v>591</v>
      </c>
      <c r="D71" s="104" t="s">
        <v>89</v>
      </c>
      <c r="E71" s="104" t="s">
        <v>373</v>
      </c>
      <c r="F71" s="104" t="s">
        <v>444</v>
      </c>
      <c r="G71" s="104">
        <v>34</v>
      </c>
      <c r="H71" s="104">
        <v>6</v>
      </c>
      <c r="I71" s="106">
        <v>2</v>
      </c>
      <c r="J71" s="107">
        <v>12</v>
      </c>
      <c r="K71" s="108"/>
      <c r="L71" s="109"/>
      <c r="M71" s="109"/>
      <c r="N71" s="110" t="s">
        <v>92</v>
      </c>
      <c r="O71" s="110">
        <v>2500</v>
      </c>
      <c r="P71" s="110"/>
      <c r="Q71" s="109"/>
      <c r="R71" s="111">
        <v>12</v>
      </c>
      <c r="S71" s="112"/>
      <c r="T71" s="113"/>
      <c r="U71" s="113"/>
      <c r="V71" s="114">
        <f t="shared" si="5"/>
        <v>0</v>
      </c>
      <c r="W71" s="114">
        <f t="shared" si="6"/>
        <v>0</v>
      </c>
      <c r="X71" s="115"/>
      <c r="Y71" s="107">
        <v>9</v>
      </c>
      <c r="Z71" s="107">
        <v>24</v>
      </c>
      <c r="AA71" s="107">
        <v>12</v>
      </c>
      <c r="AB71" s="115"/>
      <c r="AC71" s="116">
        <f t="shared" si="8"/>
        <v>30668.544000000002</v>
      </c>
      <c r="AD71" s="116">
        <f t="shared" si="9"/>
        <v>0</v>
      </c>
      <c r="AE71" s="116">
        <f t="shared" si="7"/>
        <v>30668.544000000002</v>
      </c>
      <c r="AF71"/>
    </row>
    <row r="72" spans="1:32" ht="24.95" customHeight="1" x14ac:dyDescent="0.4">
      <c r="A72" s="103">
        <v>69</v>
      </c>
      <c r="B72" s="104" t="s">
        <v>567</v>
      </c>
      <c r="C72" s="104" t="s">
        <v>592</v>
      </c>
      <c r="D72" s="104" t="s">
        <v>89</v>
      </c>
      <c r="E72" s="104" t="s">
        <v>365</v>
      </c>
      <c r="F72" s="104" t="s">
        <v>561</v>
      </c>
      <c r="G72" s="104">
        <v>26</v>
      </c>
      <c r="H72" s="104">
        <v>7</v>
      </c>
      <c r="I72" s="106">
        <v>1</v>
      </c>
      <c r="J72" s="107">
        <v>7</v>
      </c>
      <c r="K72" s="108"/>
      <c r="L72" s="109"/>
      <c r="M72" s="109"/>
      <c r="N72" s="110" t="s">
        <v>92</v>
      </c>
      <c r="O72" s="110">
        <v>1100</v>
      </c>
      <c r="P72" s="110"/>
      <c r="Q72" s="109"/>
      <c r="R72" s="111">
        <v>7</v>
      </c>
      <c r="S72" s="112"/>
      <c r="T72" s="113"/>
      <c r="U72" s="113"/>
      <c r="V72" s="114">
        <f t="shared" si="5"/>
        <v>0</v>
      </c>
      <c r="W72" s="114">
        <f t="shared" si="6"/>
        <v>0</v>
      </c>
      <c r="X72" s="115"/>
      <c r="Y72" s="107">
        <v>9</v>
      </c>
      <c r="Z72" s="107">
        <v>24</v>
      </c>
      <c r="AA72" s="107">
        <v>12</v>
      </c>
      <c r="AB72" s="115"/>
      <c r="AC72" s="116">
        <f t="shared" si="8"/>
        <v>13680.576000000001</v>
      </c>
      <c r="AD72" s="116">
        <f t="shared" si="9"/>
        <v>0</v>
      </c>
      <c r="AE72" s="116">
        <f t="shared" si="7"/>
        <v>13680.576000000001</v>
      </c>
      <c r="AF72"/>
    </row>
    <row r="73" spans="1:32" ht="24.95" customHeight="1" x14ac:dyDescent="0.4">
      <c r="A73" s="103">
        <v>70</v>
      </c>
      <c r="B73" s="104" t="s">
        <v>567</v>
      </c>
      <c r="C73" s="104" t="s">
        <v>593</v>
      </c>
      <c r="D73" s="104" t="s">
        <v>89</v>
      </c>
      <c r="E73" s="104" t="s">
        <v>365</v>
      </c>
      <c r="F73" s="104" t="s">
        <v>561</v>
      </c>
      <c r="G73" s="104">
        <v>26</v>
      </c>
      <c r="H73" s="104">
        <v>9</v>
      </c>
      <c r="I73" s="106">
        <v>1</v>
      </c>
      <c r="J73" s="107">
        <v>9</v>
      </c>
      <c r="K73" s="108"/>
      <c r="L73" s="109"/>
      <c r="M73" s="109"/>
      <c r="N73" s="110" t="s">
        <v>92</v>
      </c>
      <c r="O73" s="110">
        <v>1100</v>
      </c>
      <c r="P73" s="110"/>
      <c r="Q73" s="109"/>
      <c r="R73" s="111">
        <v>9</v>
      </c>
      <c r="S73" s="112"/>
      <c r="T73" s="113"/>
      <c r="U73" s="113"/>
      <c r="V73" s="114">
        <f t="shared" si="5"/>
        <v>0</v>
      </c>
      <c r="W73" s="114">
        <f t="shared" si="6"/>
        <v>0</v>
      </c>
      <c r="X73" s="115"/>
      <c r="Y73" s="107">
        <v>9</v>
      </c>
      <c r="Z73" s="107">
        <v>24</v>
      </c>
      <c r="AA73" s="107">
        <v>12</v>
      </c>
      <c r="AB73" s="115"/>
      <c r="AC73" s="116">
        <f t="shared" si="8"/>
        <v>17589.312000000002</v>
      </c>
      <c r="AD73" s="116">
        <f t="shared" si="9"/>
        <v>0</v>
      </c>
      <c r="AE73" s="116">
        <f t="shared" si="7"/>
        <v>17589.312000000002</v>
      </c>
      <c r="AF73"/>
    </row>
    <row r="74" spans="1:32" ht="24.95" customHeight="1" x14ac:dyDescent="0.4">
      <c r="A74" s="103">
        <v>71</v>
      </c>
      <c r="B74" s="104" t="s">
        <v>567</v>
      </c>
      <c r="C74" s="104" t="s">
        <v>100</v>
      </c>
      <c r="D74" s="104" t="s">
        <v>277</v>
      </c>
      <c r="E74" s="104" t="s">
        <v>90</v>
      </c>
      <c r="F74" s="104" t="s">
        <v>594</v>
      </c>
      <c r="G74" s="104">
        <v>42</v>
      </c>
      <c r="H74" s="104">
        <v>12</v>
      </c>
      <c r="I74" s="106">
        <v>2</v>
      </c>
      <c r="J74" s="107">
        <v>24</v>
      </c>
      <c r="K74" s="108"/>
      <c r="L74" s="109"/>
      <c r="M74" s="109"/>
      <c r="N74" s="110" t="s">
        <v>92</v>
      </c>
      <c r="O74" s="110">
        <v>2500</v>
      </c>
      <c r="P74" s="110"/>
      <c r="Q74" s="109"/>
      <c r="R74" s="111">
        <v>24</v>
      </c>
      <c r="S74" s="112"/>
      <c r="T74" s="113"/>
      <c r="U74" s="113"/>
      <c r="V74" s="114">
        <f t="shared" si="5"/>
        <v>0</v>
      </c>
      <c r="W74" s="114">
        <f t="shared" si="6"/>
        <v>0</v>
      </c>
      <c r="X74" s="115"/>
      <c r="Y74" s="107">
        <v>9</v>
      </c>
      <c r="Z74" s="107">
        <v>24</v>
      </c>
      <c r="AA74" s="107">
        <v>12</v>
      </c>
      <c r="AB74" s="115"/>
      <c r="AC74" s="116">
        <f t="shared" si="8"/>
        <v>75769.343999999997</v>
      </c>
      <c r="AD74" s="116">
        <f t="shared" si="9"/>
        <v>0</v>
      </c>
      <c r="AE74" s="116">
        <f t="shared" si="7"/>
        <v>75769.343999999997</v>
      </c>
      <c r="AF74"/>
    </row>
    <row r="75" spans="1:32" ht="24.95" customHeight="1" x14ac:dyDescent="0.4">
      <c r="A75" s="103">
        <v>72</v>
      </c>
      <c r="B75" s="104" t="s">
        <v>567</v>
      </c>
      <c r="C75" s="104" t="s">
        <v>479</v>
      </c>
      <c r="D75" s="104" t="s">
        <v>89</v>
      </c>
      <c r="E75" s="104" t="s">
        <v>551</v>
      </c>
      <c r="F75" s="104" t="s">
        <v>276</v>
      </c>
      <c r="G75" s="104">
        <v>34</v>
      </c>
      <c r="H75" s="104">
        <v>9</v>
      </c>
      <c r="I75" s="106">
        <v>1</v>
      </c>
      <c r="J75" s="107">
        <v>9</v>
      </c>
      <c r="K75" s="108"/>
      <c r="L75" s="109"/>
      <c r="M75" s="109"/>
      <c r="N75" s="110" t="s">
        <v>92</v>
      </c>
      <c r="O75" s="110">
        <v>1400</v>
      </c>
      <c r="P75" s="110"/>
      <c r="Q75" s="109"/>
      <c r="R75" s="111">
        <v>9</v>
      </c>
      <c r="S75" s="112"/>
      <c r="T75" s="113"/>
      <c r="U75" s="113"/>
      <c r="V75" s="114">
        <f t="shared" si="5"/>
        <v>0</v>
      </c>
      <c r="W75" s="114">
        <f t="shared" si="6"/>
        <v>0</v>
      </c>
      <c r="X75" s="115"/>
      <c r="Y75" s="107">
        <v>9</v>
      </c>
      <c r="Z75" s="107">
        <v>24</v>
      </c>
      <c r="AA75" s="107">
        <v>12</v>
      </c>
      <c r="AB75" s="115"/>
      <c r="AC75" s="116">
        <f t="shared" si="8"/>
        <v>23001.408000000003</v>
      </c>
      <c r="AD75" s="116">
        <f t="shared" si="9"/>
        <v>0</v>
      </c>
      <c r="AE75" s="116">
        <f t="shared" si="7"/>
        <v>23001.408000000003</v>
      </c>
      <c r="AF75"/>
    </row>
    <row r="76" spans="1:32" ht="24.95" customHeight="1" x14ac:dyDescent="0.4">
      <c r="A76" s="103">
        <v>73</v>
      </c>
      <c r="B76" s="104" t="s">
        <v>567</v>
      </c>
      <c r="C76" s="104" t="s">
        <v>479</v>
      </c>
      <c r="D76" s="104" t="s">
        <v>89</v>
      </c>
      <c r="E76" s="104" t="s">
        <v>551</v>
      </c>
      <c r="F76" s="104" t="s">
        <v>249</v>
      </c>
      <c r="G76" s="104">
        <v>34</v>
      </c>
      <c r="H76" s="104">
        <v>1</v>
      </c>
      <c r="I76" s="106">
        <v>2</v>
      </c>
      <c r="J76" s="107">
        <v>2</v>
      </c>
      <c r="K76" s="108"/>
      <c r="L76" s="109"/>
      <c r="M76" s="109"/>
      <c r="N76" s="110" t="s">
        <v>92</v>
      </c>
      <c r="O76" s="110">
        <v>3000</v>
      </c>
      <c r="P76" s="110"/>
      <c r="Q76" s="109"/>
      <c r="R76" s="111">
        <v>1</v>
      </c>
      <c r="S76" s="112"/>
      <c r="T76" s="113"/>
      <c r="U76" s="113"/>
      <c r="V76" s="114">
        <f t="shared" si="5"/>
        <v>0</v>
      </c>
      <c r="W76" s="114">
        <f t="shared" si="6"/>
        <v>0</v>
      </c>
      <c r="X76" s="115"/>
      <c r="Y76" s="107">
        <v>9</v>
      </c>
      <c r="Z76" s="107">
        <v>24</v>
      </c>
      <c r="AA76" s="107">
        <v>12</v>
      </c>
      <c r="AB76" s="115"/>
      <c r="AC76" s="116">
        <f t="shared" si="8"/>
        <v>5111.424</v>
      </c>
      <c r="AD76" s="116">
        <f t="shared" si="9"/>
        <v>0</v>
      </c>
      <c r="AE76" s="116">
        <f t="shared" si="7"/>
        <v>5111.424</v>
      </c>
      <c r="AF76"/>
    </row>
    <row r="77" spans="1:32" ht="24.95" customHeight="1" x14ac:dyDescent="0.4">
      <c r="A77" s="103">
        <v>74</v>
      </c>
      <c r="B77" s="104" t="s">
        <v>567</v>
      </c>
      <c r="C77" s="104" t="s">
        <v>126</v>
      </c>
      <c r="D77" s="104" t="s">
        <v>89</v>
      </c>
      <c r="E77" s="104" t="s">
        <v>365</v>
      </c>
      <c r="F77" s="104" t="s">
        <v>162</v>
      </c>
      <c r="G77" s="104">
        <v>26</v>
      </c>
      <c r="H77" s="104">
        <v>1</v>
      </c>
      <c r="I77" s="106">
        <v>1</v>
      </c>
      <c r="J77" s="107">
        <v>1</v>
      </c>
      <c r="K77" s="108"/>
      <c r="L77" s="109"/>
      <c r="M77" s="109"/>
      <c r="N77" s="110" t="s">
        <v>92</v>
      </c>
      <c r="O77" s="110">
        <v>1100</v>
      </c>
      <c r="P77" s="110"/>
      <c r="Q77" s="109"/>
      <c r="R77" s="111">
        <v>1</v>
      </c>
      <c r="S77" s="112"/>
      <c r="T77" s="113"/>
      <c r="U77" s="113"/>
      <c r="V77" s="114">
        <f t="shared" si="5"/>
        <v>0</v>
      </c>
      <c r="W77" s="114">
        <f t="shared" si="6"/>
        <v>0</v>
      </c>
      <c r="X77" s="115"/>
      <c r="Y77" s="107">
        <v>9</v>
      </c>
      <c r="Z77" s="107">
        <v>24</v>
      </c>
      <c r="AA77" s="107">
        <v>12</v>
      </c>
      <c r="AB77" s="115"/>
      <c r="AC77" s="116">
        <f t="shared" si="8"/>
        <v>1954.3679999999999</v>
      </c>
      <c r="AD77" s="116">
        <f t="shared" si="9"/>
        <v>0</v>
      </c>
      <c r="AE77" s="116">
        <f t="shared" si="7"/>
        <v>1954.3679999999999</v>
      </c>
      <c r="AF77"/>
    </row>
    <row r="78" spans="1:32" ht="24.95" customHeight="1" x14ac:dyDescent="0.4">
      <c r="A78" s="103">
        <v>75</v>
      </c>
      <c r="B78" s="104" t="s">
        <v>567</v>
      </c>
      <c r="C78" s="104" t="s">
        <v>595</v>
      </c>
      <c r="D78" s="104" t="s">
        <v>89</v>
      </c>
      <c r="E78" s="104" t="s">
        <v>414</v>
      </c>
      <c r="F78" s="104" t="s">
        <v>596</v>
      </c>
      <c r="G78" s="104">
        <v>10</v>
      </c>
      <c r="H78" s="104">
        <v>20</v>
      </c>
      <c r="I78" s="106">
        <v>1</v>
      </c>
      <c r="J78" s="107">
        <v>20</v>
      </c>
      <c r="K78" s="108"/>
      <c r="L78" s="109"/>
      <c r="M78" s="109"/>
      <c r="N78" s="110" t="s">
        <v>92</v>
      </c>
      <c r="O78" s="110">
        <v>500</v>
      </c>
      <c r="P78" s="110"/>
      <c r="Q78" s="109"/>
      <c r="R78" s="111">
        <v>20</v>
      </c>
      <c r="S78" s="112"/>
      <c r="T78" s="113"/>
      <c r="U78" s="113"/>
      <c r="V78" s="114">
        <f t="shared" si="5"/>
        <v>0</v>
      </c>
      <c r="W78" s="114">
        <f t="shared" si="6"/>
        <v>0</v>
      </c>
      <c r="X78" s="115"/>
      <c r="Y78" s="107">
        <v>9</v>
      </c>
      <c r="Z78" s="107">
        <v>24</v>
      </c>
      <c r="AA78" s="107">
        <v>12</v>
      </c>
      <c r="AB78" s="115"/>
      <c r="AC78" s="116">
        <f t="shared" si="8"/>
        <v>15033.599999999999</v>
      </c>
      <c r="AD78" s="116">
        <f t="shared" si="9"/>
        <v>0</v>
      </c>
      <c r="AE78" s="116">
        <f t="shared" si="7"/>
        <v>15033.599999999999</v>
      </c>
      <c r="AF78"/>
    </row>
    <row r="79" spans="1:32" ht="24.95" customHeight="1" x14ac:dyDescent="0.4">
      <c r="A79" s="103">
        <v>76</v>
      </c>
      <c r="B79" s="104" t="s">
        <v>567</v>
      </c>
      <c r="C79" s="104" t="s">
        <v>595</v>
      </c>
      <c r="D79" s="104" t="s">
        <v>89</v>
      </c>
      <c r="E79" s="104" t="s">
        <v>365</v>
      </c>
      <c r="F79" s="104" t="s">
        <v>162</v>
      </c>
      <c r="G79" s="104">
        <v>26</v>
      </c>
      <c r="H79" s="104">
        <v>6</v>
      </c>
      <c r="I79" s="106">
        <v>1</v>
      </c>
      <c r="J79" s="107">
        <v>6</v>
      </c>
      <c r="K79" s="108"/>
      <c r="L79" s="109"/>
      <c r="M79" s="109"/>
      <c r="N79" s="110" t="s">
        <v>92</v>
      </c>
      <c r="O79" s="110">
        <v>1100</v>
      </c>
      <c r="P79" s="110"/>
      <c r="Q79" s="109"/>
      <c r="R79" s="111">
        <v>6</v>
      </c>
      <c r="S79" s="112"/>
      <c r="T79" s="113"/>
      <c r="U79" s="113"/>
      <c r="V79" s="114">
        <f t="shared" si="5"/>
        <v>0</v>
      </c>
      <c r="W79" s="114">
        <f t="shared" si="6"/>
        <v>0</v>
      </c>
      <c r="X79" s="115"/>
      <c r="Y79" s="107">
        <v>9</v>
      </c>
      <c r="Z79" s="107">
        <v>24</v>
      </c>
      <c r="AA79" s="107">
        <v>12</v>
      </c>
      <c r="AB79" s="115"/>
      <c r="AC79" s="116">
        <f t="shared" si="8"/>
        <v>11726.207999999999</v>
      </c>
      <c r="AD79" s="116">
        <f t="shared" si="9"/>
        <v>0</v>
      </c>
      <c r="AE79" s="116">
        <f t="shared" si="7"/>
        <v>11726.207999999999</v>
      </c>
      <c r="AF79"/>
    </row>
    <row r="80" spans="1:32" ht="24.95" customHeight="1" x14ac:dyDescent="0.4">
      <c r="A80" s="103">
        <v>77</v>
      </c>
      <c r="B80" s="104" t="s">
        <v>567</v>
      </c>
      <c r="C80" s="104" t="s">
        <v>597</v>
      </c>
      <c r="D80" s="104" t="s">
        <v>89</v>
      </c>
      <c r="E80" s="104" t="s">
        <v>161</v>
      </c>
      <c r="F80" s="104" t="s">
        <v>598</v>
      </c>
      <c r="G80" s="104">
        <v>19</v>
      </c>
      <c r="H80" s="104">
        <v>4</v>
      </c>
      <c r="I80" s="106">
        <v>1</v>
      </c>
      <c r="J80" s="107">
        <v>4</v>
      </c>
      <c r="K80" s="108"/>
      <c r="L80" s="109"/>
      <c r="M80" s="109"/>
      <c r="N80" s="110" t="s">
        <v>92</v>
      </c>
      <c r="O80" s="110">
        <v>1100</v>
      </c>
      <c r="P80" s="110"/>
      <c r="Q80" s="109"/>
      <c r="R80" s="111">
        <v>4</v>
      </c>
      <c r="S80" s="112"/>
      <c r="T80" s="113"/>
      <c r="U80" s="113"/>
      <c r="V80" s="114">
        <f t="shared" si="5"/>
        <v>0</v>
      </c>
      <c r="W80" s="114">
        <f t="shared" si="6"/>
        <v>0</v>
      </c>
      <c r="X80" s="115"/>
      <c r="Y80" s="107">
        <v>9</v>
      </c>
      <c r="Z80" s="107">
        <v>24</v>
      </c>
      <c r="AA80" s="107">
        <v>12</v>
      </c>
      <c r="AB80" s="115"/>
      <c r="AC80" s="116">
        <f t="shared" si="8"/>
        <v>5712.768</v>
      </c>
      <c r="AD80" s="116">
        <f t="shared" si="9"/>
        <v>0</v>
      </c>
      <c r="AE80" s="116">
        <f t="shared" si="7"/>
        <v>5712.768</v>
      </c>
      <c r="AF80"/>
    </row>
    <row r="81" spans="1:32" ht="24.95" customHeight="1" x14ac:dyDescent="0.4">
      <c r="A81" s="103">
        <v>78</v>
      </c>
      <c r="B81" s="104" t="s">
        <v>567</v>
      </c>
      <c r="C81" s="104" t="s">
        <v>559</v>
      </c>
      <c r="D81" s="104" t="s">
        <v>89</v>
      </c>
      <c r="E81" s="104" t="s">
        <v>161</v>
      </c>
      <c r="F81" s="104" t="s">
        <v>122</v>
      </c>
      <c r="G81" s="104">
        <v>19</v>
      </c>
      <c r="H81" s="104">
        <v>4</v>
      </c>
      <c r="I81" s="106">
        <v>1</v>
      </c>
      <c r="J81" s="107">
        <v>4</v>
      </c>
      <c r="K81" s="108"/>
      <c r="L81" s="109"/>
      <c r="M81" s="109"/>
      <c r="N81" s="110" t="s">
        <v>92</v>
      </c>
      <c r="O81" s="110">
        <v>700</v>
      </c>
      <c r="P81" s="110"/>
      <c r="Q81" s="109"/>
      <c r="R81" s="111">
        <v>4</v>
      </c>
      <c r="S81" s="112"/>
      <c r="T81" s="113"/>
      <c r="U81" s="113"/>
      <c r="V81" s="114">
        <f t="shared" si="5"/>
        <v>0</v>
      </c>
      <c r="W81" s="114">
        <f t="shared" si="6"/>
        <v>0</v>
      </c>
      <c r="X81" s="115"/>
      <c r="Y81" s="107">
        <v>9</v>
      </c>
      <c r="Z81" s="107">
        <v>24</v>
      </c>
      <c r="AA81" s="107">
        <v>12</v>
      </c>
      <c r="AB81" s="115"/>
      <c r="AC81" s="116">
        <f t="shared" si="8"/>
        <v>5712.768</v>
      </c>
      <c r="AD81" s="116">
        <f t="shared" si="9"/>
        <v>0</v>
      </c>
      <c r="AE81" s="116">
        <f t="shared" si="7"/>
        <v>5712.768</v>
      </c>
      <c r="AF81"/>
    </row>
    <row r="82" spans="1:32" ht="24.95" customHeight="1" x14ac:dyDescent="0.4">
      <c r="A82" s="103">
        <v>79</v>
      </c>
      <c r="B82" s="104" t="s">
        <v>567</v>
      </c>
      <c r="C82" s="104" t="s">
        <v>559</v>
      </c>
      <c r="D82" s="104" t="s">
        <v>89</v>
      </c>
      <c r="E82" s="104" t="s">
        <v>365</v>
      </c>
      <c r="F82" s="104" t="s">
        <v>579</v>
      </c>
      <c r="G82" s="104">
        <v>26</v>
      </c>
      <c r="H82" s="104">
        <v>1</v>
      </c>
      <c r="I82" s="106">
        <v>1</v>
      </c>
      <c r="J82" s="107">
        <v>1</v>
      </c>
      <c r="K82" s="108"/>
      <c r="L82" s="109"/>
      <c r="M82" s="109"/>
      <c r="N82" s="110" t="s">
        <v>92</v>
      </c>
      <c r="O82" s="110">
        <v>700</v>
      </c>
      <c r="P82" s="110"/>
      <c r="Q82" s="109"/>
      <c r="R82" s="111">
        <v>1</v>
      </c>
      <c r="S82" s="112"/>
      <c r="T82" s="113"/>
      <c r="U82" s="113"/>
      <c r="V82" s="114">
        <f t="shared" si="5"/>
        <v>0</v>
      </c>
      <c r="W82" s="114">
        <f t="shared" si="6"/>
        <v>0</v>
      </c>
      <c r="X82" s="115"/>
      <c r="Y82" s="107">
        <v>9</v>
      </c>
      <c r="Z82" s="107">
        <v>24</v>
      </c>
      <c r="AA82" s="107">
        <v>12</v>
      </c>
      <c r="AB82" s="115"/>
      <c r="AC82" s="116">
        <f t="shared" si="8"/>
        <v>1954.3679999999999</v>
      </c>
      <c r="AD82" s="116">
        <f t="shared" si="9"/>
        <v>0</v>
      </c>
      <c r="AE82" s="116">
        <f t="shared" si="7"/>
        <v>1954.3679999999999</v>
      </c>
      <c r="AF82"/>
    </row>
    <row r="83" spans="1:32" ht="24.95" customHeight="1" x14ac:dyDescent="0.4">
      <c r="A83" s="103">
        <v>80</v>
      </c>
      <c r="B83" s="104" t="s">
        <v>567</v>
      </c>
      <c r="C83" s="104" t="s">
        <v>599</v>
      </c>
      <c r="D83" s="104" t="s">
        <v>89</v>
      </c>
      <c r="E83" s="104" t="s">
        <v>551</v>
      </c>
      <c r="F83" s="104" t="s">
        <v>276</v>
      </c>
      <c r="G83" s="104">
        <v>34</v>
      </c>
      <c r="H83" s="104">
        <v>10</v>
      </c>
      <c r="I83" s="106">
        <v>1</v>
      </c>
      <c r="J83" s="107">
        <v>10</v>
      </c>
      <c r="K83" s="108"/>
      <c r="L83" s="109"/>
      <c r="M83" s="109"/>
      <c r="N83" s="110" t="s">
        <v>92</v>
      </c>
      <c r="O83" s="110">
        <v>1400</v>
      </c>
      <c r="P83" s="110"/>
      <c r="Q83" s="109"/>
      <c r="R83" s="111">
        <v>10</v>
      </c>
      <c r="S83" s="112"/>
      <c r="T83" s="113"/>
      <c r="U83" s="113"/>
      <c r="V83" s="114">
        <f t="shared" si="5"/>
        <v>0</v>
      </c>
      <c r="W83" s="114">
        <f t="shared" si="6"/>
        <v>0</v>
      </c>
      <c r="X83" s="115"/>
      <c r="Y83" s="107">
        <v>9</v>
      </c>
      <c r="Z83" s="107">
        <v>24</v>
      </c>
      <c r="AA83" s="107">
        <v>12</v>
      </c>
      <c r="AB83" s="115"/>
      <c r="AC83" s="116">
        <f t="shared" si="8"/>
        <v>25557.119999999999</v>
      </c>
      <c r="AD83" s="116">
        <f t="shared" si="9"/>
        <v>0</v>
      </c>
      <c r="AE83" s="116">
        <f t="shared" si="7"/>
        <v>25557.119999999999</v>
      </c>
      <c r="AF83"/>
    </row>
    <row r="84" spans="1:32" ht="24.95" customHeight="1" x14ac:dyDescent="0.4">
      <c r="A84" s="103">
        <v>81</v>
      </c>
      <c r="B84" s="104" t="s">
        <v>567</v>
      </c>
      <c r="C84" s="104" t="s">
        <v>600</v>
      </c>
      <c r="D84" s="104" t="s">
        <v>89</v>
      </c>
      <c r="E84" s="104" t="s">
        <v>373</v>
      </c>
      <c r="F84" s="104" t="s">
        <v>444</v>
      </c>
      <c r="G84" s="104">
        <v>34</v>
      </c>
      <c r="H84" s="104">
        <v>2</v>
      </c>
      <c r="I84" s="106">
        <v>2</v>
      </c>
      <c r="J84" s="107">
        <v>4</v>
      </c>
      <c r="K84" s="108"/>
      <c r="L84" s="109"/>
      <c r="M84" s="109"/>
      <c r="N84" s="110" t="s">
        <v>92</v>
      </c>
      <c r="O84" s="110">
        <v>2500</v>
      </c>
      <c r="P84" s="110"/>
      <c r="Q84" s="109"/>
      <c r="R84" s="111">
        <v>4</v>
      </c>
      <c r="S84" s="112"/>
      <c r="T84" s="113"/>
      <c r="U84" s="113"/>
      <c r="V84" s="114">
        <f t="shared" si="5"/>
        <v>0</v>
      </c>
      <c r="W84" s="114">
        <f t="shared" si="6"/>
        <v>0</v>
      </c>
      <c r="X84" s="115"/>
      <c r="Y84" s="107">
        <v>9</v>
      </c>
      <c r="Z84" s="107">
        <v>24</v>
      </c>
      <c r="AA84" s="107">
        <v>12</v>
      </c>
      <c r="AB84" s="115"/>
      <c r="AC84" s="116">
        <f t="shared" si="8"/>
        <v>10222.848</v>
      </c>
      <c r="AD84" s="116">
        <f t="shared" si="9"/>
        <v>0</v>
      </c>
      <c r="AE84" s="116">
        <f t="shared" si="7"/>
        <v>10222.848</v>
      </c>
      <c r="AF84"/>
    </row>
    <row r="85" spans="1:32" ht="24.95" customHeight="1" x14ac:dyDescent="0.4">
      <c r="A85" s="103">
        <v>82</v>
      </c>
      <c r="B85" s="104" t="s">
        <v>567</v>
      </c>
      <c r="C85" s="104" t="s">
        <v>106</v>
      </c>
      <c r="D85" s="104" t="s">
        <v>89</v>
      </c>
      <c r="E85" s="104" t="s">
        <v>110</v>
      </c>
      <c r="F85" s="104" t="s">
        <v>212</v>
      </c>
      <c r="G85" s="104">
        <v>26</v>
      </c>
      <c r="H85" s="104">
        <v>1</v>
      </c>
      <c r="I85" s="106">
        <v>1</v>
      </c>
      <c r="J85" s="107">
        <v>1</v>
      </c>
      <c r="K85" s="108"/>
      <c r="L85" s="109"/>
      <c r="M85" s="109"/>
      <c r="N85" s="110" t="s">
        <v>92</v>
      </c>
      <c r="O85" s="110">
        <v>1000</v>
      </c>
      <c r="P85" s="110"/>
      <c r="Q85" s="109"/>
      <c r="R85" s="111">
        <v>1</v>
      </c>
      <c r="S85" s="112"/>
      <c r="T85" s="113"/>
      <c r="U85" s="113"/>
      <c r="V85" s="114">
        <f t="shared" si="5"/>
        <v>0</v>
      </c>
      <c r="W85" s="114">
        <f t="shared" si="6"/>
        <v>0</v>
      </c>
      <c r="X85" s="115"/>
      <c r="Y85" s="107">
        <v>9</v>
      </c>
      <c r="Z85" s="107">
        <v>24</v>
      </c>
      <c r="AA85" s="107">
        <v>12</v>
      </c>
      <c r="AB85" s="115"/>
      <c r="AC85" s="116">
        <f t="shared" si="8"/>
        <v>1954.3679999999999</v>
      </c>
      <c r="AD85" s="116">
        <f t="shared" si="9"/>
        <v>0</v>
      </c>
      <c r="AE85" s="116">
        <f t="shared" si="7"/>
        <v>1954.3679999999999</v>
      </c>
      <c r="AF85"/>
    </row>
    <row r="86" spans="1:32" ht="24.95" customHeight="1" x14ac:dyDescent="0.4">
      <c r="A86" s="103">
        <v>83</v>
      </c>
      <c r="B86" s="104" t="s">
        <v>567</v>
      </c>
      <c r="C86" s="104" t="s">
        <v>106</v>
      </c>
      <c r="D86" s="104" t="s">
        <v>89</v>
      </c>
      <c r="E86" s="104" t="s">
        <v>373</v>
      </c>
      <c r="F86" s="104" t="s">
        <v>543</v>
      </c>
      <c r="G86" s="104">
        <v>34</v>
      </c>
      <c r="H86" s="104">
        <v>3</v>
      </c>
      <c r="I86" s="106">
        <v>2</v>
      </c>
      <c r="J86" s="107">
        <v>6</v>
      </c>
      <c r="K86" s="108"/>
      <c r="L86" s="109"/>
      <c r="M86" s="109"/>
      <c r="N86" s="110" t="s">
        <v>92</v>
      </c>
      <c r="O86" s="110">
        <v>2500</v>
      </c>
      <c r="P86" s="110"/>
      <c r="Q86" s="109"/>
      <c r="R86" s="111">
        <v>6</v>
      </c>
      <c r="S86" s="112"/>
      <c r="T86" s="113"/>
      <c r="U86" s="113"/>
      <c r="V86" s="114">
        <f t="shared" si="5"/>
        <v>0</v>
      </c>
      <c r="W86" s="114">
        <f t="shared" si="6"/>
        <v>0</v>
      </c>
      <c r="X86" s="115"/>
      <c r="Y86" s="107">
        <v>9</v>
      </c>
      <c r="Z86" s="107">
        <v>24</v>
      </c>
      <c r="AA86" s="107">
        <v>12</v>
      </c>
      <c r="AB86" s="115"/>
      <c r="AC86" s="116">
        <f t="shared" si="8"/>
        <v>15334.272000000001</v>
      </c>
      <c r="AD86" s="116">
        <f t="shared" si="9"/>
        <v>0</v>
      </c>
      <c r="AE86" s="116">
        <f t="shared" si="7"/>
        <v>15334.272000000001</v>
      </c>
      <c r="AF86"/>
    </row>
    <row r="87" spans="1:32" ht="24.95" customHeight="1" x14ac:dyDescent="0.4">
      <c r="A87" s="103">
        <v>84</v>
      </c>
      <c r="B87" s="104" t="s">
        <v>567</v>
      </c>
      <c r="C87" s="104" t="s">
        <v>179</v>
      </c>
      <c r="D87" s="104" t="s">
        <v>89</v>
      </c>
      <c r="E87" s="104" t="s">
        <v>373</v>
      </c>
      <c r="F87" s="104" t="s">
        <v>555</v>
      </c>
      <c r="G87" s="104">
        <v>34</v>
      </c>
      <c r="H87" s="104">
        <v>4</v>
      </c>
      <c r="I87" s="106">
        <v>3</v>
      </c>
      <c r="J87" s="107">
        <v>12</v>
      </c>
      <c r="K87" s="108"/>
      <c r="L87" s="109"/>
      <c r="M87" s="109"/>
      <c r="N87" s="110" t="s">
        <v>92</v>
      </c>
      <c r="O87" s="110">
        <v>2500</v>
      </c>
      <c r="P87" s="110"/>
      <c r="Q87" s="109"/>
      <c r="R87" s="111">
        <v>12</v>
      </c>
      <c r="S87" s="112"/>
      <c r="T87" s="113"/>
      <c r="U87" s="113"/>
      <c r="V87" s="114">
        <f t="shared" si="5"/>
        <v>0</v>
      </c>
      <c r="W87" s="114">
        <f t="shared" si="6"/>
        <v>0</v>
      </c>
      <c r="X87" s="115"/>
      <c r="Y87" s="107">
        <v>9</v>
      </c>
      <c r="Z87" s="107">
        <v>24</v>
      </c>
      <c r="AA87" s="107">
        <v>12</v>
      </c>
      <c r="AB87" s="115"/>
      <c r="AC87" s="116">
        <f t="shared" si="8"/>
        <v>30668.544000000002</v>
      </c>
      <c r="AD87" s="116">
        <f t="shared" si="9"/>
        <v>0</v>
      </c>
      <c r="AE87" s="116">
        <f t="shared" si="7"/>
        <v>30668.544000000002</v>
      </c>
      <c r="AF87"/>
    </row>
    <row r="88" spans="1:32" ht="24.95" customHeight="1" x14ac:dyDescent="0.4">
      <c r="A88" s="103">
        <v>85</v>
      </c>
      <c r="B88" s="104" t="s">
        <v>567</v>
      </c>
      <c r="C88" s="104" t="s">
        <v>179</v>
      </c>
      <c r="D88" s="104" t="s">
        <v>277</v>
      </c>
      <c r="E88" s="104" t="s">
        <v>373</v>
      </c>
      <c r="F88" s="104" t="s">
        <v>543</v>
      </c>
      <c r="G88" s="104">
        <v>34</v>
      </c>
      <c r="H88" s="104">
        <v>1</v>
      </c>
      <c r="I88" s="106">
        <v>2</v>
      </c>
      <c r="J88" s="107">
        <v>2</v>
      </c>
      <c r="K88" s="108"/>
      <c r="L88" s="109"/>
      <c r="M88" s="109"/>
      <c r="N88" s="110" t="s">
        <v>92</v>
      </c>
      <c r="O88" s="110">
        <v>2500</v>
      </c>
      <c r="P88" s="110"/>
      <c r="Q88" s="109"/>
      <c r="R88" s="111">
        <v>2</v>
      </c>
      <c r="S88" s="112"/>
      <c r="T88" s="113"/>
      <c r="U88" s="113"/>
      <c r="V88" s="114">
        <f t="shared" si="5"/>
        <v>0</v>
      </c>
      <c r="W88" s="114">
        <f t="shared" si="6"/>
        <v>0</v>
      </c>
      <c r="X88" s="115"/>
      <c r="Y88" s="107">
        <v>9</v>
      </c>
      <c r="Z88" s="107">
        <v>24</v>
      </c>
      <c r="AA88" s="107">
        <v>12</v>
      </c>
      <c r="AB88" s="115"/>
      <c r="AC88" s="116">
        <f t="shared" si="8"/>
        <v>5111.424</v>
      </c>
      <c r="AD88" s="116">
        <f t="shared" si="9"/>
        <v>0</v>
      </c>
      <c r="AE88" s="116">
        <f t="shared" si="7"/>
        <v>5111.424</v>
      </c>
      <c r="AF88"/>
    </row>
    <row r="89" spans="1:32" ht="24.95" customHeight="1" x14ac:dyDescent="0.4">
      <c r="A89" s="103">
        <v>86</v>
      </c>
      <c r="B89" s="104" t="s">
        <v>567</v>
      </c>
      <c r="C89" s="104" t="s">
        <v>172</v>
      </c>
      <c r="D89" s="104" t="s">
        <v>277</v>
      </c>
      <c r="E89" s="104" t="s">
        <v>373</v>
      </c>
      <c r="F89" s="104" t="s">
        <v>543</v>
      </c>
      <c r="G89" s="104">
        <v>34</v>
      </c>
      <c r="H89" s="104">
        <v>1</v>
      </c>
      <c r="I89" s="106">
        <v>2</v>
      </c>
      <c r="J89" s="107">
        <v>2</v>
      </c>
      <c r="K89" s="108"/>
      <c r="L89" s="109"/>
      <c r="M89" s="109"/>
      <c r="N89" s="110" t="s">
        <v>92</v>
      </c>
      <c r="O89" s="110">
        <v>2500</v>
      </c>
      <c r="P89" s="110"/>
      <c r="Q89" s="109"/>
      <c r="R89" s="111">
        <v>2</v>
      </c>
      <c r="S89" s="112"/>
      <c r="T89" s="113"/>
      <c r="U89" s="113"/>
      <c r="V89" s="114">
        <f t="shared" si="5"/>
        <v>0</v>
      </c>
      <c r="W89" s="114">
        <f t="shared" si="6"/>
        <v>0</v>
      </c>
      <c r="X89" s="115"/>
      <c r="Y89" s="107">
        <v>9</v>
      </c>
      <c r="Z89" s="107">
        <v>24</v>
      </c>
      <c r="AA89" s="107">
        <v>12</v>
      </c>
      <c r="AB89" s="115"/>
      <c r="AC89" s="116">
        <f t="shared" si="8"/>
        <v>5111.424</v>
      </c>
      <c r="AD89" s="116">
        <f t="shared" si="9"/>
        <v>0</v>
      </c>
      <c r="AE89" s="116">
        <f t="shared" si="7"/>
        <v>5111.424</v>
      </c>
      <c r="AF89"/>
    </row>
    <row r="90" spans="1:32" ht="24.95" customHeight="1" x14ac:dyDescent="0.4">
      <c r="A90" s="103">
        <v>87</v>
      </c>
      <c r="B90" s="104" t="s">
        <v>567</v>
      </c>
      <c r="C90" s="104" t="s">
        <v>226</v>
      </c>
      <c r="D90" s="104" t="s">
        <v>89</v>
      </c>
      <c r="E90" s="104" t="s">
        <v>373</v>
      </c>
      <c r="F90" s="104" t="s">
        <v>543</v>
      </c>
      <c r="G90" s="104">
        <v>34</v>
      </c>
      <c r="H90" s="104">
        <v>2</v>
      </c>
      <c r="I90" s="106">
        <v>1</v>
      </c>
      <c r="J90" s="107">
        <v>2</v>
      </c>
      <c r="K90" s="108"/>
      <c r="L90" s="109"/>
      <c r="M90" s="109"/>
      <c r="N90" s="110" t="s">
        <v>92</v>
      </c>
      <c r="O90" s="110">
        <v>2500</v>
      </c>
      <c r="P90" s="110"/>
      <c r="Q90" s="109"/>
      <c r="R90" s="111">
        <v>2</v>
      </c>
      <c r="S90" s="112"/>
      <c r="T90" s="113"/>
      <c r="U90" s="113"/>
      <c r="V90" s="114">
        <f t="shared" si="5"/>
        <v>0</v>
      </c>
      <c r="W90" s="114">
        <f t="shared" si="6"/>
        <v>0</v>
      </c>
      <c r="X90" s="115"/>
      <c r="Y90" s="107">
        <v>9</v>
      </c>
      <c r="Z90" s="107">
        <v>24</v>
      </c>
      <c r="AA90" s="107">
        <v>12</v>
      </c>
      <c r="AB90" s="115"/>
      <c r="AC90" s="116">
        <f t="shared" si="8"/>
        <v>5111.424</v>
      </c>
      <c r="AD90" s="116">
        <f t="shared" si="9"/>
        <v>0</v>
      </c>
      <c r="AE90" s="116">
        <f t="shared" si="7"/>
        <v>5111.424</v>
      </c>
      <c r="AF90"/>
    </row>
    <row r="91" spans="1:32" ht="24.95" customHeight="1" x14ac:dyDescent="0.4">
      <c r="A91" s="103">
        <v>88</v>
      </c>
      <c r="B91" s="104" t="s">
        <v>567</v>
      </c>
      <c r="C91" s="104" t="s">
        <v>101</v>
      </c>
      <c r="D91" s="104" t="s">
        <v>89</v>
      </c>
      <c r="E91" s="104" t="s">
        <v>102</v>
      </c>
      <c r="F91" s="104" t="s">
        <v>564</v>
      </c>
      <c r="G91" s="104">
        <v>58</v>
      </c>
      <c r="H91" s="104">
        <v>4</v>
      </c>
      <c r="I91" s="106">
        <v>4</v>
      </c>
      <c r="J91" s="107">
        <v>16</v>
      </c>
      <c r="K91" s="108"/>
      <c r="L91" s="109"/>
      <c r="M91" s="109"/>
      <c r="N91" s="110" t="s">
        <v>92</v>
      </c>
      <c r="O91" s="110">
        <v>2200</v>
      </c>
      <c r="P91" s="110"/>
      <c r="Q91" s="109"/>
      <c r="R91" s="111">
        <v>16</v>
      </c>
      <c r="S91" s="112"/>
      <c r="T91" s="113"/>
      <c r="U91" s="113"/>
      <c r="V91" s="114">
        <f t="shared" si="5"/>
        <v>0</v>
      </c>
      <c r="W91" s="114">
        <f t="shared" si="6"/>
        <v>0</v>
      </c>
      <c r="X91" s="115"/>
      <c r="Y91" s="107">
        <v>9</v>
      </c>
      <c r="Z91" s="107">
        <v>24</v>
      </c>
      <c r="AA91" s="107">
        <v>12</v>
      </c>
      <c r="AB91" s="115"/>
      <c r="AC91" s="116">
        <f t="shared" si="8"/>
        <v>69755.90400000001</v>
      </c>
      <c r="AD91" s="116">
        <f t="shared" si="9"/>
        <v>0</v>
      </c>
      <c r="AE91" s="116">
        <f t="shared" si="7"/>
        <v>69755.90400000001</v>
      </c>
      <c r="AF91"/>
    </row>
    <row r="92" spans="1:32" ht="24.95" customHeight="1" x14ac:dyDescent="0.4">
      <c r="A92" s="103">
        <v>89</v>
      </c>
      <c r="B92" s="104" t="s">
        <v>567</v>
      </c>
      <c r="C92" s="104" t="s">
        <v>101</v>
      </c>
      <c r="D92" s="104" t="s">
        <v>89</v>
      </c>
      <c r="E92" s="104" t="s">
        <v>110</v>
      </c>
      <c r="F92" s="104" t="s">
        <v>212</v>
      </c>
      <c r="G92" s="104">
        <v>26</v>
      </c>
      <c r="H92" s="104">
        <v>1</v>
      </c>
      <c r="I92" s="106">
        <v>1</v>
      </c>
      <c r="J92" s="107">
        <v>1</v>
      </c>
      <c r="K92" s="108"/>
      <c r="L92" s="109"/>
      <c r="M92" s="109"/>
      <c r="N92" s="110" t="s">
        <v>92</v>
      </c>
      <c r="O92" s="110">
        <v>1000</v>
      </c>
      <c r="P92" s="110"/>
      <c r="Q92" s="109"/>
      <c r="R92" s="111">
        <v>1</v>
      </c>
      <c r="S92" s="112"/>
      <c r="T92" s="113"/>
      <c r="U92" s="113"/>
      <c r="V92" s="114">
        <f t="shared" si="5"/>
        <v>0</v>
      </c>
      <c r="W92" s="114">
        <f t="shared" si="6"/>
        <v>0</v>
      </c>
      <c r="X92" s="115"/>
      <c r="Y92" s="107">
        <v>9</v>
      </c>
      <c r="Z92" s="107">
        <v>24</v>
      </c>
      <c r="AA92" s="107">
        <v>12</v>
      </c>
      <c r="AB92" s="115"/>
      <c r="AC92" s="116">
        <f t="shared" si="8"/>
        <v>1954.3679999999999</v>
      </c>
      <c r="AD92" s="116">
        <f t="shared" si="9"/>
        <v>0</v>
      </c>
      <c r="AE92" s="116">
        <f t="shared" si="7"/>
        <v>1954.3679999999999</v>
      </c>
      <c r="AF92"/>
    </row>
    <row r="93" spans="1:32" ht="24.95" customHeight="1" x14ac:dyDescent="0.4">
      <c r="A93" s="103">
        <v>90</v>
      </c>
      <c r="B93" s="104" t="s">
        <v>567</v>
      </c>
      <c r="C93" s="104" t="s">
        <v>172</v>
      </c>
      <c r="D93" s="104" t="s">
        <v>89</v>
      </c>
      <c r="E93" s="104" t="s">
        <v>110</v>
      </c>
      <c r="F93" s="104" t="s">
        <v>173</v>
      </c>
      <c r="G93" s="104">
        <v>26</v>
      </c>
      <c r="H93" s="104">
        <v>1</v>
      </c>
      <c r="I93" s="106">
        <v>2</v>
      </c>
      <c r="J93" s="107">
        <v>2</v>
      </c>
      <c r="K93" s="108"/>
      <c r="L93" s="109"/>
      <c r="M93" s="109"/>
      <c r="N93" s="110" t="s">
        <v>92</v>
      </c>
      <c r="O93" s="110">
        <v>1000</v>
      </c>
      <c r="P93" s="110"/>
      <c r="Q93" s="109"/>
      <c r="R93" s="111">
        <v>2</v>
      </c>
      <c r="S93" s="112"/>
      <c r="T93" s="113"/>
      <c r="U93" s="113"/>
      <c r="V93" s="114">
        <f t="shared" si="5"/>
        <v>0</v>
      </c>
      <c r="W93" s="114">
        <f t="shared" si="6"/>
        <v>0</v>
      </c>
      <c r="X93" s="115"/>
      <c r="Y93" s="107">
        <v>9</v>
      </c>
      <c r="Z93" s="107">
        <v>24</v>
      </c>
      <c r="AA93" s="107">
        <v>12</v>
      </c>
      <c r="AB93" s="115"/>
      <c r="AC93" s="116">
        <f t="shared" si="8"/>
        <v>3908.7359999999999</v>
      </c>
      <c r="AD93" s="116">
        <f t="shared" si="9"/>
        <v>0</v>
      </c>
      <c r="AE93" s="116">
        <f t="shared" si="7"/>
        <v>3908.7359999999999</v>
      </c>
      <c r="AF93"/>
    </row>
    <row r="94" spans="1:32" ht="24.95" customHeight="1" x14ac:dyDescent="0.4">
      <c r="A94" s="103">
        <v>91</v>
      </c>
      <c r="B94" s="104" t="s">
        <v>567</v>
      </c>
      <c r="C94" s="104" t="s">
        <v>224</v>
      </c>
      <c r="D94" s="104" t="s">
        <v>89</v>
      </c>
      <c r="E94" s="104" t="s">
        <v>373</v>
      </c>
      <c r="F94" s="104" t="s">
        <v>585</v>
      </c>
      <c r="G94" s="104">
        <v>34</v>
      </c>
      <c r="H94" s="104">
        <v>2</v>
      </c>
      <c r="I94" s="106">
        <v>1</v>
      </c>
      <c r="J94" s="107">
        <v>2</v>
      </c>
      <c r="K94" s="108"/>
      <c r="L94" s="109"/>
      <c r="M94" s="109"/>
      <c r="N94" s="110" t="s">
        <v>92</v>
      </c>
      <c r="O94" s="110">
        <v>2500</v>
      </c>
      <c r="P94" s="110"/>
      <c r="Q94" s="109"/>
      <c r="R94" s="111">
        <v>2</v>
      </c>
      <c r="S94" s="112"/>
      <c r="T94" s="113"/>
      <c r="U94" s="113"/>
      <c r="V94" s="114">
        <f t="shared" si="5"/>
        <v>0</v>
      </c>
      <c r="W94" s="114">
        <f t="shared" si="6"/>
        <v>0</v>
      </c>
      <c r="X94" s="115"/>
      <c r="Y94" s="107">
        <v>9</v>
      </c>
      <c r="Z94" s="107">
        <v>24</v>
      </c>
      <c r="AA94" s="107">
        <v>12</v>
      </c>
      <c r="AB94" s="115"/>
      <c r="AC94" s="116">
        <f t="shared" si="8"/>
        <v>5111.424</v>
      </c>
      <c r="AD94" s="116">
        <f t="shared" si="9"/>
        <v>0</v>
      </c>
      <c r="AE94" s="116">
        <f t="shared" si="7"/>
        <v>5111.424</v>
      </c>
      <c r="AF94"/>
    </row>
    <row r="95" spans="1:32" ht="24.95" customHeight="1" x14ac:dyDescent="0.4">
      <c r="A95" s="103">
        <v>92</v>
      </c>
      <c r="B95" s="104" t="s">
        <v>567</v>
      </c>
      <c r="C95" s="104" t="s">
        <v>224</v>
      </c>
      <c r="D95" s="104" t="s">
        <v>89</v>
      </c>
      <c r="E95" s="104" t="s">
        <v>373</v>
      </c>
      <c r="F95" s="104" t="s">
        <v>409</v>
      </c>
      <c r="G95" s="104">
        <v>34</v>
      </c>
      <c r="H95" s="104">
        <v>9</v>
      </c>
      <c r="I95" s="106">
        <v>2</v>
      </c>
      <c r="J95" s="107">
        <v>18</v>
      </c>
      <c r="K95" s="108"/>
      <c r="L95" s="109"/>
      <c r="M95" s="109"/>
      <c r="N95" s="110" t="s">
        <v>92</v>
      </c>
      <c r="O95" s="110">
        <v>3300</v>
      </c>
      <c r="P95" s="110"/>
      <c r="Q95" s="109"/>
      <c r="R95" s="111">
        <v>18</v>
      </c>
      <c r="S95" s="112"/>
      <c r="T95" s="113"/>
      <c r="U95" s="113"/>
      <c r="V95" s="114">
        <f t="shared" si="5"/>
        <v>0</v>
      </c>
      <c r="W95" s="114">
        <f t="shared" si="6"/>
        <v>0</v>
      </c>
      <c r="X95" s="115"/>
      <c r="Y95" s="107">
        <v>9</v>
      </c>
      <c r="Z95" s="107">
        <v>24</v>
      </c>
      <c r="AA95" s="107">
        <v>12</v>
      </c>
      <c r="AB95" s="115"/>
      <c r="AC95" s="116">
        <f t="shared" si="8"/>
        <v>46002.816000000006</v>
      </c>
      <c r="AD95" s="116">
        <f t="shared" si="9"/>
        <v>0</v>
      </c>
      <c r="AE95" s="116">
        <f t="shared" si="7"/>
        <v>46002.816000000006</v>
      </c>
      <c r="AF95"/>
    </row>
    <row r="96" spans="1:32" ht="24.95" customHeight="1" x14ac:dyDescent="0.4">
      <c r="A96" s="103">
        <v>93</v>
      </c>
      <c r="B96" s="104" t="s">
        <v>567</v>
      </c>
      <c r="C96" s="104" t="s">
        <v>224</v>
      </c>
      <c r="D96" s="104" t="s">
        <v>89</v>
      </c>
      <c r="E96" s="104" t="s">
        <v>373</v>
      </c>
      <c r="F96" s="104" t="s">
        <v>585</v>
      </c>
      <c r="G96" s="104">
        <v>34</v>
      </c>
      <c r="H96" s="104">
        <v>2</v>
      </c>
      <c r="I96" s="106">
        <v>1</v>
      </c>
      <c r="J96" s="107">
        <v>2</v>
      </c>
      <c r="K96" s="108"/>
      <c r="L96" s="109"/>
      <c r="M96" s="109"/>
      <c r="N96" s="110" t="s">
        <v>92</v>
      </c>
      <c r="O96" s="110">
        <v>2500</v>
      </c>
      <c r="P96" s="110"/>
      <c r="Q96" s="109"/>
      <c r="R96" s="111">
        <v>2</v>
      </c>
      <c r="S96" s="112"/>
      <c r="T96" s="113"/>
      <c r="U96" s="113"/>
      <c r="V96" s="114">
        <f t="shared" si="5"/>
        <v>0</v>
      </c>
      <c r="W96" s="114">
        <f t="shared" si="6"/>
        <v>0</v>
      </c>
      <c r="X96" s="115"/>
      <c r="Y96" s="107">
        <v>9</v>
      </c>
      <c r="Z96" s="107">
        <v>24</v>
      </c>
      <c r="AA96" s="107">
        <v>12</v>
      </c>
      <c r="AB96" s="115"/>
      <c r="AC96" s="116">
        <f t="shared" si="8"/>
        <v>5111.424</v>
      </c>
      <c r="AD96" s="116">
        <f t="shared" si="9"/>
        <v>0</v>
      </c>
      <c r="AE96" s="116">
        <f t="shared" si="7"/>
        <v>5111.424</v>
      </c>
      <c r="AF96"/>
    </row>
    <row r="97" spans="1:32" ht="24.95" customHeight="1" x14ac:dyDescent="0.4">
      <c r="A97" s="103">
        <v>94</v>
      </c>
      <c r="B97" s="104" t="s">
        <v>567</v>
      </c>
      <c r="C97" s="104" t="s">
        <v>224</v>
      </c>
      <c r="D97" s="104" t="s">
        <v>89</v>
      </c>
      <c r="E97" s="104" t="s">
        <v>373</v>
      </c>
      <c r="F97" s="104" t="s">
        <v>409</v>
      </c>
      <c r="G97" s="104">
        <v>34</v>
      </c>
      <c r="H97" s="104">
        <v>9</v>
      </c>
      <c r="I97" s="106">
        <v>2</v>
      </c>
      <c r="J97" s="107">
        <v>18</v>
      </c>
      <c r="K97" s="108"/>
      <c r="L97" s="109"/>
      <c r="M97" s="109"/>
      <c r="N97" s="110" t="s">
        <v>92</v>
      </c>
      <c r="O97" s="110">
        <v>3300</v>
      </c>
      <c r="P97" s="110"/>
      <c r="Q97" s="109"/>
      <c r="R97" s="111">
        <v>18</v>
      </c>
      <c r="S97" s="112"/>
      <c r="T97" s="113"/>
      <c r="U97" s="113"/>
      <c r="V97" s="114">
        <f t="shared" si="5"/>
        <v>0</v>
      </c>
      <c r="W97" s="114">
        <f t="shared" si="6"/>
        <v>0</v>
      </c>
      <c r="X97" s="115"/>
      <c r="Y97" s="107">
        <v>9</v>
      </c>
      <c r="Z97" s="107">
        <v>24</v>
      </c>
      <c r="AA97" s="107">
        <v>12</v>
      </c>
      <c r="AB97" s="115"/>
      <c r="AC97" s="116">
        <f t="shared" si="8"/>
        <v>46002.816000000006</v>
      </c>
      <c r="AD97" s="116">
        <f t="shared" si="9"/>
        <v>0</v>
      </c>
      <c r="AE97" s="116">
        <f t="shared" si="7"/>
        <v>46002.816000000006</v>
      </c>
      <c r="AF97"/>
    </row>
    <row r="98" spans="1:32" ht="24.95" customHeight="1" x14ac:dyDescent="0.4">
      <c r="A98" s="103">
        <v>95</v>
      </c>
      <c r="B98" s="104" t="s">
        <v>567</v>
      </c>
      <c r="C98" s="104" t="s">
        <v>224</v>
      </c>
      <c r="D98" s="104" t="s">
        <v>89</v>
      </c>
      <c r="E98" s="104" t="s">
        <v>373</v>
      </c>
      <c r="F98" s="104" t="s">
        <v>585</v>
      </c>
      <c r="G98" s="104">
        <v>34</v>
      </c>
      <c r="H98" s="104">
        <v>2</v>
      </c>
      <c r="I98" s="106">
        <v>1</v>
      </c>
      <c r="J98" s="107">
        <v>2</v>
      </c>
      <c r="K98" s="108"/>
      <c r="L98" s="109"/>
      <c r="M98" s="109"/>
      <c r="N98" s="110" t="s">
        <v>92</v>
      </c>
      <c r="O98" s="110">
        <v>2500</v>
      </c>
      <c r="P98" s="110"/>
      <c r="Q98" s="109"/>
      <c r="R98" s="111">
        <v>2</v>
      </c>
      <c r="S98" s="112"/>
      <c r="T98" s="113"/>
      <c r="U98" s="113"/>
      <c r="V98" s="114">
        <f t="shared" si="5"/>
        <v>0</v>
      </c>
      <c r="W98" s="114">
        <f t="shared" si="6"/>
        <v>0</v>
      </c>
      <c r="X98" s="115"/>
      <c r="Y98" s="107">
        <v>9</v>
      </c>
      <c r="Z98" s="107">
        <v>24</v>
      </c>
      <c r="AA98" s="107">
        <v>12</v>
      </c>
      <c r="AB98" s="115"/>
      <c r="AC98" s="116">
        <f t="shared" si="8"/>
        <v>5111.424</v>
      </c>
      <c r="AD98" s="116">
        <f t="shared" si="9"/>
        <v>0</v>
      </c>
      <c r="AE98" s="116">
        <f t="shared" si="7"/>
        <v>5111.424</v>
      </c>
      <c r="AF98"/>
    </row>
    <row r="99" spans="1:32" ht="24.95" customHeight="1" x14ac:dyDescent="0.4">
      <c r="A99" s="103">
        <v>96</v>
      </c>
      <c r="B99" s="104" t="s">
        <v>567</v>
      </c>
      <c r="C99" s="104" t="s">
        <v>224</v>
      </c>
      <c r="D99" s="104" t="s">
        <v>89</v>
      </c>
      <c r="E99" s="104" t="s">
        <v>373</v>
      </c>
      <c r="F99" s="104" t="s">
        <v>409</v>
      </c>
      <c r="G99" s="104">
        <v>34</v>
      </c>
      <c r="H99" s="104">
        <v>9</v>
      </c>
      <c r="I99" s="106">
        <v>2</v>
      </c>
      <c r="J99" s="107">
        <v>18</v>
      </c>
      <c r="K99" s="108"/>
      <c r="L99" s="109"/>
      <c r="M99" s="109"/>
      <c r="N99" s="110" t="s">
        <v>92</v>
      </c>
      <c r="O99" s="110">
        <v>3300</v>
      </c>
      <c r="P99" s="110"/>
      <c r="Q99" s="109"/>
      <c r="R99" s="111">
        <v>18</v>
      </c>
      <c r="S99" s="112"/>
      <c r="T99" s="113"/>
      <c r="U99" s="113"/>
      <c r="V99" s="114">
        <f t="shared" si="5"/>
        <v>0</v>
      </c>
      <c r="W99" s="114">
        <f t="shared" si="6"/>
        <v>0</v>
      </c>
      <c r="X99" s="115"/>
      <c r="Y99" s="107">
        <v>9</v>
      </c>
      <c r="Z99" s="107">
        <v>24</v>
      </c>
      <c r="AA99" s="107">
        <v>12</v>
      </c>
      <c r="AB99" s="115"/>
      <c r="AC99" s="116">
        <f t="shared" si="8"/>
        <v>46002.816000000006</v>
      </c>
      <c r="AD99" s="116">
        <f t="shared" si="9"/>
        <v>0</v>
      </c>
      <c r="AE99" s="116">
        <f t="shared" si="7"/>
        <v>46002.816000000006</v>
      </c>
      <c r="AF99"/>
    </row>
    <row r="100" spans="1:32" ht="24.95" customHeight="1" x14ac:dyDescent="0.4">
      <c r="A100" s="103">
        <v>97</v>
      </c>
      <c r="B100" s="104" t="s">
        <v>567</v>
      </c>
      <c r="C100" s="104" t="s">
        <v>317</v>
      </c>
      <c r="D100" s="104" t="s">
        <v>89</v>
      </c>
      <c r="E100" s="104" t="s">
        <v>373</v>
      </c>
      <c r="F100" s="104" t="s">
        <v>543</v>
      </c>
      <c r="G100" s="104">
        <v>34</v>
      </c>
      <c r="H100" s="104">
        <v>2</v>
      </c>
      <c r="I100" s="106">
        <v>1</v>
      </c>
      <c r="J100" s="107">
        <v>2</v>
      </c>
      <c r="K100" s="108"/>
      <c r="L100" s="109"/>
      <c r="M100" s="109"/>
      <c r="N100" s="110" t="s">
        <v>92</v>
      </c>
      <c r="O100" s="110">
        <v>2500</v>
      </c>
      <c r="P100" s="110"/>
      <c r="Q100" s="109"/>
      <c r="R100" s="111">
        <v>2</v>
      </c>
      <c r="S100" s="112"/>
      <c r="T100" s="113"/>
      <c r="U100" s="113"/>
      <c r="V100" s="114">
        <f t="shared" si="5"/>
        <v>0</v>
      </c>
      <c r="W100" s="114">
        <f t="shared" si="6"/>
        <v>0</v>
      </c>
      <c r="X100" s="115"/>
      <c r="Y100" s="107">
        <v>9</v>
      </c>
      <c r="Z100" s="107">
        <v>24</v>
      </c>
      <c r="AA100" s="107">
        <v>12</v>
      </c>
      <c r="AB100" s="115"/>
      <c r="AC100" s="116">
        <f t="shared" si="8"/>
        <v>5111.424</v>
      </c>
      <c r="AD100" s="116">
        <f t="shared" si="9"/>
        <v>0</v>
      </c>
      <c r="AE100" s="116">
        <f t="shared" si="7"/>
        <v>5111.424</v>
      </c>
      <c r="AF100"/>
    </row>
    <row r="101" spans="1:32" ht="24.95" customHeight="1" x14ac:dyDescent="0.4">
      <c r="A101" s="103">
        <v>98</v>
      </c>
      <c r="B101" s="104" t="s">
        <v>567</v>
      </c>
      <c r="C101" s="104" t="s">
        <v>317</v>
      </c>
      <c r="D101" s="104" t="s">
        <v>89</v>
      </c>
      <c r="E101" s="104" t="s">
        <v>110</v>
      </c>
      <c r="F101" s="104" t="s">
        <v>173</v>
      </c>
      <c r="G101" s="104">
        <v>26</v>
      </c>
      <c r="H101" s="104">
        <v>1</v>
      </c>
      <c r="I101" s="106">
        <v>1</v>
      </c>
      <c r="J101" s="107">
        <v>1</v>
      </c>
      <c r="K101" s="108"/>
      <c r="L101" s="109"/>
      <c r="M101" s="109"/>
      <c r="N101" s="110" t="s">
        <v>92</v>
      </c>
      <c r="O101" s="110">
        <v>1000</v>
      </c>
      <c r="P101" s="110"/>
      <c r="Q101" s="109"/>
      <c r="R101" s="111">
        <v>1</v>
      </c>
      <c r="S101" s="112"/>
      <c r="T101" s="113"/>
      <c r="U101" s="113"/>
      <c r="V101" s="114">
        <f t="shared" si="5"/>
        <v>0</v>
      </c>
      <c r="W101" s="114">
        <f t="shared" si="6"/>
        <v>0</v>
      </c>
      <c r="X101" s="115"/>
      <c r="Y101" s="107">
        <v>9</v>
      </c>
      <c r="Z101" s="107">
        <v>24</v>
      </c>
      <c r="AA101" s="107">
        <v>12</v>
      </c>
      <c r="AB101" s="115"/>
      <c r="AC101" s="116">
        <f t="shared" si="8"/>
        <v>1954.3679999999999</v>
      </c>
      <c r="AD101" s="116">
        <f t="shared" si="9"/>
        <v>0</v>
      </c>
      <c r="AE101" s="116">
        <f t="shared" si="7"/>
        <v>1954.3679999999999</v>
      </c>
      <c r="AF101"/>
    </row>
    <row r="102" spans="1:32" ht="24.95" customHeight="1" x14ac:dyDescent="0.4">
      <c r="A102" s="103">
        <v>99</v>
      </c>
      <c r="B102" s="104" t="s">
        <v>567</v>
      </c>
      <c r="C102" s="104" t="s">
        <v>317</v>
      </c>
      <c r="D102" s="104" t="s">
        <v>89</v>
      </c>
      <c r="E102" s="104" t="s">
        <v>110</v>
      </c>
      <c r="F102" s="104" t="s">
        <v>212</v>
      </c>
      <c r="G102" s="104">
        <v>26</v>
      </c>
      <c r="H102" s="104">
        <v>1</v>
      </c>
      <c r="I102" s="106">
        <v>1</v>
      </c>
      <c r="J102" s="107">
        <v>1</v>
      </c>
      <c r="K102" s="108"/>
      <c r="L102" s="109"/>
      <c r="M102" s="109"/>
      <c r="N102" s="110" t="s">
        <v>92</v>
      </c>
      <c r="O102" s="110">
        <v>1000</v>
      </c>
      <c r="P102" s="110"/>
      <c r="Q102" s="109"/>
      <c r="R102" s="111">
        <v>1</v>
      </c>
      <c r="S102" s="112"/>
      <c r="T102" s="113"/>
      <c r="U102" s="113"/>
      <c r="V102" s="114">
        <f t="shared" si="5"/>
        <v>0</v>
      </c>
      <c r="W102" s="114">
        <f t="shared" si="6"/>
        <v>0</v>
      </c>
      <c r="X102" s="115"/>
      <c r="Y102" s="107">
        <v>9</v>
      </c>
      <c r="Z102" s="107">
        <v>24</v>
      </c>
      <c r="AA102" s="107">
        <v>12</v>
      </c>
      <c r="AB102" s="115"/>
      <c r="AC102" s="116">
        <f t="shared" si="8"/>
        <v>1954.3679999999999</v>
      </c>
      <c r="AD102" s="116">
        <f t="shared" si="9"/>
        <v>0</v>
      </c>
      <c r="AE102" s="116">
        <f t="shared" si="7"/>
        <v>1954.3679999999999</v>
      </c>
      <c r="AF102"/>
    </row>
    <row r="103" spans="1:32" ht="24.95" customHeight="1" x14ac:dyDescent="0.4">
      <c r="A103" s="103">
        <v>100</v>
      </c>
      <c r="B103" s="104" t="s">
        <v>567</v>
      </c>
      <c r="C103" s="104" t="s">
        <v>601</v>
      </c>
      <c r="D103" s="104" t="s">
        <v>89</v>
      </c>
      <c r="E103" s="104" t="s">
        <v>373</v>
      </c>
      <c r="F103" s="104" t="s">
        <v>543</v>
      </c>
      <c r="G103" s="104">
        <v>34</v>
      </c>
      <c r="H103" s="104">
        <v>1</v>
      </c>
      <c r="I103" s="106">
        <v>1</v>
      </c>
      <c r="J103" s="107">
        <v>1</v>
      </c>
      <c r="K103" s="108"/>
      <c r="L103" s="109"/>
      <c r="M103" s="109"/>
      <c r="N103" s="110" t="s">
        <v>92</v>
      </c>
      <c r="O103" s="110">
        <v>2500</v>
      </c>
      <c r="P103" s="110"/>
      <c r="Q103" s="109"/>
      <c r="R103" s="111">
        <v>1</v>
      </c>
      <c r="S103" s="112"/>
      <c r="T103" s="113"/>
      <c r="U103" s="113"/>
      <c r="V103" s="114">
        <f t="shared" si="5"/>
        <v>0</v>
      </c>
      <c r="W103" s="114">
        <f t="shared" si="6"/>
        <v>0</v>
      </c>
      <c r="X103" s="115"/>
      <c r="Y103" s="107">
        <v>9</v>
      </c>
      <c r="Z103" s="107">
        <v>24</v>
      </c>
      <c r="AA103" s="107">
        <v>12</v>
      </c>
      <c r="AB103" s="115"/>
      <c r="AC103" s="116">
        <f t="shared" si="8"/>
        <v>2555.712</v>
      </c>
      <c r="AD103" s="116">
        <f t="shared" si="9"/>
        <v>0</v>
      </c>
      <c r="AE103" s="116">
        <f t="shared" si="7"/>
        <v>2555.712</v>
      </c>
      <c r="AF103"/>
    </row>
    <row r="104" spans="1:32" ht="24.95" customHeight="1" x14ac:dyDescent="0.4">
      <c r="A104" s="103">
        <v>101</v>
      </c>
      <c r="B104" s="104" t="s">
        <v>567</v>
      </c>
      <c r="C104" s="104" t="s">
        <v>107</v>
      </c>
      <c r="D104" s="104" t="s">
        <v>89</v>
      </c>
      <c r="E104" s="104" t="s">
        <v>373</v>
      </c>
      <c r="F104" s="104" t="s">
        <v>444</v>
      </c>
      <c r="G104" s="104">
        <v>34</v>
      </c>
      <c r="H104" s="104">
        <v>2</v>
      </c>
      <c r="I104" s="106">
        <v>2</v>
      </c>
      <c r="J104" s="107">
        <v>4</v>
      </c>
      <c r="K104" s="108"/>
      <c r="L104" s="109"/>
      <c r="M104" s="109"/>
      <c r="N104" s="110" t="s">
        <v>92</v>
      </c>
      <c r="O104" s="110">
        <v>2500</v>
      </c>
      <c r="P104" s="110"/>
      <c r="Q104" s="109"/>
      <c r="R104" s="111">
        <v>4</v>
      </c>
      <c r="S104" s="112"/>
      <c r="T104" s="113"/>
      <c r="U104" s="113"/>
      <c r="V104" s="114">
        <f t="shared" si="5"/>
        <v>0</v>
      </c>
      <c r="W104" s="114">
        <f t="shared" si="6"/>
        <v>0</v>
      </c>
      <c r="X104" s="115"/>
      <c r="Y104" s="107">
        <v>9</v>
      </c>
      <c r="Z104" s="107">
        <v>24</v>
      </c>
      <c r="AA104" s="107">
        <v>12</v>
      </c>
      <c r="AB104" s="115"/>
      <c r="AC104" s="116">
        <f t="shared" si="8"/>
        <v>10222.848</v>
      </c>
      <c r="AD104" s="116">
        <f t="shared" si="9"/>
        <v>0</v>
      </c>
      <c r="AE104" s="116">
        <f t="shared" si="7"/>
        <v>10222.848</v>
      </c>
      <c r="AF104"/>
    </row>
    <row r="105" spans="1:32" ht="24.95" customHeight="1" x14ac:dyDescent="0.4">
      <c r="A105" s="103">
        <v>102</v>
      </c>
      <c r="B105" s="104" t="s">
        <v>567</v>
      </c>
      <c r="C105" s="104" t="s">
        <v>104</v>
      </c>
      <c r="D105" s="104" t="s">
        <v>89</v>
      </c>
      <c r="E105" s="104" t="s">
        <v>373</v>
      </c>
      <c r="F105" s="104" t="s">
        <v>555</v>
      </c>
      <c r="G105" s="104">
        <v>34</v>
      </c>
      <c r="H105" s="104">
        <v>25</v>
      </c>
      <c r="I105" s="106">
        <v>2</v>
      </c>
      <c r="J105" s="107">
        <v>50</v>
      </c>
      <c r="K105" s="108"/>
      <c r="L105" s="109"/>
      <c r="M105" s="109"/>
      <c r="N105" s="110" t="s">
        <v>92</v>
      </c>
      <c r="O105" s="110">
        <v>3300</v>
      </c>
      <c r="P105" s="110"/>
      <c r="Q105" s="109"/>
      <c r="R105" s="111">
        <v>50</v>
      </c>
      <c r="S105" s="112"/>
      <c r="T105" s="113"/>
      <c r="U105" s="113"/>
      <c r="V105" s="114">
        <f t="shared" si="5"/>
        <v>0</v>
      </c>
      <c r="W105" s="114">
        <f t="shared" si="6"/>
        <v>0</v>
      </c>
      <c r="X105" s="115"/>
      <c r="Y105" s="107">
        <v>9</v>
      </c>
      <c r="Z105" s="107">
        <v>24</v>
      </c>
      <c r="AA105" s="107">
        <v>12</v>
      </c>
      <c r="AB105" s="115"/>
      <c r="AC105" s="116">
        <f t="shared" si="8"/>
        <v>127785.59999999999</v>
      </c>
      <c r="AD105" s="116">
        <f t="shared" si="9"/>
        <v>0</v>
      </c>
      <c r="AE105" s="116">
        <f t="shared" si="7"/>
        <v>127785.59999999999</v>
      </c>
      <c r="AF105"/>
    </row>
    <row r="106" spans="1:32" ht="24.95" customHeight="1" x14ac:dyDescent="0.4">
      <c r="A106" s="103">
        <v>103</v>
      </c>
      <c r="B106" s="104" t="s">
        <v>567</v>
      </c>
      <c r="C106" s="104" t="s">
        <v>602</v>
      </c>
      <c r="D106" s="104" t="s">
        <v>89</v>
      </c>
      <c r="E106" s="104" t="s">
        <v>369</v>
      </c>
      <c r="F106" s="104" t="s">
        <v>603</v>
      </c>
      <c r="G106" s="104">
        <v>34</v>
      </c>
      <c r="H106" s="104">
        <v>20</v>
      </c>
      <c r="I106" s="106">
        <v>3</v>
      </c>
      <c r="J106" s="107">
        <v>60</v>
      </c>
      <c r="K106" s="108"/>
      <c r="L106" s="109"/>
      <c r="M106" s="109"/>
      <c r="N106" s="110" t="s">
        <v>92</v>
      </c>
      <c r="O106" s="110">
        <v>1500</v>
      </c>
      <c r="P106" s="110"/>
      <c r="Q106" s="109"/>
      <c r="R106" s="111">
        <v>60</v>
      </c>
      <c r="S106" s="112"/>
      <c r="T106" s="113"/>
      <c r="U106" s="113"/>
      <c r="V106" s="114">
        <f t="shared" si="5"/>
        <v>0</v>
      </c>
      <c r="W106" s="114">
        <f t="shared" si="6"/>
        <v>0</v>
      </c>
      <c r="X106" s="115"/>
      <c r="Y106" s="107">
        <v>9</v>
      </c>
      <c r="Z106" s="107">
        <v>24</v>
      </c>
      <c r="AA106" s="107">
        <v>12</v>
      </c>
      <c r="AB106" s="115"/>
      <c r="AC106" s="116">
        <f t="shared" si="8"/>
        <v>153342.72</v>
      </c>
      <c r="AD106" s="116">
        <f t="shared" si="9"/>
        <v>0</v>
      </c>
      <c r="AE106" s="116">
        <f t="shared" si="7"/>
        <v>153342.72</v>
      </c>
      <c r="AF106"/>
    </row>
    <row r="107" spans="1:32" ht="24.95" customHeight="1" x14ac:dyDescent="0.4">
      <c r="A107" s="103">
        <v>104</v>
      </c>
      <c r="B107" s="104" t="s">
        <v>567</v>
      </c>
      <c r="C107" s="104" t="s">
        <v>88</v>
      </c>
      <c r="D107" s="104" t="s">
        <v>89</v>
      </c>
      <c r="E107" s="104" t="s">
        <v>373</v>
      </c>
      <c r="F107" s="104" t="s">
        <v>444</v>
      </c>
      <c r="G107" s="104">
        <v>34</v>
      </c>
      <c r="H107" s="104">
        <v>2</v>
      </c>
      <c r="I107" s="106">
        <v>2</v>
      </c>
      <c r="J107" s="107">
        <v>4</v>
      </c>
      <c r="K107" s="108"/>
      <c r="L107" s="109"/>
      <c r="M107" s="109"/>
      <c r="N107" s="110" t="s">
        <v>92</v>
      </c>
      <c r="O107" s="110">
        <v>2500</v>
      </c>
      <c r="P107" s="110"/>
      <c r="Q107" s="109"/>
      <c r="R107" s="111">
        <v>4</v>
      </c>
      <c r="S107" s="112"/>
      <c r="T107" s="113"/>
      <c r="U107" s="113"/>
      <c r="V107" s="114">
        <f t="shared" si="5"/>
        <v>0</v>
      </c>
      <c r="W107" s="114">
        <f t="shared" si="6"/>
        <v>0</v>
      </c>
      <c r="X107" s="115"/>
      <c r="Y107" s="107">
        <v>9</v>
      </c>
      <c r="Z107" s="107">
        <v>24</v>
      </c>
      <c r="AA107" s="107">
        <v>12</v>
      </c>
      <c r="AB107" s="115"/>
      <c r="AC107" s="116">
        <f t="shared" si="8"/>
        <v>10222.848</v>
      </c>
      <c r="AD107" s="116">
        <f t="shared" si="9"/>
        <v>0</v>
      </c>
      <c r="AE107" s="116">
        <f t="shared" si="7"/>
        <v>10222.848</v>
      </c>
      <c r="AF107"/>
    </row>
    <row r="108" spans="1:32" ht="24.95" customHeight="1" x14ac:dyDescent="0.4">
      <c r="A108" s="103">
        <v>105</v>
      </c>
      <c r="B108" s="104" t="s">
        <v>567</v>
      </c>
      <c r="C108" s="104" t="s">
        <v>143</v>
      </c>
      <c r="D108" s="104" t="s">
        <v>89</v>
      </c>
      <c r="E108" s="104" t="s">
        <v>373</v>
      </c>
      <c r="F108" s="104" t="s">
        <v>604</v>
      </c>
      <c r="G108" s="104">
        <v>34</v>
      </c>
      <c r="H108" s="104">
        <v>2</v>
      </c>
      <c r="I108" s="106">
        <v>2</v>
      </c>
      <c r="J108" s="107">
        <v>4</v>
      </c>
      <c r="K108" s="108"/>
      <c r="L108" s="109"/>
      <c r="M108" s="109"/>
      <c r="N108" s="110" t="s">
        <v>92</v>
      </c>
      <c r="O108" s="110">
        <v>2500</v>
      </c>
      <c r="P108" s="110"/>
      <c r="Q108" s="109"/>
      <c r="R108" s="111">
        <v>4</v>
      </c>
      <c r="S108" s="112"/>
      <c r="T108" s="113"/>
      <c r="U108" s="113"/>
      <c r="V108" s="114">
        <f t="shared" si="5"/>
        <v>0</v>
      </c>
      <c r="W108" s="114">
        <f t="shared" si="6"/>
        <v>0</v>
      </c>
      <c r="X108" s="115"/>
      <c r="Y108" s="107">
        <v>9</v>
      </c>
      <c r="Z108" s="107">
        <v>24</v>
      </c>
      <c r="AA108" s="107">
        <v>12</v>
      </c>
      <c r="AB108" s="115"/>
      <c r="AC108" s="116">
        <f t="shared" si="8"/>
        <v>10222.848</v>
      </c>
      <c r="AD108" s="116">
        <f t="shared" si="9"/>
        <v>0</v>
      </c>
      <c r="AE108" s="116">
        <f t="shared" si="7"/>
        <v>10222.848</v>
      </c>
      <c r="AF108"/>
    </row>
    <row r="109" spans="1:32" ht="24.95" customHeight="1" x14ac:dyDescent="0.4">
      <c r="A109" s="103">
        <v>106</v>
      </c>
      <c r="B109" s="104" t="s">
        <v>567</v>
      </c>
      <c r="C109" s="104" t="s">
        <v>143</v>
      </c>
      <c r="D109" s="104" t="s">
        <v>89</v>
      </c>
      <c r="E109" s="104" t="s">
        <v>605</v>
      </c>
      <c r="F109" s="104" t="s">
        <v>606</v>
      </c>
      <c r="G109" s="104">
        <v>45</v>
      </c>
      <c r="H109" s="104">
        <v>17</v>
      </c>
      <c r="I109" s="106">
        <v>2</v>
      </c>
      <c r="J109" s="107">
        <v>34</v>
      </c>
      <c r="K109" s="108"/>
      <c r="L109" s="109"/>
      <c r="M109" s="109"/>
      <c r="N109" s="110" t="s">
        <v>92</v>
      </c>
      <c r="O109" s="110">
        <v>1500</v>
      </c>
      <c r="P109" s="110"/>
      <c r="Q109" s="109"/>
      <c r="R109" s="111">
        <v>34</v>
      </c>
      <c r="S109" s="112"/>
      <c r="T109" s="113"/>
      <c r="U109" s="113"/>
      <c r="V109" s="114">
        <f t="shared" si="5"/>
        <v>0</v>
      </c>
      <c r="W109" s="114">
        <f t="shared" si="6"/>
        <v>0</v>
      </c>
      <c r="X109" s="115"/>
      <c r="Y109" s="107">
        <v>9</v>
      </c>
      <c r="Z109" s="107">
        <v>24</v>
      </c>
      <c r="AA109" s="107">
        <v>12</v>
      </c>
      <c r="AB109" s="115"/>
      <c r="AC109" s="116">
        <f t="shared" si="8"/>
        <v>115007.04000000001</v>
      </c>
      <c r="AD109" s="116">
        <f t="shared" si="9"/>
        <v>0</v>
      </c>
      <c r="AE109" s="116">
        <f t="shared" si="7"/>
        <v>115007.04000000001</v>
      </c>
      <c r="AF109"/>
    </row>
    <row r="110" spans="1:32" ht="24.95" customHeight="1" x14ac:dyDescent="0.4">
      <c r="A110" s="103">
        <v>107</v>
      </c>
      <c r="B110" s="104" t="s">
        <v>567</v>
      </c>
      <c r="C110" s="104" t="s">
        <v>143</v>
      </c>
      <c r="D110" s="104" t="s">
        <v>89</v>
      </c>
      <c r="E110" s="104" t="s">
        <v>365</v>
      </c>
      <c r="F110" s="104" t="s">
        <v>162</v>
      </c>
      <c r="G110" s="104">
        <v>26</v>
      </c>
      <c r="H110" s="104">
        <v>10</v>
      </c>
      <c r="I110" s="106">
        <v>1</v>
      </c>
      <c r="J110" s="107">
        <v>10</v>
      </c>
      <c r="K110" s="108"/>
      <c r="L110" s="109"/>
      <c r="M110" s="109"/>
      <c r="N110" s="110" t="s">
        <v>92</v>
      </c>
      <c r="O110" s="110">
        <v>1100</v>
      </c>
      <c r="P110" s="110"/>
      <c r="Q110" s="109"/>
      <c r="R110" s="111">
        <v>10</v>
      </c>
      <c r="S110" s="112"/>
      <c r="T110" s="113"/>
      <c r="U110" s="113"/>
      <c r="V110" s="114">
        <f t="shared" si="5"/>
        <v>0</v>
      </c>
      <c r="W110" s="114">
        <f t="shared" si="6"/>
        <v>0</v>
      </c>
      <c r="X110" s="115"/>
      <c r="Y110" s="107">
        <v>9</v>
      </c>
      <c r="Z110" s="107">
        <v>24</v>
      </c>
      <c r="AA110" s="107">
        <v>12</v>
      </c>
      <c r="AB110" s="115"/>
      <c r="AC110" s="116">
        <f t="shared" si="8"/>
        <v>19543.68</v>
      </c>
      <c r="AD110" s="116">
        <f t="shared" si="9"/>
        <v>0</v>
      </c>
      <c r="AE110" s="116">
        <f t="shared" si="7"/>
        <v>19543.68</v>
      </c>
      <c r="AF110"/>
    </row>
    <row r="111" spans="1:32" ht="24.95" customHeight="1" x14ac:dyDescent="0.4">
      <c r="A111" s="103">
        <v>108</v>
      </c>
      <c r="B111" s="104" t="s">
        <v>567</v>
      </c>
      <c r="C111" s="104" t="s">
        <v>607</v>
      </c>
      <c r="D111" s="104" t="s">
        <v>89</v>
      </c>
      <c r="E111" s="104" t="s">
        <v>373</v>
      </c>
      <c r="F111" s="104" t="s">
        <v>444</v>
      </c>
      <c r="G111" s="104">
        <v>34</v>
      </c>
      <c r="H111" s="104">
        <v>2</v>
      </c>
      <c r="I111" s="106">
        <v>2</v>
      </c>
      <c r="J111" s="107">
        <v>4</v>
      </c>
      <c r="K111" s="108"/>
      <c r="L111" s="109"/>
      <c r="M111" s="109"/>
      <c r="N111" s="110" t="s">
        <v>92</v>
      </c>
      <c r="O111" s="110">
        <v>2500</v>
      </c>
      <c r="P111" s="110"/>
      <c r="Q111" s="109"/>
      <c r="R111" s="111">
        <v>4</v>
      </c>
      <c r="S111" s="112"/>
      <c r="T111" s="113"/>
      <c r="U111" s="113"/>
      <c r="V111" s="114">
        <f t="shared" si="5"/>
        <v>0</v>
      </c>
      <c r="W111" s="114">
        <f t="shared" si="6"/>
        <v>0</v>
      </c>
      <c r="X111" s="115"/>
      <c r="Y111" s="107">
        <v>9</v>
      </c>
      <c r="Z111" s="107">
        <v>24</v>
      </c>
      <c r="AA111" s="107">
        <v>12</v>
      </c>
      <c r="AB111" s="115"/>
      <c r="AC111" s="116">
        <f t="shared" si="8"/>
        <v>10222.848</v>
      </c>
      <c r="AD111" s="116">
        <f t="shared" si="9"/>
        <v>0</v>
      </c>
      <c r="AE111" s="116">
        <f t="shared" si="7"/>
        <v>10222.848</v>
      </c>
      <c r="AF111"/>
    </row>
    <row r="112" spans="1:32" ht="24.95" customHeight="1" x14ac:dyDescent="0.4">
      <c r="A112" s="103">
        <v>109</v>
      </c>
      <c r="B112" s="104" t="s">
        <v>567</v>
      </c>
      <c r="C112" s="104" t="s">
        <v>142</v>
      </c>
      <c r="D112" s="104" t="s">
        <v>89</v>
      </c>
      <c r="E112" s="104" t="s">
        <v>373</v>
      </c>
      <c r="F112" s="104" t="s">
        <v>444</v>
      </c>
      <c r="G112" s="104">
        <v>34</v>
      </c>
      <c r="H112" s="104">
        <v>2</v>
      </c>
      <c r="I112" s="106">
        <v>2</v>
      </c>
      <c r="J112" s="107">
        <v>4</v>
      </c>
      <c r="K112" s="108"/>
      <c r="L112" s="109"/>
      <c r="M112" s="109"/>
      <c r="N112" s="110" t="s">
        <v>92</v>
      </c>
      <c r="O112" s="110">
        <v>2500</v>
      </c>
      <c r="P112" s="110"/>
      <c r="Q112" s="109"/>
      <c r="R112" s="111">
        <v>4</v>
      </c>
      <c r="S112" s="112"/>
      <c r="T112" s="113"/>
      <c r="U112" s="113"/>
      <c r="V112" s="114">
        <f t="shared" si="5"/>
        <v>0</v>
      </c>
      <c r="W112" s="114">
        <f t="shared" si="6"/>
        <v>0</v>
      </c>
      <c r="X112" s="115"/>
      <c r="Y112" s="107">
        <v>9</v>
      </c>
      <c r="Z112" s="107">
        <v>24</v>
      </c>
      <c r="AA112" s="107">
        <v>12</v>
      </c>
      <c r="AB112" s="115"/>
      <c r="AC112" s="116">
        <f t="shared" si="8"/>
        <v>10222.848</v>
      </c>
      <c r="AD112" s="116">
        <f t="shared" si="9"/>
        <v>0</v>
      </c>
      <c r="AE112" s="116">
        <f t="shared" si="7"/>
        <v>10222.848</v>
      </c>
      <c r="AF112"/>
    </row>
    <row r="113" spans="1:32" ht="24.95" customHeight="1" x14ac:dyDescent="0.4">
      <c r="A113" s="103">
        <v>110</v>
      </c>
      <c r="B113" s="104" t="s">
        <v>567</v>
      </c>
      <c r="C113" s="104" t="s">
        <v>142</v>
      </c>
      <c r="D113" s="104" t="s">
        <v>89</v>
      </c>
      <c r="E113" s="104" t="s">
        <v>110</v>
      </c>
      <c r="F113" s="104" t="s">
        <v>212</v>
      </c>
      <c r="G113" s="104">
        <v>26</v>
      </c>
      <c r="H113" s="104">
        <v>1</v>
      </c>
      <c r="I113" s="106">
        <v>1</v>
      </c>
      <c r="J113" s="107">
        <v>1</v>
      </c>
      <c r="K113" s="108"/>
      <c r="L113" s="109"/>
      <c r="M113" s="109"/>
      <c r="N113" s="110" t="s">
        <v>92</v>
      </c>
      <c r="O113" s="110">
        <v>1000</v>
      </c>
      <c r="P113" s="110"/>
      <c r="Q113" s="109"/>
      <c r="R113" s="111">
        <v>1</v>
      </c>
      <c r="S113" s="112"/>
      <c r="T113" s="113"/>
      <c r="U113" s="113"/>
      <c r="V113" s="114">
        <f t="shared" si="5"/>
        <v>0</v>
      </c>
      <c r="W113" s="114">
        <f t="shared" si="6"/>
        <v>0</v>
      </c>
      <c r="X113" s="115"/>
      <c r="Y113" s="107">
        <v>9</v>
      </c>
      <c r="Z113" s="107">
        <v>24</v>
      </c>
      <c r="AA113" s="107">
        <v>12</v>
      </c>
      <c r="AB113" s="115"/>
      <c r="AC113" s="116">
        <f t="shared" si="8"/>
        <v>1954.3679999999999</v>
      </c>
      <c r="AD113" s="116">
        <f t="shared" si="9"/>
        <v>0</v>
      </c>
      <c r="AE113" s="116">
        <f t="shared" si="7"/>
        <v>1954.3679999999999</v>
      </c>
      <c r="AF113"/>
    </row>
    <row r="114" spans="1:32" ht="24.95" customHeight="1" x14ac:dyDescent="0.4">
      <c r="A114" s="103">
        <v>111</v>
      </c>
      <c r="B114" s="104" t="s">
        <v>567</v>
      </c>
      <c r="C114" s="104" t="s">
        <v>315</v>
      </c>
      <c r="D114" s="104" t="s">
        <v>89</v>
      </c>
      <c r="E114" s="104" t="s">
        <v>373</v>
      </c>
      <c r="F114" s="104" t="s">
        <v>543</v>
      </c>
      <c r="G114" s="104">
        <v>34</v>
      </c>
      <c r="H114" s="104">
        <v>6</v>
      </c>
      <c r="I114" s="106">
        <v>1</v>
      </c>
      <c r="J114" s="107">
        <v>6</v>
      </c>
      <c r="K114" s="108"/>
      <c r="L114" s="109"/>
      <c r="M114" s="109"/>
      <c r="N114" s="110" t="s">
        <v>92</v>
      </c>
      <c r="O114" s="110">
        <v>2500</v>
      </c>
      <c r="P114" s="110"/>
      <c r="Q114" s="109"/>
      <c r="R114" s="111">
        <v>6</v>
      </c>
      <c r="S114" s="112"/>
      <c r="T114" s="113"/>
      <c r="U114" s="113"/>
      <c r="V114" s="114">
        <f t="shared" si="5"/>
        <v>0</v>
      </c>
      <c r="W114" s="114">
        <f t="shared" si="6"/>
        <v>0</v>
      </c>
      <c r="X114" s="115"/>
      <c r="Y114" s="107">
        <v>9</v>
      </c>
      <c r="Z114" s="107">
        <v>24</v>
      </c>
      <c r="AA114" s="107">
        <v>12</v>
      </c>
      <c r="AB114" s="115"/>
      <c r="AC114" s="116">
        <f t="shared" si="8"/>
        <v>15334.272000000001</v>
      </c>
      <c r="AD114" s="116">
        <f t="shared" si="9"/>
        <v>0</v>
      </c>
      <c r="AE114" s="116">
        <f t="shared" si="7"/>
        <v>15334.272000000001</v>
      </c>
      <c r="AF114"/>
    </row>
    <row r="115" spans="1:32" ht="24.95" customHeight="1" x14ac:dyDescent="0.4">
      <c r="A115" s="103">
        <v>112</v>
      </c>
      <c r="B115" s="104" t="s">
        <v>567</v>
      </c>
      <c r="C115" s="104" t="s">
        <v>571</v>
      </c>
      <c r="D115" s="104" t="s">
        <v>89</v>
      </c>
      <c r="E115" s="104" t="s">
        <v>365</v>
      </c>
      <c r="F115" s="104" t="s">
        <v>162</v>
      </c>
      <c r="G115" s="104">
        <v>26</v>
      </c>
      <c r="H115" s="104">
        <v>18</v>
      </c>
      <c r="I115" s="106">
        <v>1</v>
      </c>
      <c r="J115" s="107">
        <v>18</v>
      </c>
      <c r="K115" s="108"/>
      <c r="L115" s="109"/>
      <c r="M115" s="109"/>
      <c r="N115" s="110" t="s">
        <v>92</v>
      </c>
      <c r="O115" s="110">
        <v>1100</v>
      </c>
      <c r="P115" s="110"/>
      <c r="Q115" s="109"/>
      <c r="R115" s="111">
        <v>18</v>
      </c>
      <c r="S115" s="112"/>
      <c r="T115" s="113"/>
      <c r="U115" s="113"/>
      <c r="V115" s="114">
        <f t="shared" si="5"/>
        <v>0</v>
      </c>
      <c r="W115" s="114">
        <f t="shared" si="6"/>
        <v>0</v>
      </c>
      <c r="X115" s="115"/>
      <c r="Y115" s="107">
        <v>9</v>
      </c>
      <c r="Z115" s="107">
        <v>24</v>
      </c>
      <c r="AA115" s="107">
        <v>12</v>
      </c>
      <c r="AB115" s="115"/>
      <c r="AC115" s="116">
        <f t="shared" si="8"/>
        <v>35178.624000000003</v>
      </c>
      <c r="AD115" s="116">
        <f t="shared" si="9"/>
        <v>0</v>
      </c>
      <c r="AE115" s="116">
        <f t="shared" si="7"/>
        <v>35178.624000000003</v>
      </c>
      <c r="AF115"/>
    </row>
    <row r="116" spans="1:32" ht="24.95" customHeight="1" x14ac:dyDescent="0.4">
      <c r="A116" s="103">
        <v>113</v>
      </c>
      <c r="B116" s="104" t="s">
        <v>567</v>
      </c>
      <c r="C116" s="104" t="s">
        <v>271</v>
      </c>
      <c r="D116" s="104" t="s">
        <v>89</v>
      </c>
      <c r="E116" s="104" t="s">
        <v>551</v>
      </c>
      <c r="F116" s="104" t="s">
        <v>249</v>
      </c>
      <c r="G116" s="104">
        <v>34</v>
      </c>
      <c r="H116" s="104">
        <v>23</v>
      </c>
      <c r="I116" s="106">
        <v>2</v>
      </c>
      <c r="J116" s="107">
        <v>46</v>
      </c>
      <c r="K116" s="108"/>
      <c r="L116" s="109"/>
      <c r="M116" s="109"/>
      <c r="N116" s="110" t="s">
        <v>92</v>
      </c>
      <c r="O116" s="110">
        <v>3000</v>
      </c>
      <c r="P116" s="110"/>
      <c r="Q116" s="109"/>
      <c r="R116" s="111">
        <v>23</v>
      </c>
      <c r="S116" s="112"/>
      <c r="T116" s="113"/>
      <c r="U116" s="113"/>
      <c r="V116" s="114">
        <f t="shared" si="5"/>
        <v>0</v>
      </c>
      <c r="W116" s="114">
        <f t="shared" si="6"/>
        <v>0</v>
      </c>
      <c r="X116" s="115"/>
      <c r="Y116" s="107">
        <v>9</v>
      </c>
      <c r="Z116" s="107">
        <v>24</v>
      </c>
      <c r="AA116" s="107">
        <v>12</v>
      </c>
      <c r="AB116" s="115"/>
      <c r="AC116" s="116">
        <f t="shared" si="8"/>
        <v>117562.75199999999</v>
      </c>
      <c r="AD116" s="116">
        <f t="shared" si="9"/>
        <v>0</v>
      </c>
      <c r="AE116" s="116">
        <f t="shared" si="7"/>
        <v>117562.75199999999</v>
      </c>
      <c r="AF116"/>
    </row>
    <row r="117" spans="1:32" ht="24.95" customHeight="1" x14ac:dyDescent="0.4">
      <c r="A117" s="103">
        <v>114</v>
      </c>
      <c r="B117" s="104" t="s">
        <v>567</v>
      </c>
      <c r="C117" s="104" t="s">
        <v>271</v>
      </c>
      <c r="D117" s="104" t="s">
        <v>89</v>
      </c>
      <c r="E117" s="104" t="s">
        <v>365</v>
      </c>
      <c r="F117" s="104" t="s">
        <v>162</v>
      </c>
      <c r="G117" s="104">
        <v>26</v>
      </c>
      <c r="H117" s="104">
        <v>38</v>
      </c>
      <c r="I117" s="106">
        <v>1</v>
      </c>
      <c r="J117" s="107">
        <v>38</v>
      </c>
      <c r="K117" s="108"/>
      <c r="L117" s="109"/>
      <c r="M117" s="109"/>
      <c r="N117" s="110" t="s">
        <v>92</v>
      </c>
      <c r="O117" s="110">
        <v>1100</v>
      </c>
      <c r="P117" s="110"/>
      <c r="Q117" s="109"/>
      <c r="R117" s="111">
        <v>38</v>
      </c>
      <c r="S117" s="112"/>
      <c r="T117" s="113"/>
      <c r="U117" s="113"/>
      <c r="V117" s="114">
        <f t="shared" si="5"/>
        <v>0</v>
      </c>
      <c r="W117" s="114">
        <f t="shared" si="6"/>
        <v>0</v>
      </c>
      <c r="X117" s="115"/>
      <c r="Y117" s="107">
        <v>9</v>
      </c>
      <c r="Z117" s="107">
        <v>24</v>
      </c>
      <c r="AA117" s="107">
        <v>12</v>
      </c>
      <c r="AB117" s="115"/>
      <c r="AC117" s="116">
        <f t="shared" si="8"/>
        <v>74265.984000000011</v>
      </c>
      <c r="AD117" s="116">
        <f t="shared" si="9"/>
        <v>0</v>
      </c>
      <c r="AE117" s="116">
        <f t="shared" si="7"/>
        <v>74265.984000000011</v>
      </c>
      <c r="AF117"/>
    </row>
    <row r="118" spans="1:32" ht="24.95" customHeight="1" x14ac:dyDescent="0.4">
      <c r="A118" s="103">
        <v>115</v>
      </c>
      <c r="B118" s="104" t="s">
        <v>567</v>
      </c>
      <c r="C118" s="104" t="s">
        <v>271</v>
      </c>
      <c r="D118" s="104" t="s">
        <v>89</v>
      </c>
      <c r="E118" s="104" t="s">
        <v>373</v>
      </c>
      <c r="F118" s="104" t="s">
        <v>608</v>
      </c>
      <c r="G118" s="104">
        <v>34</v>
      </c>
      <c r="H118" s="104">
        <v>27</v>
      </c>
      <c r="I118" s="106">
        <v>1</v>
      </c>
      <c r="J118" s="107">
        <v>27</v>
      </c>
      <c r="K118" s="108"/>
      <c r="L118" s="109"/>
      <c r="M118" s="109"/>
      <c r="N118" s="110" t="s">
        <v>92</v>
      </c>
      <c r="O118" s="110">
        <v>3300</v>
      </c>
      <c r="P118" s="110"/>
      <c r="Q118" s="109"/>
      <c r="R118" s="111">
        <v>27</v>
      </c>
      <c r="S118" s="112"/>
      <c r="T118" s="113"/>
      <c r="U118" s="113"/>
      <c r="V118" s="114">
        <f t="shared" si="5"/>
        <v>0</v>
      </c>
      <c r="W118" s="114">
        <f t="shared" si="6"/>
        <v>0</v>
      </c>
      <c r="X118" s="115"/>
      <c r="Y118" s="107">
        <v>9</v>
      </c>
      <c r="Z118" s="107">
        <v>24</v>
      </c>
      <c r="AA118" s="107">
        <v>12</v>
      </c>
      <c r="AB118" s="115"/>
      <c r="AC118" s="116">
        <f t="shared" si="8"/>
        <v>69004.224000000002</v>
      </c>
      <c r="AD118" s="116">
        <f t="shared" si="9"/>
        <v>0</v>
      </c>
      <c r="AE118" s="116">
        <f t="shared" si="7"/>
        <v>69004.224000000002</v>
      </c>
      <c r="AF118"/>
    </row>
    <row r="119" spans="1:32" ht="24.95" customHeight="1" x14ac:dyDescent="0.4">
      <c r="A119" s="103">
        <v>116</v>
      </c>
      <c r="B119" s="104" t="s">
        <v>567</v>
      </c>
      <c r="C119" s="104" t="s">
        <v>271</v>
      </c>
      <c r="D119" s="104" t="s">
        <v>89</v>
      </c>
      <c r="E119" s="104" t="s">
        <v>452</v>
      </c>
      <c r="F119" s="104" t="s">
        <v>608</v>
      </c>
      <c r="G119" s="104">
        <v>17</v>
      </c>
      <c r="H119" s="104">
        <v>4</v>
      </c>
      <c r="I119" s="106">
        <v>1</v>
      </c>
      <c r="J119" s="107">
        <v>4</v>
      </c>
      <c r="K119" s="108"/>
      <c r="L119" s="109"/>
      <c r="M119" s="109"/>
      <c r="N119" s="110" t="s">
        <v>92</v>
      </c>
      <c r="O119" s="110">
        <v>1000</v>
      </c>
      <c r="P119" s="110"/>
      <c r="Q119" s="109"/>
      <c r="R119" s="111">
        <v>4</v>
      </c>
      <c r="S119" s="112"/>
      <c r="T119" s="113"/>
      <c r="U119" s="113"/>
      <c r="V119" s="114">
        <f t="shared" si="5"/>
        <v>0</v>
      </c>
      <c r="W119" s="114">
        <f t="shared" si="6"/>
        <v>0</v>
      </c>
      <c r="X119" s="115"/>
      <c r="Y119" s="107">
        <v>9</v>
      </c>
      <c r="Z119" s="107">
        <v>24</v>
      </c>
      <c r="AA119" s="107">
        <v>12</v>
      </c>
      <c r="AB119" s="115"/>
      <c r="AC119" s="116">
        <f t="shared" si="8"/>
        <v>5111.424</v>
      </c>
      <c r="AD119" s="116">
        <f t="shared" si="9"/>
        <v>0</v>
      </c>
      <c r="AE119" s="116">
        <f t="shared" si="7"/>
        <v>5111.424</v>
      </c>
      <c r="AF119"/>
    </row>
    <row r="120" spans="1:32" ht="24.95" customHeight="1" x14ac:dyDescent="0.4">
      <c r="A120" s="103">
        <v>117</v>
      </c>
      <c r="B120" s="104" t="s">
        <v>567</v>
      </c>
      <c r="C120" s="104" t="s">
        <v>505</v>
      </c>
      <c r="D120" s="104" t="s">
        <v>89</v>
      </c>
      <c r="E120" s="104" t="s">
        <v>373</v>
      </c>
      <c r="F120" s="104" t="s">
        <v>543</v>
      </c>
      <c r="G120" s="104">
        <v>34</v>
      </c>
      <c r="H120" s="104">
        <v>2</v>
      </c>
      <c r="I120" s="106">
        <v>1</v>
      </c>
      <c r="J120" s="107">
        <v>2</v>
      </c>
      <c r="K120" s="108"/>
      <c r="L120" s="109"/>
      <c r="M120" s="109"/>
      <c r="N120" s="110" t="s">
        <v>92</v>
      </c>
      <c r="O120" s="110">
        <v>2500</v>
      </c>
      <c r="P120" s="110"/>
      <c r="Q120" s="109"/>
      <c r="R120" s="111">
        <v>2</v>
      </c>
      <c r="S120" s="112"/>
      <c r="T120" s="113"/>
      <c r="U120" s="113"/>
      <c r="V120" s="114">
        <f t="shared" si="5"/>
        <v>0</v>
      </c>
      <c r="W120" s="114">
        <f t="shared" si="6"/>
        <v>0</v>
      </c>
      <c r="X120" s="115"/>
      <c r="Y120" s="107">
        <v>9</v>
      </c>
      <c r="Z120" s="107">
        <v>24</v>
      </c>
      <c r="AA120" s="107">
        <v>12</v>
      </c>
      <c r="AB120" s="115"/>
      <c r="AC120" s="116">
        <f t="shared" si="8"/>
        <v>5111.424</v>
      </c>
      <c r="AD120" s="116">
        <f t="shared" si="9"/>
        <v>0</v>
      </c>
      <c r="AE120" s="116">
        <f t="shared" si="7"/>
        <v>5111.424</v>
      </c>
      <c r="AF120"/>
    </row>
    <row r="121" spans="1:32" ht="24.95" customHeight="1" x14ac:dyDescent="0.4">
      <c r="A121" s="103">
        <v>118</v>
      </c>
      <c r="B121" s="104" t="s">
        <v>567</v>
      </c>
      <c r="C121" s="104" t="s">
        <v>609</v>
      </c>
      <c r="D121" s="104" t="s">
        <v>89</v>
      </c>
      <c r="E121" s="104" t="s">
        <v>365</v>
      </c>
      <c r="F121" s="104" t="s">
        <v>162</v>
      </c>
      <c r="G121" s="104">
        <v>26</v>
      </c>
      <c r="H121" s="104">
        <v>6</v>
      </c>
      <c r="I121" s="106">
        <v>1</v>
      </c>
      <c r="J121" s="107">
        <v>6</v>
      </c>
      <c r="K121" s="108"/>
      <c r="L121" s="109"/>
      <c r="M121" s="109"/>
      <c r="N121" s="110" t="s">
        <v>92</v>
      </c>
      <c r="O121" s="110">
        <v>1100</v>
      </c>
      <c r="P121" s="110"/>
      <c r="Q121" s="109"/>
      <c r="R121" s="111">
        <v>6</v>
      </c>
      <c r="S121" s="112"/>
      <c r="T121" s="113"/>
      <c r="U121" s="113"/>
      <c r="V121" s="114">
        <f t="shared" si="5"/>
        <v>0</v>
      </c>
      <c r="W121" s="114">
        <f t="shared" si="6"/>
        <v>0</v>
      </c>
      <c r="X121" s="115"/>
      <c r="Y121" s="107">
        <v>9</v>
      </c>
      <c r="Z121" s="107">
        <v>24</v>
      </c>
      <c r="AA121" s="107">
        <v>12</v>
      </c>
      <c r="AB121" s="115"/>
      <c r="AC121" s="116">
        <f t="shared" si="8"/>
        <v>11726.207999999999</v>
      </c>
      <c r="AD121" s="116">
        <f t="shared" si="9"/>
        <v>0</v>
      </c>
      <c r="AE121" s="116">
        <f t="shared" si="7"/>
        <v>11726.207999999999</v>
      </c>
      <c r="AF121"/>
    </row>
    <row r="122" spans="1:32" ht="24.95" customHeight="1" x14ac:dyDescent="0.4">
      <c r="A122" s="103">
        <v>119</v>
      </c>
      <c r="B122" s="104" t="s">
        <v>567</v>
      </c>
      <c r="C122" s="104" t="s">
        <v>191</v>
      </c>
      <c r="D122" s="104" t="s">
        <v>89</v>
      </c>
      <c r="E122" s="104" t="s">
        <v>605</v>
      </c>
      <c r="F122" s="104" t="s">
        <v>610</v>
      </c>
      <c r="G122" s="104">
        <v>45</v>
      </c>
      <c r="H122" s="104">
        <v>12</v>
      </c>
      <c r="I122" s="106">
        <v>3</v>
      </c>
      <c r="J122" s="107">
        <v>36</v>
      </c>
      <c r="K122" s="108"/>
      <c r="L122" s="109"/>
      <c r="M122" s="109"/>
      <c r="N122" s="110" t="s">
        <v>92</v>
      </c>
      <c r="O122" s="110">
        <v>1500</v>
      </c>
      <c r="P122" s="110"/>
      <c r="Q122" s="109"/>
      <c r="R122" s="111">
        <v>36</v>
      </c>
      <c r="S122" s="112"/>
      <c r="T122" s="113"/>
      <c r="U122" s="113"/>
      <c r="V122" s="114">
        <f t="shared" si="5"/>
        <v>0</v>
      </c>
      <c r="W122" s="114">
        <f t="shared" si="6"/>
        <v>0</v>
      </c>
      <c r="X122" s="115"/>
      <c r="Y122" s="107">
        <v>9</v>
      </c>
      <c r="Z122" s="107">
        <v>24</v>
      </c>
      <c r="AA122" s="107">
        <v>12</v>
      </c>
      <c r="AB122" s="115"/>
      <c r="AC122" s="116">
        <f t="shared" si="8"/>
        <v>121772.16</v>
      </c>
      <c r="AD122" s="116">
        <f t="shared" si="9"/>
        <v>0</v>
      </c>
      <c r="AE122" s="116">
        <f t="shared" si="7"/>
        <v>121772.16</v>
      </c>
      <c r="AF122"/>
    </row>
    <row r="123" spans="1:32" ht="24.95" customHeight="1" x14ac:dyDescent="0.4">
      <c r="A123" s="103">
        <v>120</v>
      </c>
      <c r="B123" s="104" t="s">
        <v>567</v>
      </c>
      <c r="C123" s="104" t="s">
        <v>611</v>
      </c>
      <c r="D123" s="104" t="s">
        <v>89</v>
      </c>
      <c r="E123" s="104" t="s">
        <v>373</v>
      </c>
      <c r="F123" s="104" t="s">
        <v>444</v>
      </c>
      <c r="G123" s="104">
        <v>34</v>
      </c>
      <c r="H123" s="104">
        <v>4</v>
      </c>
      <c r="I123" s="106">
        <v>2</v>
      </c>
      <c r="J123" s="107">
        <v>8</v>
      </c>
      <c r="K123" s="108"/>
      <c r="L123" s="109"/>
      <c r="M123" s="109"/>
      <c r="N123" s="110" t="s">
        <v>92</v>
      </c>
      <c r="O123" s="110">
        <v>2500</v>
      </c>
      <c r="P123" s="110"/>
      <c r="Q123" s="109"/>
      <c r="R123" s="111">
        <v>8</v>
      </c>
      <c r="S123" s="112"/>
      <c r="T123" s="113"/>
      <c r="U123" s="113"/>
      <c r="V123" s="114">
        <f t="shared" si="5"/>
        <v>0</v>
      </c>
      <c r="W123" s="114">
        <f t="shared" si="6"/>
        <v>0</v>
      </c>
      <c r="X123" s="115"/>
      <c r="Y123" s="107">
        <v>9</v>
      </c>
      <c r="Z123" s="107">
        <v>24</v>
      </c>
      <c r="AA123" s="107">
        <v>12</v>
      </c>
      <c r="AB123" s="115"/>
      <c r="AC123" s="116">
        <f t="shared" si="8"/>
        <v>20445.696</v>
      </c>
      <c r="AD123" s="116">
        <f t="shared" si="9"/>
        <v>0</v>
      </c>
      <c r="AE123" s="116">
        <f t="shared" si="7"/>
        <v>20445.696</v>
      </c>
      <c r="AF123"/>
    </row>
    <row r="124" spans="1:32" ht="24.95" customHeight="1" x14ac:dyDescent="0.4">
      <c r="A124" s="103">
        <v>121</v>
      </c>
      <c r="B124" s="104" t="s">
        <v>567</v>
      </c>
      <c r="C124" s="104" t="s">
        <v>612</v>
      </c>
      <c r="D124" s="104" t="s">
        <v>89</v>
      </c>
      <c r="E124" s="104" t="s">
        <v>373</v>
      </c>
      <c r="F124" s="104" t="s">
        <v>585</v>
      </c>
      <c r="G124" s="104">
        <v>34</v>
      </c>
      <c r="H124" s="104">
        <v>2</v>
      </c>
      <c r="I124" s="106">
        <v>1</v>
      </c>
      <c r="J124" s="107">
        <v>2</v>
      </c>
      <c r="K124" s="108"/>
      <c r="L124" s="109"/>
      <c r="M124" s="109"/>
      <c r="N124" s="110" t="s">
        <v>92</v>
      </c>
      <c r="O124" s="110">
        <v>2500</v>
      </c>
      <c r="P124" s="110"/>
      <c r="Q124" s="109"/>
      <c r="R124" s="111">
        <v>2</v>
      </c>
      <c r="S124" s="112"/>
      <c r="T124" s="113"/>
      <c r="U124" s="113"/>
      <c r="V124" s="114">
        <f t="shared" si="5"/>
        <v>0</v>
      </c>
      <c r="W124" s="114">
        <f t="shared" si="6"/>
        <v>0</v>
      </c>
      <c r="X124" s="115"/>
      <c r="Y124" s="107">
        <v>9</v>
      </c>
      <c r="Z124" s="107">
        <v>24</v>
      </c>
      <c r="AA124" s="107">
        <v>12</v>
      </c>
      <c r="AB124" s="115"/>
      <c r="AC124" s="116">
        <f t="shared" si="8"/>
        <v>5111.424</v>
      </c>
      <c r="AD124" s="116">
        <f t="shared" si="9"/>
        <v>0</v>
      </c>
      <c r="AE124" s="116">
        <f t="shared" si="7"/>
        <v>5111.424</v>
      </c>
      <c r="AF124"/>
    </row>
    <row r="125" spans="1:32" ht="24.95" customHeight="1" x14ac:dyDescent="0.4">
      <c r="A125" s="103">
        <v>122</v>
      </c>
      <c r="B125" s="104" t="s">
        <v>567</v>
      </c>
      <c r="C125" s="104" t="s">
        <v>612</v>
      </c>
      <c r="D125" s="104" t="s">
        <v>89</v>
      </c>
      <c r="E125" s="104" t="s">
        <v>373</v>
      </c>
      <c r="F125" s="104" t="s">
        <v>409</v>
      </c>
      <c r="G125" s="104">
        <v>34</v>
      </c>
      <c r="H125" s="104">
        <v>12</v>
      </c>
      <c r="I125" s="106">
        <v>2</v>
      </c>
      <c r="J125" s="107">
        <v>24</v>
      </c>
      <c r="K125" s="108"/>
      <c r="L125" s="109"/>
      <c r="M125" s="109"/>
      <c r="N125" s="110" t="s">
        <v>92</v>
      </c>
      <c r="O125" s="110">
        <v>3300</v>
      </c>
      <c r="P125" s="110"/>
      <c r="Q125" s="109"/>
      <c r="R125" s="111">
        <v>24</v>
      </c>
      <c r="S125" s="112"/>
      <c r="T125" s="113"/>
      <c r="U125" s="113"/>
      <c r="V125" s="114">
        <f t="shared" si="5"/>
        <v>0</v>
      </c>
      <c r="W125" s="114">
        <f t="shared" si="6"/>
        <v>0</v>
      </c>
      <c r="X125" s="115"/>
      <c r="Y125" s="107">
        <v>9</v>
      </c>
      <c r="Z125" s="107">
        <v>24</v>
      </c>
      <c r="AA125" s="107">
        <v>12</v>
      </c>
      <c r="AB125" s="115"/>
      <c r="AC125" s="116">
        <f t="shared" si="8"/>
        <v>61337.088000000003</v>
      </c>
      <c r="AD125" s="116">
        <f t="shared" si="9"/>
        <v>0</v>
      </c>
      <c r="AE125" s="116">
        <f t="shared" si="7"/>
        <v>61337.088000000003</v>
      </c>
      <c r="AF125"/>
    </row>
    <row r="126" spans="1:32" ht="24.95" customHeight="1" x14ac:dyDescent="0.4">
      <c r="A126" s="103">
        <v>123</v>
      </c>
      <c r="B126" s="104" t="s">
        <v>567</v>
      </c>
      <c r="C126" s="104" t="s">
        <v>613</v>
      </c>
      <c r="D126" s="104" t="s">
        <v>89</v>
      </c>
      <c r="E126" s="104" t="s">
        <v>373</v>
      </c>
      <c r="F126" s="104" t="s">
        <v>585</v>
      </c>
      <c r="G126" s="104">
        <v>34</v>
      </c>
      <c r="H126" s="104">
        <v>2</v>
      </c>
      <c r="I126" s="106">
        <v>1</v>
      </c>
      <c r="J126" s="107">
        <v>2</v>
      </c>
      <c r="K126" s="108"/>
      <c r="L126" s="109"/>
      <c r="M126" s="109"/>
      <c r="N126" s="110" t="s">
        <v>92</v>
      </c>
      <c r="O126" s="110">
        <v>2500</v>
      </c>
      <c r="P126" s="110"/>
      <c r="Q126" s="109"/>
      <c r="R126" s="111">
        <v>2</v>
      </c>
      <c r="S126" s="112"/>
      <c r="T126" s="113"/>
      <c r="U126" s="113"/>
      <c r="V126" s="114">
        <f t="shared" si="5"/>
        <v>0</v>
      </c>
      <c r="W126" s="114">
        <f t="shared" si="6"/>
        <v>0</v>
      </c>
      <c r="X126" s="115"/>
      <c r="Y126" s="107">
        <v>9</v>
      </c>
      <c r="Z126" s="107">
        <v>24</v>
      </c>
      <c r="AA126" s="107">
        <v>12</v>
      </c>
      <c r="AB126" s="115"/>
      <c r="AC126" s="116">
        <f t="shared" si="8"/>
        <v>5111.424</v>
      </c>
      <c r="AD126" s="116">
        <f t="shared" si="9"/>
        <v>0</v>
      </c>
      <c r="AE126" s="116">
        <f t="shared" si="7"/>
        <v>5111.424</v>
      </c>
      <c r="AF126"/>
    </row>
    <row r="127" spans="1:32" ht="24.95" customHeight="1" x14ac:dyDescent="0.4">
      <c r="A127" s="103">
        <v>124</v>
      </c>
      <c r="B127" s="104" t="s">
        <v>567</v>
      </c>
      <c r="C127" s="104" t="s">
        <v>613</v>
      </c>
      <c r="D127" s="104" t="s">
        <v>89</v>
      </c>
      <c r="E127" s="104" t="s">
        <v>373</v>
      </c>
      <c r="F127" s="104" t="s">
        <v>409</v>
      </c>
      <c r="G127" s="104">
        <v>34</v>
      </c>
      <c r="H127" s="104">
        <v>12</v>
      </c>
      <c r="I127" s="106">
        <v>2</v>
      </c>
      <c r="J127" s="107">
        <v>24</v>
      </c>
      <c r="K127" s="108"/>
      <c r="L127" s="109"/>
      <c r="M127" s="109"/>
      <c r="N127" s="110" t="s">
        <v>92</v>
      </c>
      <c r="O127" s="110">
        <v>3300</v>
      </c>
      <c r="P127" s="110"/>
      <c r="Q127" s="109"/>
      <c r="R127" s="111">
        <v>24</v>
      </c>
      <c r="S127" s="112"/>
      <c r="T127" s="113"/>
      <c r="U127" s="113"/>
      <c r="V127" s="114">
        <f t="shared" si="5"/>
        <v>0</v>
      </c>
      <c r="W127" s="114">
        <f t="shared" si="6"/>
        <v>0</v>
      </c>
      <c r="X127" s="115"/>
      <c r="Y127" s="107">
        <v>9</v>
      </c>
      <c r="Z127" s="107">
        <v>24</v>
      </c>
      <c r="AA127" s="107">
        <v>12</v>
      </c>
      <c r="AB127" s="115"/>
      <c r="AC127" s="116">
        <f t="shared" si="8"/>
        <v>61337.088000000003</v>
      </c>
      <c r="AD127" s="116">
        <f t="shared" si="9"/>
        <v>0</v>
      </c>
      <c r="AE127" s="116">
        <f t="shared" si="7"/>
        <v>61337.088000000003</v>
      </c>
      <c r="AF127"/>
    </row>
    <row r="128" spans="1:32" ht="24.95" customHeight="1" x14ac:dyDescent="0.4">
      <c r="A128" s="103">
        <v>125</v>
      </c>
      <c r="B128" s="104" t="s">
        <v>567</v>
      </c>
      <c r="C128" s="104" t="s">
        <v>614</v>
      </c>
      <c r="D128" s="104" t="s">
        <v>89</v>
      </c>
      <c r="E128" s="104" t="s">
        <v>373</v>
      </c>
      <c r="F128" s="104" t="s">
        <v>444</v>
      </c>
      <c r="G128" s="104">
        <v>34</v>
      </c>
      <c r="H128" s="104">
        <v>6</v>
      </c>
      <c r="I128" s="106">
        <v>2</v>
      </c>
      <c r="J128" s="107">
        <v>12</v>
      </c>
      <c r="K128" s="108"/>
      <c r="L128" s="109"/>
      <c r="M128" s="109"/>
      <c r="N128" s="110" t="s">
        <v>92</v>
      </c>
      <c r="O128" s="110">
        <v>2500</v>
      </c>
      <c r="P128" s="110"/>
      <c r="Q128" s="109"/>
      <c r="R128" s="111">
        <v>12</v>
      </c>
      <c r="S128" s="112"/>
      <c r="T128" s="113"/>
      <c r="U128" s="113"/>
      <c r="V128" s="114">
        <f t="shared" si="5"/>
        <v>0</v>
      </c>
      <c r="W128" s="114">
        <f t="shared" si="6"/>
        <v>0</v>
      </c>
      <c r="X128" s="115"/>
      <c r="Y128" s="107">
        <v>9</v>
      </c>
      <c r="Z128" s="107">
        <v>24</v>
      </c>
      <c r="AA128" s="107">
        <v>12</v>
      </c>
      <c r="AB128" s="115"/>
      <c r="AC128" s="116">
        <f t="shared" si="8"/>
        <v>30668.544000000002</v>
      </c>
      <c r="AD128" s="116">
        <f t="shared" si="9"/>
        <v>0</v>
      </c>
      <c r="AE128" s="116">
        <f t="shared" si="7"/>
        <v>30668.544000000002</v>
      </c>
      <c r="AF128"/>
    </row>
    <row r="129" spans="1:32" ht="24.95" customHeight="1" x14ac:dyDescent="0.4">
      <c r="A129" s="103">
        <v>126</v>
      </c>
      <c r="B129" s="104" t="s">
        <v>567</v>
      </c>
      <c r="C129" s="104" t="s">
        <v>614</v>
      </c>
      <c r="D129" s="104" t="s">
        <v>89</v>
      </c>
      <c r="E129" s="104" t="s">
        <v>110</v>
      </c>
      <c r="F129" s="104" t="s">
        <v>212</v>
      </c>
      <c r="G129" s="104">
        <v>26</v>
      </c>
      <c r="H129" s="104">
        <v>1</v>
      </c>
      <c r="I129" s="106">
        <v>1</v>
      </c>
      <c r="J129" s="107">
        <v>1</v>
      </c>
      <c r="K129" s="108"/>
      <c r="L129" s="109"/>
      <c r="M129" s="109"/>
      <c r="N129" s="110" t="s">
        <v>92</v>
      </c>
      <c r="O129" s="110">
        <v>1000</v>
      </c>
      <c r="P129" s="110"/>
      <c r="Q129" s="109"/>
      <c r="R129" s="111">
        <v>1</v>
      </c>
      <c r="S129" s="112"/>
      <c r="T129" s="113"/>
      <c r="U129" s="113"/>
      <c r="V129" s="114">
        <f t="shared" si="5"/>
        <v>0</v>
      </c>
      <c r="W129" s="114">
        <f t="shared" si="6"/>
        <v>0</v>
      </c>
      <c r="X129" s="115"/>
      <c r="Y129" s="107">
        <v>9</v>
      </c>
      <c r="Z129" s="107">
        <v>24</v>
      </c>
      <c r="AA129" s="107">
        <v>12</v>
      </c>
      <c r="AB129" s="115"/>
      <c r="AC129" s="116">
        <f t="shared" si="8"/>
        <v>1954.3679999999999</v>
      </c>
      <c r="AD129" s="116">
        <f t="shared" si="9"/>
        <v>0</v>
      </c>
      <c r="AE129" s="116">
        <f t="shared" si="7"/>
        <v>1954.3679999999999</v>
      </c>
      <c r="AF129"/>
    </row>
    <row r="130" spans="1:32" ht="24.95" customHeight="1" x14ac:dyDescent="0.4">
      <c r="A130" s="103">
        <v>127</v>
      </c>
      <c r="B130" s="104" t="s">
        <v>567</v>
      </c>
      <c r="C130" s="104" t="s">
        <v>615</v>
      </c>
      <c r="D130" s="104" t="s">
        <v>89</v>
      </c>
      <c r="E130" s="104" t="s">
        <v>373</v>
      </c>
      <c r="F130" s="104" t="s">
        <v>585</v>
      </c>
      <c r="G130" s="104">
        <v>34</v>
      </c>
      <c r="H130" s="104">
        <v>2</v>
      </c>
      <c r="I130" s="106">
        <v>1</v>
      </c>
      <c r="J130" s="107">
        <v>2</v>
      </c>
      <c r="K130" s="108"/>
      <c r="L130" s="109"/>
      <c r="M130" s="109"/>
      <c r="N130" s="110" t="s">
        <v>92</v>
      </c>
      <c r="O130" s="110">
        <v>2500</v>
      </c>
      <c r="P130" s="110"/>
      <c r="Q130" s="109"/>
      <c r="R130" s="111">
        <v>2</v>
      </c>
      <c r="S130" s="112"/>
      <c r="T130" s="113"/>
      <c r="U130" s="113"/>
      <c r="V130" s="114">
        <f t="shared" si="5"/>
        <v>0</v>
      </c>
      <c r="W130" s="114">
        <f t="shared" si="6"/>
        <v>0</v>
      </c>
      <c r="X130" s="115"/>
      <c r="Y130" s="107">
        <v>9</v>
      </c>
      <c r="Z130" s="107">
        <v>24</v>
      </c>
      <c r="AA130" s="107">
        <v>12</v>
      </c>
      <c r="AB130" s="115"/>
      <c r="AC130" s="116">
        <f t="shared" si="8"/>
        <v>5111.424</v>
      </c>
      <c r="AD130" s="116">
        <f t="shared" si="9"/>
        <v>0</v>
      </c>
      <c r="AE130" s="116">
        <f t="shared" si="7"/>
        <v>5111.424</v>
      </c>
      <c r="AF130"/>
    </row>
    <row r="131" spans="1:32" ht="24.95" customHeight="1" x14ac:dyDescent="0.4">
      <c r="A131" s="103">
        <v>128</v>
      </c>
      <c r="B131" s="104" t="s">
        <v>567</v>
      </c>
      <c r="C131" s="104" t="s">
        <v>615</v>
      </c>
      <c r="D131" s="104" t="s">
        <v>89</v>
      </c>
      <c r="E131" s="104" t="s">
        <v>373</v>
      </c>
      <c r="F131" s="104" t="s">
        <v>409</v>
      </c>
      <c r="G131" s="104">
        <v>34</v>
      </c>
      <c r="H131" s="104">
        <v>12</v>
      </c>
      <c r="I131" s="106">
        <v>2</v>
      </c>
      <c r="J131" s="107">
        <v>24</v>
      </c>
      <c r="K131" s="108"/>
      <c r="L131" s="109"/>
      <c r="M131" s="109"/>
      <c r="N131" s="110" t="s">
        <v>92</v>
      </c>
      <c r="O131" s="110">
        <v>3300</v>
      </c>
      <c r="P131" s="110"/>
      <c r="Q131" s="109"/>
      <c r="R131" s="111">
        <v>24</v>
      </c>
      <c r="S131" s="112"/>
      <c r="T131" s="113"/>
      <c r="U131" s="113"/>
      <c r="V131" s="114">
        <f t="shared" si="5"/>
        <v>0</v>
      </c>
      <c r="W131" s="114">
        <f t="shared" si="6"/>
        <v>0</v>
      </c>
      <c r="X131" s="115"/>
      <c r="Y131" s="107">
        <v>9</v>
      </c>
      <c r="Z131" s="107">
        <v>24</v>
      </c>
      <c r="AA131" s="107">
        <v>12</v>
      </c>
      <c r="AB131" s="115"/>
      <c r="AC131" s="116">
        <f t="shared" si="8"/>
        <v>61337.088000000003</v>
      </c>
      <c r="AD131" s="116">
        <f t="shared" si="9"/>
        <v>0</v>
      </c>
      <c r="AE131" s="116">
        <f t="shared" si="7"/>
        <v>61337.088000000003</v>
      </c>
      <c r="AF131"/>
    </row>
    <row r="132" spans="1:32" ht="24.95" customHeight="1" x14ac:dyDescent="0.4">
      <c r="A132" s="103">
        <v>129</v>
      </c>
      <c r="B132" s="104" t="s">
        <v>567</v>
      </c>
      <c r="C132" s="104" t="s">
        <v>288</v>
      </c>
      <c r="D132" s="104" t="s">
        <v>89</v>
      </c>
      <c r="E132" s="104" t="s">
        <v>373</v>
      </c>
      <c r="F132" s="104" t="s">
        <v>585</v>
      </c>
      <c r="G132" s="104">
        <v>34</v>
      </c>
      <c r="H132" s="104">
        <v>2</v>
      </c>
      <c r="I132" s="106">
        <v>1</v>
      </c>
      <c r="J132" s="107">
        <v>2</v>
      </c>
      <c r="K132" s="108"/>
      <c r="L132" s="109"/>
      <c r="M132" s="109"/>
      <c r="N132" s="110" t="s">
        <v>92</v>
      </c>
      <c r="O132" s="110">
        <v>2500</v>
      </c>
      <c r="P132" s="110"/>
      <c r="Q132" s="109"/>
      <c r="R132" s="111">
        <v>2</v>
      </c>
      <c r="S132" s="112"/>
      <c r="T132" s="113"/>
      <c r="U132" s="113"/>
      <c r="V132" s="114">
        <f t="shared" ref="V132:V182" si="10">T132*R132</f>
        <v>0</v>
      </c>
      <c r="W132" s="114">
        <f t="shared" ref="W132:W182" si="11">U132*R132</f>
        <v>0</v>
      </c>
      <c r="X132" s="115"/>
      <c r="Y132" s="107">
        <v>9</v>
      </c>
      <c r="Z132" s="107">
        <v>24</v>
      </c>
      <c r="AA132" s="107">
        <v>12</v>
      </c>
      <c r="AB132" s="115"/>
      <c r="AC132" s="116">
        <f t="shared" si="8"/>
        <v>5111.424</v>
      </c>
      <c r="AD132" s="116">
        <f t="shared" si="9"/>
        <v>0</v>
      </c>
      <c r="AE132" s="116">
        <f t="shared" ref="AE132:AE182" si="12">AC132-AD132</f>
        <v>5111.424</v>
      </c>
      <c r="AF132"/>
    </row>
    <row r="133" spans="1:32" ht="24.95" customHeight="1" x14ac:dyDescent="0.4">
      <c r="A133" s="103">
        <v>130</v>
      </c>
      <c r="B133" s="104" t="s">
        <v>567</v>
      </c>
      <c r="C133" s="104" t="s">
        <v>288</v>
      </c>
      <c r="D133" s="104" t="s">
        <v>89</v>
      </c>
      <c r="E133" s="104" t="s">
        <v>373</v>
      </c>
      <c r="F133" s="104" t="s">
        <v>616</v>
      </c>
      <c r="G133" s="104">
        <v>34</v>
      </c>
      <c r="H133" s="104">
        <v>14</v>
      </c>
      <c r="I133" s="106">
        <v>1</v>
      </c>
      <c r="J133" s="107">
        <v>14</v>
      </c>
      <c r="K133" s="108"/>
      <c r="L133" s="109"/>
      <c r="M133" s="109"/>
      <c r="N133" s="110" t="s">
        <v>92</v>
      </c>
      <c r="O133" s="110">
        <v>3300</v>
      </c>
      <c r="P133" s="110"/>
      <c r="Q133" s="109"/>
      <c r="R133" s="111">
        <v>14</v>
      </c>
      <c r="S133" s="112"/>
      <c r="T133" s="113"/>
      <c r="U133" s="113"/>
      <c r="V133" s="114">
        <f t="shared" si="10"/>
        <v>0</v>
      </c>
      <c r="W133" s="114">
        <f t="shared" si="11"/>
        <v>0</v>
      </c>
      <c r="X133" s="115"/>
      <c r="Y133" s="107">
        <v>9</v>
      </c>
      <c r="Z133" s="107">
        <v>24</v>
      </c>
      <c r="AA133" s="107">
        <v>12</v>
      </c>
      <c r="AB133" s="115"/>
      <c r="AC133" s="116">
        <f t="shared" ref="AC133:AC182" si="13">G133*J133*Y133*Z133*AA133/1000*$AB$1</f>
        <v>35779.968000000001</v>
      </c>
      <c r="AD133" s="116">
        <f t="shared" ref="AD133:AD182" si="14">Q133*R133*Y133*Z133*AA133/1000*$AB$1</f>
        <v>0</v>
      </c>
      <c r="AE133" s="116">
        <f t="shared" si="12"/>
        <v>35779.968000000001</v>
      </c>
      <c r="AF133"/>
    </row>
    <row r="134" spans="1:32" ht="24.95" customHeight="1" x14ac:dyDescent="0.4">
      <c r="A134" s="103">
        <v>131</v>
      </c>
      <c r="B134" s="104" t="s">
        <v>567</v>
      </c>
      <c r="C134" s="104" t="s">
        <v>288</v>
      </c>
      <c r="D134" s="104" t="s">
        <v>89</v>
      </c>
      <c r="E134" s="104" t="s">
        <v>551</v>
      </c>
      <c r="F134" s="104" t="s">
        <v>276</v>
      </c>
      <c r="G134" s="104">
        <v>34</v>
      </c>
      <c r="H134" s="104">
        <v>5</v>
      </c>
      <c r="I134" s="106">
        <v>1</v>
      </c>
      <c r="J134" s="107">
        <v>5</v>
      </c>
      <c r="K134" s="108"/>
      <c r="L134" s="109"/>
      <c r="M134" s="109"/>
      <c r="N134" s="110" t="s">
        <v>92</v>
      </c>
      <c r="O134" s="110">
        <v>1400</v>
      </c>
      <c r="P134" s="110"/>
      <c r="Q134" s="109"/>
      <c r="R134" s="111">
        <v>5</v>
      </c>
      <c r="S134" s="112"/>
      <c r="T134" s="113"/>
      <c r="U134" s="113"/>
      <c r="V134" s="114">
        <f t="shared" si="10"/>
        <v>0</v>
      </c>
      <c r="W134" s="114">
        <f t="shared" si="11"/>
        <v>0</v>
      </c>
      <c r="X134" s="115"/>
      <c r="Y134" s="107">
        <v>9</v>
      </c>
      <c r="Z134" s="107">
        <v>24</v>
      </c>
      <c r="AA134" s="107">
        <v>12</v>
      </c>
      <c r="AB134" s="115"/>
      <c r="AC134" s="116">
        <f t="shared" si="13"/>
        <v>12778.56</v>
      </c>
      <c r="AD134" s="116">
        <f t="shared" si="14"/>
        <v>0</v>
      </c>
      <c r="AE134" s="116">
        <f t="shared" si="12"/>
        <v>12778.56</v>
      </c>
      <c r="AF134"/>
    </row>
    <row r="135" spans="1:32" ht="24.95" customHeight="1" x14ac:dyDescent="0.4">
      <c r="A135" s="103">
        <v>132</v>
      </c>
      <c r="B135" s="104" t="s">
        <v>567</v>
      </c>
      <c r="C135" s="104" t="s">
        <v>617</v>
      </c>
      <c r="D135" s="104" t="s">
        <v>89</v>
      </c>
      <c r="E135" s="104" t="s">
        <v>373</v>
      </c>
      <c r="F135" s="104" t="s">
        <v>444</v>
      </c>
      <c r="G135" s="104">
        <v>34</v>
      </c>
      <c r="H135" s="104">
        <v>6</v>
      </c>
      <c r="I135" s="106">
        <v>2</v>
      </c>
      <c r="J135" s="107">
        <v>12</v>
      </c>
      <c r="K135" s="108"/>
      <c r="L135" s="109"/>
      <c r="M135" s="109"/>
      <c r="N135" s="110" t="s">
        <v>92</v>
      </c>
      <c r="O135" s="110">
        <v>2500</v>
      </c>
      <c r="P135" s="110"/>
      <c r="Q135" s="109"/>
      <c r="R135" s="111">
        <v>12</v>
      </c>
      <c r="S135" s="112"/>
      <c r="T135" s="113"/>
      <c r="U135" s="113"/>
      <c r="V135" s="114">
        <f t="shared" si="10"/>
        <v>0</v>
      </c>
      <c r="W135" s="114">
        <f t="shared" si="11"/>
        <v>0</v>
      </c>
      <c r="X135" s="115"/>
      <c r="Y135" s="107">
        <v>9</v>
      </c>
      <c r="Z135" s="107">
        <v>24</v>
      </c>
      <c r="AA135" s="107">
        <v>12</v>
      </c>
      <c r="AB135" s="115"/>
      <c r="AC135" s="116">
        <f t="shared" si="13"/>
        <v>30668.544000000002</v>
      </c>
      <c r="AD135" s="116">
        <f t="shared" si="14"/>
        <v>0</v>
      </c>
      <c r="AE135" s="116">
        <f t="shared" si="12"/>
        <v>30668.544000000002</v>
      </c>
      <c r="AF135"/>
    </row>
    <row r="136" spans="1:32" ht="24.95" customHeight="1" x14ac:dyDescent="0.4">
      <c r="A136" s="103">
        <v>133</v>
      </c>
      <c r="B136" s="104" t="s">
        <v>567</v>
      </c>
      <c r="C136" s="104" t="s">
        <v>617</v>
      </c>
      <c r="D136" s="104" t="s">
        <v>89</v>
      </c>
      <c r="E136" s="104" t="s">
        <v>110</v>
      </c>
      <c r="F136" s="104" t="s">
        <v>212</v>
      </c>
      <c r="G136" s="104">
        <v>26</v>
      </c>
      <c r="H136" s="104">
        <v>2</v>
      </c>
      <c r="I136" s="106">
        <v>1</v>
      </c>
      <c r="J136" s="107">
        <v>2</v>
      </c>
      <c r="K136" s="108"/>
      <c r="L136" s="109"/>
      <c r="M136" s="109"/>
      <c r="N136" s="110" t="s">
        <v>92</v>
      </c>
      <c r="O136" s="110">
        <v>1000</v>
      </c>
      <c r="P136" s="110"/>
      <c r="Q136" s="109"/>
      <c r="R136" s="111">
        <v>2</v>
      </c>
      <c r="S136" s="112"/>
      <c r="T136" s="113"/>
      <c r="U136" s="113"/>
      <c r="V136" s="114">
        <f t="shared" si="10"/>
        <v>0</v>
      </c>
      <c r="W136" s="114">
        <f t="shared" si="11"/>
        <v>0</v>
      </c>
      <c r="X136" s="115"/>
      <c r="Y136" s="107">
        <v>9</v>
      </c>
      <c r="Z136" s="107">
        <v>24</v>
      </c>
      <c r="AA136" s="107">
        <v>12</v>
      </c>
      <c r="AB136" s="115"/>
      <c r="AC136" s="116">
        <f t="shared" si="13"/>
        <v>3908.7359999999999</v>
      </c>
      <c r="AD136" s="116">
        <f t="shared" si="14"/>
        <v>0</v>
      </c>
      <c r="AE136" s="116">
        <f t="shared" si="12"/>
        <v>3908.7359999999999</v>
      </c>
      <c r="AF136"/>
    </row>
    <row r="137" spans="1:32" ht="24.95" customHeight="1" x14ac:dyDescent="0.4">
      <c r="A137" s="103">
        <v>134</v>
      </c>
      <c r="B137" s="104" t="s">
        <v>618</v>
      </c>
      <c r="C137" s="104" t="s">
        <v>619</v>
      </c>
      <c r="D137" s="104" t="s">
        <v>89</v>
      </c>
      <c r="E137" s="104" t="s">
        <v>365</v>
      </c>
      <c r="F137" s="104" t="s">
        <v>561</v>
      </c>
      <c r="G137" s="104">
        <v>26</v>
      </c>
      <c r="H137" s="104">
        <v>8</v>
      </c>
      <c r="I137" s="106">
        <v>1</v>
      </c>
      <c r="J137" s="107">
        <v>8</v>
      </c>
      <c r="K137" s="108"/>
      <c r="L137" s="109"/>
      <c r="M137" s="109"/>
      <c r="N137" s="110" t="s">
        <v>92</v>
      </c>
      <c r="O137" s="110">
        <v>1100</v>
      </c>
      <c r="P137" s="110"/>
      <c r="Q137" s="109"/>
      <c r="R137" s="111">
        <v>8</v>
      </c>
      <c r="S137" s="112"/>
      <c r="T137" s="113"/>
      <c r="U137" s="113"/>
      <c r="V137" s="114">
        <f t="shared" si="10"/>
        <v>0</v>
      </c>
      <c r="W137" s="114">
        <f t="shared" si="11"/>
        <v>0</v>
      </c>
      <c r="X137" s="115"/>
      <c r="Y137" s="107">
        <v>9</v>
      </c>
      <c r="Z137" s="107">
        <v>24</v>
      </c>
      <c r="AA137" s="107">
        <v>12</v>
      </c>
      <c r="AB137" s="115"/>
      <c r="AC137" s="116">
        <f t="shared" si="13"/>
        <v>15634.944</v>
      </c>
      <c r="AD137" s="116">
        <f t="shared" si="14"/>
        <v>0</v>
      </c>
      <c r="AE137" s="116">
        <f t="shared" si="12"/>
        <v>15634.944</v>
      </c>
      <c r="AF137"/>
    </row>
    <row r="138" spans="1:32" ht="24.95" customHeight="1" x14ac:dyDescent="0.4">
      <c r="A138" s="103">
        <v>135</v>
      </c>
      <c r="B138" s="104" t="s">
        <v>618</v>
      </c>
      <c r="C138" s="104" t="s">
        <v>620</v>
      </c>
      <c r="D138" s="104" t="s">
        <v>89</v>
      </c>
      <c r="E138" s="104" t="s">
        <v>365</v>
      </c>
      <c r="F138" s="104" t="s">
        <v>561</v>
      </c>
      <c r="G138" s="104">
        <v>26</v>
      </c>
      <c r="H138" s="104">
        <v>10</v>
      </c>
      <c r="I138" s="106">
        <v>1</v>
      </c>
      <c r="J138" s="107">
        <v>10</v>
      </c>
      <c r="K138" s="108"/>
      <c r="L138" s="109"/>
      <c r="M138" s="109"/>
      <c r="N138" s="110" t="s">
        <v>92</v>
      </c>
      <c r="O138" s="110">
        <v>1100</v>
      </c>
      <c r="P138" s="110"/>
      <c r="Q138" s="109"/>
      <c r="R138" s="111">
        <v>10</v>
      </c>
      <c r="S138" s="112"/>
      <c r="T138" s="113"/>
      <c r="U138" s="113"/>
      <c r="V138" s="114">
        <f t="shared" si="10"/>
        <v>0</v>
      </c>
      <c r="W138" s="114">
        <f t="shared" si="11"/>
        <v>0</v>
      </c>
      <c r="X138" s="115"/>
      <c r="Y138" s="107">
        <v>9</v>
      </c>
      <c r="Z138" s="107">
        <v>24</v>
      </c>
      <c r="AA138" s="107">
        <v>12</v>
      </c>
      <c r="AB138" s="115"/>
      <c r="AC138" s="116">
        <f t="shared" si="13"/>
        <v>19543.68</v>
      </c>
      <c r="AD138" s="116">
        <f t="shared" si="14"/>
        <v>0</v>
      </c>
      <c r="AE138" s="116">
        <f t="shared" si="12"/>
        <v>19543.68</v>
      </c>
      <c r="AF138"/>
    </row>
    <row r="139" spans="1:32" ht="24.95" customHeight="1" x14ac:dyDescent="0.4">
      <c r="A139" s="103">
        <v>136</v>
      </c>
      <c r="B139" s="104" t="s">
        <v>618</v>
      </c>
      <c r="C139" s="104" t="s">
        <v>621</v>
      </c>
      <c r="D139" s="104" t="s">
        <v>89</v>
      </c>
      <c r="E139" s="104" t="s">
        <v>161</v>
      </c>
      <c r="F139" s="104" t="s">
        <v>598</v>
      </c>
      <c r="G139" s="104">
        <v>19</v>
      </c>
      <c r="H139" s="104">
        <v>6</v>
      </c>
      <c r="I139" s="106">
        <v>1</v>
      </c>
      <c r="J139" s="107">
        <v>6</v>
      </c>
      <c r="K139" s="108"/>
      <c r="L139" s="109"/>
      <c r="M139" s="109"/>
      <c r="N139" s="110" t="s">
        <v>92</v>
      </c>
      <c r="O139" s="110">
        <v>1100</v>
      </c>
      <c r="P139" s="110"/>
      <c r="Q139" s="109"/>
      <c r="R139" s="111">
        <v>6</v>
      </c>
      <c r="S139" s="112"/>
      <c r="T139" s="113"/>
      <c r="U139" s="113"/>
      <c r="V139" s="114">
        <f t="shared" si="10"/>
        <v>0</v>
      </c>
      <c r="W139" s="114">
        <f t="shared" si="11"/>
        <v>0</v>
      </c>
      <c r="X139" s="115"/>
      <c r="Y139" s="107">
        <v>9</v>
      </c>
      <c r="Z139" s="107">
        <v>24</v>
      </c>
      <c r="AA139" s="107">
        <v>12</v>
      </c>
      <c r="AB139" s="115"/>
      <c r="AC139" s="116">
        <f t="shared" si="13"/>
        <v>8569.152</v>
      </c>
      <c r="AD139" s="116">
        <f t="shared" si="14"/>
        <v>0</v>
      </c>
      <c r="AE139" s="116">
        <f t="shared" si="12"/>
        <v>8569.152</v>
      </c>
      <c r="AF139"/>
    </row>
    <row r="140" spans="1:32" ht="24.95" customHeight="1" x14ac:dyDescent="0.4">
      <c r="A140" s="103">
        <v>137</v>
      </c>
      <c r="B140" s="104" t="s">
        <v>618</v>
      </c>
      <c r="C140" s="104" t="s">
        <v>622</v>
      </c>
      <c r="D140" s="104" t="s">
        <v>89</v>
      </c>
      <c r="E140" s="104" t="s">
        <v>373</v>
      </c>
      <c r="F140" s="104" t="s">
        <v>543</v>
      </c>
      <c r="G140" s="104">
        <v>34</v>
      </c>
      <c r="H140" s="104">
        <v>2</v>
      </c>
      <c r="I140" s="106">
        <v>2</v>
      </c>
      <c r="J140" s="107">
        <v>4</v>
      </c>
      <c r="K140" s="108"/>
      <c r="L140" s="109"/>
      <c r="M140" s="109"/>
      <c r="N140" s="110" t="s">
        <v>92</v>
      </c>
      <c r="O140" s="110">
        <v>2500</v>
      </c>
      <c r="P140" s="110"/>
      <c r="Q140" s="109"/>
      <c r="R140" s="111">
        <v>4</v>
      </c>
      <c r="S140" s="112"/>
      <c r="T140" s="113"/>
      <c r="U140" s="113"/>
      <c r="V140" s="114">
        <f t="shared" si="10"/>
        <v>0</v>
      </c>
      <c r="W140" s="114">
        <f t="shared" si="11"/>
        <v>0</v>
      </c>
      <c r="X140" s="115"/>
      <c r="Y140" s="107">
        <v>9</v>
      </c>
      <c r="Z140" s="107">
        <v>24</v>
      </c>
      <c r="AA140" s="107">
        <v>12</v>
      </c>
      <c r="AB140" s="115"/>
      <c r="AC140" s="116">
        <f t="shared" si="13"/>
        <v>10222.848</v>
      </c>
      <c r="AD140" s="116">
        <f t="shared" si="14"/>
        <v>0</v>
      </c>
      <c r="AE140" s="116">
        <f t="shared" si="12"/>
        <v>10222.848</v>
      </c>
      <c r="AF140"/>
    </row>
    <row r="141" spans="1:32" ht="24.95" customHeight="1" x14ac:dyDescent="0.4">
      <c r="A141" s="103">
        <v>138</v>
      </c>
      <c r="B141" s="104" t="s">
        <v>618</v>
      </c>
      <c r="C141" s="104" t="s">
        <v>623</v>
      </c>
      <c r="D141" s="104" t="s">
        <v>89</v>
      </c>
      <c r="E141" s="104" t="s">
        <v>365</v>
      </c>
      <c r="F141" s="104" t="s">
        <v>162</v>
      </c>
      <c r="G141" s="104">
        <v>26</v>
      </c>
      <c r="H141" s="104">
        <v>3</v>
      </c>
      <c r="I141" s="106">
        <v>1</v>
      </c>
      <c r="J141" s="107">
        <v>3</v>
      </c>
      <c r="K141" s="108"/>
      <c r="L141" s="109"/>
      <c r="M141" s="109"/>
      <c r="N141" s="110" t="s">
        <v>92</v>
      </c>
      <c r="O141" s="110">
        <v>1100</v>
      </c>
      <c r="P141" s="110"/>
      <c r="Q141" s="109"/>
      <c r="R141" s="111">
        <v>3</v>
      </c>
      <c r="S141" s="112"/>
      <c r="T141" s="113"/>
      <c r="U141" s="113"/>
      <c r="V141" s="114">
        <f t="shared" si="10"/>
        <v>0</v>
      </c>
      <c r="W141" s="114">
        <f t="shared" si="11"/>
        <v>0</v>
      </c>
      <c r="X141" s="115"/>
      <c r="Y141" s="107">
        <v>9</v>
      </c>
      <c r="Z141" s="107">
        <v>24</v>
      </c>
      <c r="AA141" s="107">
        <v>12</v>
      </c>
      <c r="AB141" s="115"/>
      <c r="AC141" s="116">
        <f t="shared" si="13"/>
        <v>5863.1039999999994</v>
      </c>
      <c r="AD141" s="116">
        <f t="shared" si="14"/>
        <v>0</v>
      </c>
      <c r="AE141" s="116">
        <f t="shared" si="12"/>
        <v>5863.1039999999994</v>
      </c>
      <c r="AF141"/>
    </row>
    <row r="142" spans="1:32" ht="24.95" customHeight="1" x14ac:dyDescent="0.4">
      <c r="A142" s="103">
        <v>139</v>
      </c>
      <c r="B142" s="104" t="s">
        <v>618</v>
      </c>
      <c r="C142" s="104" t="s">
        <v>623</v>
      </c>
      <c r="D142" s="104" t="s">
        <v>89</v>
      </c>
      <c r="E142" s="104" t="s">
        <v>551</v>
      </c>
      <c r="F142" s="104" t="s">
        <v>276</v>
      </c>
      <c r="G142" s="104">
        <v>34</v>
      </c>
      <c r="H142" s="104">
        <v>51</v>
      </c>
      <c r="I142" s="106">
        <v>1</v>
      </c>
      <c r="J142" s="107">
        <v>51</v>
      </c>
      <c r="K142" s="108"/>
      <c r="L142" s="109"/>
      <c r="M142" s="109"/>
      <c r="N142" s="110" t="s">
        <v>92</v>
      </c>
      <c r="O142" s="110">
        <v>1400</v>
      </c>
      <c r="P142" s="110"/>
      <c r="Q142" s="109"/>
      <c r="R142" s="111">
        <v>51</v>
      </c>
      <c r="S142" s="112"/>
      <c r="T142" s="113"/>
      <c r="U142" s="113"/>
      <c r="V142" s="114">
        <f t="shared" si="10"/>
        <v>0</v>
      </c>
      <c r="W142" s="114">
        <f t="shared" si="11"/>
        <v>0</v>
      </c>
      <c r="X142" s="115"/>
      <c r="Y142" s="107">
        <v>9</v>
      </c>
      <c r="Z142" s="107">
        <v>24</v>
      </c>
      <c r="AA142" s="107">
        <v>12</v>
      </c>
      <c r="AB142" s="115"/>
      <c r="AC142" s="116">
        <f t="shared" si="13"/>
        <v>130341.31200000001</v>
      </c>
      <c r="AD142" s="116">
        <f t="shared" si="14"/>
        <v>0</v>
      </c>
      <c r="AE142" s="116">
        <f t="shared" si="12"/>
        <v>130341.31200000001</v>
      </c>
      <c r="AF142"/>
    </row>
    <row r="143" spans="1:32" ht="24.95" customHeight="1" x14ac:dyDescent="0.4">
      <c r="A143" s="103">
        <v>140</v>
      </c>
      <c r="B143" s="104" t="s">
        <v>618</v>
      </c>
      <c r="C143" s="104" t="s">
        <v>624</v>
      </c>
      <c r="D143" s="104" t="s">
        <v>89</v>
      </c>
      <c r="E143" s="104" t="s">
        <v>365</v>
      </c>
      <c r="F143" s="104" t="s">
        <v>561</v>
      </c>
      <c r="G143" s="104">
        <v>26</v>
      </c>
      <c r="H143" s="104">
        <v>11</v>
      </c>
      <c r="I143" s="106">
        <v>1</v>
      </c>
      <c r="J143" s="107">
        <v>11</v>
      </c>
      <c r="K143" s="108"/>
      <c r="L143" s="109"/>
      <c r="M143" s="109"/>
      <c r="N143" s="110" t="s">
        <v>92</v>
      </c>
      <c r="O143" s="110">
        <v>1100</v>
      </c>
      <c r="P143" s="110"/>
      <c r="Q143" s="109"/>
      <c r="R143" s="111">
        <v>11</v>
      </c>
      <c r="S143" s="112"/>
      <c r="T143" s="113"/>
      <c r="U143" s="113"/>
      <c r="V143" s="114">
        <f t="shared" si="10"/>
        <v>0</v>
      </c>
      <c r="W143" s="114">
        <f t="shared" si="11"/>
        <v>0</v>
      </c>
      <c r="X143" s="115"/>
      <c r="Y143" s="107">
        <v>9</v>
      </c>
      <c r="Z143" s="107">
        <v>24</v>
      </c>
      <c r="AA143" s="107">
        <v>12</v>
      </c>
      <c r="AB143" s="115"/>
      <c r="AC143" s="116">
        <f t="shared" si="13"/>
        <v>21498.047999999999</v>
      </c>
      <c r="AD143" s="116">
        <f t="shared" si="14"/>
        <v>0</v>
      </c>
      <c r="AE143" s="116">
        <f t="shared" si="12"/>
        <v>21498.047999999999</v>
      </c>
      <c r="AF143"/>
    </row>
    <row r="144" spans="1:32" ht="24.95" customHeight="1" x14ac:dyDescent="0.4">
      <c r="A144" s="103">
        <v>141</v>
      </c>
      <c r="B144" s="104" t="s">
        <v>618</v>
      </c>
      <c r="C144" s="104" t="s">
        <v>625</v>
      </c>
      <c r="D144" s="104" t="s">
        <v>89</v>
      </c>
      <c r="E144" s="104" t="s">
        <v>365</v>
      </c>
      <c r="F144" s="104" t="s">
        <v>561</v>
      </c>
      <c r="G144" s="104">
        <v>26</v>
      </c>
      <c r="H144" s="104">
        <v>12</v>
      </c>
      <c r="I144" s="106">
        <v>1</v>
      </c>
      <c r="J144" s="107">
        <v>12</v>
      </c>
      <c r="K144" s="108"/>
      <c r="L144" s="109"/>
      <c r="M144" s="109"/>
      <c r="N144" s="110" t="s">
        <v>92</v>
      </c>
      <c r="O144" s="110">
        <v>1100</v>
      </c>
      <c r="P144" s="110"/>
      <c r="Q144" s="109"/>
      <c r="R144" s="111">
        <v>12</v>
      </c>
      <c r="S144" s="112"/>
      <c r="T144" s="113"/>
      <c r="U144" s="113"/>
      <c r="V144" s="114">
        <f t="shared" si="10"/>
        <v>0</v>
      </c>
      <c r="W144" s="114">
        <f t="shared" si="11"/>
        <v>0</v>
      </c>
      <c r="X144" s="115"/>
      <c r="Y144" s="107">
        <v>9</v>
      </c>
      <c r="Z144" s="107">
        <v>24</v>
      </c>
      <c r="AA144" s="107">
        <v>12</v>
      </c>
      <c r="AB144" s="115"/>
      <c r="AC144" s="116">
        <f t="shared" si="13"/>
        <v>23452.415999999997</v>
      </c>
      <c r="AD144" s="116">
        <f t="shared" si="14"/>
        <v>0</v>
      </c>
      <c r="AE144" s="116">
        <f t="shared" si="12"/>
        <v>23452.415999999997</v>
      </c>
      <c r="AF144"/>
    </row>
    <row r="145" spans="1:32" ht="24.95" customHeight="1" x14ac:dyDescent="0.4">
      <c r="A145" s="103">
        <v>142</v>
      </c>
      <c r="B145" s="104" t="s">
        <v>618</v>
      </c>
      <c r="C145" s="104" t="s">
        <v>626</v>
      </c>
      <c r="D145" s="104" t="s">
        <v>89</v>
      </c>
      <c r="E145" s="104" t="s">
        <v>365</v>
      </c>
      <c r="F145" s="104" t="s">
        <v>561</v>
      </c>
      <c r="G145" s="104">
        <v>26</v>
      </c>
      <c r="H145" s="104">
        <v>2</v>
      </c>
      <c r="I145" s="106">
        <v>1</v>
      </c>
      <c r="J145" s="107">
        <v>2</v>
      </c>
      <c r="K145" s="108"/>
      <c r="L145" s="109"/>
      <c r="M145" s="109"/>
      <c r="N145" s="110" t="s">
        <v>92</v>
      </c>
      <c r="O145" s="110">
        <v>1100</v>
      </c>
      <c r="P145" s="110"/>
      <c r="Q145" s="109"/>
      <c r="R145" s="111">
        <v>2</v>
      </c>
      <c r="S145" s="112"/>
      <c r="T145" s="113"/>
      <c r="U145" s="113"/>
      <c r="V145" s="114">
        <f t="shared" si="10"/>
        <v>0</v>
      </c>
      <c r="W145" s="114">
        <f t="shared" si="11"/>
        <v>0</v>
      </c>
      <c r="X145" s="115"/>
      <c r="Y145" s="107">
        <v>9</v>
      </c>
      <c r="Z145" s="107">
        <v>24</v>
      </c>
      <c r="AA145" s="107">
        <v>12</v>
      </c>
      <c r="AB145" s="115"/>
      <c r="AC145" s="116">
        <f t="shared" si="13"/>
        <v>3908.7359999999999</v>
      </c>
      <c r="AD145" s="116">
        <f t="shared" si="14"/>
        <v>0</v>
      </c>
      <c r="AE145" s="116">
        <f t="shared" si="12"/>
        <v>3908.7359999999999</v>
      </c>
      <c r="AF145"/>
    </row>
    <row r="146" spans="1:32" ht="24.95" customHeight="1" x14ac:dyDescent="0.4">
      <c r="A146" s="103">
        <v>143</v>
      </c>
      <c r="B146" s="104" t="s">
        <v>618</v>
      </c>
      <c r="C146" s="104" t="s">
        <v>292</v>
      </c>
      <c r="D146" s="104" t="s">
        <v>89</v>
      </c>
      <c r="E146" s="104" t="s">
        <v>551</v>
      </c>
      <c r="F146" s="104" t="s">
        <v>249</v>
      </c>
      <c r="G146" s="104">
        <v>34</v>
      </c>
      <c r="H146" s="104">
        <v>54</v>
      </c>
      <c r="I146" s="106">
        <v>2</v>
      </c>
      <c r="J146" s="107">
        <v>108</v>
      </c>
      <c r="K146" s="108"/>
      <c r="L146" s="109"/>
      <c r="M146" s="109"/>
      <c r="N146" s="110" t="s">
        <v>92</v>
      </c>
      <c r="O146" s="110">
        <v>3000</v>
      </c>
      <c r="P146" s="110"/>
      <c r="Q146" s="109"/>
      <c r="R146" s="111">
        <v>54</v>
      </c>
      <c r="S146" s="112"/>
      <c r="T146" s="113"/>
      <c r="U146" s="113"/>
      <c r="V146" s="114">
        <f t="shared" si="10"/>
        <v>0</v>
      </c>
      <c r="W146" s="114">
        <f t="shared" si="11"/>
        <v>0</v>
      </c>
      <c r="X146" s="115"/>
      <c r="Y146" s="107">
        <v>9</v>
      </c>
      <c r="Z146" s="107">
        <v>24</v>
      </c>
      <c r="AA146" s="107">
        <v>12</v>
      </c>
      <c r="AB146" s="115"/>
      <c r="AC146" s="116">
        <f t="shared" si="13"/>
        <v>276016.89600000001</v>
      </c>
      <c r="AD146" s="116">
        <f t="shared" si="14"/>
        <v>0</v>
      </c>
      <c r="AE146" s="116">
        <f t="shared" si="12"/>
        <v>276016.89600000001</v>
      </c>
      <c r="AF146"/>
    </row>
    <row r="147" spans="1:32" ht="24.95" customHeight="1" x14ac:dyDescent="0.4">
      <c r="A147" s="103">
        <v>144</v>
      </c>
      <c r="B147" s="104" t="s">
        <v>618</v>
      </c>
      <c r="C147" s="104" t="s">
        <v>581</v>
      </c>
      <c r="D147" s="104" t="s">
        <v>89</v>
      </c>
      <c r="E147" s="104" t="s">
        <v>551</v>
      </c>
      <c r="F147" s="104" t="s">
        <v>249</v>
      </c>
      <c r="G147" s="104">
        <v>34</v>
      </c>
      <c r="H147" s="104">
        <v>2</v>
      </c>
      <c r="I147" s="106">
        <v>2</v>
      </c>
      <c r="J147" s="107">
        <v>4</v>
      </c>
      <c r="K147" s="108"/>
      <c r="L147" s="109"/>
      <c r="M147" s="109"/>
      <c r="N147" s="110" t="s">
        <v>92</v>
      </c>
      <c r="O147" s="110">
        <v>3000</v>
      </c>
      <c r="P147" s="110"/>
      <c r="Q147" s="109"/>
      <c r="R147" s="111">
        <v>2</v>
      </c>
      <c r="S147" s="112"/>
      <c r="T147" s="113"/>
      <c r="U147" s="113"/>
      <c r="V147" s="114">
        <f t="shared" si="10"/>
        <v>0</v>
      </c>
      <c r="W147" s="114">
        <f t="shared" si="11"/>
        <v>0</v>
      </c>
      <c r="X147" s="115"/>
      <c r="Y147" s="107">
        <v>9</v>
      </c>
      <c r="Z147" s="107">
        <v>24</v>
      </c>
      <c r="AA147" s="107">
        <v>12</v>
      </c>
      <c r="AB147" s="115"/>
      <c r="AC147" s="116">
        <f t="shared" si="13"/>
        <v>10222.848</v>
      </c>
      <c r="AD147" s="116">
        <f t="shared" si="14"/>
        <v>0</v>
      </c>
      <c r="AE147" s="116">
        <f t="shared" si="12"/>
        <v>10222.848</v>
      </c>
      <c r="AF147"/>
    </row>
    <row r="148" spans="1:32" ht="24.95" customHeight="1" x14ac:dyDescent="0.4">
      <c r="A148" s="103">
        <v>145</v>
      </c>
      <c r="B148" s="104" t="s">
        <v>618</v>
      </c>
      <c r="C148" s="104" t="s">
        <v>627</v>
      </c>
      <c r="D148" s="104" t="s">
        <v>89</v>
      </c>
      <c r="E148" s="104" t="s">
        <v>365</v>
      </c>
      <c r="F148" s="104" t="s">
        <v>561</v>
      </c>
      <c r="G148" s="104">
        <v>26</v>
      </c>
      <c r="H148" s="104">
        <v>11</v>
      </c>
      <c r="I148" s="106">
        <v>1</v>
      </c>
      <c r="J148" s="107">
        <v>11</v>
      </c>
      <c r="K148" s="108"/>
      <c r="L148" s="109"/>
      <c r="M148" s="109"/>
      <c r="N148" s="110" t="s">
        <v>92</v>
      </c>
      <c r="O148" s="110">
        <v>1100</v>
      </c>
      <c r="P148" s="110"/>
      <c r="Q148" s="109"/>
      <c r="R148" s="111">
        <v>11</v>
      </c>
      <c r="S148" s="112"/>
      <c r="T148" s="113"/>
      <c r="U148" s="113"/>
      <c r="V148" s="114">
        <f t="shared" si="10"/>
        <v>0</v>
      </c>
      <c r="W148" s="114">
        <f t="shared" si="11"/>
        <v>0</v>
      </c>
      <c r="X148" s="115"/>
      <c r="Y148" s="107">
        <v>9</v>
      </c>
      <c r="Z148" s="107">
        <v>24</v>
      </c>
      <c r="AA148" s="107">
        <v>12</v>
      </c>
      <c r="AB148" s="115"/>
      <c r="AC148" s="116">
        <f t="shared" si="13"/>
        <v>21498.047999999999</v>
      </c>
      <c r="AD148" s="116">
        <f t="shared" si="14"/>
        <v>0</v>
      </c>
      <c r="AE148" s="116">
        <f t="shared" si="12"/>
        <v>21498.047999999999</v>
      </c>
      <c r="AF148"/>
    </row>
    <row r="149" spans="1:32" ht="24.95" customHeight="1" x14ac:dyDescent="0.4">
      <c r="A149" s="103">
        <v>146</v>
      </c>
      <c r="B149" s="104" t="s">
        <v>618</v>
      </c>
      <c r="C149" s="104" t="s">
        <v>628</v>
      </c>
      <c r="D149" s="104" t="s">
        <v>89</v>
      </c>
      <c r="E149" s="104" t="s">
        <v>365</v>
      </c>
      <c r="F149" s="104" t="s">
        <v>561</v>
      </c>
      <c r="G149" s="104">
        <v>26</v>
      </c>
      <c r="H149" s="104">
        <v>2</v>
      </c>
      <c r="I149" s="106">
        <v>1</v>
      </c>
      <c r="J149" s="107">
        <v>2</v>
      </c>
      <c r="K149" s="108"/>
      <c r="L149" s="109"/>
      <c r="M149" s="109"/>
      <c r="N149" s="110" t="s">
        <v>92</v>
      </c>
      <c r="O149" s="110">
        <v>1100</v>
      </c>
      <c r="P149" s="110"/>
      <c r="Q149" s="109"/>
      <c r="R149" s="111">
        <v>2</v>
      </c>
      <c r="S149" s="112"/>
      <c r="T149" s="113"/>
      <c r="U149" s="113"/>
      <c r="V149" s="114">
        <f t="shared" si="10"/>
        <v>0</v>
      </c>
      <c r="W149" s="114">
        <f t="shared" si="11"/>
        <v>0</v>
      </c>
      <c r="X149" s="115"/>
      <c r="Y149" s="107">
        <v>9</v>
      </c>
      <c r="Z149" s="107">
        <v>24</v>
      </c>
      <c r="AA149" s="107">
        <v>12</v>
      </c>
      <c r="AB149" s="115"/>
      <c r="AC149" s="116">
        <f t="shared" si="13"/>
        <v>3908.7359999999999</v>
      </c>
      <c r="AD149" s="116">
        <f t="shared" si="14"/>
        <v>0</v>
      </c>
      <c r="AE149" s="116">
        <f t="shared" si="12"/>
        <v>3908.7359999999999</v>
      </c>
      <c r="AF149"/>
    </row>
    <row r="150" spans="1:32" ht="24.95" customHeight="1" x14ac:dyDescent="0.4">
      <c r="A150" s="103">
        <v>147</v>
      </c>
      <c r="B150" s="104" t="s">
        <v>618</v>
      </c>
      <c r="C150" s="104" t="s">
        <v>479</v>
      </c>
      <c r="D150" s="104" t="s">
        <v>89</v>
      </c>
      <c r="E150" s="104" t="s">
        <v>551</v>
      </c>
      <c r="F150" s="104" t="s">
        <v>276</v>
      </c>
      <c r="G150" s="104">
        <v>34</v>
      </c>
      <c r="H150" s="104">
        <v>5</v>
      </c>
      <c r="I150" s="106">
        <v>1</v>
      </c>
      <c r="J150" s="107">
        <v>5</v>
      </c>
      <c r="K150" s="108"/>
      <c r="L150" s="109"/>
      <c r="M150" s="109"/>
      <c r="N150" s="110" t="s">
        <v>92</v>
      </c>
      <c r="O150" s="110">
        <v>1400</v>
      </c>
      <c r="P150" s="110"/>
      <c r="Q150" s="109"/>
      <c r="R150" s="111">
        <v>5</v>
      </c>
      <c r="S150" s="112"/>
      <c r="T150" s="113"/>
      <c r="U150" s="113"/>
      <c r="V150" s="114">
        <f t="shared" si="10"/>
        <v>0</v>
      </c>
      <c r="W150" s="114">
        <f t="shared" si="11"/>
        <v>0</v>
      </c>
      <c r="X150" s="115"/>
      <c r="Y150" s="107">
        <v>9</v>
      </c>
      <c r="Z150" s="107">
        <v>24</v>
      </c>
      <c r="AA150" s="107">
        <v>12</v>
      </c>
      <c r="AB150" s="115"/>
      <c r="AC150" s="116">
        <f t="shared" si="13"/>
        <v>12778.56</v>
      </c>
      <c r="AD150" s="116">
        <f t="shared" si="14"/>
        <v>0</v>
      </c>
      <c r="AE150" s="116">
        <f t="shared" si="12"/>
        <v>12778.56</v>
      </c>
      <c r="AF150"/>
    </row>
    <row r="151" spans="1:32" ht="24.95" customHeight="1" x14ac:dyDescent="0.4">
      <c r="A151" s="103">
        <v>148</v>
      </c>
      <c r="B151" s="104" t="s">
        <v>618</v>
      </c>
      <c r="C151" s="104" t="s">
        <v>479</v>
      </c>
      <c r="D151" s="104" t="s">
        <v>89</v>
      </c>
      <c r="E151" s="104" t="s">
        <v>551</v>
      </c>
      <c r="F151" s="104" t="s">
        <v>249</v>
      </c>
      <c r="G151" s="104">
        <v>34</v>
      </c>
      <c r="H151" s="104">
        <v>1</v>
      </c>
      <c r="I151" s="106">
        <v>2</v>
      </c>
      <c r="J151" s="107">
        <v>2</v>
      </c>
      <c r="K151" s="108"/>
      <c r="L151" s="109"/>
      <c r="M151" s="109"/>
      <c r="N151" s="110" t="s">
        <v>92</v>
      </c>
      <c r="O151" s="110">
        <v>3000</v>
      </c>
      <c r="P151" s="110"/>
      <c r="Q151" s="109"/>
      <c r="R151" s="111">
        <v>1</v>
      </c>
      <c r="S151" s="112"/>
      <c r="T151" s="113"/>
      <c r="U151" s="113"/>
      <c r="V151" s="114">
        <f t="shared" si="10"/>
        <v>0</v>
      </c>
      <c r="W151" s="114">
        <f t="shared" si="11"/>
        <v>0</v>
      </c>
      <c r="X151" s="115"/>
      <c r="Y151" s="107">
        <v>9</v>
      </c>
      <c r="Z151" s="107">
        <v>24</v>
      </c>
      <c r="AA151" s="107">
        <v>12</v>
      </c>
      <c r="AB151" s="115"/>
      <c r="AC151" s="116">
        <f t="shared" si="13"/>
        <v>5111.424</v>
      </c>
      <c r="AD151" s="116">
        <f t="shared" si="14"/>
        <v>0</v>
      </c>
      <c r="AE151" s="116">
        <f t="shared" si="12"/>
        <v>5111.424</v>
      </c>
      <c r="AF151"/>
    </row>
    <row r="152" spans="1:32" ht="24.95" customHeight="1" x14ac:dyDescent="0.4">
      <c r="A152" s="103">
        <v>149</v>
      </c>
      <c r="B152" s="104" t="s">
        <v>618</v>
      </c>
      <c r="C152" s="104" t="s">
        <v>629</v>
      </c>
      <c r="D152" s="104" t="s">
        <v>89</v>
      </c>
      <c r="E152" s="104" t="s">
        <v>551</v>
      </c>
      <c r="F152" s="104" t="s">
        <v>276</v>
      </c>
      <c r="G152" s="104">
        <v>34</v>
      </c>
      <c r="H152" s="104">
        <v>11</v>
      </c>
      <c r="I152" s="106">
        <v>1</v>
      </c>
      <c r="J152" s="107">
        <v>11</v>
      </c>
      <c r="K152" s="108"/>
      <c r="L152" s="109"/>
      <c r="M152" s="109"/>
      <c r="N152" s="110" t="s">
        <v>92</v>
      </c>
      <c r="O152" s="110">
        <v>1400</v>
      </c>
      <c r="P152" s="110"/>
      <c r="Q152" s="109"/>
      <c r="R152" s="111">
        <v>11</v>
      </c>
      <c r="S152" s="112"/>
      <c r="T152" s="113"/>
      <c r="U152" s="113"/>
      <c r="V152" s="114">
        <f t="shared" si="10"/>
        <v>0</v>
      </c>
      <c r="W152" s="114">
        <f t="shared" si="11"/>
        <v>0</v>
      </c>
      <c r="X152" s="115"/>
      <c r="Y152" s="107">
        <v>9</v>
      </c>
      <c r="Z152" s="107">
        <v>24</v>
      </c>
      <c r="AA152" s="107">
        <v>12</v>
      </c>
      <c r="AB152" s="115"/>
      <c r="AC152" s="116">
        <f t="shared" si="13"/>
        <v>28112.832000000002</v>
      </c>
      <c r="AD152" s="116">
        <f t="shared" si="14"/>
        <v>0</v>
      </c>
      <c r="AE152" s="116">
        <f t="shared" si="12"/>
        <v>28112.832000000002</v>
      </c>
      <c r="AF152"/>
    </row>
    <row r="153" spans="1:32" ht="24.95" customHeight="1" x14ac:dyDescent="0.4">
      <c r="A153" s="103">
        <v>150</v>
      </c>
      <c r="B153" s="104" t="s">
        <v>618</v>
      </c>
      <c r="C153" s="104" t="s">
        <v>630</v>
      </c>
      <c r="D153" s="104" t="s">
        <v>89</v>
      </c>
      <c r="E153" s="104" t="s">
        <v>365</v>
      </c>
      <c r="F153" s="104" t="s">
        <v>561</v>
      </c>
      <c r="G153" s="104">
        <v>26</v>
      </c>
      <c r="H153" s="104">
        <v>11</v>
      </c>
      <c r="I153" s="106">
        <v>1</v>
      </c>
      <c r="J153" s="107">
        <v>11</v>
      </c>
      <c r="K153" s="108"/>
      <c r="L153" s="109"/>
      <c r="M153" s="109"/>
      <c r="N153" s="110" t="s">
        <v>92</v>
      </c>
      <c r="O153" s="110">
        <v>1100</v>
      </c>
      <c r="P153" s="110"/>
      <c r="Q153" s="109"/>
      <c r="R153" s="111">
        <v>11</v>
      </c>
      <c r="S153" s="112"/>
      <c r="T153" s="113"/>
      <c r="U153" s="113"/>
      <c r="V153" s="114">
        <f t="shared" si="10"/>
        <v>0</v>
      </c>
      <c r="W153" s="114">
        <f t="shared" si="11"/>
        <v>0</v>
      </c>
      <c r="X153" s="115"/>
      <c r="Y153" s="107">
        <v>9</v>
      </c>
      <c r="Z153" s="107">
        <v>24</v>
      </c>
      <c r="AA153" s="107">
        <v>12</v>
      </c>
      <c r="AB153" s="115"/>
      <c r="AC153" s="116">
        <f t="shared" si="13"/>
        <v>21498.047999999999</v>
      </c>
      <c r="AD153" s="116">
        <f t="shared" si="14"/>
        <v>0</v>
      </c>
      <c r="AE153" s="116">
        <f t="shared" si="12"/>
        <v>21498.047999999999</v>
      </c>
      <c r="AF153"/>
    </row>
    <row r="154" spans="1:32" ht="24.95" customHeight="1" x14ac:dyDescent="0.4">
      <c r="A154" s="103">
        <v>151</v>
      </c>
      <c r="B154" s="104" t="s">
        <v>618</v>
      </c>
      <c r="C154" s="104" t="s">
        <v>622</v>
      </c>
      <c r="D154" s="104" t="s">
        <v>89</v>
      </c>
      <c r="E154" s="104" t="s">
        <v>373</v>
      </c>
      <c r="F154" s="104" t="s">
        <v>543</v>
      </c>
      <c r="G154" s="104">
        <v>34</v>
      </c>
      <c r="H154" s="104">
        <v>2</v>
      </c>
      <c r="I154" s="106">
        <v>1</v>
      </c>
      <c r="J154" s="107">
        <v>2</v>
      </c>
      <c r="K154" s="108"/>
      <c r="L154" s="109"/>
      <c r="M154" s="109"/>
      <c r="N154" s="110" t="s">
        <v>92</v>
      </c>
      <c r="O154" s="110">
        <v>2500</v>
      </c>
      <c r="P154" s="110"/>
      <c r="Q154" s="109"/>
      <c r="R154" s="111">
        <v>2</v>
      </c>
      <c r="S154" s="112"/>
      <c r="T154" s="113"/>
      <c r="U154" s="113"/>
      <c r="V154" s="114">
        <f t="shared" si="10"/>
        <v>0</v>
      </c>
      <c r="W154" s="114">
        <f t="shared" si="11"/>
        <v>0</v>
      </c>
      <c r="X154" s="115"/>
      <c r="Y154" s="107">
        <v>9</v>
      </c>
      <c r="Z154" s="107">
        <v>24</v>
      </c>
      <c r="AA154" s="107">
        <v>12</v>
      </c>
      <c r="AB154" s="115"/>
      <c r="AC154" s="116">
        <f t="shared" si="13"/>
        <v>5111.424</v>
      </c>
      <c r="AD154" s="116">
        <f t="shared" si="14"/>
        <v>0</v>
      </c>
      <c r="AE154" s="116">
        <f t="shared" si="12"/>
        <v>5111.424</v>
      </c>
      <c r="AF154"/>
    </row>
    <row r="155" spans="1:32" ht="24.95" customHeight="1" x14ac:dyDescent="0.4">
      <c r="A155" s="103">
        <v>152</v>
      </c>
      <c r="B155" s="104" t="s">
        <v>618</v>
      </c>
      <c r="C155" s="104" t="s">
        <v>631</v>
      </c>
      <c r="D155" s="104" t="s">
        <v>89</v>
      </c>
      <c r="E155" s="104" t="s">
        <v>373</v>
      </c>
      <c r="F155" s="104" t="s">
        <v>444</v>
      </c>
      <c r="G155" s="104">
        <v>34</v>
      </c>
      <c r="H155" s="104">
        <v>3</v>
      </c>
      <c r="I155" s="106">
        <v>2</v>
      </c>
      <c r="J155" s="107">
        <v>6</v>
      </c>
      <c r="K155" s="108"/>
      <c r="L155" s="109"/>
      <c r="M155" s="109"/>
      <c r="N155" s="110" t="s">
        <v>92</v>
      </c>
      <c r="O155" s="110">
        <v>2500</v>
      </c>
      <c r="P155" s="110"/>
      <c r="Q155" s="109"/>
      <c r="R155" s="111">
        <v>6</v>
      </c>
      <c r="S155" s="112"/>
      <c r="T155" s="113"/>
      <c r="U155" s="113"/>
      <c r="V155" s="114">
        <f t="shared" si="10"/>
        <v>0</v>
      </c>
      <c r="W155" s="114">
        <f t="shared" si="11"/>
        <v>0</v>
      </c>
      <c r="X155" s="115"/>
      <c r="Y155" s="107">
        <v>9</v>
      </c>
      <c r="Z155" s="107">
        <v>24</v>
      </c>
      <c r="AA155" s="107">
        <v>12</v>
      </c>
      <c r="AB155" s="115"/>
      <c r="AC155" s="116">
        <f t="shared" si="13"/>
        <v>15334.272000000001</v>
      </c>
      <c r="AD155" s="116">
        <f t="shared" si="14"/>
        <v>0</v>
      </c>
      <c r="AE155" s="116">
        <f t="shared" si="12"/>
        <v>15334.272000000001</v>
      </c>
      <c r="AF155"/>
    </row>
    <row r="156" spans="1:32" ht="24.95" customHeight="1" x14ac:dyDescent="0.4">
      <c r="A156" s="103">
        <v>153</v>
      </c>
      <c r="B156" s="104" t="s">
        <v>618</v>
      </c>
      <c r="C156" s="104" t="s">
        <v>632</v>
      </c>
      <c r="D156" s="104" t="s">
        <v>89</v>
      </c>
      <c r="E156" s="104" t="s">
        <v>373</v>
      </c>
      <c r="F156" s="104" t="s">
        <v>444</v>
      </c>
      <c r="G156" s="104">
        <v>34</v>
      </c>
      <c r="H156" s="104">
        <v>6</v>
      </c>
      <c r="I156" s="106">
        <v>2</v>
      </c>
      <c r="J156" s="107">
        <v>12</v>
      </c>
      <c r="K156" s="108"/>
      <c r="L156" s="109"/>
      <c r="M156" s="109"/>
      <c r="N156" s="110" t="s">
        <v>92</v>
      </c>
      <c r="O156" s="110">
        <v>2500</v>
      </c>
      <c r="P156" s="110"/>
      <c r="Q156" s="109"/>
      <c r="R156" s="111">
        <v>12</v>
      </c>
      <c r="S156" s="112"/>
      <c r="T156" s="113"/>
      <c r="U156" s="113"/>
      <c r="V156" s="114">
        <f t="shared" si="10"/>
        <v>0</v>
      </c>
      <c r="W156" s="114">
        <f t="shared" si="11"/>
        <v>0</v>
      </c>
      <c r="X156" s="115"/>
      <c r="Y156" s="107">
        <v>9</v>
      </c>
      <c r="Z156" s="107">
        <v>24</v>
      </c>
      <c r="AA156" s="107">
        <v>12</v>
      </c>
      <c r="AB156" s="115"/>
      <c r="AC156" s="116">
        <f t="shared" si="13"/>
        <v>30668.544000000002</v>
      </c>
      <c r="AD156" s="116">
        <f t="shared" si="14"/>
        <v>0</v>
      </c>
      <c r="AE156" s="116">
        <f t="shared" si="12"/>
        <v>30668.544000000002</v>
      </c>
      <c r="AF156"/>
    </row>
    <row r="157" spans="1:32" ht="24.95" customHeight="1" x14ac:dyDescent="0.4">
      <c r="A157" s="103">
        <v>154</v>
      </c>
      <c r="B157" s="104" t="s">
        <v>618</v>
      </c>
      <c r="C157" s="104" t="s">
        <v>559</v>
      </c>
      <c r="D157" s="104" t="s">
        <v>89</v>
      </c>
      <c r="E157" s="104" t="s">
        <v>161</v>
      </c>
      <c r="F157" s="104" t="s">
        <v>122</v>
      </c>
      <c r="G157" s="104">
        <v>19</v>
      </c>
      <c r="H157" s="104">
        <v>4</v>
      </c>
      <c r="I157" s="106">
        <v>1</v>
      </c>
      <c r="J157" s="107">
        <v>4</v>
      </c>
      <c r="K157" s="108"/>
      <c r="L157" s="109"/>
      <c r="M157" s="109"/>
      <c r="N157" s="110" t="s">
        <v>92</v>
      </c>
      <c r="O157" s="110">
        <v>700</v>
      </c>
      <c r="P157" s="110"/>
      <c r="Q157" s="109"/>
      <c r="R157" s="111">
        <v>4</v>
      </c>
      <c r="S157" s="112"/>
      <c r="T157" s="113"/>
      <c r="U157" s="113"/>
      <c r="V157" s="114">
        <f t="shared" si="10"/>
        <v>0</v>
      </c>
      <c r="W157" s="114">
        <f t="shared" si="11"/>
        <v>0</v>
      </c>
      <c r="X157" s="115"/>
      <c r="Y157" s="107">
        <v>9</v>
      </c>
      <c r="Z157" s="107">
        <v>24</v>
      </c>
      <c r="AA157" s="107">
        <v>12</v>
      </c>
      <c r="AB157" s="115"/>
      <c r="AC157" s="116">
        <f t="shared" si="13"/>
        <v>5712.768</v>
      </c>
      <c r="AD157" s="116">
        <f t="shared" si="14"/>
        <v>0</v>
      </c>
      <c r="AE157" s="116">
        <f t="shared" si="12"/>
        <v>5712.768</v>
      </c>
      <c r="AF157"/>
    </row>
    <row r="158" spans="1:32" ht="24.95" customHeight="1" x14ac:dyDescent="0.4">
      <c r="A158" s="103">
        <v>155</v>
      </c>
      <c r="B158" s="104" t="s">
        <v>618</v>
      </c>
      <c r="C158" s="104" t="s">
        <v>559</v>
      </c>
      <c r="D158" s="104" t="s">
        <v>89</v>
      </c>
      <c r="E158" s="104" t="s">
        <v>365</v>
      </c>
      <c r="F158" s="104" t="s">
        <v>579</v>
      </c>
      <c r="G158" s="104">
        <v>26</v>
      </c>
      <c r="H158" s="104">
        <v>1</v>
      </c>
      <c r="I158" s="106">
        <v>1</v>
      </c>
      <c r="J158" s="107">
        <v>1</v>
      </c>
      <c r="K158" s="108"/>
      <c r="L158" s="109"/>
      <c r="M158" s="109"/>
      <c r="N158" s="110" t="s">
        <v>92</v>
      </c>
      <c r="O158" s="110">
        <v>700</v>
      </c>
      <c r="P158" s="110"/>
      <c r="Q158" s="109"/>
      <c r="R158" s="111">
        <v>1</v>
      </c>
      <c r="S158" s="112"/>
      <c r="T158" s="113"/>
      <c r="U158" s="113"/>
      <c r="V158" s="114">
        <f t="shared" si="10"/>
        <v>0</v>
      </c>
      <c r="W158" s="114">
        <f t="shared" si="11"/>
        <v>0</v>
      </c>
      <c r="X158" s="115"/>
      <c r="Y158" s="107">
        <v>9</v>
      </c>
      <c r="Z158" s="107">
        <v>24</v>
      </c>
      <c r="AA158" s="107">
        <v>12</v>
      </c>
      <c r="AB158" s="115"/>
      <c r="AC158" s="116">
        <f t="shared" si="13"/>
        <v>1954.3679999999999</v>
      </c>
      <c r="AD158" s="116">
        <f t="shared" si="14"/>
        <v>0</v>
      </c>
      <c r="AE158" s="116">
        <f t="shared" si="12"/>
        <v>1954.3679999999999</v>
      </c>
      <c r="AF158"/>
    </row>
    <row r="159" spans="1:32" ht="24.95" customHeight="1" x14ac:dyDescent="0.4">
      <c r="A159" s="103">
        <v>156</v>
      </c>
      <c r="B159" s="104" t="s">
        <v>618</v>
      </c>
      <c r="C159" s="104" t="s">
        <v>226</v>
      </c>
      <c r="D159" s="104" t="s">
        <v>89</v>
      </c>
      <c r="E159" s="104" t="s">
        <v>373</v>
      </c>
      <c r="F159" s="104" t="s">
        <v>409</v>
      </c>
      <c r="G159" s="104">
        <v>34</v>
      </c>
      <c r="H159" s="104">
        <v>6</v>
      </c>
      <c r="I159" s="106">
        <v>2</v>
      </c>
      <c r="J159" s="107">
        <v>12</v>
      </c>
      <c r="K159" s="108"/>
      <c r="L159" s="109"/>
      <c r="M159" s="109"/>
      <c r="N159" s="110" t="s">
        <v>92</v>
      </c>
      <c r="O159" s="110">
        <v>2500</v>
      </c>
      <c r="P159" s="110"/>
      <c r="Q159" s="109"/>
      <c r="R159" s="111">
        <v>12</v>
      </c>
      <c r="S159" s="112"/>
      <c r="T159" s="113"/>
      <c r="U159" s="113"/>
      <c r="V159" s="114">
        <f t="shared" si="10"/>
        <v>0</v>
      </c>
      <c r="W159" s="114">
        <f t="shared" si="11"/>
        <v>0</v>
      </c>
      <c r="X159" s="115"/>
      <c r="Y159" s="107">
        <v>9</v>
      </c>
      <c r="Z159" s="107">
        <v>24</v>
      </c>
      <c r="AA159" s="107">
        <v>12</v>
      </c>
      <c r="AB159" s="115"/>
      <c r="AC159" s="116">
        <f t="shared" si="13"/>
        <v>30668.544000000002</v>
      </c>
      <c r="AD159" s="116">
        <f t="shared" si="14"/>
        <v>0</v>
      </c>
      <c r="AE159" s="116">
        <f t="shared" si="12"/>
        <v>30668.544000000002</v>
      </c>
      <c r="AF159"/>
    </row>
    <row r="160" spans="1:32" ht="24.95" customHeight="1" x14ac:dyDescent="0.4">
      <c r="A160" s="103">
        <v>157</v>
      </c>
      <c r="B160" s="104" t="s">
        <v>618</v>
      </c>
      <c r="C160" s="104" t="s">
        <v>633</v>
      </c>
      <c r="D160" s="104" t="s">
        <v>89</v>
      </c>
      <c r="E160" s="104" t="s">
        <v>373</v>
      </c>
      <c r="F160" s="104" t="s">
        <v>409</v>
      </c>
      <c r="G160" s="104">
        <v>34</v>
      </c>
      <c r="H160" s="104">
        <v>9</v>
      </c>
      <c r="I160" s="106">
        <v>2</v>
      </c>
      <c r="J160" s="107">
        <v>18</v>
      </c>
      <c r="K160" s="108"/>
      <c r="L160" s="109"/>
      <c r="M160" s="109"/>
      <c r="N160" s="110" t="s">
        <v>92</v>
      </c>
      <c r="O160" s="110">
        <v>3300</v>
      </c>
      <c r="P160" s="110"/>
      <c r="Q160" s="109"/>
      <c r="R160" s="111">
        <v>18</v>
      </c>
      <c r="S160" s="112"/>
      <c r="T160" s="113"/>
      <c r="U160" s="113"/>
      <c r="V160" s="114">
        <f t="shared" si="10"/>
        <v>0</v>
      </c>
      <c r="W160" s="114">
        <f t="shared" si="11"/>
        <v>0</v>
      </c>
      <c r="X160" s="115"/>
      <c r="Y160" s="107">
        <v>9</v>
      </c>
      <c r="Z160" s="107">
        <v>24</v>
      </c>
      <c r="AA160" s="107">
        <v>12</v>
      </c>
      <c r="AB160" s="115"/>
      <c r="AC160" s="116">
        <f t="shared" si="13"/>
        <v>46002.816000000006</v>
      </c>
      <c r="AD160" s="116">
        <f t="shared" si="14"/>
        <v>0</v>
      </c>
      <c r="AE160" s="116">
        <f t="shared" si="12"/>
        <v>46002.816000000006</v>
      </c>
      <c r="AF160"/>
    </row>
    <row r="161" spans="1:32" ht="24.95" customHeight="1" x14ac:dyDescent="0.4">
      <c r="A161" s="103">
        <v>158</v>
      </c>
      <c r="B161" s="104" t="s">
        <v>618</v>
      </c>
      <c r="C161" s="104" t="s">
        <v>633</v>
      </c>
      <c r="D161" s="104" t="s">
        <v>89</v>
      </c>
      <c r="E161" s="104" t="s">
        <v>373</v>
      </c>
      <c r="F161" s="104" t="s">
        <v>616</v>
      </c>
      <c r="G161" s="104">
        <v>34</v>
      </c>
      <c r="H161" s="104">
        <v>3</v>
      </c>
      <c r="I161" s="106">
        <v>2</v>
      </c>
      <c r="J161" s="107">
        <v>6</v>
      </c>
      <c r="K161" s="108"/>
      <c r="L161" s="109"/>
      <c r="M161" s="109"/>
      <c r="N161" s="110" t="s">
        <v>92</v>
      </c>
      <c r="O161" s="110">
        <v>3300</v>
      </c>
      <c r="P161" s="110"/>
      <c r="Q161" s="109"/>
      <c r="R161" s="111">
        <v>6</v>
      </c>
      <c r="S161" s="112"/>
      <c r="T161" s="113"/>
      <c r="U161" s="113"/>
      <c r="V161" s="114">
        <f t="shared" si="10"/>
        <v>0</v>
      </c>
      <c r="W161" s="114">
        <f t="shared" si="11"/>
        <v>0</v>
      </c>
      <c r="X161" s="115"/>
      <c r="Y161" s="107">
        <v>9</v>
      </c>
      <c r="Z161" s="107">
        <v>24</v>
      </c>
      <c r="AA161" s="107">
        <v>12</v>
      </c>
      <c r="AB161" s="115"/>
      <c r="AC161" s="116">
        <f t="shared" si="13"/>
        <v>15334.272000000001</v>
      </c>
      <c r="AD161" s="116">
        <f t="shared" si="14"/>
        <v>0</v>
      </c>
      <c r="AE161" s="116">
        <f t="shared" si="12"/>
        <v>15334.272000000001</v>
      </c>
      <c r="AF161"/>
    </row>
    <row r="162" spans="1:32" ht="24.95" customHeight="1" x14ac:dyDescent="0.4">
      <c r="A162" s="103">
        <v>159</v>
      </c>
      <c r="B162" s="104" t="s">
        <v>618</v>
      </c>
      <c r="C162" s="104" t="s">
        <v>634</v>
      </c>
      <c r="D162" s="104" t="s">
        <v>89</v>
      </c>
      <c r="E162" s="104" t="s">
        <v>373</v>
      </c>
      <c r="F162" s="104" t="s">
        <v>616</v>
      </c>
      <c r="G162" s="104">
        <v>34</v>
      </c>
      <c r="H162" s="104">
        <v>24</v>
      </c>
      <c r="I162" s="106">
        <v>1</v>
      </c>
      <c r="J162" s="107">
        <v>24</v>
      </c>
      <c r="K162" s="108"/>
      <c r="L162" s="109"/>
      <c r="M162" s="109"/>
      <c r="N162" s="110" t="s">
        <v>92</v>
      </c>
      <c r="O162" s="110">
        <v>3300</v>
      </c>
      <c r="P162" s="110"/>
      <c r="Q162" s="109"/>
      <c r="R162" s="111">
        <v>24</v>
      </c>
      <c r="S162" s="112"/>
      <c r="T162" s="113"/>
      <c r="U162" s="113"/>
      <c r="V162" s="114">
        <f t="shared" si="10"/>
        <v>0</v>
      </c>
      <c r="W162" s="114">
        <f t="shared" si="11"/>
        <v>0</v>
      </c>
      <c r="X162" s="115"/>
      <c r="Y162" s="107">
        <v>9</v>
      </c>
      <c r="Z162" s="107">
        <v>24</v>
      </c>
      <c r="AA162" s="107">
        <v>12</v>
      </c>
      <c r="AB162" s="115"/>
      <c r="AC162" s="116">
        <f t="shared" si="13"/>
        <v>61337.088000000003</v>
      </c>
      <c r="AD162" s="116">
        <f t="shared" si="14"/>
        <v>0</v>
      </c>
      <c r="AE162" s="116">
        <f t="shared" si="12"/>
        <v>61337.088000000003</v>
      </c>
      <c r="AF162"/>
    </row>
    <row r="163" spans="1:32" ht="24.95" customHeight="1" x14ac:dyDescent="0.4">
      <c r="A163" s="103">
        <v>160</v>
      </c>
      <c r="B163" s="104" t="s">
        <v>618</v>
      </c>
      <c r="C163" s="104" t="s">
        <v>634</v>
      </c>
      <c r="D163" s="104" t="s">
        <v>89</v>
      </c>
      <c r="E163" s="104" t="s">
        <v>373</v>
      </c>
      <c r="F163" s="104" t="s">
        <v>604</v>
      </c>
      <c r="G163" s="104">
        <v>34</v>
      </c>
      <c r="H163" s="104">
        <v>3</v>
      </c>
      <c r="I163" s="106">
        <v>2</v>
      </c>
      <c r="J163" s="107">
        <v>6</v>
      </c>
      <c r="K163" s="108"/>
      <c r="L163" s="109"/>
      <c r="M163" s="109"/>
      <c r="N163" s="110" t="s">
        <v>92</v>
      </c>
      <c r="O163" s="110">
        <v>2500</v>
      </c>
      <c r="P163" s="110"/>
      <c r="Q163" s="109"/>
      <c r="R163" s="111">
        <v>6</v>
      </c>
      <c r="S163" s="112"/>
      <c r="T163" s="113"/>
      <c r="U163" s="113"/>
      <c r="V163" s="114">
        <f t="shared" si="10"/>
        <v>0</v>
      </c>
      <c r="W163" s="114">
        <f t="shared" si="11"/>
        <v>0</v>
      </c>
      <c r="X163" s="115"/>
      <c r="Y163" s="107">
        <v>9</v>
      </c>
      <c r="Z163" s="107">
        <v>24</v>
      </c>
      <c r="AA163" s="107">
        <v>12</v>
      </c>
      <c r="AB163" s="115"/>
      <c r="AC163" s="116">
        <f t="shared" si="13"/>
        <v>15334.272000000001</v>
      </c>
      <c r="AD163" s="116">
        <f t="shared" si="14"/>
        <v>0</v>
      </c>
      <c r="AE163" s="116">
        <f t="shared" si="12"/>
        <v>15334.272000000001</v>
      </c>
      <c r="AF163"/>
    </row>
    <row r="164" spans="1:32" ht="24.95" customHeight="1" x14ac:dyDescent="0.4">
      <c r="A164" s="103">
        <v>161</v>
      </c>
      <c r="B164" s="104" t="s">
        <v>618</v>
      </c>
      <c r="C164" s="104" t="s">
        <v>635</v>
      </c>
      <c r="D164" s="104" t="s">
        <v>89</v>
      </c>
      <c r="E164" s="104" t="s">
        <v>373</v>
      </c>
      <c r="F164" s="104" t="s">
        <v>444</v>
      </c>
      <c r="G164" s="104">
        <v>34</v>
      </c>
      <c r="H164" s="104">
        <v>6</v>
      </c>
      <c r="I164" s="106">
        <v>2</v>
      </c>
      <c r="J164" s="107">
        <v>12</v>
      </c>
      <c r="K164" s="108"/>
      <c r="L164" s="109"/>
      <c r="M164" s="109"/>
      <c r="N164" s="110" t="s">
        <v>92</v>
      </c>
      <c r="O164" s="110">
        <v>2500</v>
      </c>
      <c r="P164" s="110"/>
      <c r="Q164" s="109"/>
      <c r="R164" s="111">
        <v>12</v>
      </c>
      <c r="S164" s="112"/>
      <c r="T164" s="113"/>
      <c r="U164" s="113"/>
      <c r="V164" s="114">
        <f t="shared" si="10"/>
        <v>0</v>
      </c>
      <c r="W164" s="114">
        <f t="shared" si="11"/>
        <v>0</v>
      </c>
      <c r="X164" s="115"/>
      <c r="Y164" s="107">
        <v>9</v>
      </c>
      <c r="Z164" s="107">
        <v>24</v>
      </c>
      <c r="AA164" s="107">
        <v>12</v>
      </c>
      <c r="AB164" s="115"/>
      <c r="AC164" s="116">
        <f t="shared" si="13"/>
        <v>30668.544000000002</v>
      </c>
      <c r="AD164" s="116">
        <f t="shared" si="14"/>
        <v>0</v>
      </c>
      <c r="AE164" s="116">
        <f t="shared" si="12"/>
        <v>30668.544000000002</v>
      </c>
      <c r="AF164"/>
    </row>
    <row r="165" spans="1:32" ht="24.95" customHeight="1" x14ac:dyDescent="0.4">
      <c r="A165" s="103">
        <v>162</v>
      </c>
      <c r="B165" s="104" t="s">
        <v>618</v>
      </c>
      <c r="C165" s="104" t="s">
        <v>634</v>
      </c>
      <c r="D165" s="104" t="s">
        <v>89</v>
      </c>
      <c r="E165" s="104" t="s">
        <v>373</v>
      </c>
      <c r="F165" s="104" t="s">
        <v>616</v>
      </c>
      <c r="G165" s="104">
        <v>34</v>
      </c>
      <c r="H165" s="104">
        <v>24</v>
      </c>
      <c r="I165" s="106">
        <v>1</v>
      </c>
      <c r="J165" s="107">
        <v>24</v>
      </c>
      <c r="K165" s="108"/>
      <c r="L165" s="109"/>
      <c r="M165" s="109"/>
      <c r="N165" s="110" t="s">
        <v>92</v>
      </c>
      <c r="O165" s="110">
        <v>3300</v>
      </c>
      <c r="P165" s="110"/>
      <c r="Q165" s="109"/>
      <c r="R165" s="111">
        <v>24</v>
      </c>
      <c r="S165" s="112"/>
      <c r="T165" s="113"/>
      <c r="U165" s="113"/>
      <c r="V165" s="114">
        <f t="shared" si="10"/>
        <v>0</v>
      </c>
      <c r="W165" s="114">
        <f t="shared" si="11"/>
        <v>0</v>
      </c>
      <c r="X165" s="115"/>
      <c r="Y165" s="107">
        <v>9</v>
      </c>
      <c r="Z165" s="107">
        <v>24</v>
      </c>
      <c r="AA165" s="107">
        <v>12</v>
      </c>
      <c r="AB165" s="115"/>
      <c r="AC165" s="116">
        <f t="shared" si="13"/>
        <v>61337.088000000003</v>
      </c>
      <c r="AD165" s="116">
        <f t="shared" si="14"/>
        <v>0</v>
      </c>
      <c r="AE165" s="116">
        <f t="shared" si="12"/>
        <v>61337.088000000003</v>
      </c>
      <c r="AF165"/>
    </row>
    <row r="166" spans="1:32" ht="24.95" customHeight="1" x14ac:dyDescent="0.4">
      <c r="A166" s="103">
        <v>163</v>
      </c>
      <c r="B166" s="104" t="s">
        <v>618</v>
      </c>
      <c r="C166" s="104" t="s">
        <v>634</v>
      </c>
      <c r="D166" s="104" t="s">
        <v>89</v>
      </c>
      <c r="E166" s="104" t="s">
        <v>373</v>
      </c>
      <c r="F166" s="104" t="s">
        <v>604</v>
      </c>
      <c r="G166" s="104">
        <v>34</v>
      </c>
      <c r="H166" s="104">
        <v>3</v>
      </c>
      <c r="I166" s="106">
        <v>2</v>
      </c>
      <c r="J166" s="107">
        <v>6</v>
      </c>
      <c r="K166" s="108"/>
      <c r="L166" s="109"/>
      <c r="M166" s="109"/>
      <c r="N166" s="110" t="s">
        <v>92</v>
      </c>
      <c r="O166" s="110">
        <v>2500</v>
      </c>
      <c r="P166" s="110"/>
      <c r="Q166" s="109"/>
      <c r="R166" s="111">
        <v>6</v>
      </c>
      <c r="S166" s="112"/>
      <c r="T166" s="113"/>
      <c r="U166" s="113"/>
      <c r="V166" s="114">
        <f t="shared" si="10"/>
        <v>0</v>
      </c>
      <c r="W166" s="114">
        <f t="shared" si="11"/>
        <v>0</v>
      </c>
      <c r="X166" s="115"/>
      <c r="Y166" s="107">
        <v>9</v>
      </c>
      <c r="Z166" s="107">
        <v>24</v>
      </c>
      <c r="AA166" s="107">
        <v>12</v>
      </c>
      <c r="AB166" s="115"/>
      <c r="AC166" s="116">
        <f t="shared" si="13"/>
        <v>15334.272000000001</v>
      </c>
      <c r="AD166" s="116">
        <f t="shared" si="14"/>
        <v>0</v>
      </c>
      <c r="AE166" s="116">
        <f t="shared" si="12"/>
        <v>15334.272000000001</v>
      </c>
      <c r="AF166"/>
    </row>
    <row r="167" spans="1:32" ht="24.95" customHeight="1" x14ac:dyDescent="0.4">
      <c r="A167" s="103">
        <v>164</v>
      </c>
      <c r="B167" s="104" t="s">
        <v>618</v>
      </c>
      <c r="C167" s="104" t="s">
        <v>636</v>
      </c>
      <c r="D167" s="104" t="s">
        <v>89</v>
      </c>
      <c r="E167" s="104" t="s">
        <v>373</v>
      </c>
      <c r="F167" s="104" t="s">
        <v>444</v>
      </c>
      <c r="G167" s="104">
        <v>34</v>
      </c>
      <c r="H167" s="104">
        <v>4</v>
      </c>
      <c r="I167" s="106">
        <v>2</v>
      </c>
      <c r="J167" s="107">
        <v>8</v>
      </c>
      <c r="K167" s="108"/>
      <c r="L167" s="109"/>
      <c r="M167" s="109"/>
      <c r="N167" s="110" t="s">
        <v>92</v>
      </c>
      <c r="O167" s="110">
        <v>2500</v>
      </c>
      <c r="P167" s="110"/>
      <c r="Q167" s="109"/>
      <c r="R167" s="111">
        <v>8</v>
      </c>
      <c r="S167" s="112"/>
      <c r="T167" s="113"/>
      <c r="U167" s="113"/>
      <c r="V167" s="114">
        <f t="shared" si="10"/>
        <v>0</v>
      </c>
      <c r="W167" s="114">
        <f t="shared" si="11"/>
        <v>0</v>
      </c>
      <c r="X167" s="115"/>
      <c r="Y167" s="107">
        <v>9</v>
      </c>
      <c r="Z167" s="107">
        <v>24</v>
      </c>
      <c r="AA167" s="107">
        <v>12</v>
      </c>
      <c r="AB167" s="115"/>
      <c r="AC167" s="116">
        <f t="shared" si="13"/>
        <v>20445.696</v>
      </c>
      <c r="AD167" s="116">
        <f t="shared" si="14"/>
        <v>0</v>
      </c>
      <c r="AE167" s="116">
        <f t="shared" si="12"/>
        <v>20445.696</v>
      </c>
      <c r="AF167"/>
    </row>
    <row r="168" spans="1:32" ht="24.95" customHeight="1" x14ac:dyDescent="0.4">
      <c r="A168" s="103">
        <v>165</v>
      </c>
      <c r="B168" s="104" t="s">
        <v>618</v>
      </c>
      <c r="C168" s="104" t="s">
        <v>637</v>
      </c>
      <c r="D168" s="104" t="s">
        <v>89</v>
      </c>
      <c r="E168" s="104" t="s">
        <v>373</v>
      </c>
      <c r="F168" s="104" t="s">
        <v>616</v>
      </c>
      <c r="G168" s="104">
        <v>34</v>
      </c>
      <c r="H168" s="104">
        <v>24</v>
      </c>
      <c r="I168" s="106">
        <v>1</v>
      </c>
      <c r="J168" s="107">
        <v>24</v>
      </c>
      <c r="K168" s="108"/>
      <c r="L168" s="109"/>
      <c r="M168" s="109"/>
      <c r="N168" s="110" t="s">
        <v>92</v>
      </c>
      <c r="O168" s="110">
        <v>3300</v>
      </c>
      <c r="P168" s="110"/>
      <c r="Q168" s="109"/>
      <c r="R168" s="111">
        <v>24</v>
      </c>
      <c r="S168" s="112"/>
      <c r="T168" s="113"/>
      <c r="U168" s="113"/>
      <c r="V168" s="114">
        <f t="shared" si="10"/>
        <v>0</v>
      </c>
      <c r="W168" s="114">
        <f t="shared" si="11"/>
        <v>0</v>
      </c>
      <c r="X168" s="115"/>
      <c r="Y168" s="107">
        <v>9</v>
      </c>
      <c r="Z168" s="107">
        <v>24</v>
      </c>
      <c r="AA168" s="107">
        <v>12</v>
      </c>
      <c r="AB168" s="115"/>
      <c r="AC168" s="116">
        <f t="shared" si="13"/>
        <v>61337.088000000003</v>
      </c>
      <c r="AD168" s="116">
        <f t="shared" si="14"/>
        <v>0</v>
      </c>
      <c r="AE168" s="116">
        <f t="shared" si="12"/>
        <v>61337.088000000003</v>
      </c>
      <c r="AF168"/>
    </row>
    <row r="169" spans="1:32" ht="24.95" customHeight="1" x14ac:dyDescent="0.4">
      <c r="A169" s="103">
        <v>166</v>
      </c>
      <c r="B169" s="104" t="s">
        <v>618</v>
      </c>
      <c r="C169" s="104" t="s">
        <v>637</v>
      </c>
      <c r="D169" s="104" t="s">
        <v>89</v>
      </c>
      <c r="E169" s="104" t="s">
        <v>373</v>
      </c>
      <c r="F169" s="104" t="s">
        <v>604</v>
      </c>
      <c r="G169" s="104">
        <v>34</v>
      </c>
      <c r="H169" s="104">
        <v>3</v>
      </c>
      <c r="I169" s="106">
        <v>2</v>
      </c>
      <c r="J169" s="107">
        <v>6</v>
      </c>
      <c r="K169" s="108"/>
      <c r="L169" s="109"/>
      <c r="M169" s="109"/>
      <c r="N169" s="110" t="s">
        <v>92</v>
      </c>
      <c r="O169" s="110">
        <v>2500</v>
      </c>
      <c r="P169" s="110"/>
      <c r="Q169" s="109"/>
      <c r="R169" s="111">
        <v>6</v>
      </c>
      <c r="S169" s="112"/>
      <c r="T169" s="113"/>
      <c r="U169" s="113"/>
      <c r="V169" s="114">
        <f t="shared" si="10"/>
        <v>0</v>
      </c>
      <c r="W169" s="114">
        <f t="shared" si="11"/>
        <v>0</v>
      </c>
      <c r="X169" s="115"/>
      <c r="Y169" s="107">
        <v>9</v>
      </c>
      <c r="Z169" s="107">
        <v>24</v>
      </c>
      <c r="AA169" s="107">
        <v>12</v>
      </c>
      <c r="AB169" s="115"/>
      <c r="AC169" s="116">
        <f t="shared" si="13"/>
        <v>15334.272000000001</v>
      </c>
      <c r="AD169" s="116">
        <f t="shared" si="14"/>
        <v>0</v>
      </c>
      <c r="AE169" s="116">
        <f t="shared" si="12"/>
        <v>15334.272000000001</v>
      </c>
      <c r="AF169"/>
    </row>
    <row r="170" spans="1:32" ht="24.95" customHeight="1" x14ac:dyDescent="0.4">
      <c r="A170" s="103">
        <v>167</v>
      </c>
      <c r="B170" s="104" t="s">
        <v>618</v>
      </c>
      <c r="C170" s="104" t="s">
        <v>224</v>
      </c>
      <c r="D170" s="104" t="s">
        <v>89</v>
      </c>
      <c r="E170" s="104" t="s">
        <v>373</v>
      </c>
      <c r="F170" s="104" t="s">
        <v>585</v>
      </c>
      <c r="G170" s="104">
        <v>34</v>
      </c>
      <c r="H170" s="104">
        <v>2</v>
      </c>
      <c r="I170" s="106">
        <v>1</v>
      </c>
      <c r="J170" s="107">
        <v>2</v>
      </c>
      <c r="K170" s="108"/>
      <c r="L170" s="109"/>
      <c r="M170" s="109"/>
      <c r="N170" s="110" t="s">
        <v>92</v>
      </c>
      <c r="O170" s="110">
        <v>2500</v>
      </c>
      <c r="P170" s="110"/>
      <c r="Q170" s="109"/>
      <c r="R170" s="111">
        <v>2</v>
      </c>
      <c r="S170" s="112"/>
      <c r="T170" s="113"/>
      <c r="U170" s="113"/>
      <c r="V170" s="114">
        <f t="shared" si="10"/>
        <v>0</v>
      </c>
      <c r="W170" s="114">
        <f t="shared" si="11"/>
        <v>0</v>
      </c>
      <c r="X170" s="115"/>
      <c r="Y170" s="107">
        <v>9</v>
      </c>
      <c r="Z170" s="107">
        <v>24</v>
      </c>
      <c r="AA170" s="107">
        <v>12</v>
      </c>
      <c r="AB170" s="115"/>
      <c r="AC170" s="116">
        <f t="shared" si="13"/>
        <v>5111.424</v>
      </c>
      <c r="AD170" s="116">
        <f t="shared" si="14"/>
        <v>0</v>
      </c>
      <c r="AE170" s="116">
        <f t="shared" si="12"/>
        <v>5111.424</v>
      </c>
      <c r="AF170"/>
    </row>
    <row r="171" spans="1:32" ht="24.95" customHeight="1" x14ac:dyDescent="0.4">
      <c r="A171" s="103">
        <v>168</v>
      </c>
      <c r="B171" s="104" t="s">
        <v>618</v>
      </c>
      <c r="C171" s="104" t="s">
        <v>224</v>
      </c>
      <c r="D171" s="104" t="s">
        <v>89</v>
      </c>
      <c r="E171" s="104" t="s">
        <v>373</v>
      </c>
      <c r="F171" s="104" t="s">
        <v>409</v>
      </c>
      <c r="G171" s="104">
        <v>34</v>
      </c>
      <c r="H171" s="104">
        <v>9</v>
      </c>
      <c r="I171" s="106">
        <v>2</v>
      </c>
      <c r="J171" s="107">
        <v>18</v>
      </c>
      <c r="K171" s="108"/>
      <c r="L171" s="109"/>
      <c r="M171" s="109"/>
      <c r="N171" s="110" t="s">
        <v>92</v>
      </c>
      <c r="O171" s="110">
        <v>3300</v>
      </c>
      <c r="P171" s="110"/>
      <c r="Q171" s="109"/>
      <c r="R171" s="111">
        <v>18</v>
      </c>
      <c r="S171" s="112"/>
      <c r="T171" s="113"/>
      <c r="U171" s="113"/>
      <c r="V171" s="114">
        <f t="shared" si="10"/>
        <v>0</v>
      </c>
      <c r="W171" s="114">
        <f t="shared" si="11"/>
        <v>0</v>
      </c>
      <c r="X171" s="115"/>
      <c r="Y171" s="107">
        <v>9</v>
      </c>
      <c r="Z171" s="107">
        <v>24</v>
      </c>
      <c r="AA171" s="107">
        <v>12</v>
      </c>
      <c r="AB171" s="115"/>
      <c r="AC171" s="116">
        <f t="shared" si="13"/>
        <v>46002.816000000006</v>
      </c>
      <c r="AD171" s="116">
        <f t="shared" si="14"/>
        <v>0</v>
      </c>
      <c r="AE171" s="116">
        <f t="shared" si="12"/>
        <v>46002.816000000006</v>
      </c>
      <c r="AF171"/>
    </row>
    <row r="172" spans="1:32" ht="24.95" customHeight="1" x14ac:dyDescent="0.4">
      <c r="A172" s="103">
        <v>169</v>
      </c>
      <c r="B172" s="104" t="s">
        <v>618</v>
      </c>
      <c r="C172" s="104" t="s">
        <v>224</v>
      </c>
      <c r="D172" s="104" t="s">
        <v>89</v>
      </c>
      <c r="E172" s="104" t="s">
        <v>373</v>
      </c>
      <c r="F172" s="104" t="s">
        <v>585</v>
      </c>
      <c r="G172" s="104">
        <v>34</v>
      </c>
      <c r="H172" s="104">
        <v>2</v>
      </c>
      <c r="I172" s="106">
        <v>1</v>
      </c>
      <c r="J172" s="107">
        <v>2</v>
      </c>
      <c r="K172" s="108"/>
      <c r="L172" s="109"/>
      <c r="M172" s="109"/>
      <c r="N172" s="110" t="s">
        <v>92</v>
      </c>
      <c r="O172" s="110">
        <v>2500</v>
      </c>
      <c r="P172" s="110"/>
      <c r="Q172" s="109"/>
      <c r="R172" s="111">
        <v>2</v>
      </c>
      <c r="S172" s="112"/>
      <c r="T172" s="113"/>
      <c r="U172" s="113"/>
      <c r="V172" s="114">
        <f t="shared" si="10"/>
        <v>0</v>
      </c>
      <c r="W172" s="114">
        <f t="shared" si="11"/>
        <v>0</v>
      </c>
      <c r="X172" s="115"/>
      <c r="Y172" s="107">
        <v>9</v>
      </c>
      <c r="Z172" s="107">
        <v>24</v>
      </c>
      <c r="AA172" s="107">
        <v>12</v>
      </c>
      <c r="AB172" s="115"/>
      <c r="AC172" s="116">
        <f t="shared" si="13"/>
        <v>5111.424</v>
      </c>
      <c r="AD172" s="116">
        <f t="shared" si="14"/>
        <v>0</v>
      </c>
      <c r="AE172" s="116">
        <f t="shared" si="12"/>
        <v>5111.424</v>
      </c>
      <c r="AF172"/>
    </row>
    <row r="173" spans="1:32" ht="24.95" customHeight="1" x14ac:dyDescent="0.4">
      <c r="A173" s="103">
        <v>170</v>
      </c>
      <c r="B173" s="104" t="s">
        <v>618</v>
      </c>
      <c r="C173" s="104" t="s">
        <v>224</v>
      </c>
      <c r="D173" s="104" t="s">
        <v>89</v>
      </c>
      <c r="E173" s="104" t="s">
        <v>373</v>
      </c>
      <c r="F173" s="104" t="s">
        <v>409</v>
      </c>
      <c r="G173" s="104">
        <v>34</v>
      </c>
      <c r="H173" s="104">
        <v>9</v>
      </c>
      <c r="I173" s="106">
        <v>2</v>
      </c>
      <c r="J173" s="107">
        <v>18</v>
      </c>
      <c r="K173" s="108"/>
      <c r="L173" s="109"/>
      <c r="M173" s="109"/>
      <c r="N173" s="110" t="s">
        <v>92</v>
      </c>
      <c r="O173" s="110">
        <v>3300</v>
      </c>
      <c r="P173" s="110"/>
      <c r="Q173" s="109"/>
      <c r="R173" s="111">
        <v>18</v>
      </c>
      <c r="S173" s="112"/>
      <c r="T173" s="113"/>
      <c r="U173" s="113"/>
      <c r="V173" s="114">
        <f t="shared" si="10"/>
        <v>0</v>
      </c>
      <c r="W173" s="114">
        <f t="shared" si="11"/>
        <v>0</v>
      </c>
      <c r="X173" s="115"/>
      <c r="Y173" s="107">
        <v>9</v>
      </c>
      <c r="Z173" s="107">
        <v>24</v>
      </c>
      <c r="AA173" s="107">
        <v>12</v>
      </c>
      <c r="AB173" s="115"/>
      <c r="AC173" s="116">
        <f t="shared" si="13"/>
        <v>46002.816000000006</v>
      </c>
      <c r="AD173" s="116">
        <f t="shared" si="14"/>
        <v>0</v>
      </c>
      <c r="AE173" s="116">
        <f t="shared" si="12"/>
        <v>46002.816000000006</v>
      </c>
      <c r="AF173"/>
    </row>
    <row r="174" spans="1:32" ht="24.95" customHeight="1" x14ac:dyDescent="0.4">
      <c r="A174" s="103">
        <v>171</v>
      </c>
      <c r="B174" s="104" t="s">
        <v>618</v>
      </c>
      <c r="C174" s="104" t="s">
        <v>224</v>
      </c>
      <c r="D174" s="104" t="s">
        <v>89</v>
      </c>
      <c r="E174" s="104" t="s">
        <v>373</v>
      </c>
      <c r="F174" s="104" t="s">
        <v>585</v>
      </c>
      <c r="G174" s="104">
        <v>34</v>
      </c>
      <c r="H174" s="104">
        <v>2</v>
      </c>
      <c r="I174" s="106">
        <v>1</v>
      </c>
      <c r="J174" s="107">
        <v>2</v>
      </c>
      <c r="K174" s="108"/>
      <c r="L174" s="109"/>
      <c r="M174" s="109"/>
      <c r="N174" s="110" t="s">
        <v>92</v>
      </c>
      <c r="O174" s="110">
        <v>2500</v>
      </c>
      <c r="P174" s="110"/>
      <c r="Q174" s="109"/>
      <c r="R174" s="111">
        <v>2</v>
      </c>
      <c r="S174" s="112"/>
      <c r="T174" s="113"/>
      <c r="U174" s="113"/>
      <c r="V174" s="114">
        <f t="shared" si="10"/>
        <v>0</v>
      </c>
      <c r="W174" s="114">
        <f t="shared" si="11"/>
        <v>0</v>
      </c>
      <c r="X174" s="115"/>
      <c r="Y174" s="107">
        <v>9</v>
      </c>
      <c r="Z174" s="107">
        <v>24</v>
      </c>
      <c r="AA174" s="107">
        <v>12</v>
      </c>
      <c r="AB174" s="115"/>
      <c r="AC174" s="116">
        <f t="shared" si="13"/>
        <v>5111.424</v>
      </c>
      <c r="AD174" s="116">
        <f t="shared" si="14"/>
        <v>0</v>
      </c>
      <c r="AE174" s="116">
        <f t="shared" si="12"/>
        <v>5111.424</v>
      </c>
      <c r="AF174"/>
    </row>
    <row r="175" spans="1:32" ht="24.95" customHeight="1" x14ac:dyDescent="0.4">
      <c r="A175" s="103">
        <v>172</v>
      </c>
      <c r="B175" s="104" t="s">
        <v>618</v>
      </c>
      <c r="C175" s="104" t="s">
        <v>224</v>
      </c>
      <c r="D175" s="104" t="s">
        <v>89</v>
      </c>
      <c r="E175" s="104" t="s">
        <v>373</v>
      </c>
      <c r="F175" s="104" t="s">
        <v>409</v>
      </c>
      <c r="G175" s="104">
        <v>34</v>
      </c>
      <c r="H175" s="104">
        <v>9</v>
      </c>
      <c r="I175" s="106">
        <v>2</v>
      </c>
      <c r="J175" s="107">
        <v>18</v>
      </c>
      <c r="K175" s="108"/>
      <c r="L175" s="109"/>
      <c r="M175" s="109"/>
      <c r="N175" s="110" t="s">
        <v>92</v>
      </c>
      <c r="O175" s="110">
        <v>3300</v>
      </c>
      <c r="P175" s="110"/>
      <c r="Q175" s="109"/>
      <c r="R175" s="111">
        <v>18</v>
      </c>
      <c r="S175" s="112"/>
      <c r="T175" s="113"/>
      <c r="U175" s="113"/>
      <c r="V175" s="114">
        <f t="shared" si="10"/>
        <v>0</v>
      </c>
      <c r="W175" s="114">
        <f t="shared" si="11"/>
        <v>0</v>
      </c>
      <c r="X175" s="115"/>
      <c r="Y175" s="107">
        <v>9</v>
      </c>
      <c r="Z175" s="107">
        <v>24</v>
      </c>
      <c r="AA175" s="107">
        <v>12</v>
      </c>
      <c r="AB175" s="115"/>
      <c r="AC175" s="116">
        <f t="shared" si="13"/>
        <v>46002.816000000006</v>
      </c>
      <c r="AD175" s="116">
        <f t="shared" si="14"/>
        <v>0</v>
      </c>
      <c r="AE175" s="116">
        <f t="shared" si="12"/>
        <v>46002.816000000006</v>
      </c>
      <c r="AF175"/>
    </row>
    <row r="176" spans="1:32" ht="24.95" customHeight="1" x14ac:dyDescent="0.4">
      <c r="A176" s="103">
        <v>173</v>
      </c>
      <c r="B176" s="104" t="s">
        <v>618</v>
      </c>
      <c r="C176" s="104" t="s">
        <v>224</v>
      </c>
      <c r="D176" s="104" t="s">
        <v>89</v>
      </c>
      <c r="E176" s="104" t="s">
        <v>373</v>
      </c>
      <c r="F176" s="104" t="s">
        <v>585</v>
      </c>
      <c r="G176" s="104">
        <v>34</v>
      </c>
      <c r="H176" s="104">
        <v>2</v>
      </c>
      <c r="I176" s="106">
        <v>1</v>
      </c>
      <c r="J176" s="107">
        <v>2</v>
      </c>
      <c r="K176" s="108"/>
      <c r="L176" s="109"/>
      <c r="M176" s="109"/>
      <c r="N176" s="110" t="s">
        <v>92</v>
      </c>
      <c r="O176" s="110">
        <v>2500</v>
      </c>
      <c r="P176" s="110"/>
      <c r="Q176" s="109"/>
      <c r="R176" s="111">
        <v>2</v>
      </c>
      <c r="S176" s="112"/>
      <c r="T176" s="113"/>
      <c r="U176" s="113"/>
      <c r="V176" s="114">
        <f t="shared" si="10"/>
        <v>0</v>
      </c>
      <c r="W176" s="114">
        <f t="shared" si="11"/>
        <v>0</v>
      </c>
      <c r="X176" s="115"/>
      <c r="Y176" s="107">
        <v>9</v>
      </c>
      <c r="Z176" s="107">
        <v>24</v>
      </c>
      <c r="AA176" s="107">
        <v>12</v>
      </c>
      <c r="AB176" s="115"/>
      <c r="AC176" s="116">
        <f t="shared" si="13"/>
        <v>5111.424</v>
      </c>
      <c r="AD176" s="116">
        <f t="shared" si="14"/>
        <v>0</v>
      </c>
      <c r="AE176" s="116">
        <f t="shared" si="12"/>
        <v>5111.424</v>
      </c>
      <c r="AF176"/>
    </row>
    <row r="177" spans="1:32" ht="24.95" customHeight="1" x14ac:dyDescent="0.4">
      <c r="A177" s="103">
        <v>174</v>
      </c>
      <c r="B177" s="104" t="s">
        <v>618</v>
      </c>
      <c r="C177" s="104" t="s">
        <v>224</v>
      </c>
      <c r="D177" s="104" t="s">
        <v>89</v>
      </c>
      <c r="E177" s="104" t="s">
        <v>373</v>
      </c>
      <c r="F177" s="104" t="s">
        <v>409</v>
      </c>
      <c r="G177" s="104">
        <v>34</v>
      </c>
      <c r="H177" s="104">
        <v>9</v>
      </c>
      <c r="I177" s="106">
        <v>2</v>
      </c>
      <c r="J177" s="107">
        <v>18</v>
      </c>
      <c r="K177" s="108"/>
      <c r="L177" s="109"/>
      <c r="M177" s="109"/>
      <c r="N177" s="110" t="s">
        <v>92</v>
      </c>
      <c r="O177" s="110">
        <v>3300</v>
      </c>
      <c r="P177" s="110"/>
      <c r="Q177" s="109"/>
      <c r="R177" s="111">
        <v>18</v>
      </c>
      <c r="S177" s="112"/>
      <c r="T177" s="113"/>
      <c r="U177" s="113"/>
      <c r="V177" s="114">
        <f t="shared" si="10"/>
        <v>0</v>
      </c>
      <c r="W177" s="114">
        <f t="shared" si="11"/>
        <v>0</v>
      </c>
      <c r="X177" s="115"/>
      <c r="Y177" s="107">
        <v>9</v>
      </c>
      <c r="Z177" s="107">
        <v>24</v>
      </c>
      <c r="AA177" s="107">
        <v>12</v>
      </c>
      <c r="AB177" s="115"/>
      <c r="AC177" s="116">
        <f t="shared" si="13"/>
        <v>46002.816000000006</v>
      </c>
      <c r="AD177" s="116">
        <f t="shared" si="14"/>
        <v>0</v>
      </c>
      <c r="AE177" s="116">
        <f t="shared" si="12"/>
        <v>46002.816000000006</v>
      </c>
      <c r="AF177"/>
    </row>
    <row r="178" spans="1:32" ht="24.95" customHeight="1" x14ac:dyDescent="0.4">
      <c r="A178" s="103">
        <v>175</v>
      </c>
      <c r="B178" s="104" t="s">
        <v>618</v>
      </c>
      <c r="C178" s="104" t="s">
        <v>224</v>
      </c>
      <c r="D178" s="104" t="s">
        <v>89</v>
      </c>
      <c r="E178" s="104" t="s">
        <v>373</v>
      </c>
      <c r="F178" s="104" t="s">
        <v>585</v>
      </c>
      <c r="G178" s="104">
        <v>34</v>
      </c>
      <c r="H178" s="104">
        <v>2</v>
      </c>
      <c r="I178" s="106">
        <v>1</v>
      </c>
      <c r="J178" s="107">
        <v>2</v>
      </c>
      <c r="K178" s="108"/>
      <c r="L178" s="109"/>
      <c r="M178" s="109"/>
      <c r="N178" s="110" t="s">
        <v>92</v>
      </c>
      <c r="O178" s="110">
        <v>2500</v>
      </c>
      <c r="P178" s="110"/>
      <c r="Q178" s="109"/>
      <c r="R178" s="111">
        <v>2</v>
      </c>
      <c r="S178" s="112"/>
      <c r="T178" s="113"/>
      <c r="U178" s="113"/>
      <c r="V178" s="114">
        <f t="shared" si="10"/>
        <v>0</v>
      </c>
      <c r="W178" s="114">
        <f t="shared" si="11"/>
        <v>0</v>
      </c>
      <c r="X178" s="115"/>
      <c r="Y178" s="107">
        <v>9</v>
      </c>
      <c r="Z178" s="107">
        <v>24</v>
      </c>
      <c r="AA178" s="107">
        <v>12</v>
      </c>
      <c r="AB178" s="115"/>
      <c r="AC178" s="116">
        <f t="shared" si="13"/>
        <v>5111.424</v>
      </c>
      <c r="AD178" s="116">
        <f t="shared" si="14"/>
        <v>0</v>
      </c>
      <c r="AE178" s="116">
        <f t="shared" si="12"/>
        <v>5111.424</v>
      </c>
      <c r="AF178"/>
    </row>
    <row r="179" spans="1:32" ht="24.95" customHeight="1" x14ac:dyDescent="0.4">
      <c r="A179" s="103">
        <v>176</v>
      </c>
      <c r="B179" s="104" t="s">
        <v>618</v>
      </c>
      <c r="C179" s="104" t="s">
        <v>224</v>
      </c>
      <c r="D179" s="104" t="s">
        <v>89</v>
      </c>
      <c r="E179" s="104" t="s">
        <v>373</v>
      </c>
      <c r="F179" s="104" t="s">
        <v>409</v>
      </c>
      <c r="G179" s="104">
        <v>34</v>
      </c>
      <c r="H179" s="104">
        <v>9</v>
      </c>
      <c r="I179" s="106">
        <v>2</v>
      </c>
      <c r="J179" s="107">
        <v>18</v>
      </c>
      <c r="K179" s="108"/>
      <c r="L179" s="109"/>
      <c r="M179" s="109"/>
      <c r="N179" s="110" t="s">
        <v>92</v>
      </c>
      <c r="O179" s="110">
        <v>3300</v>
      </c>
      <c r="P179" s="110"/>
      <c r="Q179" s="109"/>
      <c r="R179" s="111">
        <v>18</v>
      </c>
      <c r="S179" s="112"/>
      <c r="T179" s="113"/>
      <c r="U179" s="113"/>
      <c r="V179" s="114">
        <f t="shared" si="10"/>
        <v>0</v>
      </c>
      <c r="W179" s="114">
        <f t="shared" si="11"/>
        <v>0</v>
      </c>
      <c r="X179" s="115"/>
      <c r="Y179" s="107">
        <v>9</v>
      </c>
      <c r="Z179" s="107">
        <v>24</v>
      </c>
      <c r="AA179" s="107">
        <v>12</v>
      </c>
      <c r="AB179" s="115"/>
      <c r="AC179" s="116">
        <f t="shared" si="13"/>
        <v>46002.816000000006</v>
      </c>
      <c r="AD179" s="116">
        <f t="shared" si="14"/>
        <v>0</v>
      </c>
      <c r="AE179" s="116">
        <f t="shared" si="12"/>
        <v>46002.816000000006</v>
      </c>
      <c r="AF179"/>
    </row>
    <row r="180" spans="1:32" ht="24.95" customHeight="1" x14ac:dyDescent="0.4">
      <c r="A180" s="103">
        <v>177</v>
      </c>
      <c r="B180" s="104" t="s">
        <v>618</v>
      </c>
      <c r="C180" s="104" t="s">
        <v>224</v>
      </c>
      <c r="D180" s="104" t="s">
        <v>89</v>
      </c>
      <c r="E180" s="104" t="s">
        <v>373</v>
      </c>
      <c r="F180" s="104" t="s">
        <v>585</v>
      </c>
      <c r="G180" s="104">
        <v>34</v>
      </c>
      <c r="H180" s="104">
        <v>2</v>
      </c>
      <c r="I180" s="106">
        <v>1</v>
      </c>
      <c r="J180" s="107">
        <v>2</v>
      </c>
      <c r="K180" s="108"/>
      <c r="L180" s="109"/>
      <c r="M180" s="109"/>
      <c r="N180" s="110" t="s">
        <v>92</v>
      </c>
      <c r="O180" s="110">
        <v>2500</v>
      </c>
      <c r="P180" s="110"/>
      <c r="Q180" s="109"/>
      <c r="R180" s="111">
        <v>2</v>
      </c>
      <c r="S180" s="112"/>
      <c r="T180" s="113"/>
      <c r="U180" s="113"/>
      <c r="V180" s="114">
        <f t="shared" si="10"/>
        <v>0</v>
      </c>
      <c r="W180" s="114">
        <f t="shared" si="11"/>
        <v>0</v>
      </c>
      <c r="X180" s="115"/>
      <c r="Y180" s="107">
        <v>9</v>
      </c>
      <c r="Z180" s="107">
        <v>24</v>
      </c>
      <c r="AA180" s="107">
        <v>12</v>
      </c>
      <c r="AB180" s="115"/>
      <c r="AC180" s="116">
        <f t="shared" si="13"/>
        <v>5111.424</v>
      </c>
      <c r="AD180" s="116">
        <f t="shared" si="14"/>
        <v>0</v>
      </c>
      <c r="AE180" s="116">
        <f t="shared" si="12"/>
        <v>5111.424</v>
      </c>
      <c r="AF180"/>
    </row>
    <row r="181" spans="1:32" ht="24.95" customHeight="1" x14ac:dyDescent="0.4">
      <c r="A181" s="103">
        <v>178</v>
      </c>
      <c r="B181" s="104" t="s">
        <v>618</v>
      </c>
      <c r="C181" s="104" t="s">
        <v>224</v>
      </c>
      <c r="D181" s="104" t="s">
        <v>89</v>
      </c>
      <c r="E181" s="104" t="s">
        <v>373</v>
      </c>
      <c r="F181" s="104" t="s">
        <v>409</v>
      </c>
      <c r="G181" s="104">
        <v>34</v>
      </c>
      <c r="H181" s="104">
        <v>9</v>
      </c>
      <c r="I181" s="106">
        <v>2</v>
      </c>
      <c r="J181" s="107">
        <v>18</v>
      </c>
      <c r="K181" s="108"/>
      <c r="L181" s="109"/>
      <c r="M181" s="109"/>
      <c r="N181" s="110" t="s">
        <v>92</v>
      </c>
      <c r="O181" s="110">
        <v>3300</v>
      </c>
      <c r="P181" s="110"/>
      <c r="Q181" s="109"/>
      <c r="R181" s="111">
        <v>18</v>
      </c>
      <c r="S181" s="112"/>
      <c r="T181" s="113"/>
      <c r="U181" s="113"/>
      <c r="V181" s="114">
        <f t="shared" si="10"/>
        <v>0</v>
      </c>
      <c r="W181" s="114">
        <f t="shared" si="11"/>
        <v>0</v>
      </c>
      <c r="X181" s="115"/>
      <c r="Y181" s="107">
        <v>9</v>
      </c>
      <c r="Z181" s="107">
        <v>24</v>
      </c>
      <c r="AA181" s="107">
        <v>12</v>
      </c>
      <c r="AB181" s="115"/>
      <c r="AC181" s="116">
        <f t="shared" si="13"/>
        <v>46002.816000000006</v>
      </c>
      <c r="AD181" s="116">
        <f t="shared" si="14"/>
        <v>0</v>
      </c>
      <c r="AE181" s="116">
        <f t="shared" si="12"/>
        <v>46002.816000000006</v>
      </c>
      <c r="AF181"/>
    </row>
    <row r="182" spans="1:32" ht="36.75" customHeight="1" x14ac:dyDescent="0.4">
      <c r="A182" s="117"/>
      <c r="B182" s="118"/>
      <c r="C182" s="118"/>
      <c r="D182" s="118"/>
      <c r="E182" s="118"/>
      <c r="L182" s="119"/>
      <c r="S182" s="120"/>
      <c r="T182" s="120"/>
      <c r="U182" s="120"/>
      <c r="V182" s="121"/>
      <c r="W182" s="121"/>
      <c r="X182" s="115"/>
      <c r="AB182" s="115"/>
      <c r="AC182" s="122">
        <f>SUM(AC4:AC181)</f>
        <v>4570439.904000001</v>
      </c>
      <c r="AD182" s="122">
        <f>SUM(AD4:AD181)</f>
        <v>0</v>
      </c>
      <c r="AE182" s="122">
        <f>SUM(AE4:AE181)</f>
        <v>4570439.904000001</v>
      </c>
      <c r="AF182"/>
    </row>
    <row r="184" spans="1:32" x14ac:dyDescent="0.4">
      <c r="U184" s="124" t="s">
        <v>146</v>
      </c>
      <c r="V184" s="125"/>
      <c r="W184" s="126"/>
      <c r="X184" s="127">
        <f>SUM(V4:V181)</f>
        <v>0</v>
      </c>
    </row>
    <row r="185" spans="1:32" x14ac:dyDescent="0.4">
      <c r="U185" s="124" t="s">
        <v>147</v>
      </c>
      <c r="V185" s="125"/>
      <c r="W185" s="126"/>
      <c r="X185" s="127">
        <f>SUM(W4:W181)</f>
        <v>0</v>
      </c>
    </row>
    <row r="186" spans="1:32" x14ac:dyDescent="0.4">
      <c r="U186" s="124" t="s">
        <v>148</v>
      </c>
      <c r="V186" s="125"/>
      <c r="W186" s="126"/>
      <c r="X186" s="128"/>
    </row>
    <row r="187" spans="1:32" x14ac:dyDescent="0.4">
      <c r="U187" s="124" t="s">
        <v>149</v>
      </c>
      <c r="V187" s="125"/>
      <c r="W187" s="126"/>
      <c r="X187" s="128"/>
    </row>
    <row r="188" spans="1:32" x14ac:dyDescent="0.4">
      <c r="U188" s="124" t="s">
        <v>41</v>
      </c>
      <c r="V188" s="125"/>
      <c r="W188" s="126"/>
      <c r="X188" s="128"/>
    </row>
    <row r="189" spans="1:32" x14ac:dyDescent="0.4">
      <c r="U189" s="124" t="s">
        <v>150</v>
      </c>
      <c r="V189" s="125"/>
      <c r="W189" s="126"/>
      <c r="X189" s="128"/>
    </row>
    <row r="190" spans="1:32" x14ac:dyDescent="0.4">
      <c r="U190" s="124" t="s">
        <v>151</v>
      </c>
      <c r="V190" s="125"/>
      <c r="W190" s="126"/>
      <c r="X190" s="127">
        <f>SUM(X184:X189)</f>
        <v>0</v>
      </c>
    </row>
    <row r="191" spans="1:32" x14ac:dyDescent="0.4">
      <c r="U191" s="124" t="s">
        <v>152</v>
      </c>
      <c r="V191" s="125"/>
      <c r="W191" s="126"/>
      <c r="X191" s="127">
        <f>X190*1.1</f>
        <v>0</v>
      </c>
    </row>
  </sheetData>
  <autoFilter ref="A3:AF181"/>
  <mergeCells count="13">
    <mergeCell ref="U191:W191"/>
    <mergeCell ref="U185:W185"/>
    <mergeCell ref="U186:W186"/>
    <mergeCell ref="U187:W187"/>
    <mergeCell ref="U188:W188"/>
    <mergeCell ref="U189:W189"/>
    <mergeCell ref="U190:W190"/>
    <mergeCell ref="E2:J2"/>
    <mergeCell ref="L2:R2"/>
    <mergeCell ref="Y2:AA2"/>
    <mergeCell ref="AC2:AD2"/>
    <mergeCell ref="AE2:AE3"/>
    <mergeCell ref="U184:W184"/>
  </mergeCells>
  <phoneticPr fontId="6"/>
  <conditionalFormatting sqref="B4:J181 L4:R181 Y4:AA181">
    <cfRule type="containsBlanks" dxfId="7" priority="1">
      <formula>LEN(TRIM(B4))=0</formula>
    </cfRule>
  </conditionalFormatting>
  <dataValidations count="1">
    <dataValidation type="list" allowBlank="1" showInputMessage="1" showErrorMessage="1" sqref="L4:L181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96"/>
  <sheetViews>
    <sheetView showGridLines="0" view="pageBreakPreview" zoomScale="61" zoomScaleNormal="100" zoomScaleSheetLayoutView="85" workbookViewId="0">
      <pane xSplit="3" ySplit="3" topLeftCell="D4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8.75" x14ac:dyDescent="0.4"/>
  <cols>
    <col min="1" max="1" width="4" style="68" customWidth="1"/>
    <col min="2" max="2" width="5.75" style="68" customWidth="1"/>
    <col min="3" max="4" width="15.125" style="68" customWidth="1"/>
    <col min="5" max="5" width="13.75" style="68" customWidth="1"/>
    <col min="6" max="6" width="34.5" style="68" customWidth="1"/>
    <col min="7" max="7" width="8.125" style="68" customWidth="1"/>
    <col min="8" max="8" width="6.25" style="68" customWidth="1"/>
    <col min="9" max="9" width="13.5" style="68" customWidth="1"/>
    <col min="10" max="10" width="7" style="68" customWidth="1"/>
    <col min="11" max="11" width="3" customWidth="1"/>
    <col min="12" max="12" width="15.375" customWidth="1"/>
    <col min="13" max="13" width="31" style="69" customWidth="1"/>
    <col min="14" max="17" width="13.125" style="69" customWidth="1"/>
    <col min="18" max="18" width="13.125" style="70" customWidth="1"/>
    <col min="19" max="19" width="5" style="70" customWidth="1"/>
    <col min="20" max="23" width="11.125" style="123" customWidth="1"/>
    <col min="24" max="24" width="11.25" style="123" bestFit="1" customWidth="1"/>
    <col min="25" max="25" width="7.875" customWidth="1"/>
    <col min="26" max="28" width="7.125" style="68" customWidth="1"/>
    <col min="29" max="29" width="14.375" bestFit="1" customWidth="1"/>
    <col min="30" max="30" width="13.375" style="76" bestFit="1" customWidth="1"/>
    <col min="31" max="31" width="20.125" bestFit="1" customWidth="1"/>
    <col min="32" max="32" width="24.125" style="76" customWidth="1"/>
    <col min="34" max="44" width="15.875" customWidth="1"/>
    <col min="45" max="45" width="12.625" bestFit="1" customWidth="1"/>
  </cols>
  <sheetData>
    <row r="1" spans="1:32" ht="24.95" customHeight="1" x14ac:dyDescent="0.4">
      <c r="A1" s="66" t="s">
        <v>540</v>
      </c>
      <c r="B1" s="67"/>
      <c r="C1" s="67"/>
      <c r="D1" s="67"/>
      <c r="E1" s="67"/>
      <c r="F1" s="67"/>
      <c r="G1" s="67"/>
      <c r="H1" s="67"/>
      <c r="T1" s="71"/>
      <c r="U1" s="71"/>
      <c r="V1" s="71"/>
      <c r="W1" s="71"/>
      <c r="X1" s="72"/>
      <c r="Z1" s="73" t="s">
        <v>56</v>
      </c>
      <c r="AA1" s="73"/>
      <c r="AB1" s="74">
        <v>29</v>
      </c>
      <c r="AC1" t="s">
        <v>57</v>
      </c>
      <c r="AD1" s="75"/>
    </row>
    <row r="2" spans="1:32" ht="27" customHeight="1" x14ac:dyDescent="0.4">
      <c r="A2" s="67"/>
      <c r="B2" s="67"/>
      <c r="C2" s="67"/>
      <c r="D2" s="67"/>
      <c r="E2" s="77" t="s">
        <v>58</v>
      </c>
      <c r="F2" s="78"/>
      <c r="G2" s="78"/>
      <c r="H2" s="78"/>
      <c r="I2" s="78"/>
      <c r="J2" s="79"/>
      <c r="L2" s="80" t="s">
        <v>59</v>
      </c>
      <c r="M2" s="81"/>
      <c r="N2" s="81"/>
      <c r="O2" s="81"/>
      <c r="P2" s="81"/>
      <c r="Q2" s="81"/>
      <c r="R2" s="82"/>
      <c r="T2" s="83"/>
      <c r="U2" s="83"/>
      <c r="V2" s="83"/>
      <c r="W2" s="83"/>
      <c r="X2"/>
      <c r="Y2" s="84" t="s">
        <v>60</v>
      </c>
      <c r="Z2" s="85"/>
      <c r="AA2" s="86"/>
      <c r="AC2" s="87" t="s">
        <v>61</v>
      </c>
      <c r="AD2" s="88"/>
      <c r="AE2" s="89" t="s">
        <v>62</v>
      </c>
      <c r="AF2"/>
    </row>
    <row r="3" spans="1:32" ht="37.5" customHeight="1" thickBot="1" x14ac:dyDescent="0.45">
      <c r="A3" s="90" t="s">
        <v>63</v>
      </c>
      <c r="B3" s="90" t="s">
        <v>64</v>
      </c>
      <c r="C3" s="90" t="s">
        <v>65</v>
      </c>
      <c r="D3" s="90" t="s">
        <v>66</v>
      </c>
      <c r="E3" s="91" t="s">
        <v>67</v>
      </c>
      <c r="F3" s="91" t="s">
        <v>68</v>
      </c>
      <c r="G3" s="91" t="s">
        <v>69</v>
      </c>
      <c r="H3" s="92" t="s">
        <v>70</v>
      </c>
      <c r="I3" s="92" t="s">
        <v>71</v>
      </c>
      <c r="J3" s="92" t="s">
        <v>72</v>
      </c>
      <c r="K3" s="93"/>
      <c r="L3" s="94" t="s">
        <v>73</v>
      </c>
      <c r="M3" s="94" t="s">
        <v>74</v>
      </c>
      <c r="N3" s="94" t="s">
        <v>75</v>
      </c>
      <c r="O3" s="95" t="s">
        <v>154</v>
      </c>
      <c r="P3" s="95" t="s">
        <v>155</v>
      </c>
      <c r="Q3" s="94" t="s">
        <v>78</v>
      </c>
      <c r="R3" s="96" t="s">
        <v>79</v>
      </c>
      <c r="S3" s="97"/>
      <c r="T3" s="98" t="s">
        <v>80</v>
      </c>
      <c r="U3" s="99" t="s">
        <v>81</v>
      </c>
      <c r="V3" s="99" t="s">
        <v>82</v>
      </c>
      <c r="W3" s="99" t="s">
        <v>83</v>
      </c>
      <c r="X3"/>
      <c r="Y3" s="100" t="s">
        <v>84</v>
      </c>
      <c r="Z3" s="100" t="s">
        <v>85</v>
      </c>
      <c r="AA3" s="100" t="s">
        <v>86</v>
      </c>
      <c r="AB3"/>
      <c r="AC3" s="101" t="s">
        <v>58</v>
      </c>
      <c r="AD3" s="101" t="s">
        <v>59</v>
      </c>
      <c r="AE3" s="102"/>
      <c r="AF3"/>
    </row>
    <row r="4" spans="1:32" ht="24.95" customHeight="1" thickTop="1" x14ac:dyDescent="0.4">
      <c r="A4" s="103">
        <v>1</v>
      </c>
      <c r="B4" s="104" t="s">
        <v>87</v>
      </c>
      <c r="C4" s="104" t="s">
        <v>126</v>
      </c>
      <c r="D4" s="104" t="s">
        <v>89</v>
      </c>
      <c r="E4" s="104" t="s">
        <v>110</v>
      </c>
      <c r="F4" s="104" t="s">
        <v>264</v>
      </c>
      <c r="G4" s="104">
        <v>26</v>
      </c>
      <c r="H4" s="105">
        <v>7</v>
      </c>
      <c r="I4" s="106">
        <v>1</v>
      </c>
      <c r="J4" s="107">
        <v>7</v>
      </c>
      <c r="K4" s="108"/>
      <c r="L4" s="109"/>
      <c r="M4" s="109"/>
      <c r="N4" s="110" t="s">
        <v>92</v>
      </c>
      <c r="O4" s="110">
        <v>1000</v>
      </c>
      <c r="P4" s="110"/>
      <c r="Q4" s="109"/>
      <c r="R4" s="111">
        <v>7</v>
      </c>
      <c r="S4" s="112"/>
      <c r="T4" s="113"/>
      <c r="U4" s="113"/>
      <c r="V4" s="114">
        <f t="shared" ref="V4:V67" si="0">T4*R4</f>
        <v>0</v>
      </c>
      <c r="W4" s="114">
        <f t="shared" ref="W4:W67" si="1">U4*R4</f>
        <v>0</v>
      </c>
      <c r="X4" s="115"/>
      <c r="Y4" s="107">
        <v>9</v>
      </c>
      <c r="Z4" s="107">
        <v>24</v>
      </c>
      <c r="AA4" s="107">
        <v>12</v>
      </c>
      <c r="AB4" s="115"/>
      <c r="AC4" s="116">
        <f>G4*J4*Y4*Z4*AA4/1000*$AB$1</f>
        <v>13680.576000000001</v>
      </c>
      <c r="AD4" s="116">
        <f>Q4*R4*Y4*Z4*AA4/1000*$AB$1</f>
        <v>0</v>
      </c>
      <c r="AE4" s="116">
        <f t="shared" ref="AE4:AE67" si="2">AC4-AD4</f>
        <v>13680.576000000001</v>
      </c>
      <c r="AF4"/>
    </row>
    <row r="5" spans="1:32" ht="24.95" customHeight="1" x14ac:dyDescent="0.4">
      <c r="A5" s="103">
        <v>2</v>
      </c>
      <c r="B5" s="104" t="s">
        <v>87</v>
      </c>
      <c r="C5" s="104" t="s">
        <v>191</v>
      </c>
      <c r="D5" s="104" t="s">
        <v>89</v>
      </c>
      <c r="E5" s="104" t="s">
        <v>90</v>
      </c>
      <c r="F5" s="104" t="s">
        <v>137</v>
      </c>
      <c r="G5" s="104">
        <v>42</v>
      </c>
      <c r="H5" s="105">
        <v>7</v>
      </c>
      <c r="I5" s="106">
        <v>2</v>
      </c>
      <c r="J5" s="107">
        <v>14</v>
      </c>
      <c r="K5" s="108"/>
      <c r="L5" s="109"/>
      <c r="M5" s="109"/>
      <c r="N5" s="110" t="s">
        <v>92</v>
      </c>
      <c r="O5" s="110">
        <v>3300</v>
      </c>
      <c r="P5" s="110"/>
      <c r="Q5" s="109"/>
      <c r="R5" s="111">
        <v>14</v>
      </c>
      <c r="S5" s="112"/>
      <c r="T5" s="113"/>
      <c r="U5" s="113"/>
      <c r="V5" s="114">
        <f t="shared" si="0"/>
        <v>0</v>
      </c>
      <c r="W5" s="114">
        <f t="shared" si="1"/>
        <v>0</v>
      </c>
      <c r="X5" s="115"/>
      <c r="Y5" s="107">
        <v>9</v>
      </c>
      <c r="Z5" s="107">
        <v>24</v>
      </c>
      <c r="AA5" s="107">
        <v>12</v>
      </c>
      <c r="AB5" s="115"/>
      <c r="AC5" s="116">
        <f t="shared" ref="AC5:AC68" si="3">G5*J5*Y5*Z5*AA5/1000*$AB$1</f>
        <v>44198.784</v>
      </c>
      <c r="AD5" s="116">
        <f t="shared" ref="AD5:AD68" si="4">Q5*R5*Y5*Z5*AA5/1000*$AB$1</f>
        <v>0</v>
      </c>
      <c r="AE5" s="116">
        <f t="shared" si="2"/>
        <v>44198.784</v>
      </c>
      <c r="AF5"/>
    </row>
    <row r="6" spans="1:32" ht="24.95" customHeight="1" x14ac:dyDescent="0.4">
      <c r="A6" s="103">
        <v>3</v>
      </c>
      <c r="B6" s="104" t="s">
        <v>87</v>
      </c>
      <c r="C6" s="104" t="s">
        <v>191</v>
      </c>
      <c r="D6" s="104" t="s">
        <v>89</v>
      </c>
      <c r="E6" s="104" t="s">
        <v>638</v>
      </c>
      <c r="F6" s="104" t="s">
        <v>639</v>
      </c>
      <c r="G6" s="104">
        <v>263</v>
      </c>
      <c r="H6" s="105">
        <v>12</v>
      </c>
      <c r="I6" s="106">
        <v>1</v>
      </c>
      <c r="J6" s="107">
        <v>12</v>
      </c>
      <c r="K6" s="108"/>
      <c r="L6" s="109"/>
      <c r="M6" s="109"/>
      <c r="N6" s="110" t="s">
        <v>92</v>
      </c>
      <c r="O6" s="110">
        <v>14800</v>
      </c>
      <c r="P6" s="110"/>
      <c r="Q6" s="109"/>
      <c r="R6" s="111">
        <v>12</v>
      </c>
      <c r="S6" s="112"/>
      <c r="T6" s="113"/>
      <c r="U6" s="113"/>
      <c r="V6" s="114">
        <f t="shared" si="0"/>
        <v>0</v>
      </c>
      <c r="W6" s="114">
        <f t="shared" si="1"/>
        <v>0</v>
      </c>
      <c r="X6" s="115"/>
      <c r="Y6" s="107">
        <v>9</v>
      </c>
      <c r="Z6" s="107">
        <v>24</v>
      </c>
      <c r="AA6" s="107">
        <v>12</v>
      </c>
      <c r="AB6" s="115"/>
      <c r="AC6" s="116">
        <f t="shared" si="3"/>
        <v>237230.20799999998</v>
      </c>
      <c r="AD6" s="116">
        <f t="shared" si="4"/>
        <v>0</v>
      </c>
      <c r="AE6" s="116">
        <f t="shared" si="2"/>
        <v>237230.20799999998</v>
      </c>
      <c r="AF6"/>
    </row>
    <row r="7" spans="1:32" ht="24.95" customHeight="1" x14ac:dyDescent="0.4">
      <c r="A7" s="103">
        <v>4</v>
      </c>
      <c r="B7" s="104" t="s">
        <v>87</v>
      </c>
      <c r="C7" s="104" t="s">
        <v>228</v>
      </c>
      <c r="D7" s="104" t="s">
        <v>89</v>
      </c>
      <c r="E7" s="104" t="s">
        <v>90</v>
      </c>
      <c r="F7" s="104" t="s">
        <v>91</v>
      </c>
      <c r="G7" s="104">
        <v>42</v>
      </c>
      <c r="H7" s="105">
        <v>4</v>
      </c>
      <c r="I7" s="106">
        <v>1</v>
      </c>
      <c r="J7" s="107">
        <v>4</v>
      </c>
      <c r="K7" s="108"/>
      <c r="L7" s="109"/>
      <c r="M7" s="109"/>
      <c r="N7" s="110" t="s">
        <v>92</v>
      </c>
      <c r="O7" s="110">
        <v>2500</v>
      </c>
      <c r="P7" s="110"/>
      <c r="Q7" s="109"/>
      <c r="R7" s="111">
        <v>4</v>
      </c>
      <c r="S7" s="112"/>
      <c r="T7" s="113"/>
      <c r="U7" s="113"/>
      <c r="V7" s="114">
        <f t="shared" si="0"/>
        <v>0</v>
      </c>
      <c r="W7" s="114">
        <f t="shared" si="1"/>
        <v>0</v>
      </c>
      <c r="X7" s="115"/>
      <c r="Y7" s="107">
        <v>9</v>
      </c>
      <c r="Z7" s="107">
        <v>24</v>
      </c>
      <c r="AA7" s="107">
        <v>12</v>
      </c>
      <c r="AB7" s="115"/>
      <c r="AC7" s="116">
        <f t="shared" si="3"/>
        <v>12628.224</v>
      </c>
      <c r="AD7" s="116">
        <f t="shared" si="4"/>
        <v>0</v>
      </c>
      <c r="AE7" s="116">
        <f t="shared" si="2"/>
        <v>12628.224</v>
      </c>
      <c r="AF7"/>
    </row>
    <row r="8" spans="1:32" ht="24.95" customHeight="1" x14ac:dyDescent="0.4">
      <c r="A8" s="103">
        <v>5</v>
      </c>
      <c r="B8" s="104" t="s">
        <v>87</v>
      </c>
      <c r="C8" s="104" t="s">
        <v>228</v>
      </c>
      <c r="D8" s="104" t="s">
        <v>89</v>
      </c>
      <c r="E8" s="104" t="s">
        <v>110</v>
      </c>
      <c r="F8" s="104" t="s">
        <v>258</v>
      </c>
      <c r="G8" s="104">
        <v>26</v>
      </c>
      <c r="H8" s="105">
        <v>1</v>
      </c>
      <c r="I8" s="106">
        <v>2</v>
      </c>
      <c r="J8" s="107">
        <v>2</v>
      </c>
      <c r="K8" s="108"/>
      <c r="L8" s="109"/>
      <c r="M8" s="109"/>
      <c r="N8" s="110" t="s">
        <v>92</v>
      </c>
      <c r="O8" s="110">
        <v>1000</v>
      </c>
      <c r="P8" s="110"/>
      <c r="Q8" s="109"/>
      <c r="R8" s="111">
        <v>2</v>
      </c>
      <c r="S8" s="112"/>
      <c r="T8" s="113"/>
      <c r="U8" s="113"/>
      <c r="V8" s="114">
        <f t="shared" si="0"/>
        <v>0</v>
      </c>
      <c r="W8" s="114">
        <f t="shared" si="1"/>
        <v>0</v>
      </c>
      <c r="X8" s="115"/>
      <c r="Y8" s="107">
        <v>9</v>
      </c>
      <c r="Z8" s="107">
        <v>24</v>
      </c>
      <c r="AA8" s="107">
        <v>12</v>
      </c>
      <c r="AB8" s="115"/>
      <c r="AC8" s="116">
        <f t="shared" si="3"/>
        <v>3908.7359999999999</v>
      </c>
      <c r="AD8" s="116">
        <f t="shared" si="4"/>
        <v>0</v>
      </c>
      <c r="AE8" s="116">
        <f t="shared" si="2"/>
        <v>3908.7359999999999</v>
      </c>
      <c r="AF8"/>
    </row>
    <row r="9" spans="1:32" ht="24.95" customHeight="1" x14ac:dyDescent="0.4">
      <c r="A9" s="103">
        <v>6</v>
      </c>
      <c r="B9" s="104" t="s">
        <v>87</v>
      </c>
      <c r="C9" s="104" t="s">
        <v>109</v>
      </c>
      <c r="D9" s="104" t="s">
        <v>89</v>
      </c>
      <c r="E9" s="104" t="s">
        <v>166</v>
      </c>
      <c r="F9" s="104" t="s">
        <v>162</v>
      </c>
      <c r="G9" s="104">
        <v>60</v>
      </c>
      <c r="H9" s="105">
        <v>2</v>
      </c>
      <c r="I9" s="106">
        <v>1</v>
      </c>
      <c r="J9" s="107">
        <v>2</v>
      </c>
      <c r="K9" s="108"/>
      <c r="L9" s="109"/>
      <c r="M9" s="109"/>
      <c r="N9" s="110" t="s">
        <v>92</v>
      </c>
      <c r="O9" s="110">
        <v>800</v>
      </c>
      <c r="P9" s="110"/>
      <c r="Q9" s="109"/>
      <c r="R9" s="111">
        <v>2</v>
      </c>
      <c r="S9" s="112"/>
      <c r="T9" s="113"/>
      <c r="U9" s="113"/>
      <c r="V9" s="114">
        <f t="shared" si="0"/>
        <v>0</v>
      </c>
      <c r="W9" s="114">
        <f t="shared" si="1"/>
        <v>0</v>
      </c>
      <c r="X9" s="115"/>
      <c r="Y9" s="107">
        <v>9</v>
      </c>
      <c r="Z9" s="107">
        <v>24</v>
      </c>
      <c r="AA9" s="107">
        <v>12</v>
      </c>
      <c r="AB9" s="115"/>
      <c r="AC9" s="116">
        <f t="shared" si="3"/>
        <v>9020.16</v>
      </c>
      <c r="AD9" s="116">
        <f t="shared" si="4"/>
        <v>0</v>
      </c>
      <c r="AE9" s="116">
        <f t="shared" si="2"/>
        <v>9020.16</v>
      </c>
      <c r="AF9"/>
    </row>
    <row r="10" spans="1:32" ht="24.95" customHeight="1" x14ac:dyDescent="0.4">
      <c r="A10" s="103">
        <v>7</v>
      </c>
      <c r="B10" s="104" t="s">
        <v>87</v>
      </c>
      <c r="C10" s="104" t="s">
        <v>109</v>
      </c>
      <c r="D10" s="104" t="s">
        <v>89</v>
      </c>
      <c r="E10" s="104" t="s">
        <v>110</v>
      </c>
      <c r="F10" s="104" t="s">
        <v>258</v>
      </c>
      <c r="G10" s="104">
        <v>26</v>
      </c>
      <c r="H10" s="105">
        <v>4</v>
      </c>
      <c r="I10" s="106">
        <v>2</v>
      </c>
      <c r="J10" s="107">
        <v>8</v>
      </c>
      <c r="K10" s="108"/>
      <c r="L10" s="109"/>
      <c r="M10" s="109"/>
      <c r="N10" s="110" t="s">
        <v>92</v>
      </c>
      <c r="O10" s="110">
        <v>1000</v>
      </c>
      <c r="P10" s="110"/>
      <c r="Q10" s="109"/>
      <c r="R10" s="111">
        <v>8</v>
      </c>
      <c r="S10" s="112"/>
      <c r="T10" s="113"/>
      <c r="U10" s="113"/>
      <c r="V10" s="114">
        <f t="shared" si="0"/>
        <v>0</v>
      </c>
      <c r="W10" s="114">
        <f t="shared" si="1"/>
        <v>0</v>
      </c>
      <c r="X10" s="115"/>
      <c r="Y10" s="107">
        <v>9</v>
      </c>
      <c r="Z10" s="107">
        <v>24</v>
      </c>
      <c r="AA10" s="107">
        <v>12</v>
      </c>
      <c r="AB10" s="115"/>
      <c r="AC10" s="116">
        <f t="shared" si="3"/>
        <v>15634.944</v>
      </c>
      <c r="AD10" s="116">
        <f t="shared" si="4"/>
        <v>0</v>
      </c>
      <c r="AE10" s="116">
        <f t="shared" si="2"/>
        <v>15634.944</v>
      </c>
      <c r="AF10"/>
    </row>
    <row r="11" spans="1:32" ht="24.95" customHeight="1" x14ac:dyDescent="0.4">
      <c r="A11" s="103">
        <v>8</v>
      </c>
      <c r="B11" s="104" t="s">
        <v>87</v>
      </c>
      <c r="C11" s="104" t="s">
        <v>108</v>
      </c>
      <c r="D11" s="104" t="s">
        <v>89</v>
      </c>
      <c r="E11" s="104" t="s">
        <v>110</v>
      </c>
      <c r="F11" s="104" t="s">
        <v>258</v>
      </c>
      <c r="G11" s="104">
        <v>26</v>
      </c>
      <c r="H11" s="105">
        <v>8</v>
      </c>
      <c r="I11" s="106">
        <v>2</v>
      </c>
      <c r="J11" s="107">
        <v>16</v>
      </c>
      <c r="K11" s="108"/>
      <c r="L11" s="109"/>
      <c r="M11" s="109"/>
      <c r="N11" s="110" t="s">
        <v>92</v>
      </c>
      <c r="O11" s="110">
        <v>1000</v>
      </c>
      <c r="P11" s="110"/>
      <c r="Q11" s="109"/>
      <c r="R11" s="111">
        <v>16</v>
      </c>
      <c r="S11" s="112"/>
      <c r="T11" s="113"/>
      <c r="U11" s="113"/>
      <c r="V11" s="114">
        <f t="shared" si="0"/>
        <v>0</v>
      </c>
      <c r="W11" s="114">
        <f t="shared" si="1"/>
        <v>0</v>
      </c>
      <c r="X11" s="115"/>
      <c r="Y11" s="107">
        <v>9</v>
      </c>
      <c r="Z11" s="107">
        <v>24</v>
      </c>
      <c r="AA11" s="107">
        <v>12</v>
      </c>
      <c r="AB11" s="115"/>
      <c r="AC11" s="116">
        <f t="shared" si="3"/>
        <v>31269.887999999999</v>
      </c>
      <c r="AD11" s="116">
        <f t="shared" si="4"/>
        <v>0</v>
      </c>
      <c r="AE11" s="116">
        <f t="shared" si="2"/>
        <v>31269.887999999999</v>
      </c>
      <c r="AF11"/>
    </row>
    <row r="12" spans="1:32" ht="24.95" customHeight="1" x14ac:dyDescent="0.4">
      <c r="A12" s="103">
        <v>9</v>
      </c>
      <c r="B12" s="104" t="s">
        <v>87</v>
      </c>
      <c r="C12" s="104" t="s">
        <v>108</v>
      </c>
      <c r="D12" s="104" t="s">
        <v>89</v>
      </c>
      <c r="E12" s="104" t="s">
        <v>90</v>
      </c>
      <c r="F12" s="104" t="s">
        <v>137</v>
      </c>
      <c r="G12" s="104">
        <v>42</v>
      </c>
      <c r="H12" s="105">
        <v>2</v>
      </c>
      <c r="I12" s="106">
        <v>2</v>
      </c>
      <c r="J12" s="107">
        <v>4</v>
      </c>
      <c r="K12" s="108"/>
      <c r="L12" s="109"/>
      <c r="M12" s="109"/>
      <c r="N12" s="110" t="s">
        <v>92</v>
      </c>
      <c r="O12" s="110">
        <v>2500</v>
      </c>
      <c r="P12" s="110"/>
      <c r="Q12" s="109"/>
      <c r="R12" s="111">
        <v>4</v>
      </c>
      <c r="S12" s="112"/>
      <c r="T12" s="113"/>
      <c r="U12" s="113"/>
      <c r="V12" s="114">
        <f t="shared" si="0"/>
        <v>0</v>
      </c>
      <c r="W12" s="114">
        <f t="shared" si="1"/>
        <v>0</v>
      </c>
      <c r="X12" s="115"/>
      <c r="Y12" s="107">
        <v>9</v>
      </c>
      <c r="Z12" s="107">
        <v>24</v>
      </c>
      <c r="AA12" s="107">
        <v>12</v>
      </c>
      <c r="AB12" s="115"/>
      <c r="AC12" s="116">
        <f t="shared" si="3"/>
        <v>12628.224</v>
      </c>
      <c r="AD12" s="116">
        <f t="shared" si="4"/>
        <v>0</v>
      </c>
      <c r="AE12" s="116">
        <f t="shared" si="2"/>
        <v>12628.224</v>
      </c>
      <c r="AF12"/>
    </row>
    <row r="13" spans="1:32" ht="24.95" customHeight="1" x14ac:dyDescent="0.4">
      <c r="A13" s="103">
        <v>10</v>
      </c>
      <c r="B13" s="104" t="s">
        <v>87</v>
      </c>
      <c r="C13" s="104" t="s">
        <v>640</v>
      </c>
      <c r="D13" s="104" t="s">
        <v>89</v>
      </c>
      <c r="E13" s="104" t="s">
        <v>110</v>
      </c>
      <c r="F13" s="104" t="s">
        <v>173</v>
      </c>
      <c r="G13" s="104">
        <v>26</v>
      </c>
      <c r="H13" s="105">
        <v>1</v>
      </c>
      <c r="I13" s="106">
        <v>2</v>
      </c>
      <c r="J13" s="107">
        <v>2</v>
      </c>
      <c r="K13" s="108"/>
      <c r="L13" s="109"/>
      <c r="M13" s="109"/>
      <c r="N13" s="110" t="s">
        <v>92</v>
      </c>
      <c r="O13" s="110">
        <v>1000</v>
      </c>
      <c r="P13" s="110"/>
      <c r="Q13" s="109"/>
      <c r="R13" s="111">
        <v>2</v>
      </c>
      <c r="S13" s="112"/>
      <c r="T13" s="113"/>
      <c r="U13" s="113"/>
      <c r="V13" s="114">
        <f t="shared" si="0"/>
        <v>0</v>
      </c>
      <c r="W13" s="114">
        <f t="shared" si="1"/>
        <v>0</v>
      </c>
      <c r="X13" s="115"/>
      <c r="Y13" s="107">
        <v>9</v>
      </c>
      <c r="Z13" s="107">
        <v>24</v>
      </c>
      <c r="AA13" s="107">
        <v>12</v>
      </c>
      <c r="AB13" s="115"/>
      <c r="AC13" s="116">
        <f t="shared" si="3"/>
        <v>3908.7359999999999</v>
      </c>
      <c r="AD13" s="116">
        <f t="shared" si="4"/>
        <v>0</v>
      </c>
      <c r="AE13" s="116">
        <f t="shared" si="2"/>
        <v>3908.7359999999999</v>
      </c>
      <c r="AF13"/>
    </row>
    <row r="14" spans="1:32" ht="24.95" customHeight="1" x14ac:dyDescent="0.4">
      <c r="A14" s="103">
        <v>11</v>
      </c>
      <c r="B14" s="104" t="s">
        <v>87</v>
      </c>
      <c r="C14" s="104" t="s">
        <v>640</v>
      </c>
      <c r="D14" s="104" t="s">
        <v>89</v>
      </c>
      <c r="E14" s="104" t="s">
        <v>90</v>
      </c>
      <c r="F14" s="104" t="s">
        <v>91</v>
      </c>
      <c r="G14" s="104">
        <v>42</v>
      </c>
      <c r="H14" s="105">
        <v>7</v>
      </c>
      <c r="I14" s="106">
        <v>1</v>
      </c>
      <c r="J14" s="107">
        <v>7</v>
      </c>
      <c r="K14" s="108"/>
      <c r="L14" s="109"/>
      <c r="M14" s="109"/>
      <c r="N14" s="110" t="s">
        <v>92</v>
      </c>
      <c r="O14" s="110">
        <v>2500</v>
      </c>
      <c r="P14" s="110"/>
      <c r="Q14" s="109"/>
      <c r="R14" s="111">
        <v>7</v>
      </c>
      <c r="S14" s="112"/>
      <c r="T14" s="113"/>
      <c r="U14" s="113"/>
      <c r="V14" s="114">
        <f t="shared" si="0"/>
        <v>0</v>
      </c>
      <c r="W14" s="114">
        <f t="shared" si="1"/>
        <v>0</v>
      </c>
      <c r="X14" s="115"/>
      <c r="Y14" s="107">
        <v>9</v>
      </c>
      <c r="Z14" s="107">
        <v>24</v>
      </c>
      <c r="AA14" s="107">
        <v>12</v>
      </c>
      <c r="AB14" s="115"/>
      <c r="AC14" s="116">
        <f t="shared" si="3"/>
        <v>22099.392</v>
      </c>
      <c r="AD14" s="116">
        <f t="shared" si="4"/>
        <v>0</v>
      </c>
      <c r="AE14" s="116">
        <f t="shared" si="2"/>
        <v>22099.392</v>
      </c>
      <c r="AF14"/>
    </row>
    <row r="15" spans="1:32" ht="24.95" customHeight="1" x14ac:dyDescent="0.4">
      <c r="A15" s="103">
        <v>12</v>
      </c>
      <c r="B15" s="104" t="s">
        <v>87</v>
      </c>
      <c r="C15" s="104" t="s">
        <v>640</v>
      </c>
      <c r="D15" s="104" t="s">
        <v>89</v>
      </c>
      <c r="E15" s="104" t="s">
        <v>110</v>
      </c>
      <c r="F15" s="104" t="s">
        <v>258</v>
      </c>
      <c r="G15" s="104">
        <v>26</v>
      </c>
      <c r="H15" s="105">
        <v>3</v>
      </c>
      <c r="I15" s="106">
        <v>2</v>
      </c>
      <c r="J15" s="107">
        <v>6</v>
      </c>
      <c r="K15" s="108"/>
      <c r="L15" s="109"/>
      <c r="M15" s="109"/>
      <c r="N15" s="110" t="s">
        <v>92</v>
      </c>
      <c r="O15" s="110">
        <v>1000</v>
      </c>
      <c r="P15" s="110"/>
      <c r="Q15" s="109"/>
      <c r="R15" s="111">
        <v>6</v>
      </c>
      <c r="S15" s="112"/>
      <c r="T15" s="113"/>
      <c r="U15" s="113"/>
      <c r="V15" s="114">
        <f t="shared" si="0"/>
        <v>0</v>
      </c>
      <c r="W15" s="114">
        <f t="shared" si="1"/>
        <v>0</v>
      </c>
      <c r="X15" s="115"/>
      <c r="Y15" s="107">
        <v>9</v>
      </c>
      <c r="Z15" s="107">
        <v>24</v>
      </c>
      <c r="AA15" s="107">
        <v>12</v>
      </c>
      <c r="AB15" s="115"/>
      <c r="AC15" s="116">
        <f t="shared" si="3"/>
        <v>11726.207999999999</v>
      </c>
      <c r="AD15" s="116">
        <f t="shared" si="4"/>
        <v>0</v>
      </c>
      <c r="AE15" s="116">
        <f t="shared" si="2"/>
        <v>11726.207999999999</v>
      </c>
      <c r="AF15"/>
    </row>
    <row r="16" spans="1:32" ht="24.95" customHeight="1" x14ac:dyDescent="0.4">
      <c r="A16" s="103">
        <v>13</v>
      </c>
      <c r="B16" s="104" t="s">
        <v>87</v>
      </c>
      <c r="C16" s="104" t="s">
        <v>640</v>
      </c>
      <c r="D16" s="104" t="s">
        <v>89</v>
      </c>
      <c r="E16" s="104" t="s">
        <v>110</v>
      </c>
      <c r="F16" s="104" t="s">
        <v>122</v>
      </c>
      <c r="G16" s="104">
        <v>26</v>
      </c>
      <c r="H16" s="105">
        <v>4</v>
      </c>
      <c r="I16" s="106">
        <v>1</v>
      </c>
      <c r="J16" s="107">
        <v>4</v>
      </c>
      <c r="K16" s="108"/>
      <c r="L16" s="109"/>
      <c r="M16" s="109"/>
      <c r="N16" s="110" t="s">
        <v>92</v>
      </c>
      <c r="O16" s="110">
        <v>1000</v>
      </c>
      <c r="P16" s="110"/>
      <c r="Q16" s="109"/>
      <c r="R16" s="111">
        <v>4</v>
      </c>
      <c r="S16" s="112"/>
      <c r="T16" s="113"/>
      <c r="U16" s="113"/>
      <c r="V16" s="114">
        <f t="shared" si="0"/>
        <v>0</v>
      </c>
      <c r="W16" s="114">
        <f t="shared" si="1"/>
        <v>0</v>
      </c>
      <c r="X16" s="115"/>
      <c r="Y16" s="107">
        <v>9</v>
      </c>
      <c r="Z16" s="107">
        <v>24</v>
      </c>
      <c r="AA16" s="107">
        <v>12</v>
      </c>
      <c r="AB16" s="115"/>
      <c r="AC16" s="116">
        <f t="shared" si="3"/>
        <v>7817.4719999999998</v>
      </c>
      <c r="AD16" s="116">
        <f t="shared" si="4"/>
        <v>0</v>
      </c>
      <c r="AE16" s="116">
        <f t="shared" si="2"/>
        <v>7817.4719999999998</v>
      </c>
      <c r="AF16"/>
    </row>
    <row r="17" spans="1:32" ht="24.95" customHeight="1" x14ac:dyDescent="0.4">
      <c r="A17" s="103">
        <v>14</v>
      </c>
      <c r="B17" s="104" t="s">
        <v>87</v>
      </c>
      <c r="C17" s="104" t="s">
        <v>108</v>
      </c>
      <c r="D17" s="104" t="s">
        <v>89</v>
      </c>
      <c r="E17" s="104" t="s">
        <v>166</v>
      </c>
      <c r="F17" s="104" t="s">
        <v>641</v>
      </c>
      <c r="G17" s="104">
        <v>60</v>
      </c>
      <c r="H17" s="105">
        <v>2</v>
      </c>
      <c r="I17" s="106">
        <v>1</v>
      </c>
      <c r="J17" s="107">
        <v>2</v>
      </c>
      <c r="K17" s="108"/>
      <c r="L17" s="109"/>
      <c r="M17" s="109"/>
      <c r="N17" s="110" t="s">
        <v>92</v>
      </c>
      <c r="O17" s="110">
        <v>800</v>
      </c>
      <c r="P17" s="110"/>
      <c r="Q17" s="109"/>
      <c r="R17" s="111">
        <v>2</v>
      </c>
      <c r="S17" s="112"/>
      <c r="T17" s="113"/>
      <c r="U17" s="113"/>
      <c r="V17" s="114">
        <f t="shared" si="0"/>
        <v>0</v>
      </c>
      <c r="W17" s="114">
        <f t="shared" si="1"/>
        <v>0</v>
      </c>
      <c r="X17" s="115"/>
      <c r="Y17" s="107">
        <v>9</v>
      </c>
      <c r="Z17" s="107">
        <v>24</v>
      </c>
      <c r="AA17" s="107">
        <v>12</v>
      </c>
      <c r="AB17" s="115"/>
      <c r="AC17" s="116">
        <f t="shared" si="3"/>
        <v>9020.16</v>
      </c>
      <c r="AD17" s="116">
        <f t="shared" si="4"/>
        <v>0</v>
      </c>
      <c r="AE17" s="116">
        <f t="shared" si="2"/>
        <v>9020.16</v>
      </c>
      <c r="AF17"/>
    </row>
    <row r="18" spans="1:32" ht="24.95" customHeight="1" x14ac:dyDescent="0.4">
      <c r="A18" s="103">
        <v>15</v>
      </c>
      <c r="B18" s="104" t="s">
        <v>87</v>
      </c>
      <c r="C18" s="104" t="s">
        <v>172</v>
      </c>
      <c r="D18" s="104" t="s">
        <v>89</v>
      </c>
      <c r="E18" s="104" t="s">
        <v>110</v>
      </c>
      <c r="F18" s="104" t="s">
        <v>173</v>
      </c>
      <c r="G18" s="104">
        <v>26</v>
      </c>
      <c r="H18" s="105">
        <v>1</v>
      </c>
      <c r="I18" s="106">
        <v>2</v>
      </c>
      <c r="J18" s="107">
        <v>2</v>
      </c>
      <c r="K18" s="108"/>
      <c r="L18" s="109"/>
      <c r="M18" s="109"/>
      <c r="N18" s="110" t="s">
        <v>92</v>
      </c>
      <c r="O18" s="110">
        <v>1000</v>
      </c>
      <c r="P18" s="110"/>
      <c r="Q18" s="109"/>
      <c r="R18" s="111">
        <v>2</v>
      </c>
      <c r="S18" s="112"/>
      <c r="T18" s="113"/>
      <c r="U18" s="113"/>
      <c r="V18" s="114">
        <f t="shared" si="0"/>
        <v>0</v>
      </c>
      <c r="W18" s="114">
        <f t="shared" si="1"/>
        <v>0</v>
      </c>
      <c r="X18" s="115"/>
      <c r="Y18" s="107">
        <v>9</v>
      </c>
      <c r="Z18" s="107">
        <v>24</v>
      </c>
      <c r="AA18" s="107">
        <v>12</v>
      </c>
      <c r="AB18" s="115"/>
      <c r="AC18" s="116">
        <f t="shared" si="3"/>
        <v>3908.7359999999999</v>
      </c>
      <c r="AD18" s="116">
        <f t="shared" si="4"/>
        <v>0</v>
      </c>
      <c r="AE18" s="116">
        <f t="shared" si="2"/>
        <v>3908.7359999999999</v>
      </c>
      <c r="AF18"/>
    </row>
    <row r="19" spans="1:32" ht="24.95" customHeight="1" x14ac:dyDescent="0.4">
      <c r="A19" s="103">
        <v>16</v>
      </c>
      <c r="B19" s="104" t="s">
        <v>87</v>
      </c>
      <c r="C19" s="104" t="s">
        <v>172</v>
      </c>
      <c r="D19" s="104" t="s">
        <v>89</v>
      </c>
      <c r="E19" s="104" t="s">
        <v>90</v>
      </c>
      <c r="F19" s="104" t="s">
        <v>122</v>
      </c>
      <c r="G19" s="104">
        <v>42</v>
      </c>
      <c r="H19" s="105">
        <v>1</v>
      </c>
      <c r="I19" s="106">
        <v>1</v>
      </c>
      <c r="J19" s="107">
        <v>1</v>
      </c>
      <c r="K19" s="108"/>
      <c r="L19" s="109"/>
      <c r="M19" s="109"/>
      <c r="N19" s="110" t="s">
        <v>92</v>
      </c>
      <c r="O19" s="110">
        <v>2500</v>
      </c>
      <c r="P19" s="110"/>
      <c r="Q19" s="109"/>
      <c r="R19" s="111">
        <v>1</v>
      </c>
      <c r="S19" s="112"/>
      <c r="T19" s="113"/>
      <c r="U19" s="113"/>
      <c r="V19" s="114">
        <f t="shared" si="0"/>
        <v>0</v>
      </c>
      <c r="W19" s="114">
        <f t="shared" si="1"/>
        <v>0</v>
      </c>
      <c r="X19" s="115"/>
      <c r="Y19" s="107">
        <v>9</v>
      </c>
      <c r="Z19" s="107">
        <v>24</v>
      </c>
      <c r="AA19" s="107">
        <v>12</v>
      </c>
      <c r="AB19" s="115"/>
      <c r="AC19" s="116">
        <f t="shared" si="3"/>
        <v>3157.056</v>
      </c>
      <c r="AD19" s="116">
        <f t="shared" si="4"/>
        <v>0</v>
      </c>
      <c r="AE19" s="116">
        <f t="shared" si="2"/>
        <v>3157.056</v>
      </c>
      <c r="AF19"/>
    </row>
    <row r="20" spans="1:32" ht="24.95" customHeight="1" x14ac:dyDescent="0.4">
      <c r="A20" s="103">
        <v>17</v>
      </c>
      <c r="B20" s="104" t="s">
        <v>87</v>
      </c>
      <c r="C20" s="104" t="s">
        <v>642</v>
      </c>
      <c r="D20" s="104" t="s">
        <v>89</v>
      </c>
      <c r="E20" s="104" t="s">
        <v>90</v>
      </c>
      <c r="F20" s="104" t="s">
        <v>137</v>
      </c>
      <c r="G20" s="104">
        <v>42</v>
      </c>
      <c r="H20" s="105">
        <v>3</v>
      </c>
      <c r="I20" s="106">
        <v>2</v>
      </c>
      <c r="J20" s="107">
        <v>6</v>
      </c>
      <c r="K20" s="108"/>
      <c r="L20" s="109"/>
      <c r="M20" s="109"/>
      <c r="N20" s="110" t="s">
        <v>92</v>
      </c>
      <c r="O20" s="110">
        <v>2500</v>
      </c>
      <c r="P20" s="110"/>
      <c r="Q20" s="109"/>
      <c r="R20" s="111">
        <v>6</v>
      </c>
      <c r="S20" s="112"/>
      <c r="T20" s="113"/>
      <c r="U20" s="113"/>
      <c r="V20" s="114">
        <f t="shared" si="0"/>
        <v>0</v>
      </c>
      <c r="W20" s="114">
        <f t="shared" si="1"/>
        <v>0</v>
      </c>
      <c r="X20" s="115"/>
      <c r="Y20" s="107">
        <v>9</v>
      </c>
      <c r="Z20" s="107">
        <v>24</v>
      </c>
      <c r="AA20" s="107">
        <v>12</v>
      </c>
      <c r="AB20" s="115"/>
      <c r="AC20" s="116">
        <f t="shared" si="3"/>
        <v>18942.335999999999</v>
      </c>
      <c r="AD20" s="116">
        <f t="shared" si="4"/>
        <v>0</v>
      </c>
      <c r="AE20" s="116">
        <f t="shared" si="2"/>
        <v>18942.335999999999</v>
      </c>
      <c r="AF20"/>
    </row>
    <row r="21" spans="1:32" ht="24.95" customHeight="1" x14ac:dyDescent="0.4">
      <c r="A21" s="103">
        <v>18</v>
      </c>
      <c r="B21" s="104" t="s">
        <v>87</v>
      </c>
      <c r="C21" s="104" t="s">
        <v>642</v>
      </c>
      <c r="D21" s="104" t="s">
        <v>89</v>
      </c>
      <c r="E21" s="104" t="s">
        <v>110</v>
      </c>
      <c r="F21" s="104" t="s">
        <v>122</v>
      </c>
      <c r="G21" s="104">
        <v>26</v>
      </c>
      <c r="H21" s="105">
        <v>1</v>
      </c>
      <c r="I21" s="106">
        <v>1</v>
      </c>
      <c r="J21" s="107">
        <v>1</v>
      </c>
      <c r="K21" s="108"/>
      <c r="L21" s="109"/>
      <c r="M21" s="109"/>
      <c r="N21" s="110" t="s">
        <v>92</v>
      </c>
      <c r="O21" s="110">
        <v>1000</v>
      </c>
      <c r="P21" s="110"/>
      <c r="Q21" s="109"/>
      <c r="R21" s="111">
        <v>1</v>
      </c>
      <c r="S21" s="112"/>
      <c r="T21" s="113"/>
      <c r="U21" s="113"/>
      <c r="V21" s="114">
        <f t="shared" si="0"/>
        <v>0</v>
      </c>
      <c r="W21" s="114">
        <f t="shared" si="1"/>
        <v>0</v>
      </c>
      <c r="X21" s="115"/>
      <c r="Y21" s="107">
        <v>9</v>
      </c>
      <c r="Z21" s="107">
        <v>24</v>
      </c>
      <c r="AA21" s="107">
        <v>12</v>
      </c>
      <c r="AB21" s="115"/>
      <c r="AC21" s="116">
        <f t="shared" si="3"/>
        <v>1954.3679999999999</v>
      </c>
      <c r="AD21" s="116">
        <f t="shared" si="4"/>
        <v>0</v>
      </c>
      <c r="AE21" s="116">
        <f t="shared" si="2"/>
        <v>1954.3679999999999</v>
      </c>
      <c r="AF21"/>
    </row>
    <row r="22" spans="1:32" ht="24.95" customHeight="1" x14ac:dyDescent="0.4">
      <c r="A22" s="103">
        <v>19</v>
      </c>
      <c r="B22" s="104" t="s">
        <v>87</v>
      </c>
      <c r="C22" s="104" t="s">
        <v>642</v>
      </c>
      <c r="D22" s="104" t="s">
        <v>89</v>
      </c>
      <c r="E22" s="104" t="s">
        <v>90</v>
      </c>
      <c r="F22" s="104" t="s">
        <v>122</v>
      </c>
      <c r="G22" s="104">
        <v>42</v>
      </c>
      <c r="H22" s="105">
        <v>1</v>
      </c>
      <c r="I22" s="106">
        <v>1</v>
      </c>
      <c r="J22" s="107">
        <v>1</v>
      </c>
      <c r="K22" s="108"/>
      <c r="L22" s="109"/>
      <c r="M22" s="109"/>
      <c r="N22" s="110" t="s">
        <v>92</v>
      </c>
      <c r="O22" s="110">
        <v>2500</v>
      </c>
      <c r="P22" s="110"/>
      <c r="Q22" s="109"/>
      <c r="R22" s="111">
        <v>1</v>
      </c>
      <c r="S22" s="112"/>
      <c r="T22" s="113"/>
      <c r="U22" s="113"/>
      <c r="V22" s="114">
        <f t="shared" si="0"/>
        <v>0</v>
      </c>
      <c r="W22" s="114">
        <f t="shared" si="1"/>
        <v>0</v>
      </c>
      <c r="X22" s="115"/>
      <c r="Y22" s="107">
        <v>9</v>
      </c>
      <c r="Z22" s="107">
        <v>24</v>
      </c>
      <c r="AA22" s="107">
        <v>12</v>
      </c>
      <c r="AB22" s="115"/>
      <c r="AC22" s="116">
        <f t="shared" si="3"/>
        <v>3157.056</v>
      </c>
      <c r="AD22" s="116">
        <f t="shared" si="4"/>
        <v>0</v>
      </c>
      <c r="AE22" s="116">
        <f t="shared" si="2"/>
        <v>3157.056</v>
      </c>
      <c r="AF22"/>
    </row>
    <row r="23" spans="1:32" ht="24.95" customHeight="1" x14ac:dyDescent="0.4">
      <c r="A23" s="103">
        <v>20</v>
      </c>
      <c r="B23" s="104" t="s">
        <v>87</v>
      </c>
      <c r="C23" s="104" t="s">
        <v>642</v>
      </c>
      <c r="D23" s="104" t="s">
        <v>89</v>
      </c>
      <c r="E23" s="104" t="s">
        <v>166</v>
      </c>
      <c r="F23" s="104" t="s">
        <v>641</v>
      </c>
      <c r="G23" s="104">
        <v>60</v>
      </c>
      <c r="H23" s="105">
        <v>8</v>
      </c>
      <c r="I23" s="106">
        <v>1</v>
      </c>
      <c r="J23" s="107">
        <v>8</v>
      </c>
      <c r="K23" s="108"/>
      <c r="L23" s="109"/>
      <c r="M23" s="109"/>
      <c r="N23" s="110" t="s">
        <v>92</v>
      </c>
      <c r="O23" s="110">
        <v>800</v>
      </c>
      <c r="P23" s="110"/>
      <c r="Q23" s="109"/>
      <c r="R23" s="111">
        <v>8</v>
      </c>
      <c r="S23" s="112"/>
      <c r="T23" s="113"/>
      <c r="U23" s="113"/>
      <c r="V23" s="114">
        <f t="shared" si="0"/>
        <v>0</v>
      </c>
      <c r="W23" s="114">
        <f t="shared" si="1"/>
        <v>0</v>
      </c>
      <c r="X23" s="115"/>
      <c r="Y23" s="107">
        <v>9</v>
      </c>
      <c r="Z23" s="107">
        <v>24</v>
      </c>
      <c r="AA23" s="107">
        <v>12</v>
      </c>
      <c r="AB23" s="115"/>
      <c r="AC23" s="116">
        <f t="shared" si="3"/>
        <v>36080.639999999999</v>
      </c>
      <c r="AD23" s="116">
        <f t="shared" si="4"/>
        <v>0</v>
      </c>
      <c r="AE23" s="116">
        <f t="shared" si="2"/>
        <v>36080.639999999999</v>
      </c>
      <c r="AF23"/>
    </row>
    <row r="24" spans="1:32" ht="24.95" customHeight="1" x14ac:dyDescent="0.4">
      <c r="A24" s="103">
        <v>21</v>
      </c>
      <c r="B24" s="104" t="s">
        <v>87</v>
      </c>
      <c r="C24" s="104" t="s">
        <v>126</v>
      </c>
      <c r="D24" s="104" t="s">
        <v>89</v>
      </c>
      <c r="E24" s="104" t="s">
        <v>110</v>
      </c>
      <c r="F24" s="104" t="s">
        <v>264</v>
      </c>
      <c r="G24" s="104">
        <v>26</v>
      </c>
      <c r="H24" s="105">
        <v>6</v>
      </c>
      <c r="I24" s="106">
        <v>1</v>
      </c>
      <c r="J24" s="107">
        <v>6</v>
      </c>
      <c r="K24" s="108"/>
      <c r="L24" s="109"/>
      <c r="M24" s="109"/>
      <c r="N24" s="110" t="s">
        <v>92</v>
      </c>
      <c r="O24" s="110">
        <v>1000</v>
      </c>
      <c r="P24" s="110"/>
      <c r="Q24" s="109"/>
      <c r="R24" s="111">
        <v>6</v>
      </c>
      <c r="S24" s="112"/>
      <c r="T24" s="113"/>
      <c r="U24" s="113"/>
      <c r="V24" s="114">
        <f t="shared" si="0"/>
        <v>0</v>
      </c>
      <c r="W24" s="114">
        <f t="shared" si="1"/>
        <v>0</v>
      </c>
      <c r="X24" s="115"/>
      <c r="Y24" s="107">
        <v>9</v>
      </c>
      <c r="Z24" s="107">
        <v>24</v>
      </c>
      <c r="AA24" s="107">
        <v>12</v>
      </c>
      <c r="AB24" s="115"/>
      <c r="AC24" s="116">
        <f t="shared" si="3"/>
        <v>11726.207999999999</v>
      </c>
      <c r="AD24" s="116">
        <f t="shared" si="4"/>
        <v>0</v>
      </c>
      <c r="AE24" s="116">
        <f t="shared" si="2"/>
        <v>11726.207999999999</v>
      </c>
      <c r="AF24"/>
    </row>
    <row r="25" spans="1:32" ht="24.95" customHeight="1" x14ac:dyDescent="0.4">
      <c r="A25" s="103">
        <v>22</v>
      </c>
      <c r="B25" s="104" t="s">
        <v>87</v>
      </c>
      <c r="C25" s="104" t="s">
        <v>215</v>
      </c>
      <c r="D25" s="104" t="s">
        <v>89</v>
      </c>
      <c r="E25" s="104" t="s">
        <v>90</v>
      </c>
      <c r="F25" s="104" t="s">
        <v>91</v>
      </c>
      <c r="G25" s="104">
        <v>42</v>
      </c>
      <c r="H25" s="105">
        <v>4</v>
      </c>
      <c r="I25" s="106">
        <v>1</v>
      </c>
      <c r="J25" s="107">
        <v>4</v>
      </c>
      <c r="K25" s="108"/>
      <c r="L25" s="109"/>
      <c r="M25" s="109"/>
      <c r="N25" s="110" t="s">
        <v>92</v>
      </c>
      <c r="O25" s="110">
        <v>2500</v>
      </c>
      <c r="P25" s="110"/>
      <c r="Q25" s="109"/>
      <c r="R25" s="111">
        <v>4</v>
      </c>
      <c r="S25" s="112"/>
      <c r="T25" s="113"/>
      <c r="U25" s="113"/>
      <c r="V25" s="114">
        <f t="shared" si="0"/>
        <v>0</v>
      </c>
      <c r="W25" s="114">
        <f t="shared" si="1"/>
        <v>0</v>
      </c>
      <c r="X25" s="115"/>
      <c r="Y25" s="107">
        <v>9</v>
      </c>
      <c r="Z25" s="107">
        <v>24</v>
      </c>
      <c r="AA25" s="107">
        <v>12</v>
      </c>
      <c r="AB25" s="115"/>
      <c r="AC25" s="116">
        <f t="shared" si="3"/>
        <v>12628.224</v>
      </c>
      <c r="AD25" s="116">
        <f t="shared" si="4"/>
        <v>0</v>
      </c>
      <c r="AE25" s="116">
        <f t="shared" si="2"/>
        <v>12628.224</v>
      </c>
      <c r="AF25"/>
    </row>
    <row r="26" spans="1:32" ht="24.95" customHeight="1" x14ac:dyDescent="0.4">
      <c r="A26" s="103">
        <v>23</v>
      </c>
      <c r="B26" s="104" t="s">
        <v>87</v>
      </c>
      <c r="C26" s="104" t="s">
        <v>215</v>
      </c>
      <c r="D26" s="104" t="s">
        <v>89</v>
      </c>
      <c r="E26" s="104" t="s">
        <v>210</v>
      </c>
      <c r="F26" s="104" t="s">
        <v>204</v>
      </c>
      <c r="G26" s="104">
        <v>66</v>
      </c>
      <c r="H26" s="105">
        <v>1</v>
      </c>
      <c r="I26" s="106">
        <v>1</v>
      </c>
      <c r="J26" s="107">
        <v>1</v>
      </c>
      <c r="K26" s="108"/>
      <c r="L26" s="109"/>
      <c r="M26" s="109"/>
      <c r="N26" s="110" t="s">
        <v>205</v>
      </c>
      <c r="O26" s="110">
        <v>3800</v>
      </c>
      <c r="P26" s="110"/>
      <c r="Q26" s="109"/>
      <c r="R26" s="111">
        <v>1</v>
      </c>
      <c r="S26" s="112"/>
      <c r="T26" s="113"/>
      <c r="U26" s="113"/>
      <c r="V26" s="114">
        <f t="shared" si="0"/>
        <v>0</v>
      </c>
      <c r="W26" s="114">
        <f t="shared" si="1"/>
        <v>0</v>
      </c>
      <c r="X26" s="115"/>
      <c r="Y26" s="107">
        <v>9</v>
      </c>
      <c r="Z26" s="107">
        <v>24</v>
      </c>
      <c r="AA26" s="107">
        <v>12</v>
      </c>
      <c r="AB26" s="115"/>
      <c r="AC26" s="116">
        <f t="shared" si="3"/>
        <v>4961.0879999999997</v>
      </c>
      <c r="AD26" s="116">
        <f t="shared" si="4"/>
        <v>0</v>
      </c>
      <c r="AE26" s="116">
        <f t="shared" si="2"/>
        <v>4961.0879999999997</v>
      </c>
      <c r="AF26"/>
    </row>
    <row r="27" spans="1:32" ht="24.95" customHeight="1" x14ac:dyDescent="0.4">
      <c r="A27" s="103">
        <v>24</v>
      </c>
      <c r="B27" s="104" t="s">
        <v>87</v>
      </c>
      <c r="C27" s="104" t="s">
        <v>215</v>
      </c>
      <c r="D27" s="104" t="s">
        <v>89</v>
      </c>
      <c r="E27" s="104" t="s">
        <v>128</v>
      </c>
      <c r="F27" s="104" t="s">
        <v>643</v>
      </c>
      <c r="G27" s="104">
        <v>40</v>
      </c>
      <c r="H27" s="105">
        <v>2</v>
      </c>
      <c r="I27" s="106">
        <v>1</v>
      </c>
      <c r="J27" s="107">
        <v>2</v>
      </c>
      <c r="K27" s="108"/>
      <c r="L27" s="109"/>
      <c r="M27" s="109"/>
      <c r="N27" s="110" t="s">
        <v>92</v>
      </c>
      <c r="O27" s="110">
        <v>600</v>
      </c>
      <c r="P27" s="110"/>
      <c r="Q27" s="109"/>
      <c r="R27" s="111">
        <v>2</v>
      </c>
      <c r="S27" s="112"/>
      <c r="T27" s="113"/>
      <c r="U27" s="113"/>
      <c r="V27" s="114">
        <f t="shared" si="0"/>
        <v>0</v>
      </c>
      <c r="W27" s="114">
        <f t="shared" si="1"/>
        <v>0</v>
      </c>
      <c r="X27" s="115"/>
      <c r="Y27" s="107">
        <v>9</v>
      </c>
      <c r="Z27" s="107">
        <v>24</v>
      </c>
      <c r="AA27" s="107">
        <v>12</v>
      </c>
      <c r="AB27" s="115"/>
      <c r="AC27" s="116">
        <f t="shared" si="3"/>
        <v>6013.4400000000005</v>
      </c>
      <c r="AD27" s="116">
        <f t="shared" si="4"/>
        <v>0</v>
      </c>
      <c r="AE27" s="116">
        <f t="shared" si="2"/>
        <v>6013.4400000000005</v>
      </c>
      <c r="AF27"/>
    </row>
    <row r="28" spans="1:32" ht="24.95" customHeight="1" x14ac:dyDescent="0.4">
      <c r="A28" s="103">
        <v>25</v>
      </c>
      <c r="B28" s="104" t="s">
        <v>87</v>
      </c>
      <c r="C28" s="104" t="s">
        <v>215</v>
      </c>
      <c r="D28" s="104" t="s">
        <v>89</v>
      </c>
      <c r="E28" s="104" t="s">
        <v>90</v>
      </c>
      <c r="F28" s="104" t="s">
        <v>91</v>
      </c>
      <c r="G28" s="104">
        <v>42</v>
      </c>
      <c r="H28" s="105">
        <v>1</v>
      </c>
      <c r="I28" s="106">
        <v>2</v>
      </c>
      <c r="J28" s="107">
        <v>2</v>
      </c>
      <c r="K28" s="108"/>
      <c r="L28" s="109"/>
      <c r="M28" s="109"/>
      <c r="N28" s="110" t="s">
        <v>92</v>
      </c>
      <c r="O28" s="110">
        <v>2500</v>
      </c>
      <c r="P28" s="110"/>
      <c r="Q28" s="109"/>
      <c r="R28" s="111">
        <v>2</v>
      </c>
      <c r="S28" s="112"/>
      <c r="T28" s="113"/>
      <c r="U28" s="113"/>
      <c r="V28" s="114">
        <f t="shared" si="0"/>
        <v>0</v>
      </c>
      <c r="W28" s="114">
        <f t="shared" si="1"/>
        <v>0</v>
      </c>
      <c r="X28" s="115"/>
      <c r="Y28" s="107">
        <v>9</v>
      </c>
      <c r="Z28" s="107">
        <v>24</v>
      </c>
      <c r="AA28" s="107">
        <v>12</v>
      </c>
      <c r="AB28" s="115"/>
      <c r="AC28" s="116">
        <f t="shared" si="3"/>
        <v>6314.1120000000001</v>
      </c>
      <c r="AD28" s="116">
        <f t="shared" si="4"/>
        <v>0</v>
      </c>
      <c r="AE28" s="116">
        <f t="shared" si="2"/>
        <v>6314.1120000000001</v>
      </c>
      <c r="AF28"/>
    </row>
    <row r="29" spans="1:32" ht="24.95" customHeight="1" x14ac:dyDescent="0.4">
      <c r="A29" s="103">
        <v>26</v>
      </c>
      <c r="B29" s="104" t="s">
        <v>87</v>
      </c>
      <c r="C29" s="104" t="s">
        <v>215</v>
      </c>
      <c r="D29" s="104" t="s">
        <v>89</v>
      </c>
      <c r="E29" s="104" t="s">
        <v>110</v>
      </c>
      <c r="F29" s="104" t="s">
        <v>122</v>
      </c>
      <c r="G29" s="104">
        <v>26</v>
      </c>
      <c r="H29" s="105">
        <v>1</v>
      </c>
      <c r="I29" s="106">
        <v>1</v>
      </c>
      <c r="J29" s="107">
        <v>1</v>
      </c>
      <c r="K29" s="108"/>
      <c r="L29" s="109"/>
      <c r="M29" s="109"/>
      <c r="N29" s="110" t="s">
        <v>92</v>
      </c>
      <c r="O29" s="110">
        <v>1000</v>
      </c>
      <c r="P29" s="110"/>
      <c r="Q29" s="109"/>
      <c r="R29" s="111">
        <v>1</v>
      </c>
      <c r="S29" s="112"/>
      <c r="T29" s="113"/>
      <c r="U29" s="113"/>
      <c r="V29" s="114">
        <f t="shared" si="0"/>
        <v>0</v>
      </c>
      <c r="W29" s="114">
        <f t="shared" si="1"/>
        <v>0</v>
      </c>
      <c r="X29" s="115"/>
      <c r="Y29" s="107">
        <v>9</v>
      </c>
      <c r="Z29" s="107">
        <v>24</v>
      </c>
      <c r="AA29" s="107">
        <v>12</v>
      </c>
      <c r="AB29" s="115"/>
      <c r="AC29" s="116">
        <f t="shared" si="3"/>
        <v>1954.3679999999999</v>
      </c>
      <c r="AD29" s="116">
        <f t="shared" si="4"/>
        <v>0</v>
      </c>
      <c r="AE29" s="116">
        <f t="shared" si="2"/>
        <v>1954.3679999999999</v>
      </c>
      <c r="AF29"/>
    </row>
    <row r="30" spans="1:32" ht="24.95" customHeight="1" x14ac:dyDescent="0.4">
      <c r="A30" s="103">
        <v>27</v>
      </c>
      <c r="B30" s="104" t="s">
        <v>87</v>
      </c>
      <c r="C30" s="104" t="s">
        <v>101</v>
      </c>
      <c r="D30" s="104" t="s">
        <v>89</v>
      </c>
      <c r="E30" s="104" t="s">
        <v>90</v>
      </c>
      <c r="F30" s="104" t="s">
        <v>137</v>
      </c>
      <c r="G30" s="104">
        <v>42</v>
      </c>
      <c r="H30" s="105">
        <v>3</v>
      </c>
      <c r="I30" s="106">
        <v>2</v>
      </c>
      <c r="J30" s="107">
        <v>6</v>
      </c>
      <c r="K30" s="108"/>
      <c r="L30" s="109"/>
      <c r="M30" s="109"/>
      <c r="N30" s="110" t="s">
        <v>92</v>
      </c>
      <c r="O30" s="110">
        <v>2500</v>
      </c>
      <c r="P30" s="110"/>
      <c r="Q30" s="109"/>
      <c r="R30" s="111">
        <v>6</v>
      </c>
      <c r="S30" s="112"/>
      <c r="T30" s="113"/>
      <c r="U30" s="113"/>
      <c r="V30" s="114">
        <f t="shared" si="0"/>
        <v>0</v>
      </c>
      <c r="W30" s="114">
        <f t="shared" si="1"/>
        <v>0</v>
      </c>
      <c r="X30" s="115"/>
      <c r="Y30" s="107">
        <v>9</v>
      </c>
      <c r="Z30" s="107">
        <v>24</v>
      </c>
      <c r="AA30" s="107">
        <v>12</v>
      </c>
      <c r="AB30" s="115"/>
      <c r="AC30" s="116">
        <f t="shared" si="3"/>
        <v>18942.335999999999</v>
      </c>
      <c r="AD30" s="116">
        <f t="shared" si="4"/>
        <v>0</v>
      </c>
      <c r="AE30" s="116">
        <f t="shared" si="2"/>
        <v>18942.335999999999</v>
      </c>
      <c r="AF30"/>
    </row>
    <row r="31" spans="1:32" ht="24.95" customHeight="1" x14ac:dyDescent="0.4">
      <c r="A31" s="103">
        <v>28</v>
      </c>
      <c r="B31" s="104" t="s">
        <v>87</v>
      </c>
      <c r="C31" s="104" t="s">
        <v>101</v>
      </c>
      <c r="D31" s="104" t="s">
        <v>89</v>
      </c>
      <c r="E31" s="104" t="s">
        <v>166</v>
      </c>
      <c r="F31" s="104" t="s">
        <v>162</v>
      </c>
      <c r="G31" s="104">
        <v>60</v>
      </c>
      <c r="H31" s="105">
        <v>2</v>
      </c>
      <c r="I31" s="106">
        <v>1</v>
      </c>
      <c r="J31" s="107">
        <v>2</v>
      </c>
      <c r="K31" s="108"/>
      <c r="L31" s="109"/>
      <c r="M31" s="109"/>
      <c r="N31" s="110" t="s">
        <v>92</v>
      </c>
      <c r="O31" s="110">
        <v>800</v>
      </c>
      <c r="P31" s="110"/>
      <c r="Q31" s="109"/>
      <c r="R31" s="111">
        <v>2</v>
      </c>
      <c r="S31" s="112"/>
      <c r="T31" s="113"/>
      <c r="U31" s="113"/>
      <c r="V31" s="114">
        <f t="shared" si="0"/>
        <v>0</v>
      </c>
      <c r="W31" s="114">
        <f t="shared" si="1"/>
        <v>0</v>
      </c>
      <c r="X31" s="115"/>
      <c r="Y31" s="107">
        <v>9</v>
      </c>
      <c r="Z31" s="107">
        <v>24</v>
      </c>
      <c r="AA31" s="107">
        <v>12</v>
      </c>
      <c r="AB31" s="115"/>
      <c r="AC31" s="116">
        <f t="shared" si="3"/>
        <v>9020.16</v>
      </c>
      <c r="AD31" s="116">
        <f t="shared" si="4"/>
        <v>0</v>
      </c>
      <c r="AE31" s="116">
        <f t="shared" si="2"/>
        <v>9020.16</v>
      </c>
      <c r="AF31"/>
    </row>
    <row r="32" spans="1:32" ht="24.95" customHeight="1" x14ac:dyDescent="0.4">
      <c r="A32" s="103">
        <v>29</v>
      </c>
      <c r="B32" s="104" t="s">
        <v>87</v>
      </c>
      <c r="C32" s="104" t="s">
        <v>136</v>
      </c>
      <c r="D32" s="104" t="s">
        <v>89</v>
      </c>
      <c r="E32" s="104" t="s">
        <v>166</v>
      </c>
      <c r="F32" s="104" t="s">
        <v>644</v>
      </c>
      <c r="G32" s="104">
        <v>60</v>
      </c>
      <c r="H32" s="105">
        <v>1</v>
      </c>
      <c r="I32" s="106">
        <v>1</v>
      </c>
      <c r="J32" s="107">
        <v>1</v>
      </c>
      <c r="K32" s="108"/>
      <c r="L32" s="109"/>
      <c r="M32" s="109"/>
      <c r="N32" s="110" t="s">
        <v>92</v>
      </c>
      <c r="O32" s="110">
        <v>800</v>
      </c>
      <c r="P32" s="110"/>
      <c r="Q32" s="109"/>
      <c r="R32" s="111">
        <v>1</v>
      </c>
      <c r="S32" s="112"/>
      <c r="T32" s="113"/>
      <c r="U32" s="113"/>
      <c r="V32" s="114">
        <f t="shared" si="0"/>
        <v>0</v>
      </c>
      <c r="W32" s="114">
        <f t="shared" si="1"/>
        <v>0</v>
      </c>
      <c r="X32" s="115"/>
      <c r="Y32" s="107">
        <v>9</v>
      </c>
      <c r="Z32" s="107">
        <v>24</v>
      </c>
      <c r="AA32" s="107">
        <v>12</v>
      </c>
      <c r="AB32" s="115"/>
      <c r="AC32" s="116">
        <f t="shared" si="3"/>
        <v>4510.08</v>
      </c>
      <c r="AD32" s="116">
        <f t="shared" si="4"/>
        <v>0</v>
      </c>
      <c r="AE32" s="116">
        <f t="shared" si="2"/>
        <v>4510.08</v>
      </c>
      <c r="AF32"/>
    </row>
    <row r="33" spans="1:32" ht="24.95" customHeight="1" x14ac:dyDescent="0.4">
      <c r="A33" s="103">
        <v>30</v>
      </c>
      <c r="B33" s="104" t="s">
        <v>87</v>
      </c>
      <c r="C33" s="104" t="s">
        <v>136</v>
      </c>
      <c r="D33" s="104" t="s">
        <v>89</v>
      </c>
      <c r="E33" s="104" t="s">
        <v>90</v>
      </c>
      <c r="F33" s="104" t="s">
        <v>645</v>
      </c>
      <c r="G33" s="104">
        <v>42</v>
      </c>
      <c r="H33" s="105">
        <v>6</v>
      </c>
      <c r="I33" s="106">
        <v>2</v>
      </c>
      <c r="J33" s="107">
        <v>12</v>
      </c>
      <c r="K33" s="108"/>
      <c r="L33" s="109"/>
      <c r="M33" s="109"/>
      <c r="N33" s="110" t="s">
        <v>92</v>
      </c>
      <c r="O33" s="110">
        <v>2500</v>
      </c>
      <c r="P33" s="110"/>
      <c r="Q33" s="109"/>
      <c r="R33" s="111">
        <v>12</v>
      </c>
      <c r="S33" s="112"/>
      <c r="T33" s="113"/>
      <c r="U33" s="113"/>
      <c r="V33" s="114">
        <f t="shared" si="0"/>
        <v>0</v>
      </c>
      <c r="W33" s="114">
        <f t="shared" si="1"/>
        <v>0</v>
      </c>
      <c r="X33" s="115"/>
      <c r="Y33" s="107">
        <v>9</v>
      </c>
      <c r="Z33" s="107">
        <v>24</v>
      </c>
      <c r="AA33" s="107">
        <v>12</v>
      </c>
      <c r="AB33" s="115"/>
      <c r="AC33" s="116">
        <f t="shared" si="3"/>
        <v>37884.671999999999</v>
      </c>
      <c r="AD33" s="116">
        <f t="shared" si="4"/>
        <v>0</v>
      </c>
      <c r="AE33" s="116">
        <f t="shared" si="2"/>
        <v>37884.671999999999</v>
      </c>
      <c r="AF33"/>
    </row>
    <row r="34" spans="1:32" ht="24.95" customHeight="1" x14ac:dyDescent="0.4">
      <c r="A34" s="103">
        <v>31</v>
      </c>
      <c r="B34" s="104" t="s">
        <v>87</v>
      </c>
      <c r="C34" s="104" t="s">
        <v>104</v>
      </c>
      <c r="D34" s="104" t="s">
        <v>89</v>
      </c>
      <c r="E34" s="104" t="s">
        <v>110</v>
      </c>
      <c r="F34" s="104" t="s">
        <v>173</v>
      </c>
      <c r="G34" s="104">
        <v>26</v>
      </c>
      <c r="H34" s="105">
        <v>3</v>
      </c>
      <c r="I34" s="106">
        <v>2</v>
      </c>
      <c r="J34" s="107">
        <v>6</v>
      </c>
      <c r="K34" s="108"/>
      <c r="L34" s="109"/>
      <c r="M34" s="109"/>
      <c r="N34" s="110" t="s">
        <v>92</v>
      </c>
      <c r="O34" s="110">
        <v>1000</v>
      </c>
      <c r="P34" s="110"/>
      <c r="Q34" s="109"/>
      <c r="R34" s="111">
        <v>6</v>
      </c>
      <c r="S34" s="112"/>
      <c r="T34" s="113"/>
      <c r="U34" s="113"/>
      <c r="V34" s="114">
        <f t="shared" si="0"/>
        <v>0</v>
      </c>
      <c r="W34" s="114">
        <f t="shared" si="1"/>
        <v>0</v>
      </c>
      <c r="X34" s="115"/>
      <c r="Y34" s="107">
        <v>9</v>
      </c>
      <c r="Z34" s="107">
        <v>24</v>
      </c>
      <c r="AA34" s="107">
        <v>12</v>
      </c>
      <c r="AB34" s="115"/>
      <c r="AC34" s="116">
        <f t="shared" si="3"/>
        <v>11726.207999999999</v>
      </c>
      <c r="AD34" s="116">
        <f t="shared" si="4"/>
        <v>0</v>
      </c>
      <c r="AE34" s="116">
        <f t="shared" si="2"/>
        <v>11726.207999999999</v>
      </c>
      <c r="AF34"/>
    </row>
    <row r="35" spans="1:32" ht="24.95" customHeight="1" x14ac:dyDescent="0.4">
      <c r="A35" s="103">
        <v>32</v>
      </c>
      <c r="B35" s="104" t="s">
        <v>87</v>
      </c>
      <c r="C35" s="104" t="s">
        <v>104</v>
      </c>
      <c r="D35" s="104" t="s">
        <v>89</v>
      </c>
      <c r="E35" s="104" t="s">
        <v>90</v>
      </c>
      <c r="F35" s="104" t="s">
        <v>91</v>
      </c>
      <c r="G35" s="104">
        <v>42</v>
      </c>
      <c r="H35" s="105">
        <v>6</v>
      </c>
      <c r="I35" s="106">
        <v>2</v>
      </c>
      <c r="J35" s="107">
        <v>12</v>
      </c>
      <c r="K35" s="108"/>
      <c r="L35" s="109"/>
      <c r="M35" s="109"/>
      <c r="N35" s="110" t="s">
        <v>92</v>
      </c>
      <c r="O35" s="110">
        <v>3300</v>
      </c>
      <c r="P35" s="110"/>
      <c r="Q35" s="109"/>
      <c r="R35" s="111">
        <v>12</v>
      </c>
      <c r="S35" s="112"/>
      <c r="T35" s="113"/>
      <c r="U35" s="113"/>
      <c r="V35" s="114">
        <f t="shared" si="0"/>
        <v>0</v>
      </c>
      <c r="W35" s="114">
        <f t="shared" si="1"/>
        <v>0</v>
      </c>
      <c r="X35" s="115"/>
      <c r="Y35" s="107">
        <v>9</v>
      </c>
      <c r="Z35" s="107">
        <v>24</v>
      </c>
      <c r="AA35" s="107">
        <v>12</v>
      </c>
      <c r="AB35" s="115"/>
      <c r="AC35" s="116">
        <f t="shared" si="3"/>
        <v>37884.671999999999</v>
      </c>
      <c r="AD35" s="116">
        <f t="shared" si="4"/>
        <v>0</v>
      </c>
      <c r="AE35" s="116">
        <f t="shared" si="2"/>
        <v>37884.671999999999</v>
      </c>
      <c r="AF35"/>
    </row>
    <row r="36" spans="1:32" ht="24.95" customHeight="1" x14ac:dyDescent="0.4">
      <c r="A36" s="103">
        <v>33</v>
      </c>
      <c r="B36" s="104" t="s">
        <v>87</v>
      </c>
      <c r="C36" s="104" t="s">
        <v>104</v>
      </c>
      <c r="D36" s="104" t="s">
        <v>89</v>
      </c>
      <c r="E36" s="104" t="s">
        <v>166</v>
      </c>
      <c r="F36" s="104" t="s">
        <v>162</v>
      </c>
      <c r="G36" s="104">
        <v>60</v>
      </c>
      <c r="H36" s="105">
        <v>4</v>
      </c>
      <c r="I36" s="106">
        <v>1</v>
      </c>
      <c r="J36" s="107">
        <v>4</v>
      </c>
      <c r="K36" s="108"/>
      <c r="L36" s="109"/>
      <c r="M36" s="109"/>
      <c r="N36" s="110" t="s">
        <v>92</v>
      </c>
      <c r="O36" s="110">
        <v>800</v>
      </c>
      <c r="P36" s="110"/>
      <c r="Q36" s="109"/>
      <c r="R36" s="111">
        <v>4</v>
      </c>
      <c r="S36" s="112"/>
      <c r="T36" s="113"/>
      <c r="U36" s="113"/>
      <c r="V36" s="114">
        <f t="shared" si="0"/>
        <v>0</v>
      </c>
      <c r="W36" s="114">
        <f t="shared" si="1"/>
        <v>0</v>
      </c>
      <c r="X36" s="115"/>
      <c r="Y36" s="107">
        <v>9</v>
      </c>
      <c r="Z36" s="107">
        <v>24</v>
      </c>
      <c r="AA36" s="107">
        <v>12</v>
      </c>
      <c r="AB36" s="115"/>
      <c r="AC36" s="116">
        <f t="shared" si="3"/>
        <v>18040.32</v>
      </c>
      <c r="AD36" s="116">
        <f t="shared" si="4"/>
        <v>0</v>
      </c>
      <c r="AE36" s="116">
        <f t="shared" si="2"/>
        <v>18040.32</v>
      </c>
      <c r="AF36"/>
    </row>
    <row r="37" spans="1:32" ht="24.95" customHeight="1" x14ac:dyDescent="0.4">
      <c r="A37" s="103">
        <v>34</v>
      </c>
      <c r="B37" s="104" t="s">
        <v>87</v>
      </c>
      <c r="C37" s="104" t="s">
        <v>104</v>
      </c>
      <c r="D37" s="104" t="s">
        <v>89</v>
      </c>
      <c r="E37" s="104" t="s">
        <v>90</v>
      </c>
      <c r="F37" s="104" t="s">
        <v>137</v>
      </c>
      <c r="G37" s="104">
        <v>42</v>
      </c>
      <c r="H37" s="105">
        <v>1</v>
      </c>
      <c r="I37" s="106">
        <v>2</v>
      </c>
      <c r="J37" s="107">
        <v>2</v>
      </c>
      <c r="K37" s="108"/>
      <c r="L37" s="109"/>
      <c r="M37" s="109"/>
      <c r="N37" s="110" t="s">
        <v>92</v>
      </c>
      <c r="O37" s="110">
        <v>3300</v>
      </c>
      <c r="P37" s="110"/>
      <c r="Q37" s="109"/>
      <c r="R37" s="111">
        <v>2</v>
      </c>
      <c r="S37" s="112"/>
      <c r="T37" s="113"/>
      <c r="U37" s="113"/>
      <c r="V37" s="114">
        <f t="shared" si="0"/>
        <v>0</v>
      </c>
      <c r="W37" s="114">
        <f t="shared" si="1"/>
        <v>0</v>
      </c>
      <c r="X37" s="115"/>
      <c r="Y37" s="107">
        <v>9</v>
      </c>
      <c r="Z37" s="107">
        <v>24</v>
      </c>
      <c r="AA37" s="107">
        <v>12</v>
      </c>
      <c r="AB37" s="115"/>
      <c r="AC37" s="116">
        <f t="shared" si="3"/>
        <v>6314.1120000000001</v>
      </c>
      <c r="AD37" s="116">
        <f t="shared" si="4"/>
        <v>0</v>
      </c>
      <c r="AE37" s="116">
        <f t="shared" si="2"/>
        <v>6314.1120000000001</v>
      </c>
      <c r="AF37"/>
    </row>
    <row r="38" spans="1:32" ht="24.95" customHeight="1" x14ac:dyDescent="0.4">
      <c r="A38" s="103">
        <v>35</v>
      </c>
      <c r="B38" s="104" t="s">
        <v>87</v>
      </c>
      <c r="C38" s="104" t="s">
        <v>104</v>
      </c>
      <c r="D38" s="104" t="s">
        <v>89</v>
      </c>
      <c r="E38" s="104" t="s">
        <v>110</v>
      </c>
      <c r="F38" s="104" t="s">
        <v>173</v>
      </c>
      <c r="G38" s="104">
        <v>26</v>
      </c>
      <c r="H38" s="105">
        <v>1</v>
      </c>
      <c r="I38" s="106">
        <v>1</v>
      </c>
      <c r="J38" s="107">
        <v>1</v>
      </c>
      <c r="K38" s="108"/>
      <c r="L38" s="109"/>
      <c r="M38" s="109"/>
      <c r="N38" s="110" t="s">
        <v>92</v>
      </c>
      <c r="O38" s="110">
        <v>1000</v>
      </c>
      <c r="P38" s="110"/>
      <c r="Q38" s="109"/>
      <c r="R38" s="111">
        <v>1</v>
      </c>
      <c r="S38" s="112"/>
      <c r="T38" s="113"/>
      <c r="U38" s="113"/>
      <c r="V38" s="114">
        <f t="shared" si="0"/>
        <v>0</v>
      </c>
      <c r="W38" s="114">
        <f t="shared" si="1"/>
        <v>0</v>
      </c>
      <c r="X38" s="115"/>
      <c r="Y38" s="107">
        <v>9</v>
      </c>
      <c r="Z38" s="107">
        <v>24</v>
      </c>
      <c r="AA38" s="107">
        <v>12</v>
      </c>
      <c r="AB38" s="115"/>
      <c r="AC38" s="116">
        <f t="shared" si="3"/>
        <v>1954.3679999999999</v>
      </c>
      <c r="AD38" s="116">
        <f t="shared" si="4"/>
        <v>0</v>
      </c>
      <c r="AE38" s="116">
        <f t="shared" si="2"/>
        <v>1954.3679999999999</v>
      </c>
      <c r="AF38"/>
    </row>
    <row r="39" spans="1:32" ht="24.95" customHeight="1" x14ac:dyDescent="0.4">
      <c r="A39" s="103">
        <v>36</v>
      </c>
      <c r="B39" s="104" t="s">
        <v>87</v>
      </c>
      <c r="C39" s="104" t="s">
        <v>646</v>
      </c>
      <c r="D39" s="104" t="s">
        <v>89</v>
      </c>
      <c r="E39" s="104" t="s">
        <v>110</v>
      </c>
      <c r="F39" s="104" t="s">
        <v>173</v>
      </c>
      <c r="G39" s="104">
        <v>26</v>
      </c>
      <c r="H39" s="105">
        <v>1</v>
      </c>
      <c r="I39" s="106">
        <v>2</v>
      </c>
      <c r="J39" s="107">
        <v>2</v>
      </c>
      <c r="K39" s="108"/>
      <c r="L39" s="109"/>
      <c r="M39" s="109"/>
      <c r="N39" s="110" t="s">
        <v>92</v>
      </c>
      <c r="O39" s="110">
        <v>1000</v>
      </c>
      <c r="P39" s="110"/>
      <c r="Q39" s="109"/>
      <c r="R39" s="111">
        <v>2</v>
      </c>
      <c r="S39" s="112"/>
      <c r="T39" s="113"/>
      <c r="U39" s="113"/>
      <c r="V39" s="114">
        <f t="shared" si="0"/>
        <v>0</v>
      </c>
      <c r="W39" s="114">
        <f t="shared" si="1"/>
        <v>0</v>
      </c>
      <c r="X39" s="115"/>
      <c r="Y39" s="107">
        <v>9</v>
      </c>
      <c r="Z39" s="107">
        <v>24</v>
      </c>
      <c r="AA39" s="107">
        <v>12</v>
      </c>
      <c r="AB39" s="115"/>
      <c r="AC39" s="116">
        <f t="shared" si="3"/>
        <v>3908.7359999999999</v>
      </c>
      <c r="AD39" s="116">
        <f t="shared" si="4"/>
        <v>0</v>
      </c>
      <c r="AE39" s="116">
        <f t="shared" si="2"/>
        <v>3908.7359999999999</v>
      </c>
      <c r="AF39"/>
    </row>
    <row r="40" spans="1:32" ht="24.95" customHeight="1" x14ac:dyDescent="0.4">
      <c r="A40" s="103">
        <v>37</v>
      </c>
      <c r="B40" s="104" t="s">
        <v>87</v>
      </c>
      <c r="C40" s="104" t="s">
        <v>647</v>
      </c>
      <c r="D40" s="104" t="s">
        <v>89</v>
      </c>
      <c r="E40" s="104" t="s">
        <v>90</v>
      </c>
      <c r="F40" s="104" t="s">
        <v>91</v>
      </c>
      <c r="G40" s="104">
        <v>42</v>
      </c>
      <c r="H40" s="104">
        <v>3</v>
      </c>
      <c r="I40" s="106">
        <v>2</v>
      </c>
      <c r="J40" s="107">
        <v>6</v>
      </c>
      <c r="K40" s="108"/>
      <c r="L40" s="109"/>
      <c r="M40" s="109"/>
      <c r="N40" s="110" t="s">
        <v>92</v>
      </c>
      <c r="O40" s="110">
        <v>3300</v>
      </c>
      <c r="P40" s="110"/>
      <c r="Q40" s="109"/>
      <c r="R40" s="111">
        <v>6</v>
      </c>
      <c r="S40" s="112"/>
      <c r="T40" s="113"/>
      <c r="U40" s="113"/>
      <c r="V40" s="114">
        <f t="shared" si="0"/>
        <v>0</v>
      </c>
      <c r="W40" s="114">
        <f t="shared" si="1"/>
        <v>0</v>
      </c>
      <c r="X40" s="115"/>
      <c r="Y40" s="107">
        <v>9</v>
      </c>
      <c r="Z40" s="107">
        <v>24</v>
      </c>
      <c r="AA40" s="107">
        <v>12</v>
      </c>
      <c r="AB40" s="115"/>
      <c r="AC40" s="116">
        <f t="shared" si="3"/>
        <v>18942.335999999999</v>
      </c>
      <c r="AD40" s="116">
        <f t="shared" si="4"/>
        <v>0</v>
      </c>
      <c r="AE40" s="116">
        <f t="shared" si="2"/>
        <v>18942.335999999999</v>
      </c>
      <c r="AF40"/>
    </row>
    <row r="41" spans="1:32" ht="24.95" customHeight="1" x14ac:dyDescent="0.4">
      <c r="A41" s="103">
        <v>38</v>
      </c>
      <c r="B41" s="104" t="s">
        <v>87</v>
      </c>
      <c r="C41" s="104" t="s">
        <v>100</v>
      </c>
      <c r="D41" s="104" t="s">
        <v>89</v>
      </c>
      <c r="E41" s="104" t="s">
        <v>90</v>
      </c>
      <c r="F41" s="104" t="s">
        <v>91</v>
      </c>
      <c r="G41" s="104">
        <v>42</v>
      </c>
      <c r="H41" s="104">
        <v>3</v>
      </c>
      <c r="I41" s="106">
        <v>2</v>
      </c>
      <c r="J41" s="107">
        <v>6</v>
      </c>
      <c r="K41" s="108"/>
      <c r="L41" s="109"/>
      <c r="M41" s="109"/>
      <c r="N41" s="110" t="s">
        <v>92</v>
      </c>
      <c r="O41" s="110">
        <v>2500</v>
      </c>
      <c r="P41" s="110"/>
      <c r="Q41" s="109"/>
      <c r="R41" s="111">
        <v>6</v>
      </c>
      <c r="S41" s="112"/>
      <c r="T41" s="113"/>
      <c r="U41" s="113"/>
      <c r="V41" s="114">
        <f t="shared" si="0"/>
        <v>0</v>
      </c>
      <c r="W41" s="114">
        <f t="shared" si="1"/>
        <v>0</v>
      </c>
      <c r="X41" s="115"/>
      <c r="Y41" s="107">
        <v>9</v>
      </c>
      <c r="Z41" s="107">
        <v>24</v>
      </c>
      <c r="AA41" s="107">
        <v>12</v>
      </c>
      <c r="AB41" s="115"/>
      <c r="AC41" s="116">
        <f t="shared" si="3"/>
        <v>18942.335999999999</v>
      </c>
      <c r="AD41" s="116">
        <f t="shared" si="4"/>
        <v>0</v>
      </c>
      <c r="AE41" s="116">
        <f t="shared" si="2"/>
        <v>18942.335999999999</v>
      </c>
      <c r="AF41"/>
    </row>
    <row r="42" spans="1:32" ht="24.95" customHeight="1" x14ac:dyDescent="0.4">
      <c r="A42" s="103">
        <v>39</v>
      </c>
      <c r="B42" s="104" t="s">
        <v>87</v>
      </c>
      <c r="C42" s="104" t="s">
        <v>107</v>
      </c>
      <c r="D42" s="104" t="s">
        <v>89</v>
      </c>
      <c r="E42" s="104" t="s">
        <v>90</v>
      </c>
      <c r="F42" s="104" t="s">
        <v>91</v>
      </c>
      <c r="G42" s="104">
        <v>42</v>
      </c>
      <c r="H42" s="104">
        <v>2</v>
      </c>
      <c r="I42" s="106">
        <v>2</v>
      </c>
      <c r="J42" s="107">
        <v>4</v>
      </c>
      <c r="K42" s="108"/>
      <c r="L42" s="109"/>
      <c r="M42" s="109"/>
      <c r="N42" s="110" t="s">
        <v>92</v>
      </c>
      <c r="O42" s="110">
        <v>2500</v>
      </c>
      <c r="P42" s="110"/>
      <c r="Q42" s="109"/>
      <c r="R42" s="111">
        <v>4</v>
      </c>
      <c r="S42" s="112"/>
      <c r="T42" s="113"/>
      <c r="U42" s="113"/>
      <c r="V42" s="114">
        <f t="shared" si="0"/>
        <v>0</v>
      </c>
      <c r="W42" s="114">
        <f t="shared" si="1"/>
        <v>0</v>
      </c>
      <c r="X42" s="115"/>
      <c r="Y42" s="107">
        <v>9</v>
      </c>
      <c r="Z42" s="107">
        <v>24</v>
      </c>
      <c r="AA42" s="107">
        <v>12</v>
      </c>
      <c r="AB42" s="115"/>
      <c r="AC42" s="116">
        <f t="shared" si="3"/>
        <v>12628.224</v>
      </c>
      <c r="AD42" s="116">
        <f t="shared" si="4"/>
        <v>0</v>
      </c>
      <c r="AE42" s="116">
        <f t="shared" si="2"/>
        <v>12628.224</v>
      </c>
      <c r="AF42"/>
    </row>
    <row r="43" spans="1:32" ht="24.95" customHeight="1" x14ac:dyDescent="0.4">
      <c r="A43" s="103">
        <v>40</v>
      </c>
      <c r="B43" s="104" t="s">
        <v>132</v>
      </c>
      <c r="C43" s="104" t="s">
        <v>134</v>
      </c>
      <c r="D43" s="104" t="s">
        <v>89</v>
      </c>
      <c r="E43" s="104" t="s">
        <v>110</v>
      </c>
      <c r="F43" s="104" t="s">
        <v>258</v>
      </c>
      <c r="G43" s="104">
        <v>26</v>
      </c>
      <c r="H43" s="104">
        <v>1</v>
      </c>
      <c r="I43" s="106">
        <v>2</v>
      </c>
      <c r="J43" s="107">
        <v>2</v>
      </c>
      <c r="K43" s="108"/>
      <c r="L43" s="109"/>
      <c r="M43" s="109"/>
      <c r="N43" s="110" t="s">
        <v>92</v>
      </c>
      <c r="O43" s="110">
        <v>1000</v>
      </c>
      <c r="P43" s="110"/>
      <c r="Q43" s="109"/>
      <c r="R43" s="111">
        <v>2</v>
      </c>
      <c r="S43" s="112"/>
      <c r="T43" s="113"/>
      <c r="U43" s="113"/>
      <c r="V43" s="114">
        <f t="shared" si="0"/>
        <v>0</v>
      </c>
      <c r="W43" s="114">
        <f t="shared" si="1"/>
        <v>0</v>
      </c>
      <c r="X43" s="115"/>
      <c r="Y43" s="107">
        <v>9</v>
      </c>
      <c r="Z43" s="107">
        <v>24</v>
      </c>
      <c r="AA43" s="107">
        <v>12</v>
      </c>
      <c r="AB43" s="115"/>
      <c r="AC43" s="116">
        <f t="shared" si="3"/>
        <v>3908.7359999999999</v>
      </c>
      <c r="AD43" s="116">
        <f t="shared" si="4"/>
        <v>0</v>
      </c>
      <c r="AE43" s="116">
        <f t="shared" si="2"/>
        <v>3908.7359999999999</v>
      </c>
      <c r="AF43"/>
    </row>
    <row r="44" spans="1:32" ht="24.95" customHeight="1" x14ac:dyDescent="0.4">
      <c r="A44" s="103">
        <v>41</v>
      </c>
      <c r="B44" s="104" t="s">
        <v>132</v>
      </c>
      <c r="C44" s="104" t="s">
        <v>134</v>
      </c>
      <c r="D44" s="104" t="s">
        <v>89</v>
      </c>
      <c r="E44" s="104" t="s">
        <v>110</v>
      </c>
      <c r="F44" s="104" t="s">
        <v>173</v>
      </c>
      <c r="G44" s="104">
        <v>26</v>
      </c>
      <c r="H44" s="104">
        <v>2</v>
      </c>
      <c r="I44" s="106">
        <v>2</v>
      </c>
      <c r="J44" s="107">
        <v>4</v>
      </c>
      <c r="K44" s="108"/>
      <c r="L44" s="109"/>
      <c r="M44" s="109"/>
      <c r="N44" s="110" t="s">
        <v>92</v>
      </c>
      <c r="O44" s="110">
        <v>1000</v>
      </c>
      <c r="P44" s="110"/>
      <c r="Q44" s="109"/>
      <c r="R44" s="111">
        <v>4</v>
      </c>
      <c r="S44" s="112"/>
      <c r="T44" s="113"/>
      <c r="U44" s="113"/>
      <c r="V44" s="114">
        <f t="shared" si="0"/>
        <v>0</v>
      </c>
      <c r="W44" s="114">
        <f t="shared" si="1"/>
        <v>0</v>
      </c>
      <c r="X44" s="115"/>
      <c r="Y44" s="107">
        <v>9</v>
      </c>
      <c r="Z44" s="107">
        <v>24</v>
      </c>
      <c r="AA44" s="107">
        <v>12</v>
      </c>
      <c r="AB44" s="115"/>
      <c r="AC44" s="116">
        <f t="shared" si="3"/>
        <v>7817.4719999999998</v>
      </c>
      <c r="AD44" s="116">
        <f t="shared" si="4"/>
        <v>0</v>
      </c>
      <c r="AE44" s="116">
        <f t="shared" si="2"/>
        <v>7817.4719999999998</v>
      </c>
      <c r="AF44"/>
    </row>
    <row r="45" spans="1:32" ht="24.95" customHeight="1" x14ac:dyDescent="0.4">
      <c r="A45" s="103">
        <v>42</v>
      </c>
      <c r="B45" s="104" t="s">
        <v>132</v>
      </c>
      <c r="C45" s="104" t="s">
        <v>115</v>
      </c>
      <c r="D45" s="104" t="s">
        <v>89</v>
      </c>
      <c r="E45" s="104" t="s">
        <v>90</v>
      </c>
      <c r="F45" s="104" t="s">
        <v>91</v>
      </c>
      <c r="G45" s="104">
        <v>42</v>
      </c>
      <c r="H45" s="104">
        <v>2</v>
      </c>
      <c r="I45" s="106">
        <v>1</v>
      </c>
      <c r="J45" s="107">
        <v>2</v>
      </c>
      <c r="K45" s="108"/>
      <c r="L45" s="109"/>
      <c r="M45" s="109"/>
      <c r="N45" s="110" t="s">
        <v>92</v>
      </c>
      <c r="O45" s="110">
        <v>2500</v>
      </c>
      <c r="P45" s="110"/>
      <c r="Q45" s="109"/>
      <c r="R45" s="111">
        <v>2</v>
      </c>
      <c r="S45" s="112"/>
      <c r="T45" s="113"/>
      <c r="U45" s="113"/>
      <c r="V45" s="114">
        <f t="shared" si="0"/>
        <v>0</v>
      </c>
      <c r="W45" s="114">
        <f t="shared" si="1"/>
        <v>0</v>
      </c>
      <c r="X45" s="115"/>
      <c r="Y45" s="107">
        <v>9</v>
      </c>
      <c r="Z45" s="107">
        <v>24</v>
      </c>
      <c r="AA45" s="107">
        <v>12</v>
      </c>
      <c r="AB45" s="115"/>
      <c r="AC45" s="116">
        <f t="shared" si="3"/>
        <v>6314.1120000000001</v>
      </c>
      <c r="AD45" s="116">
        <f t="shared" si="4"/>
        <v>0</v>
      </c>
      <c r="AE45" s="116">
        <f t="shared" si="2"/>
        <v>6314.1120000000001</v>
      </c>
      <c r="AF45"/>
    </row>
    <row r="46" spans="1:32" ht="24.95" customHeight="1" x14ac:dyDescent="0.4">
      <c r="A46" s="103">
        <v>43</v>
      </c>
      <c r="B46" s="104" t="s">
        <v>132</v>
      </c>
      <c r="C46" s="104" t="s">
        <v>115</v>
      </c>
      <c r="D46" s="104" t="s">
        <v>89</v>
      </c>
      <c r="E46" s="104" t="s">
        <v>110</v>
      </c>
      <c r="F46" s="104" t="s">
        <v>173</v>
      </c>
      <c r="G46" s="104">
        <v>26</v>
      </c>
      <c r="H46" s="104">
        <v>1</v>
      </c>
      <c r="I46" s="106">
        <v>2</v>
      </c>
      <c r="J46" s="107">
        <v>2</v>
      </c>
      <c r="K46" s="108"/>
      <c r="L46" s="109"/>
      <c r="M46" s="109"/>
      <c r="N46" s="110" t="s">
        <v>92</v>
      </c>
      <c r="O46" s="110">
        <v>1000</v>
      </c>
      <c r="P46" s="110"/>
      <c r="Q46" s="109"/>
      <c r="R46" s="111">
        <v>2</v>
      </c>
      <c r="S46" s="112"/>
      <c r="T46" s="113"/>
      <c r="U46" s="113"/>
      <c r="V46" s="114">
        <f t="shared" si="0"/>
        <v>0</v>
      </c>
      <c r="W46" s="114">
        <f t="shared" si="1"/>
        <v>0</v>
      </c>
      <c r="X46" s="115"/>
      <c r="Y46" s="107">
        <v>9</v>
      </c>
      <c r="Z46" s="107">
        <v>24</v>
      </c>
      <c r="AA46" s="107">
        <v>12</v>
      </c>
      <c r="AB46" s="115"/>
      <c r="AC46" s="116">
        <f t="shared" si="3"/>
        <v>3908.7359999999999</v>
      </c>
      <c r="AD46" s="116">
        <f t="shared" si="4"/>
        <v>0</v>
      </c>
      <c r="AE46" s="116">
        <f t="shared" si="2"/>
        <v>3908.7359999999999</v>
      </c>
      <c r="AF46"/>
    </row>
    <row r="47" spans="1:32" ht="24.95" customHeight="1" x14ac:dyDescent="0.4">
      <c r="A47" s="103">
        <v>44</v>
      </c>
      <c r="B47" s="104" t="s">
        <v>132</v>
      </c>
      <c r="C47" s="104" t="s">
        <v>108</v>
      </c>
      <c r="D47" s="104" t="s">
        <v>89</v>
      </c>
      <c r="E47" s="104" t="s">
        <v>90</v>
      </c>
      <c r="F47" s="104" t="s">
        <v>91</v>
      </c>
      <c r="G47" s="104">
        <v>42</v>
      </c>
      <c r="H47" s="104">
        <v>12</v>
      </c>
      <c r="I47" s="106">
        <v>2</v>
      </c>
      <c r="J47" s="107">
        <v>24</v>
      </c>
      <c r="K47" s="108"/>
      <c r="L47" s="109"/>
      <c r="M47" s="109"/>
      <c r="N47" s="110" t="s">
        <v>92</v>
      </c>
      <c r="O47" s="110">
        <v>2500</v>
      </c>
      <c r="P47" s="110"/>
      <c r="Q47" s="109"/>
      <c r="R47" s="111">
        <v>24</v>
      </c>
      <c r="S47" s="112"/>
      <c r="T47" s="113"/>
      <c r="U47" s="113"/>
      <c r="V47" s="114">
        <f t="shared" si="0"/>
        <v>0</v>
      </c>
      <c r="W47" s="114">
        <f t="shared" si="1"/>
        <v>0</v>
      </c>
      <c r="X47" s="115"/>
      <c r="Y47" s="107">
        <v>9</v>
      </c>
      <c r="Z47" s="107">
        <v>24</v>
      </c>
      <c r="AA47" s="107">
        <v>12</v>
      </c>
      <c r="AB47" s="115"/>
      <c r="AC47" s="116">
        <f t="shared" si="3"/>
        <v>75769.343999999997</v>
      </c>
      <c r="AD47" s="116">
        <f t="shared" si="4"/>
        <v>0</v>
      </c>
      <c r="AE47" s="116">
        <f t="shared" si="2"/>
        <v>75769.343999999997</v>
      </c>
      <c r="AF47"/>
    </row>
    <row r="48" spans="1:32" ht="24.95" customHeight="1" x14ac:dyDescent="0.4">
      <c r="A48" s="103">
        <v>45</v>
      </c>
      <c r="B48" s="104" t="s">
        <v>132</v>
      </c>
      <c r="C48" s="104" t="s">
        <v>116</v>
      </c>
      <c r="D48" s="104" t="s">
        <v>89</v>
      </c>
      <c r="E48" s="104" t="s">
        <v>90</v>
      </c>
      <c r="F48" s="104" t="s">
        <v>91</v>
      </c>
      <c r="G48" s="104">
        <v>42</v>
      </c>
      <c r="H48" s="104">
        <v>2</v>
      </c>
      <c r="I48" s="106">
        <v>1</v>
      </c>
      <c r="J48" s="107">
        <v>2</v>
      </c>
      <c r="K48" s="108"/>
      <c r="L48" s="109"/>
      <c r="M48" s="109"/>
      <c r="N48" s="110" t="s">
        <v>92</v>
      </c>
      <c r="O48" s="110">
        <v>2500</v>
      </c>
      <c r="P48" s="110"/>
      <c r="Q48" s="109"/>
      <c r="R48" s="111">
        <v>2</v>
      </c>
      <c r="S48" s="112"/>
      <c r="T48" s="113"/>
      <c r="U48" s="113"/>
      <c r="V48" s="114">
        <f t="shared" si="0"/>
        <v>0</v>
      </c>
      <c r="W48" s="114">
        <f t="shared" si="1"/>
        <v>0</v>
      </c>
      <c r="X48" s="115"/>
      <c r="Y48" s="107">
        <v>9</v>
      </c>
      <c r="Z48" s="107">
        <v>24</v>
      </c>
      <c r="AA48" s="107">
        <v>12</v>
      </c>
      <c r="AB48" s="115"/>
      <c r="AC48" s="116">
        <f t="shared" si="3"/>
        <v>6314.1120000000001</v>
      </c>
      <c r="AD48" s="116">
        <f t="shared" si="4"/>
        <v>0</v>
      </c>
      <c r="AE48" s="116">
        <f t="shared" si="2"/>
        <v>6314.1120000000001</v>
      </c>
      <c r="AF48"/>
    </row>
    <row r="49" spans="1:32" ht="24.95" customHeight="1" x14ac:dyDescent="0.4">
      <c r="A49" s="103">
        <v>46</v>
      </c>
      <c r="B49" s="104" t="s">
        <v>132</v>
      </c>
      <c r="C49" s="104" t="s">
        <v>116</v>
      </c>
      <c r="D49" s="104" t="s">
        <v>89</v>
      </c>
      <c r="E49" s="104" t="s">
        <v>110</v>
      </c>
      <c r="F49" s="104" t="s">
        <v>173</v>
      </c>
      <c r="G49" s="104">
        <v>26</v>
      </c>
      <c r="H49" s="104">
        <v>1</v>
      </c>
      <c r="I49" s="106">
        <v>2</v>
      </c>
      <c r="J49" s="107">
        <v>2</v>
      </c>
      <c r="K49" s="108"/>
      <c r="L49" s="109"/>
      <c r="M49" s="109"/>
      <c r="N49" s="110" t="s">
        <v>92</v>
      </c>
      <c r="O49" s="110">
        <v>1000</v>
      </c>
      <c r="P49" s="110"/>
      <c r="Q49" s="109"/>
      <c r="R49" s="111">
        <v>2</v>
      </c>
      <c r="S49" s="112"/>
      <c r="T49" s="113"/>
      <c r="U49" s="113"/>
      <c r="V49" s="114">
        <f t="shared" si="0"/>
        <v>0</v>
      </c>
      <c r="W49" s="114">
        <f t="shared" si="1"/>
        <v>0</v>
      </c>
      <c r="X49" s="115"/>
      <c r="Y49" s="107">
        <v>9</v>
      </c>
      <c r="Z49" s="107">
        <v>24</v>
      </c>
      <c r="AA49" s="107">
        <v>12</v>
      </c>
      <c r="AB49" s="115"/>
      <c r="AC49" s="116">
        <f t="shared" si="3"/>
        <v>3908.7359999999999</v>
      </c>
      <c r="AD49" s="116">
        <f t="shared" si="4"/>
        <v>0</v>
      </c>
      <c r="AE49" s="116">
        <f t="shared" si="2"/>
        <v>3908.7359999999999</v>
      </c>
      <c r="AF49"/>
    </row>
    <row r="50" spans="1:32" ht="24.95" customHeight="1" x14ac:dyDescent="0.4">
      <c r="A50" s="103">
        <v>47</v>
      </c>
      <c r="B50" s="104" t="s">
        <v>132</v>
      </c>
      <c r="C50" s="104" t="s">
        <v>134</v>
      </c>
      <c r="D50" s="104" t="s">
        <v>89</v>
      </c>
      <c r="E50" s="104" t="s">
        <v>110</v>
      </c>
      <c r="F50" s="104" t="s">
        <v>258</v>
      </c>
      <c r="G50" s="104">
        <v>26</v>
      </c>
      <c r="H50" s="104">
        <v>1</v>
      </c>
      <c r="I50" s="106">
        <v>2</v>
      </c>
      <c r="J50" s="107">
        <v>2</v>
      </c>
      <c r="K50" s="108"/>
      <c r="L50" s="109"/>
      <c r="M50" s="109"/>
      <c r="N50" s="110" t="s">
        <v>92</v>
      </c>
      <c r="O50" s="110">
        <v>1000</v>
      </c>
      <c r="P50" s="110"/>
      <c r="Q50" s="109"/>
      <c r="R50" s="111">
        <v>2</v>
      </c>
      <c r="S50" s="112"/>
      <c r="T50" s="113"/>
      <c r="U50" s="113"/>
      <c r="V50" s="114">
        <f t="shared" si="0"/>
        <v>0</v>
      </c>
      <c r="W50" s="114">
        <f t="shared" si="1"/>
        <v>0</v>
      </c>
      <c r="X50" s="115"/>
      <c r="Y50" s="107">
        <v>9</v>
      </c>
      <c r="Z50" s="107">
        <v>24</v>
      </c>
      <c r="AA50" s="107">
        <v>12</v>
      </c>
      <c r="AB50" s="115"/>
      <c r="AC50" s="116">
        <f t="shared" si="3"/>
        <v>3908.7359999999999</v>
      </c>
      <c r="AD50" s="116">
        <f t="shared" si="4"/>
        <v>0</v>
      </c>
      <c r="AE50" s="116">
        <f t="shared" si="2"/>
        <v>3908.7359999999999</v>
      </c>
      <c r="AF50"/>
    </row>
    <row r="51" spans="1:32" ht="24.95" customHeight="1" x14ac:dyDescent="0.4">
      <c r="A51" s="103">
        <v>48</v>
      </c>
      <c r="B51" s="104" t="s">
        <v>132</v>
      </c>
      <c r="C51" s="104" t="s">
        <v>134</v>
      </c>
      <c r="D51" s="104" t="s">
        <v>89</v>
      </c>
      <c r="E51" s="104" t="s">
        <v>110</v>
      </c>
      <c r="F51" s="104" t="s">
        <v>173</v>
      </c>
      <c r="G51" s="104">
        <v>26</v>
      </c>
      <c r="H51" s="104">
        <v>2</v>
      </c>
      <c r="I51" s="106">
        <v>2</v>
      </c>
      <c r="J51" s="107">
        <v>4</v>
      </c>
      <c r="K51" s="108"/>
      <c r="L51" s="109"/>
      <c r="M51" s="109"/>
      <c r="N51" s="110" t="s">
        <v>92</v>
      </c>
      <c r="O51" s="110">
        <v>1000</v>
      </c>
      <c r="P51" s="110"/>
      <c r="Q51" s="109"/>
      <c r="R51" s="111">
        <v>4</v>
      </c>
      <c r="S51" s="112"/>
      <c r="T51" s="113"/>
      <c r="U51" s="113"/>
      <c r="V51" s="114">
        <f t="shared" si="0"/>
        <v>0</v>
      </c>
      <c r="W51" s="114">
        <f t="shared" si="1"/>
        <v>0</v>
      </c>
      <c r="X51" s="115"/>
      <c r="Y51" s="107">
        <v>9</v>
      </c>
      <c r="Z51" s="107">
        <v>24</v>
      </c>
      <c r="AA51" s="107">
        <v>12</v>
      </c>
      <c r="AB51" s="115"/>
      <c r="AC51" s="116">
        <f t="shared" si="3"/>
        <v>7817.4719999999998</v>
      </c>
      <c r="AD51" s="116">
        <f t="shared" si="4"/>
        <v>0</v>
      </c>
      <c r="AE51" s="116">
        <f t="shared" si="2"/>
        <v>7817.4719999999998</v>
      </c>
      <c r="AF51"/>
    </row>
    <row r="52" spans="1:32" ht="24.95" customHeight="1" x14ac:dyDescent="0.4">
      <c r="A52" s="103">
        <v>49</v>
      </c>
      <c r="B52" s="104" t="s">
        <v>132</v>
      </c>
      <c r="C52" s="104" t="s">
        <v>347</v>
      </c>
      <c r="D52" s="104" t="s">
        <v>89</v>
      </c>
      <c r="E52" s="104" t="s">
        <v>90</v>
      </c>
      <c r="F52" s="104" t="s">
        <v>91</v>
      </c>
      <c r="G52" s="104">
        <v>42</v>
      </c>
      <c r="H52" s="104">
        <v>10</v>
      </c>
      <c r="I52" s="106">
        <v>2</v>
      </c>
      <c r="J52" s="107">
        <v>20</v>
      </c>
      <c r="K52" s="108"/>
      <c r="L52" s="109"/>
      <c r="M52" s="109"/>
      <c r="N52" s="110" t="s">
        <v>92</v>
      </c>
      <c r="O52" s="110">
        <v>3300</v>
      </c>
      <c r="P52" s="110"/>
      <c r="Q52" s="109"/>
      <c r="R52" s="111">
        <v>20</v>
      </c>
      <c r="S52" s="112"/>
      <c r="T52" s="113"/>
      <c r="U52" s="113"/>
      <c r="V52" s="114">
        <f t="shared" si="0"/>
        <v>0</v>
      </c>
      <c r="W52" s="114">
        <f t="shared" si="1"/>
        <v>0</v>
      </c>
      <c r="X52" s="115"/>
      <c r="Y52" s="107">
        <v>9</v>
      </c>
      <c r="Z52" s="107">
        <v>24</v>
      </c>
      <c r="AA52" s="107">
        <v>12</v>
      </c>
      <c r="AB52" s="115"/>
      <c r="AC52" s="116">
        <f t="shared" si="3"/>
        <v>63141.120000000003</v>
      </c>
      <c r="AD52" s="116">
        <f t="shared" si="4"/>
        <v>0</v>
      </c>
      <c r="AE52" s="116">
        <f t="shared" si="2"/>
        <v>63141.120000000003</v>
      </c>
      <c r="AF52"/>
    </row>
    <row r="53" spans="1:32" ht="24.95" customHeight="1" x14ac:dyDescent="0.4">
      <c r="A53" s="103">
        <v>50</v>
      </c>
      <c r="B53" s="104" t="s">
        <v>132</v>
      </c>
      <c r="C53" s="104" t="s">
        <v>347</v>
      </c>
      <c r="D53" s="104" t="s">
        <v>89</v>
      </c>
      <c r="E53" s="104" t="s">
        <v>90</v>
      </c>
      <c r="F53" s="104" t="s">
        <v>218</v>
      </c>
      <c r="G53" s="104">
        <v>42</v>
      </c>
      <c r="H53" s="104">
        <v>1</v>
      </c>
      <c r="I53" s="106">
        <v>1</v>
      </c>
      <c r="J53" s="107">
        <v>1</v>
      </c>
      <c r="K53" s="108"/>
      <c r="L53" s="109"/>
      <c r="M53" s="109"/>
      <c r="N53" s="110" t="s">
        <v>92</v>
      </c>
      <c r="O53" s="110">
        <v>2500</v>
      </c>
      <c r="P53" s="110"/>
      <c r="Q53" s="109"/>
      <c r="R53" s="111">
        <v>1</v>
      </c>
      <c r="S53" s="112"/>
      <c r="T53" s="113"/>
      <c r="U53" s="113"/>
      <c r="V53" s="114">
        <f t="shared" si="0"/>
        <v>0</v>
      </c>
      <c r="W53" s="114">
        <f t="shared" si="1"/>
        <v>0</v>
      </c>
      <c r="X53" s="115"/>
      <c r="Y53" s="107">
        <v>9</v>
      </c>
      <c r="Z53" s="107">
        <v>24</v>
      </c>
      <c r="AA53" s="107">
        <v>12</v>
      </c>
      <c r="AB53" s="115"/>
      <c r="AC53" s="116">
        <f t="shared" si="3"/>
        <v>3157.056</v>
      </c>
      <c r="AD53" s="116">
        <f t="shared" si="4"/>
        <v>0</v>
      </c>
      <c r="AE53" s="116">
        <f t="shared" si="2"/>
        <v>3157.056</v>
      </c>
      <c r="AF53"/>
    </row>
    <row r="54" spans="1:32" ht="24.95" customHeight="1" x14ac:dyDescent="0.4">
      <c r="A54" s="103">
        <v>51</v>
      </c>
      <c r="B54" s="104" t="s">
        <v>132</v>
      </c>
      <c r="C54" s="104" t="s">
        <v>347</v>
      </c>
      <c r="D54" s="104" t="s">
        <v>89</v>
      </c>
      <c r="E54" s="104" t="s">
        <v>329</v>
      </c>
      <c r="F54" s="104" t="s">
        <v>330</v>
      </c>
      <c r="G54" s="104">
        <v>10</v>
      </c>
      <c r="H54" s="104">
        <v>1</v>
      </c>
      <c r="I54" s="106">
        <v>1</v>
      </c>
      <c r="J54" s="107">
        <v>1</v>
      </c>
      <c r="K54" s="108"/>
      <c r="L54" s="109"/>
      <c r="M54" s="109"/>
      <c r="N54" s="110" t="s">
        <v>92</v>
      </c>
      <c r="O54" s="110">
        <v>600</v>
      </c>
      <c r="P54" s="110"/>
      <c r="Q54" s="109"/>
      <c r="R54" s="111">
        <v>1</v>
      </c>
      <c r="S54" s="112"/>
      <c r="T54" s="113"/>
      <c r="U54" s="113"/>
      <c r="V54" s="114">
        <f t="shared" si="0"/>
        <v>0</v>
      </c>
      <c r="W54" s="114">
        <f t="shared" si="1"/>
        <v>0</v>
      </c>
      <c r="X54" s="115"/>
      <c r="Y54" s="107">
        <v>9</v>
      </c>
      <c r="Z54" s="107">
        <v>24</v>
      </c>
      <c r="AA54" s="107">
        <v>12</v>
      </c>
      <c r="AB54" s="115"/>
      <c r="AC54" s="116">
        <f t="shared" si="3"/>
        <v>751.68000000000006</v>
      </c>
      <c r="AD54" s="116">
        <f t="shared" si="4"/>
        <v>0</v>
      </c>
      <c r="AE54" s="116">
        <f t="shared" si="2"/>
        <v>751.68000000000006</v>
      </c>
      <c r="AF54"/>
    </row>
    <row r="55" spans="1:32" ht="24.95" customHeight="1" x14ac:dyDescent="0.4">
      <c r="A55" s="103">
        <v>52</v>
      </c>
      <c r="B55" s="104" t="s">
        <v>132</v>
      </c>
      <c r="C55" s="104" t="s">
        <v>224</v>
      </c>
      <c r="D55" s="104" t="s">
        <v>89</v>
      </c>
      <c r="E55" s="104" t="s">
        <v>90</v>
      </c>
      <c r="F55" s="104" t="s">
        <v>91</v>
      </c>
      <c r="G55" s="104">
        <v>42</v>
      </c>
      <c r="H55" s="104">
        <v>6</v>
      </c>
      <c r="I55" s="106">
        <v>2</v>
      </c>
      <c r="J55" s="107">
        <v>12</v>
      </c>
      <c r="K55" s="108"/>
      <c r="L55" s="109"/>
      <c r="M55" s="109"/>
      <c r="N55" s="110" t="s">
        <v>92</v>
      </c>
      <c r="O55" s="110">
        <v>3300</v>
      </c>
      <c r="P55" s="110"/>
      <c r="Q55" s="109"/>
      <c r="R55" s="111">
        <v>12</v>
      </c>
      <c r="S55" s="112"/>
      <c r="T55" s="113"/>
      <c r="U55" s="113"/>
      <c r="V55" s="114">
        <f t="shared" si="0"/>
        <v>0</v>
      </c>
      <c r="W55" s="114">
        <f t="shared" si="1"/>
        <v>0</v>
      </c>
      <c r="X55" s="115"/>
      <c r="Y55" s="107">
        <v>9</v>
      </c>
      <c r="Z55" s="107">
        <v>24</v>
      </c>
      <c r="AA55" s="107">
        <v>12</v>
      </c>
      <c r="AB55" s="115"/>
      <c r="AC55" s="116">
        <f t="shared" si="3"/>
        <v>37884.671999999999</v>
      </c>
      <c r="AD55" s="116">
        <f t="shared" si="4"/>
        <v>0</v>
      </c>
      <c r="AE55" s="116">
        <f t="shared" si="2"/>
        <v>37884.671999999999</v>
      </c>
      <c r="AF55"/>
    </row>
    <row r="56" spans="1:32" ht="24.95" customHeight="1" x14ac:dyDescent="0.4">
      <c r="A56" s="103">
        <v>53</v>
      </c>
      <c r="B56" s="104" t="s">
        <v>132</v>
      </c>
      <c r="C56" s="104" t="s">
        <v>224</v>
      </c>
      <c r="D56" s="104" t="s">
        <v>277</v>
      </c>
      <c r="E56" s="104" t="s">
        <v>90</v>
      </c>
      <c r="F56" s="104" t="s">
        <v>218</v>
      </c>
      <c r="G56" s="104">
        <v>42</v>
      </c>
      <c r="H56" s="104">
        <v>1</v>
      </c>
      <c r="I56" s="106">
        <v>1</v>
      </c>
      <c r="J56" s="107">
        <v>1</v>
      </c>
      <c r="K56" s="108"/>
      <c r="L56" s="109"/>
      <c r="M56" s="109"/>
      <c r="N56" s="110" t="s">
        <v>92</v>
      </c>
      <c r="O56" s="110">
        <v>2500</v>
      </c>
      <c r="P56" s="110"/>
      <c r="Q56" s="109"/>
      <c r="R56" s="111">
        <v>1</v>
      </c>
      <c r="S56" s="112"/>
      <c r="T56" s="113"/>
      <c r="U56" s="113"/>
      <c r="V56" s="114">
        <f t="shared" si="0"/>
        <v>0</v>
      </c>
      <c r="W56" s="114">
        <f t="shared" si="1"/>
        <v>0</v>
      </c>
      <c r="X56" s="115"/>
      <c r="Y56" s="107">
        <v>9</v>
      </c>
      <c r="Z56" s="107">
        <v>24</v>
      </c>
      <c r="AA56" s="107">
        <v>12</v>
      </c>
      <c r="AB56" s="115"/>
      <c r="AC56" s="116">
        <f t="shared" si="3"/>
        <v>3157.056</v>
      </c>
      <c r="AD56" s="116">
        <f t="shared" si="4"/>
        <v>0</v>
      </c>
      <c r="AE56" s="116">
        <f t="shared" si="2"/>
        <v>3157.056</v>
      </c>
      <c r="AF56"/>
    </row>
    <row r="57" spans="1:32" ht="24.95" customHeight="1" x14ac:dyDescent="0.4">
      <c r="A57" s="103">
        <v>54</v>
      </c>
      <c r="B57" s="104" t="s">
        <v>132</v>
      </c>
      <c r="C57" s="104" t="s">
        <v>224</v>
      </c>
      <c r="D57" s="104" t="s">
        <v>89</v>
      </c>
      <c r="E57" s="104" t="s">
        <v>90</v>
      </c>
      <c r="F57" s="104" t="s">
        <v>91</v>
      </c>
      <c r="G57" s="104">
        <v>42</v>
      </c>
      <c r="H57" s="104">
        <v>6</v>
      </c>
      <c r="I57" s="106">
        <v>2</v>
      </c>
      <c r="J57" s="107">
        <v>12</v>
      </c>
      <c r="K57" s="108"/>
      <c r="L57" s="109"/>
      <c r="M57" s="109"/>
      <c r="N57" s="110" t="s">
        <v>92</v>
      </c>
      <c r="O57" s="110">
        <v>3300</v>
      </c>
      <c r="P57" s="110"/>
      <c r="Q57" s="109"/>
      <c r="R57" s="111">
        <v>12</v>
      </c>
      <c r="S57" s="112"/>
      <c r="T57" s="113"/>
      <c r="U57" s="113"/>
      <c r="V57" s="114">
        <f t="shared" si="0"/>
        <v>0</v>
      </c>
      <c r="W57" s="114">
        <f t="shared" si="1"/>
        <v>0</v>
      </c>
      <c r="X57" s="115"/>
      <c r="Y57" s="107">
        <v>9</v>
      </c>
      <c r="Z57" s="107">
        <v>24</v>
      </c>
      <c r="AA57" s="107">
        <v>12</v>
      </c>
      <c r="AB57" s="115"/>
      <c r="AC57" s="116">
        <f t="shared" si="3"/>
        <v>37884.671999999999</v>
      </c>
      <c r="AD57" s="116">
        <f t="shared" si="4"/>
        <v>0</v>
      </c>
      <c r="AE57" s="116">
        <f t="shared" si="2"/>
        <v>37884.671999999999</v>
      </c>
      <c r="AF57"/>
    </row>
    <row r="58" spans="1:32" ht="24.95" customHeight="1" x14ac:dyDescent="0.4">
      <c r="A58" s="103">
        <v>55</v>
      </c>
      <c r="B58" s="104" t="s">
        <v>132</v>
      </c>
      <c r="C58" s="104" t="s">
        <v>224</v>
      </c>
      <c r="D58" s="104" t="s">
        <v>277</v>
      </c>
      <c r="E58" s="104" t="s">
        <v>90</v>
      </c>
      <c r="F58" s="104" t="s">
        <v>218</v>
      </c>
      <c r="G58" s="104">
        <v>42</v>
      </c>
      <c r="H58" s="104">
        <v>1</v>
      </c>
      <c r="I58" s="106">
        <v>1</v>
      </c>
      <c r="J58" s="107">
        <v>1</v>
      </c>
      <c r="K58" s="108"/>
      <c r="L58" s="109"/>
      <c r="M58" s="109"/>
      <c r="N58" s="110" t="s">
        <v>92</v>
      </c>
      <c r="O58" s="110">
        <v>2500</v>
      </c>
      <c r="P58" s="110"/>
      <c r="Q58" s="109"/>
      <c r="R58" s="111">
        <v>1</v>
      </c>
      <c r="S58" s="112"/>
      <c r="T58" s="113"/>
      <c r="U58" s="113"/>
      <c r="V58" s="114">
        <f t="shared" si="0"/>
        <v>0</v>
      </c>
      <c r="W58" s="114">
        <f t="shared" si="1"/>
        <v>0</v>
      </c>
      <c r="X58" s="115"/>
      <c r="Y58" s="107">
        <v>9</v>
      </c>
      <c r="Z58" s="107">
        <v>24</v>
      </c>
      <c r="AA58" s="107">
        <v>12</v>
      </c>
      <c r="AB58" s="115"/>
      <c r="AC58" s="116">
        <f t="shared" si="3"/>
        <v>3157.056</v>
      </c>
      <c r="AD58" s="116">
        <f t="shared" si="4"/>
        <v>0</v>
      </c>
      <c r="AE58" s="116">
        <f t="shared" si="2"/>
        <v>3157.056</v>
      </c>
      <c r="AF58"/>
    </row>
    <row r="59" spans="1:32" ht="24.95" customHeight="1" x14ac:dyDescent="0.4">
      <c r="A59" s="103">
        <v>56</v>
      </c>
      <c r="B59" s="104" t="s">
        <v>132</v>
      </c>
      <c r="C59" s="104" t="s">
        <v>224</v>
      </c>
      <c r="D59" s="104" t="s">
        <v>89</v>
      </c>
      <c r="E59" s="104" t="s">
        <v>90</v>
      </c>
      <c r="F59" s="104" t="s">
        <v>91</v>
      </c>
      <c r="G59" s="104">
        <v>42</v>
      </c>
      <c r="H59" s="104">
        <v>6</v>
      </c>
      <c r="I59" s="106">
        <v>2</v>
      </c>
      <c r="J59" s="107">
        <v>12</v>
      </c>
      <c r="K59" s="108"/>
      <c r="L59" s="109"/>
      <c r="M59" s="109"/>
      <c r="N59" s="110" t="s">
        <v>92</v>
      </c>
      <c r="O59" s="110">
        <v>3300</v>
      </c>
      <c r="P59" s="110"/>
      <c r="Q59" s="109"/>
      <c r="R59" s="111">
        <v>12</v>
      </c>
      <c r="S59" s="112"/>
      <c r="T59" s="113"/>
      <c r="U59" s="113"/>
      <c r="V59" s="114">
        <f t="shared" si="0"/>
        <v>0</v>
      </c>
      <c r="W59" s="114">
        <f t="shared" si="1"/>
        <v>0</v>
      </c>
      <c r="X59" s="115"/>
      <c r="Y59" s="107">
        <v>9</v>
      </c>
      <c r="Z59" s="107">
        <v>24</v>
      </c>
      <c r="AA59" s="107">
        <v>12</v>
      </c>
      <c r="AB59" s="115"/>
      <c r="AC59" s="116">
        <f t="shared" si="3"/>
        <v>37884.671999999999</v>
      </c>
      <c r="AD59" s="116">
        <f t="shared" si="4"/>
        <v>0</v>
      </c>
      <c r="AE59" s="116">
        <f t="shared" si="2"/>
        <v>37884.671999999999</v>
      </c>
      <c r="AF59"/>
    </row>
    <row r="60" spans="1:32" ht="24.95" customHeight="1" x14ac:dyDescent="0.4">
      <c r="A60" s="103">
        <v>57</v>
      </c>
      <c r="B60" s="104" t="s">
        <v>132</v>
      </c>
      <c r="C60" s="104" t="s">
        <v>224</v>
      </c>
      <c r="D60" s="104" t="s">
        <v>277</v>
      </c>
      <c r="E60" s="104" t="s">
        <v>90</v>
      </c>
      <c r="F60" s="104" t="s">
        <v>218</v>
      </c>
      <c r="G60" s="104">
        <v>42</v>
      </c>
      <c r="H60" s="104">
        <v>1</v>
      </c>
      <c r="I60" s="106">
        <v>1</v>
      </c>
      <c r="J60" s="107">
        <v>1</v>
      </c>
      <c r="K60" s="108"/>
      <c r="L60" s="109"/>
      <c r="M60" s="109"/>
      <c r="N60" s="110" t="s">
        <v>92</v>
      </c>
      <c r="O60" s="110">
        <v>2500</v>
      </c>
      <c r="P60" s="110"/>
      <c r="Q60" s="109"/>
      <c r="R60" s="111">
        <v>1</v>
      </c>
      <c r="S60" s="112"/>
      <c r="T60" s="113"/>
      <c r="U60" s="113"/>
      <c r="V60" s="114">
        <f t="shared" si="0"/>
        <v>0</v>
      </c>
      <c r="W60" s="114">
        <f t="shared" si="1"/>
        <v>0</v>
      </c>
      <c r="X60" s="115"/>
      <c r="Y60" s="107">
        <v>9</v>
      </c>
      <c r="Z60" s="107">
        <v>24</v>
      </c>
      <c r="AA60" s="107">
        <v>12</v>
      </c>
      <c r="AB60" s="115"/>
      <c r="AC60" s="116">
        <f t="shared" si="3"/>
        <v>3157.056</v>
      </c>
      <c r="AD60" s="116">
        <f t="shared" si="4"/>
        <v>0</v>
      </c>
      <c r="AE60" s="116">
        <f t="shared" si="2"/>
        <v>3157.056</v>
      </c>
      <c r="AF60"/>
    </row>
    <row r="61" spans="1:32" ht="24.95" customHeight="1" x14ac:dyDescent="0.4">
      <c r="A61" s="103">
        <v>58</v>
      </c>
      <c r="B61" s="104" t="s">
        <v>132</v>
      </c>
      <c r="C61" s="104" t="s">
        <v>648</v>
      </c>
      <c r="D61" s="104" t="s">
        <v>89</v>
      </c>
      <c r="E61" s="104" t="s">
        <v>110</v>
      </c>
      <c r="F61" s="104" t="s">
        <v>173</v>
      </c>
      <c r="G61" s="104">
        <v>26</v>
      </c>
      <c r="H61" s="104">
        <v>3</v>
      </c>
      <c r="I61" s="106">
        <v>2</v>
      </c>
      <c r="J61" s="107">
        <v>6</v>
      </c>
      <c r="K61" s="108"/>
      <c r="L61" s="109"/>
      <c r="M61" s="109"/>
      <c r="N61" s="110" t="s">
        <v>92</v>
      </c>
      <c r="O61" s="110">
        <v>1000</v>
      </c>
      <c r="P61" s="110"/>
      <c r="Q61" s="109"/>
      <c r="R61" s="111">
        <v>6</v>
      </c>
      <c r="S61" s="112"/>
      <c r="T61" s="113"/>
      <c r="U61" s="113"/>
      <c r="V61" s="114">
        <f t="shared" si="0"/>
        <v>0</v>
      </c>
      <c r="W61" s="114">
        <f t="shared" si="1"/>
        <v>0</v>
      </c>
      <c r="X61" s="115"/>
      <c r="Y61" s="107">
        <v>9</v>
      </c>
      <c r="Z61" s="107">
        <v>24</v>
      </c>
      <c r="AA61" s="107">
        <v>12</v>
      </c>
      <c r="AB61" s="115"/>
      <c r="AC61" s="116">
        <f t="shared" si="3"/>
        <v>11726.207999999999</v>
      </c>
      <c r="AD61" s="116">
        <f t="shared" si="4"/>
        <v>0</v>
      </c>
      <c r="AE61" s="116">
        <f t="shared" si="2"/>
        <v>11726.207999999999</v>
      </c>
      <c r="AF61"/>
    </row>
    <row r="62" spans="1:32" ht="24.95" customHeight="1" x14ac:dyDescent="0.4">
      <c r="A62" s="103">
        <v>59</v>
      </c>
      <c r="B62" s="104" t="s">
        <v>132</v>
      </c>
      <c r="C62" s="104" t="s">
        <v>135</v>
      </c>
      <c r="D62" s="104" t="s">
        <v>89</v>
      </c>
      <c r="E62" s="104" t="s">
        <v>90</v>
      </c>
      <c r="F62" s="104" t="s">
        <v>91</v>
      </c>
      <c r="G62" s="104">
        <v>42</v>
      </c>
      <c r="H62" s="104">
        <v>9</v>
      </c>
      <c r="I62" s="106">
        <v>2</v>
      </c>
      <c r="J62" s="107">
        <v>18</v>
      </c>
      <c r="K62" s="108"/>
      <c r="L62" s="109"/>
      <c r="M62" s="109"/>
      <c r="N62" s="110" t="s">
        <v>92</v>
      </c>
      <c r="O62" s="110">
        <v>3300</v>
      </c>
      <c r="P62" s="110"/>
      <c r="Q62" s="109"/>
      <c r="R62" s="111">
        <v>18</v>
      </c>
      <c r="S62" s="112"/>
      <c r="T62" s="113"/>
      <c r="U62" s="113"/>
      <c r="V62" s="114">
        <f t="shared" si="0"/>
        <v>0</v>
      </c>
      <c r="W62" s="114">
        <f t="shared" si="1"/>
        <v>0</v>
      </c>
      <c r="X62" s="115"/>
      <c r="Y62" s="107">
        <v>9</v>
      </c>
      <c r="Z62" s="107">
        <v>24</v>
      </c>
      <c r="AA62" s="107">
        <v>12</v>
      </c>
      <c r="AB62" s="115"/>
      <c r="AC62" s="116">
        <f t="shared" si="3"/>
        <v>56827.007999999994</v>
      </c>
      <c r="AD62" s="116">
        <f t="shared" si="4"/>
        <v>0</v>
      </c>
      <c r="AE62" s="116">
        <f t="shared" si="2"/>
        <v>56827.007999999994</v>
      </c>
      <c r="AF62"/>
    </row>
    <row r="63" spans="1:32" ht="24.95" customHeight="1" x14ac:dyDescent="0.4">
      <c r="A63" s="103">
        <v>60</v>
      </c>
      <c r="B63" s="104" t="s">
        <v>132</v>
      </c>
      <c r="C63" s="104" t="s">
        <v>135</v>
      </c>
      <c r="D63" s="104" t="s">
        <v>277</v>
      </c>
      <c r="E63" s="104" t="s">
        <v>90</v>
      </c>
      <c r="F63" s="104" t="s">
        <v>218</v>
      </c>
      <c r="G63" s="104">
        <v>42</v>
      </c>
      <c r="H63" s="104">
        <v>1</v>
      </c>
      <c r="I63" s="106">
        <v>1</v>
      </c>
      <c r="J63" s="107">
        <v>1</v>
      </c>
      <c r="K63" s="108"/>
      <c r="L63" s="109"/>
      <c r="M63" s="109"/>
      <c r="N63" s="110" t="s">
        <v>92</v>
      </c>
      <c r="O63" s="110">
        <v>2500</v>
      </c>
      <c r="P63" s="110"/>
      <c r="Q63" s="109"/>
      <c r="R63" s="111">
        <v>1</v>
      </c>
      <c r="S63" s="112"/>
      <c r="T63" s="113"/>
      <c r="U63" s="113"/>
      <c r="V63" s="114">
        <f t="shared" si="0"/>
        <v>0</v>
      </c>
      <c r="W63" s="114">
        <f t="shared" si="1"/>
        <v>0</v>
      </c>
      <c r="X63" s="115"/>
      <c r="Y63" s="107">
        <v>9</v>
      </c>
      <c r="Z63" s="107">
        <v>24</v>
      </c>
      <c r="AA63" s="107">
        <v>12</v>
      </c>
      <c r="AB63" s="115"/>
      <c r="AC63" s="116">
        <f t="shared" si="3"/>
        <v>3157.056</v>
      </c>
      <c r="AD63" s="116">
        <f t="shared" si="4"/>
        <v>0</v>
      </c>
      <c r="AE63" s="116">
        <f t="shared" si="2"/>
        <v>3157.056</v>
      </c>
      <c r="AF63"/>
    </row>
    <row r="64" spans="1:32" ht="24.95" customHeight="1" x14ac:dyDescent="0.4">
      <c r="A64" s="103">
        <v>61</v>
      </c>
      <c r="B64" s="104" t="s">
        <v>190</v>
      </c>
      <c r="C64" s="104" t="s">
        <v>134</v>
      </c>
      <c r="D64" s="104" t="s">
        <v>89</v>
      </c>
      <c r="E64" s="104" t="s">
        <v>110</v>
      </c>
      <c r="F64" s="104" t="s">
        <v>258</v>
      </c>
      <c r="G64" s="104">
        <v>26</v>
      </c>
      <c r="H64" s="104">
        <v>1</v>
      </c>
      <c r="I64" s="106">
        <v>2</v>
      </c>
      <c r="J64" s="107">
        <v>2</v>
      </c>
      <c r="K64" s="108"/>
      <c r="L64" s="109"/>
      <c r="M64" s="109"/>
      <c r="N64" s="110" t="s">
        <v>92</v>
      </c>
      <c r="O64" s="110">
        <v>1000</v>
      </c>
      <c r="P64" s="110"/>
      <c r="Q64" s="109"/>
      <c r="R64" s="111">
        <v>2</v>
      </c>
      <c r="S64" s="112"/>
      <c r="T64" s="113"/>
      <c r="U64" s="113"/>
      <c r="V64" s="114">
        <f t="shared" si="0"/>
        <v>0</v>
      </c>
      <c r="W64" s="114">
        <f t="shared" si="1"/>
        <v>0</v>
      </c>
      <c r="X64" s="115"/>
      <c r="Y64" s="107">
        <v>9</v>
      </c>
      <c r="Z64" s="107">
        <v>24</v>
      </c>
      <c r="AA64" s="107">
        <v>12</v>
      </c>
      <c r="AB64" s="115"/>
      <c r="AC64" s="116">
        <f t="shared" si="3"/>
        <v>3908.7359999999999</v>
      </c>
      <c r="AD64" s="116">
        <f t="shared" si="4"/>
        <v>0</v>
      </c>
      <c r="AE64" s="116">
        <f t="shared" si="2"/>
        <v>3908.7359999999999</v>
      </c>
      <c r="AF64"/>
    </row>
    <row r="65" spans="1:32" ht="24.95" customHeight="1" x14ac:dyDescent="0.4">
      <c r="A65" s="103">
        <v>62</v>
      </c>
      <c r="B65" s="104" t="s">
        <v>190</v>
      </c>
      <c r="C65" s="104" t="s">
        <v>134</v>
      </c>
      <c r="D65" s="104" t="s">
        <v>89</v>
      </c>
      <c r="E65" s="104" t="s">
        <v>110</v>
      </c>
      <c r="F65" s="104" t="s">
        <v>173</v>
      </c>
      <c r="G65" s="104">
        <v>26</v>
      </c>
      <c r="H65" s="104">
        <v>2</v>
      </c>
      <c r="I65" s="106">
        <v>2</v>
      </c>
      <c r="J65" s="107">
        <v>4</v>
      </c>
      <c r="K65" s="108"/>
      <c r="L65" s="109"/>
      <c r="M65" s="109"/>
      <c r="N65" s="110" t="s">
        <v>92</v>
      </c>
      <c r="O65" s="110">
        <v>1000</v>
      </c>
      <c r="P65" s="110"/>
      <c r="Q65" s="109"/>
      <c r="R65" s="111">
        <v>4</v>
      </c>
      <c r="S65" s="112"/>
      <c r="T65" s="113"/>
      <c r="U65" s="113"/>
      <c r="V65" s="114">
        <f t="shared" si="0"/>
        <v>0</v>
      </c>
      <c r="W65" s="114">
        <f t="shared" si="1"/>
        <v>0</v>
      </c>
      <c r="X65" s="115"/>
      <c r="Y65" s="107">
        <v>9</v>
      </c>
      <c r="Z65" s="107">
        <v>24</v>
      </c>
      <c r="AA65" s="107">
        <v>12</v>
      </c>
      <c r="AB65" s="115"/>
      <c r="AC65" s="116">
        <f t="shared" si="3"/>
        <v>7817.4719999999998</v>
      </c>
      <c r="AD65" s="116">
        <f t="shared" si="4"/>
        <v>0</v>
      </c>
      <c r="AE65" s="116">
        <f t="shared" si="2"/>
        <v>7817.4719999999998</v>
      </c>
      <c r="AF65"/>
    </row>
    <row r="66" spans="1:32" ht="24.95" customHeight="1" x14ac:dyDescent="0.4">
      <c r="A66" s="103">
        <v>63</v>
      </c>
      <c r="B66" s="104" t="s">
        <v>190</v>
      </c>
      <c r="C66" s="104" t="s">
        <v>115</v>
      </c>
      <c r="D66" s="104" t="s">
        <v>89</v>
      </c>
      <c r="E66" s="104" t="s">
        <v>90</v>
      </c>
      <c r="F66" s="104" t="s">
        <v>91</v>
      </c>
      <c r="G66" s="104">
        <v>42</v>
      </c>
      <c r="H66" s="104">
        <v>2</v>
      </c>
      <c r="I66" s="106">
        <v>1</v>
      </c>
      <c r="J66" s="107">
        <v>2</v>
      </c>
      <c r="K66" s="108"/>
      <c r="L66" s="109"/>
      <c r="M66" s="109"/>
      <c r="N66" s="110" t="s">
        <v>92</v>
      </c>
      <c r="O66" s="110">
        <v>2500</v>
      </c>
      <c r="P66" s="110"/>
      <c r="Q66" s="109"/>
      <c r="R66" s="111">
        <v>2</v>
      </c>
      <c r="S66" s="112"/>
      <c r="T66" s="113"/>
      <c r="U66" s="113"/>
      <c r="V66" s="114">
        <f t="shared" si="0"/>
        <v>0</v>
      </c>
      <c r="W66" s="114">
        <f t="shared" si="1"/>
        <v>0</v>
      </c>
      <c r="X66" s="115"/>
      <c r="Y66" s="107">
        <v>9</v>
      </c>
      <c r="Z66" s="107">
        <v>24</v>
      </c>
      <c r="AA66" s="107">
        <v>12</v>
      </c>
      <c r="AB66" s="115"/>
      <c r="AC66" s="116">
        <f t="shared" si="3"/>
        <v>6314.1120000000001</v>
      </c>
      <c r="AD66" s="116">
        <f t="shared" si="4"/>
        <v>0</v>
      </c>
      <c r="AE66" s="116">
        <f t="shared" si="2"/>
        <v>6314.1120000000001</v>
      </c>
      <c r="AF66"/>
    </row>
    <row r="67" spans="1:32" ht="24.95" customHeight="1" x14ac:dyDescent="0.4">
      <c r="A67" s="103">
        <v>64</v>
      </c>
      <c r="B67" s="104" t="s">
        <v>190</v>
      </c>
      <c r="C67" s="104" t="s">
        <v>115</v>
      </c>
      <c r="D67" s="104" t="s">
        <v>89</v>
      </c>
      <c r="E67" s="104" t="s">
        <v>110</v>
      </c>
      <c r="F67" s="104" t="s">
        <v>173</v>
      </c>
      <c r="G67" s="104">
        <v>26</v>
      </c>
      <c r="H67" s="104">
        <v>1</v>
      </c>
      <c r="I67" s="106">
        <v>2</v>
      </c>
      <c r="J67" s="107">
        <v>2</v>
      </c>
      <c r="K67" s="108"/>
      <c r="L67" s="109"/>
      <c r="M67" s="109"/>
      <c r="N67" s="110" t="s">
        <v>92</v>
      </c>
      <c r="O67" s="110">
        <v>1000</v>
      </c>
      <c r="P67" s="110"/>
      <c r="Q67" s="109"/>
      <c r="R67" s="111">
        <v>2</v>
      </c>
      <c r="S67" s="112"/>
      <c r="T67" s="113"/>
      <c r="U67" s="113"/>
      <c r="V67" s="114">
        <f t="shared" si="0"/>
        <v>0</v>
      </c>
      <c r="W67" s="114">
        <f t="shared" si="1"/>
        <v>0</v>
      </c>
      <c r="X67" s="115"/>
      <c r="Y67" s="107">
        <v>9</v>
      </c>
      <c r="Z67" s="107">
        <v>24</v>
      </c>
      <c r="AA67" s="107">
        <v>12</v>
      </c>
      <c r="AB67" s="115"/>
      <c r="AC67" s="116">
        <f t="shared" si="3"/>
        <v>3908.7359999999999</v>
      </c>
      <c r="AD67" s="116">
        <f t="shared" si="4"/>
        <v>0</v>
      </c>
      <c r="AE67" s="116">
        <f t="shared" si="2"/>
        <v>3908.7359999999999</v>
      </c>
      <c r="AF67"/>
    </row>
    <row r="68" spans="1:32" ht="24.95" customHeight="1" x14ac:dyDescent="0.4">
      <c r="A68" s="103">
        <v>65</v>
      </c>
      <c r="B68" s="104" t="s">
        <v>190</v>
      </c>
      <c r="C68" s="104" t="s">
        <v>108</v>
      </c>
      <c r="D68" s="104" t="s">
        <v>89</v>
      </c>
      <c r="E68" s="104" t="s">
        <v>90</v>
      </c>
      <c r="F68" s="104" t="s">
        <v>91</v>
      </c>
      <c r="G68" s="104">
        <v>42</v>
      </c>
      <c r="H68" s="104">
        <v>12</v>
      </c>
      <c r="I68" s="106">
        <v>2</v>
      </c>
      <c r="J68" s="107">
        <v>24</v>
      </c>
      <c r="K68" s="108"/>
      <c r="L68" s="109"/>
      <c r="M68" s="109"/>
      <c r="N68" s="110" t="s">
        <v>92</v>
      </c>
      <c r="O68" s="110">
        <v>2500</v>
      </c>
      <c r="P68" s="110"/>
      <c r="Q68" s="109"/>
      <c r="R68" s="111">
        <v>24</v>
      </c>
      <c r="S68" s="112"/>
      <c r="T68" s="113"/>
      <c r="U68" s="113"/>
      <c r="V68" s="114">
        <f t="shared" ref="V68:V86" si="5">T68*R68</f>
        <v>0</v>
      </c>
      <c r="W68" s="114">
        <f t="shared" ref="W68:W86" si="6">U68*R68</f>
        <v>0</v>
      </c>
      <c r="X68" s="115"/>
      <c r="Y68" s="107">
        <v>9</v>
      </c>
      <c r="Z68" s="107">
        <v>24</v>
      </c>
      <c r="AA68" s="107">
        <v>12</v>
      </c>
      <c r="AB68" s="115"/>
      <c r="AC68" s="116">
        <f t="shared" si="3"/>
        <v>75769.343999999997</v>
      </c>
      <c r="AD68" s="116">
        <f t="shared" si="4"/>
        <v>0</v>
      </c>
      <c r="AE68" s="116">
        <f t="shared" ref="AE68:AE86" si="7">AC68-AD68</f>
        <v>75769.343999999997</v>
      </c>
      <c r="AF68"/>
    </row>
    <row r="69" spans="1:32" ht="24.95" customHeight="1" x14ac:dyDescent="0.4">
      <c r="A69" s="103">
        <v>66</v>
      </c>
      <c r="B69" s="104" t="s">
        <v>190</v>
      </c>
      <c r="C69" s="104" t="s">
        <v>116</v>
      </c>
      <c r="D69" s="104" t="s">
        <v>89</v>
      </c>
      <c r="E69" s="104" t="s">
        <v>90</v>
      </c>
      <c r="F69" s="104" t="s">
        <v>91</v>
      </c>
      <c r="G69" s="104">
        <v>42</v>
      </c>
      <c r="H69" s="104">
        <v>2</v>
      </c>
      <c r="I69" s="106">
        <v>1</v>
      </c>
      <c r="J69" s="107">
        <v>2</v>
      </c>
      <c r="K69" s="108"/>
      <c r="L69" s="109"/>
      <c r="M69" s="109"/>
      <c r="N69" s="110" t="s">
        <v>92</v>
      </c>
      <c r="O69" s="110">
        <v>2500</v>
      </c>
      <c r="P69" s="110"/>
      <c r="Q69" s="109"/>
      <c r="R69" s="111">
        <v>2</v>
      </c>
      <c r="S69" s="112"/>
      <c r="T69" s="113"/>
      <c r="U69" s="113"/>
      <c r="V69" s="114">
        <f t="shared" si="5"/>
        <v>0</v>
      </c>
      <c r="W69" s="114">
        <f t="shared" si="6"/>
        <v>0</v>
      </c>
      <c r="X69" s="115"/>
      <c r="Y69" s="107">
        <v>9</v>
      </c>
      <c r="Z69" s="107">
        <v>24</v>
      </c>
      <c r="AA69" s="107">
        <v>12</v>
      </c>
      <c r="AB69" s="115"/>
      <c r="AC69" s="116">
        <f t="shared" ref="AC69:AC86" si="8">G69*J69*Y69*Z69*AA69/1000*$AB$1</f>
        <v>6314.1120000000001</v>
      </c>
      <c r="AD69" s="116">
        <f t="shared" ref="AD69:AD86" si="9">Q69*R69*Y69*Z69*AA69/1000*$AB$1</f>
        <v>0</v>
      </c>
      <c r="AE69" s="116">
        <f t="shared" si="7"/>
        <v>6314.1120000000001</v>
      </c>
      <c r="AF69"/>
    </row>
    <row r="70" spans="1:32" ht="24.95" customHeight="1" x14ac:dyDescent="0.4">
      <c r="A70" s="103">
        <v>67</v>
      </c>
      <c r="B70" s="104" t="s">
        <v>190</v>
      </c>
      <c r="C70" s="104" t="s">
        <v>116</v>
      </c>
      <c r="D70" s="104" t="s">
        <v>89</v>
      </c>
      <c r="E70" s="104" t="s">
        <v>110</v>
      </c>
      <c r="F70" s="104" t="s">
        <v>173</v>
      </c>
      <c r="G70" s="104">
        <v>26</v>
      </c>
      <c r="H70" s="104">
        <v>1</v>
      </c>
      <c r="I70" s="106">
        <v>2</v>
      </c>
      <c r="J70" s="107">
        <v>2</v>
      </c>
      <c r="K70" s="108"/>
      <c r="L70" s="109"/>
      <c r="M70" s="109"/>
      <c r="N70" s="110" t="s">
        <v>92</v>
      </c>
      <c r="O70" s="110">
        <v>1000</v>
      </c>
      <c r="P70" s="110"/>
      <c r="Q70" s="109"/>
      <c r="R70" s="111">
        <v>2</v>
      </c>
      <c r="S70" s="112"/>
      <c r="T70" s="113"/>
      <c r="U70" s="113"/>
      <c r="V70" s="114">
        <f t="shared" si="5"/>
        <v>0</v>
      </c>
      <c r="W70" s="114">
        <f t="shared" si="6"/>
        <v>0</v>
      </c>
      <c r="X70" s="115"/>
      <c r="Y70" s="107">
        <v>9</v>
      </c>
      <c r="Z70" s="107">
        <v>24</v>
      </c>
      <c r="AA70" s="107">
        <v>12</v>
      </c>
      <c r="AB70" s="115"/>
      <c r="AC70" s="116">
        <f t="shared" si="8"/>
        <v>3908.7359999999999</v>
      </c>
      <c r="AD70" s="116">
        <f t="shared" si="9"/>
        <v>0</v>
      </c>
      <c r="AE70" s="116">
        <f t="shared" si="7"/>
        <v>3908.7359999999999</v>
      </c>
      <c r="AF70"/>
    </row>
    <row r="71" spans="1:32" ht="24.95" customHeight="1" x14ac:dyDescent="0.4">
      <c r="A71" s="103">
        <v>68</v>
      </c>
      <c r="B71" s="104" t="s">
        <v>190</v>
      </c>
      <c r="C71" s="104" t="s">
        <v>134</v>
      </c>
      <c r="D71" s="104" t="s">
        <v>89</v>
      </c>
      <c r="E71" s="104" t="s">
        <v>110</v>
      </c>
      <c r="F71" s="104" t="s">
        <v>258</v>
      </c>
      <c r="G71" s="104">
        <v>26</v>
      </c>
      <c r="H71" s="104">
        <v>1</v>
      </c>
      <c r="I71" s="106">
        <v>2</v>
      </c>
      <c r="J71" s="107">
        <v>2</v>
      </c>
      <c r="K71" s="108"/>
      <c r="L71" s="109"/>
      <c r="M71" s="109"/>
      <c r="N71" s="110" t="s">
        <v>92</v>
      </c>
      <c r="O71" s="110">
        <v>1000</v>
      </c>
      <c r="P71" s="110"/>
      <c r="Q71" s="109"/>
      <c r="R71" s="111">
        <v>2</v>
      </c>
      <c r="S71" s="112"/>
      <c r="T71" s="113"/>
      <c r="U71" s="113"/>
      <c r="V71" s="114">
        <f t="shared" si="5"/>
        <v>0</v>
      </c>
      <c r="W71" s="114">
        <f t="shared" si="6"/>
        <v>0</v>
      </c>
      <c r="X71" s="115"/>
      <c r="Y71" s="107">
        <v>9</v>
      </c>
      <c r="Z71" s="107">
        <v>24</v>
      </c>
      <c r="AA71" s="107">
        <v>12</v>
      </c>
      <c r="AB71" s="115"/>
      <c r="AC71" s="116">
        <f t="shared" si="8"/>
        <v>3908.7359999999999</v>
      </c>
      <c r="AD71" s="116">
        <f t="shared" si="9"/>
        <v>0</v>
      </c>
      <c r="AE71" s="116">
        <f t="shared" si="7"/>
        <v>3908.7359999999999</v>
      </c>
      <c r="AF71"/>
    </row>
    <row r="72" spans="1:32" ht="24.95" customHeight="1" x14ac:dyDescent="0.4">
      <c r="A72" s="103">
        <v>69</v>
      </c>
      <c r="B72" s="104" t="s">
        <v>190</v>
      </c>
      <c r="C72" s="104" t="s">
        <v>134</v>
      </c>
      <c r="D72" s="104" t="s">
        <v>89</v>
      </c>
      <c r="E72" s="104" t="s">
        <v>110</v>
      </c>
      <c r="F72" s="104" t="s">
        <v>173</v>
      </c>
      <c r="G72" s="104">
        <v>26</v>
      </c>
      <c r="H72" s="104">
        <v>2</v>
      </c>
      <c r="I72" s="106">
        <v>2</v>
      </c>
      <c r="J72" s="107">
        <v>4</v>
      </c>
      <c r="K72" s="108"/>
      <c r="L72" s="109"/>
      <c r="M72" s="109"/>
      <c r="N72" s="110" t="s">
        <v>92</v>
      </c>
      <c r="O72" s="110">
        <v>1000</v>
      </c>
      <c r="P72" s="110"/>
      <c r="Q72" s="109"/>
      <c r="R72" s="111">
        <v>4</v>
      </c>
      <c r="S72" s="112"/>
      <c r="T72" s="113"/>
      <c r="U72" s="113"/>
      <c r="V72" s="114">
        <f t="shared" si="5"/>
        <v>0</v>
      </c>
      <c r="W72" s="114">
        <f t="shared" si="6"/>
        <v>0</v>
      </c>
      <c r="X72" s="115"/>
      <c r="Y72" s="107">
        <v>9</v>
      </c>
      <c r="Z72" s="107">
        <v>24</v>
      </c>
      <c r="AA72" s="107">
        <v>12</v>
      </c>
      <c r="AB72" s="115"/>
      <c r="AC72" s="116">
        <f t="shared" si="8"/>
        <v>7817.4719999999998</v>
      </c>
      <c r="AD72" s="116">
        <f t="shared" si="9"/>
        <v>0</v>
      </c>
      <c r="AE72" s="116">
        <f t="shared" si="7"/>
        <v>7817.4719999999998</v>
      </c>
      <c r="AF72"/>
    </row>
    <row r="73" spans="1:32" ht="24.95" customHeight="1" x14ac:dyDescent="0.4">
      <c r="A73" s="103">
        <v>70</v>
      </c>
      <c r="B73" s="104" t="s">
        <v>190</v>
      </c>
      <c r="C73" s="104" t="s">
        <v>143</v>
      </c>
      <c r="D73" s="104" t="s">
        <v>89</v>
      </c>
      <c r="E73" s="104" t="s">
        <v>110</v>
      </c>
      <c r="F73" s="104" t="s">
        <v>173</v>
      </c>
      <c r="G73" s="104">
        <v>26</v>
      </c>
      <c r="H73" s="104">
        <v>3</v>
      </c>
      <c r="I73" s="106">
        <v>2</v>
      </c>
      <c r="J73" s="107">
        <v>6</v>
      </c>
      <c r="K73" s="108"/>
      <c r="L73" s="109"/>
      <c r="M73" s="109"/>
      <c r="N73" s="110" t="s">
        <v>92</v>
      </c>
      <c r="O73" s="110">
        <v>1000</v>
      </c>
      <c r="P73" s="110"/>
      <c r="Q73" s="109"/>
      <c r="R73" s="111">
        <v>6</v>
      </c>
      <c r="S73" s="112"/>
      <c r="T73" s="113"/>
      <c r="U73" s="113"/>
      <c r="V73" s="114">
        <f t="shared" si="5"/>
        <v>0</v>
      </c>
      <c r="W73" s="114">
        <f t="shared" si="6"/>
        <v>0</v>
      </c>
      <c r="X73" s="115"/>
      <c r="Y73" s="107">
        <v>9</v>
      </c>
      <c r="Z73" s="107">
        <v>24</v>
      </c>
      <c r="AA73" s="107">
        <v>12</v>
      </c>
      <c r="AB73" s="115"/>
      <c r="AC73" s="116">
        <f t="shared" si="8"/>
        <v>11726.207999999999</v>
      </c>
      <c r="AD73" s="116">
        <f t="shared" si="9"/>
        <v>0</v>
      </c>
      <c r="AE73" s="116">
        <f t="shared" si="7"/>
        <v>11726.207999999999</v>
      </c>
      <c r="AF73"/>
    </row>
    <row r="74" spans="1:32" ht="24.95" customHeight="1" x14ac:dyDescent="0.4">
      <c r="A74" s="103">
        <v>71</v>
      </c>
      <c r="B74" s="104" t="s">
        <v>190</v>
      </c>
      <c r="C74" s="104" t="s">
        <v>143</v>
      </c>
      <c r="D74" s="104" t="s">
        <v>89</v>
      </c>
      <c r="E74" s="104" t="s">
        <v>90</v>
      </c>
      <c r="F74" s="104" t="s">
        <v>91</v>
      </c>
      <c r="G74" s="104">
        <v>42</v>
      </c>
      <c r="H74" s="104">
        <v>9</v>
      </c>
      <c r="I74" s="106">
        <v>2</v>
      </c>
      <c r="J74" s="107">
        <v>18</v>
      </c>
      <c r="K74" s="108"/>
      <c r="L74" s="109"/>
      <c r="M74" s="109"/>
      <c r="N74" s="110" t="s">
        <v>92</v>
      </c>
      <c r="O74" s="110">
        <v>3300</v>
      </c>
      <c r="P74" s="110"/>
      <c r="Q74" s="109"/>
      <c r="R74" s="111">
        <v>18</v>
      </c>
      <c r="S74" s="112"/>
      <c r="T74" s="113"/>
      <c r="U74" s="113"/>
      <c r="V74" s="114">
        <f t="shared" si="5"/>
        <v>0</v>
      </c>
      <c r="W74" s="114">
        <f t="shared" si="6"/>
        <v>0</v>
      </c>
      <c r="X74" s="115"/>
      <c r="Y74" s="107">
        <v>9</v>
      </c>
      <c r="Z74" s="107">
        <v>24</v>
      </c>
      <c r="AA74" s="107">
        <v>12</v>
      </c>
      <c r="AB74" s="115"/>
      <c r="AC74" s="116">
        <f t="shared" si="8"/>
        <v>56827.007999999994</v>
      </c>
      <c r="AD74" s="116">
        <f t="shared" si="9"/>
        <v>0</v>
      </c>
      <c r="AE74" s="116">
        <f t="shared" si="7"/>
        <v>56827.007999999994</v>
      </c>
      <c r="AF74"/>
    </row>
    <row r="75" spans="1:32" ht="24.95" customHeight="1" x14ac:dyDescent="0.4">
      <c r="A75" s="103">
        <v>72</v>
      </c>
      <c r="B75" s="104" t="s">
        <v>190</v>
      </c>
      <c r="C75" s="104" t="s">
        <v>143</v>
      </c>
      <c r="D75" s="104" t="s">
        <v>277</v>
      </c>
      <c r="E75" s="104" t="s">
        <v>90</v>
      </c>
      <c r="F75" s="104" t="s">
        <v>218</v>
      </c>
      <c r="G75" s="104">
        <v>42</v>
      </c>
      <c r="H75" s="104">
        <v>1</v>
      </c>
      <c r="I75" s="106">
        <v>1</v>
      </c>
      <c r="J75" s="107">
        <v>1</v>
      </c>
      <c r="K75" s="108"/>
      <c r="L75" s="109"/>
      <c r="M75" s="109"/>
      <c r="N75" s="110" t="s">
        <v>92</v>
      </c>
      <c r="O75" s="110">
        <v>2500</v>
      </c>
      <c r="P75" s="110"/>
      <c r="Q75" s="109"/>
      <c r="R75" s="111">
        <v>1</v>
      </c>
      <c r="S75" s="112"/>
      <c r="T75" s="113"/>
      <c r="U75" s="113"/>
      <c r="V75" s="114">
        <f t="shared" si="5"/>
        <v>0</v>
      </c>
      <c r="W75" s="114">
        <f t="shared" si="6"/>
        <v>0</v>
      </c>
      <c r="X75" s="115"/>
      <c r="Y75" s="107">
        <v>9</v>
      </c>
      <c r="Z75" s="107">
        <v>24</v>
      </c>
      <c r="AA75" s="107">
        <v>12</v>
      </c>
      <c r="AB75" s="115"/>
      <c r="AC75" s="116">
        <f t="shared" si="8"/>
        <v>3157.056</v>
      </c>
      <c r="AD75" s="116">
        <f t="shared" si="9"/>
        <v>0</v>
      </c>
      <c r="AE75" s="116">
        <f t="shared" si="7"/>
        <v>3157.056</v>
      </c>
      <c r="AF75"/>
    </row>
    <row r="76" spans="1:32" ht="24.95" customHeight="1" x14ac:dyDescent="0.4">
      <c r="A76" s="103">
        <v>73</v>
      </c>
      <c r="B76" s="104" t="s">
        <v>190</v>
      </c>
      <c r="C76" s="104" t="s">
        <v>224</v>
      </c>
      <c r="D76" s="104" t="s">
        <v>89</v>
      </c>
      <c r="E76" s="104" t="s">
        <v>90</v>
      </c>
      <c r="F76" s="104" t="s">
        <v>91</v>
      </c>
      <c r="G76" s="104">
        <v>42</v>
      </c>
      <c r="H76" s="104">
        <v>6</v>
      </c>
      <c r="I76" s="106">
        <v>2</v>
      </c>
      <c r="J76" s="107">
        <v>12</v>
      </c>
      <c r="K76" s="108"/>
      <c r="L76" s="109"/>
      <c r="M76" s="109"/>
      <c r="N76" s="110" t="s">
        <v>92</v>
      </c>
      <c r="O76" s="110">
        <v>3300</v>
      </c>
      <c r="P76" s="110"/>
      <c r="Q76" s="109"/>
      <c r="R76" s="111">
        <v>12</v>
      </c>
      <c r="S76" s="112"/>
      <c r="T76" s="113"/>
      <c r="U76" s="113"/>
      <c r="V76" s="114">
        <f t="shared" si="5"/>
        <v>0</v>
      </c>
      <c r="W76" s="114">
        <f t="shared" si="6"/>
        <v>0</v>
      </c>
      <c r="X76" s="115"/>
      <c r="Y76" s="107">
        <v>9</v>
      </c>
      <c r="Z76" s="107">
        <v>24</v>
      </c>
      <c r="AA76" s="107">
        <v>12</v>
      </c>
      <c r="AB76" s="115"/>
      <c r="AC76" s="116">
        <f t="shared" si="8"/>
        <v>37884.671999999999</v>
      </c>
      <c r="AD76" s="116">
        <f t="shared" si="9"/>
        <v>0</v>
      </c>
      <c r="AE76" s="116">
        <f t="shared" si="7"/>
        <v>37884.671999999999</v>
      </c>
      <c r="AF76"/>
    </row>
    <row r="77" spans="1:32" ht="24.95" customHeight="1" x14ac:dyDescent="0.4">
      <c r="A77" s="103">
        <v>74</v>
      </c>
      <c r="B77" s="104" t="s">
        <v>190</v>
      </c>
      <c r="C77" s="104" t="s">
        <v>224</v>
      </c>
      <c r="D77" s="104" t="s">
        <v>277</v>
      </c>
      <c r="E77" s="104" t="s">
        <v>90</v>
      </c>
      <c r="F77" s="104" t="s">
        <v>218</v>
      </c>
      <c r="G77" s="104">
        <v>42</v>
      </c>
      <c r="H77" s="104">
        <v>1</v>
      </c>
      <c r="I77" s="106">
        <v>1</v>
      </c>
      <c r="J77" s="107">
        <v>1</v>
      </c>
      <c r="K77" s="108"/>
      <c r="L77" s="109"/>
      <c r="M77" s="109"/>
      <c r="N77" s="110" t="s">
        <v>92</v>
      </c>
      <c r="O77" s="110">
        <v>2500</v>
      </c>
      <c r="P77" s="110"/>
      <c r="Q77" s="109"/>
      <c r="R77" s="111">
        <v>1</v>
      </c>
      <c r="S77" s="112"/>
      <c r="T77" s="113"/>
      <c r="U77" s="113"/>
      <c r="V77" s="114">
        <f t="shared" si="5"/>
        <v>0</v>
      </c>
      <c r="W77" s="114">
        <f t="shared" si="6"/>
        <v>0</v>
      </c>
      <c r="X77" s="115"/>
      <c r="Y77" s="107">
        <v>9</v>
      </c>
      <c r="Z77" s="107">
        <v>24</v>
      </c>
      <c r="AA77" s="107">
        <v>12</v>
      </c>
      <c r="AB77" s="115"/>
      <c r="AC77" s="116">
        <f t="shared" si="8"/>
        <v>3157.056</v>
      </c>
      <c r="AD77" s="116">
        <f t="shared" si="9"/>
        <v>0</v>
      </c>
      <c r="AE77" s="116">
        <f t="shared" si="7"/>
        <v>3157.056</v>
      </c>
      <c r="AF77"/>
    </row>
    <row r="78" spans="1:32" ht="24.95" customHeight="1" x14ac:dyDescent="0.4">
      <c r="A78" s="103">
        <v>75</v>
      </c>
      <c r="B78" s="104" t="s">
        <v>190</v>
      </c>
      <c r="C78" s="104" t="s">
        <v>224</v>
      </c>
      <c r="D78" s="104" t="s">
        <v>89</v>
      </c>
      <c r="E78" s="104" t="s">
        <v>90</v>
      </c>
      <c r="F78" s="104" t="s">
        <v>91</v>
      </c>
      <c r="G78" s="104">
        <v>42</v>
      </c>
      <c r="H78" s="104">
        <v>6</v>
      </c>
      <c r="I78" s="106">
        <v>2</v>
      </c>
      <c r="J78" s="107">
        <v>12</v>
      </c>
      <c r="K78" s="108"/>
      <c r="L78" s="109"/>
      <c r="M78" s="109"/>
      <c r="N78" s="110" t="s">
        <v>92</v>
      </c>
      <c r="O78" s="110">
        <v>3300</v>
      </c>
      <c r="P78" s="110"/>
      <c r="Q78" s="109"/>
      <c r="R78" s="111">
        <v>12</v>
      </c>
      <c r="S78" s="112"/>
      <c r="T78" s="113"/>
      <c r="U78" s="113"/>
      <c r="V78" s="114">
        <f t="shared" si="5"/>
        <v>0</v>
      </c>
      <c r="W78" s="114">
        <f t="shared" si="6"/>
        <v>0</v>
      </c>
      <c r="X78" s="115"/>
      <c r="Y78" s="107">
        <v>9</v>
      </c>
      <c r="Z78" s="107">
        <v>24</v>
      </c>
      <c r="AA78" s="107">
        <v>12</v>
      </c>
      <c r="AB78" s="115"/>
      <c r="AC78" s="116">
        <f t="shared" si="8"/>
        <v>37884.671999999999</v>
      </c>
      <c r="AD78" s="116">
        <f t="shared" si="9"/>
        <v>0</v>
      </c>
      <c r="AE78" s="116">
        <f t="shared" si="7"/>
        <v>37884.671999999999</v>
      </c>
      <c r="AF78"/>
    </row>
    <row r="79" spans="1:32" ht="24.95" customHeight="1" x14ac:dyDescent="0.4">
      <c r="A79" s="103">
        <v>76</v>
      </c>
      <c r="B79" s="104" t="s">
        <v>190</v>
      </c>
      <c r="C79" s="104" t="s">
        <v>224</v>
      </c>
      <c r="D79" s="104" t="s">
        <v>277</v>
      </c>
      <c r="E79" s="104" t="s">
        <v>90</v>
      </c>
      <c r="F79" s="104" t="s">
        <v>218</v>
      </c>
      <c r="G79" s="104">
        <v>42</v>
      </c>
      <c r="H79" s="104">
        <v>1</v>
      </c>
      <c r="I79" s="106">
        <v>1</v>
      </c>
      <c r="J79" s="107">
        <v>1</v>
      </c>
      <c r="K79" s="108"/>
      <c r="L79" s="109"/>
      <c r="M79" s="109"/>
      <c r="N79" s="110" t="s">
        <v>92</v>
      </c>
      <c r="O79" s="110">
        <v>2500</v>
      </c>
      <c r="P79" s="110"/>
      <c r="Q79" s="109"/>
      <c r="R79" s="111">
        <v>1</v>
      </c>
      <c r="S79" s="112"/>
      <c r="T79" s="113"/>
      <c r="U79" s="113"/>
      <c r="V79" s="114">
        <f t="shared" si="5"/>
        <v>0</v>
      </c>
      <c r="W79" s="114">
        <f t="shared" si="6"/>
        <v>0</v>
      </c>
      <c r="X79" s="115"/>
      <c r="Y79" s="107">
        <v>9</v>
      </c>
      <c r="Z79" s="107">
        <v>24</v>
      </c>
      <c r="AA79" s="107">
        <v>12</v>
      </c>
      <c r="AB79" s="115"/>
      <c r="AC79" s="116">
        <f t="shared" si="8"/>
        <v>3157.056</v>
      </c>
      <c r="AD79" s="116">
        <f t="shared" si="9"/>
        <v>0</v>
      </c>
      <c r="AE79" s="116">
        <f t="shared" si="7"/>
        <v>3157.056</v>
      </c>
      <c r="AF79"/>
    </row>
    <row r="80" spans="1:32" ht="24.95" customHeight="1" x14ac:dyDescent="0.4">
      <c r="A80" s="103">
        <v>77</v>
      </c>
      <c r="B80" s="104" t="s">
        <v>190</v>
      </c>
      <c r="C80" s="104" t="s">
        <v>224</v>
      </c>
      <c r="D80" s="104" t="s">
        <v>89</v>
      </c>
      <c r="E80" s="104" t="s">
        <v>90</v>
      </c>
      <c r="F80" s="104" t="s">
        <v>91</v>
      </c>
      <c r="G80" s="104">
        <v>42</v>
      </c>
      <c r="H80" s="104">
        <v>6</v>
      </c>
      <c r="I80" s="106">
        <v>2</v>
      </c>
      <c r="J80" s="107">
        <v>12</v>
      </c>
      <c r="K80" s="108"/>
      <c r="L80" s="109"/>
      <c r="M80" s="109"/>
      <c r="N80" s="110" t="s">
        <v>92</v>
      </c>
      <c r="O80" s="110">
        <v>3300</v>
      </c>
      <c r="P80" s="110"/>
      <c r="Q80" s="109"/>
      <c r="R80" s="111">
        <v>12</v>
      </c>
      <c r="S80" s="112"/>
      <c r="T80" s="113"/>
      <c r="U80" s="113"/>
      <c r="V80" s="114">
        <f t="shared" si="5"/>
        <v>0</v>
      </c>
      <c r="W80" s="114">
        <f t="shared" si="6"/>
        <v>0</v>
      </c>
      <c r="X80" s="115"/>
      <c r="Y80" s="107">
        <v>9</v>
      </c>
      <c r="Z80" s="107">
        <v>24</v>
      </c>
      <c r="AA80" s="107">
        <v>12</v>
      </c>
      <c r="AB80" s="115"/>
      <c r="AC80" s="116">
        <f t="shared" si="8"/>
        <v>37884.671999999999</v>
      </c>
      <c r="AD80" s="116">
        <f t="shared" si="9"/>
        <v>0</v>
      </c>
      <c r="AE80" s="116">
        <f t="shared" si="7"/>
        <v>37884.671999999999</v>
      </c>
      <c r="AF80"/>
    </row>
    <row r="81" spans="1:32" ht="24.95" customHeight="1" x14ac:dyDescent="0.4">
      <c r="A81" s="103">
        <v>78</v>
      </c>
      <c r="B81" s="104" t="s">
        <v>190</v>
      </c>
      <c r="C81" s="104" t="s">
        <v>224</v>
      </c>
      <c r="D81" s="104" t="s">
        <v>277</v>
      </c>
      <c r="E81" s="104" t="s">
        <v>90</v>
      </c>
      <c r="F81" s="104" t="s">
        <v>218</v>
      </c>
      <c r="G81" s="104">
        <v>42</v>
      </c>
      <c r="H81" s="104">
        <v>1</v>
      </c>
      <c r="I81" s="106">
        <v>1</v>
      </c>
      <c r="J81" s="107">
        <v>1</v>
      </c>
      <c r="K81" s="108"/>
      <c r="L81" s="109"/>
      <c r="M81" s="109"/>
      <c r="N81" s="110" t="s">
        <v>92</v>
      </c>
      <c r="O81" s="110">
        <v>2500</v>
      </c>
      <c r="P81" s="110"/>
      <c r="Q81" s="109"/>
      <c r="R81" s="111">
        <v>1</v>
      </c>
      <c r="S81" s="112"/>
      <c r="T81" s="113"/>
      <c r="U81" s="113"/>
      <c r="V81" s="114">
        <f t="shared" si="5"/>
        <v>0</v>
      </c>
      <c r="W81" s="114">
        <f t="shared" si="6"/>
        <v>0</v>
      </c>
      <c r="X81" s="115"/>
      <c r="Y81" s="107">
        <v>9</v>
      </c>
      <c r="Z81" s="107">
        <v>24</v>
      </c>
      <c r="AA81" s="107">
        <v>12</v>
      </c>
      <c r="AB81" s="115"/>
      <c r="AC81" s="116">
        <f t="shared" si="8"/>
        <v>3157.056</v>
      </c>
      <c r="AD81" s="116">
        <f t="shared" si="9"/>
        <v>0</v>
      </c>
      <c r="AE81" s="116">
        <f t="shared" si="7"/>
        <v>3157.056</v>
      </c>
      <c r="AF81"/>
    </row>
    <row r="82" spans="1:32" ht="24.95" customHeight="1" x14ac:dyDescent="0.4">
      <c r="A82" s="103">
        <v>79</v>
      </c>
      <c r="B82" s="104" t="s">
        <v>190</v>
      </c>
      <c r="C82" s="104" t="s">
        <v>635</v>
      </c>
      <c r="D82" s="104" t="s">
        <v>89</v>
      </c>
      <c r="E82" s="104" t="s">
        <v>110</v>
      </c>
      <c r="F82" s="104" t="s">
        <v>173</v>
      </c>
      <c r="G82" s="104">
        <v>26</v>
      </c>
      <c r="H82" s="104">
        <v>3</v>
      </c>
      <c r="I82" s="106">
        <v>2</v>
      </c>
      <c r="J82" s="107">
        <v>6</v>
      </c>
      <c r="K82" s="108"/>
      <c r="L82" s="109"/>
      <c r="M82" s="109"/>
      <c r="N82" s="110" t="s">
        <v>92</v>
      </c>
      <c r="O82" s="110">
        <v>1000</v>
      </c>
      <c r="P82" s="110"/>
      <c r="Q82" s="109"/>
      <c r="R82" s="111">
        <v>6</v>
      </c>
      <c r="S82" s="112"/>
      <c r="T82" s="113"/>
      <c r="U82" s="113"/>
      <c r="V82" s="114">
        <f t="shared" si="5"/>
        <v>0</v>
      </c>
      <c r="W82" s="114">
        <f t="shared" si="6"/>
        <v>0</v>
      </c>
      <c r="X82" s="115"/>
      <c r="Y82" s="107">
        <v>9</v>
      </c>
      <c r="Z82" s="107">
        <v>24</v>
      </c>
      <c r="AA82" s="107">
        <v>12</v>
      </c>
      <c r="AB82" s="115"/>
      <c r="AC82" s="116">
        <f t="shared" si="8"/>
        <v>11726.207999999999</v>
      </c>
      <c r="AD82" s="116">
        <f t="shared" si="9"/>
        <v>0</v>
      </c>
      <c r="AE82" s="116">
        <f t="shared" si="7"/>
        <v>11726.207999999999</v>
      </c>
      <c r="AF82"/>
    </row>
    <row r="83" spans="1:32" ht="24.95" customHeight="1" x14ac:dyDescent="0.4">
      <c r="A83" s="103">
        <v>80</v>
      </c>
      <c r="B83" s="104" t="s">
        <v>190</v>
      </c>
      <c r="C83" s="104" t="s">
        <v>93</v>
      </c>
      <c r="D83" s="104" t="s">
        <v>89</v>
      </c>
      <c r="E83" s="104" t="s">
        <v>90</v>
      </c>
      <c r="F83" s="104" t="s">
        <v>91</v>
      </c>
      <c r="G83" s="104">
        <v>42</v>
      </c>
      <c r="H83" s="104">
        <v>9</v>
      </c>
      <c r="I83" s="106">
        <v>2</v>
      </c>
      <c r="J83" s="107">
        <v>18</v>
      </c>
      <c r="K83" s="108"/>
      <c r="L83" s="109"/>
      <c r="M83" s="109"/>
      <c r="N83" s="110" t="s">
        <v>92</v>
      </c>
      <c r="O83" s="110">
        <v>3300</v>
      </c>
      <c r="P83" s="110"/>
      <c r="Q83" s="109"/>
      <c r="R83" s="111">
        <v>18</v>
      </c>
      <c r="S83" s="112"/>
      <c r="T83" s="113"/>
      <c r="U83" s="113"/>
      <c r="V83" s="114">
        <f t="shared" si="5"/>
        <v>0</v>
      </c>
      <c r="W83" s="114">
        <f t="shared" si="6"/>
        <v>0</v>
      </c>
      <c r="X83" s="115"/>
      <c r="Y83" s="107">
        <v>9</v>
      </c>
      <c r="Z83" s="107">
        <v>24</v>
      </c>
      <c r="AA83" s="107">
        <v>12</v>
      </c>
      <c r="AB83" s="115"/>
      <c r="AC83" s="116">
        <f t="shared" si="8"/>
        <v>56827.007999999994</v>
      </c>
      <c r="AD83" s="116">
        <f t="shared" si="9"/>
        <v>0</v>
      </c>
      <c r="AE83" s="116">
        <f t="shared" si="7"/>
        <v>56827.007999999994</v>
      </c>
      <c r="AF83"/>
    </row>
    <row r="84" spans="1:32" ht="24.95" customHeight="1" x14ac:dyDescent="0.4">
      <c r="A84" s="103">
        <v>81</v>
      </c>
      <c r="B84" s="104" t="s">
        <v>190</v>
      </c>
      <c r="C84" s="104" t="s">
        <v>93</v>
      </c>
      <c r="D84" s="104" t="s">
        <v>277</v>
      </c>
      <c r="E84" s="104" t="s">
        <v>90</v>
      </c>
      <c r="F84" s="104" t="s">
        <v>218</v>
      </c>
      <c r="G84" s="104">
        <v>42</v>
      </c>
      <c r="H84" s="104">
        <v>1</v>
      </c>
      <c r="I84" s="106">
        <v>1</v>
      </c>
      <c r="J84" s="107">
        <v>1</v>
      </c>
      <c r="K84" s="108"/>
      <c r="L84" s="109"/>
      <c r="M84" s="109"/>
      <c r="N84" s="110" t="s">
        <v>92</v>
      </c>
      <c r="O84" s="110">
        <v>2500</v>
      </c>
      <c r="P84" s="110"/>
      <c r="Q84" s="109"/>
      <c r="R84" s="111">
        <v>1</v>
      </c>
      <c r="S84" s="112"/>
      <c r="T84" s="113"/>
      <c r="U84" s="113"/>
      <c r="V84" s="114">
        <f t="shared" si="5"/>
        <v>0</v>
      </c>
      <c r="W84" s="114">
        <f t="shared" si="6"/>
        <v>0</v>
      </c>
      <c r="X84" s="115"/>
      <c r="Y84" s="107">
        <v>9</v>
      </c>
      <c r="Z84" s="107">
        <v>24</v>
      </c>
      <c r="AA84" s="107">
        <v>12</v>
      </c>
      <c r="AB84" s="115"/>
      <c r="AC84" s="116">
        <f t="shared" si="8"/>
        <v>3157.056</v>
      </c>
      <c r="AD84" s="116">
        <f t="shared" si="9"/>
        <v>0</v>
      </c>
      <c r="AE84" s="116">
        <f t="shared" si="7"/>
        <v>3157.056</v>
      </c>
      <c r="AF84"/>
    </row>
    <row r="85" spans="1:32" ht="24.95" customHeight="1" x14ac:dyDescent="0.4">
      <c r="A85" s="103">
        <v>82</v>
      </c>
      <c r="B85" s="104" t="s">
        <v>190</v>
      </c>
      <c r="C85" s="104" t="s">
        <v>93</v>
      </c>
      <c r="D85" s="104" t="s">
        <v>277</v>
      </c>
      <c r="E85" s="104" t="s">
        <v>329</v>
      </c>
      <c r="F85" s="104" t="s">
        <v>330</v>
      </c>
      <c r="G85" s="104">
        <v>10</v>
      </c>
      <c r="H85" s="104">
        <v>1</v>
      </c>
      <c r="I85" s="106">
        <v>1</v>
      </c>
      <c r="J85" s="107">
        <v>1</v>
      </c>
      <c r="K85" s="108"/>
      <c r="L85" s="109"/>
      <c r="M85" s="109"/>
      <c r="N85" s="110" t="s">
        <v>92</v>
      </c>
      <c r="O85" s="110">
        <v>600</v>
      </c>
      <c r="P85" s="110"/>
      <c r="Q85" s="109"/>
      <c r="R85" s="111">
        <v>1</v>
      </c>
      <c r="S85" s="112"/>
      <c r="T85" s="113"/>
      <c r="U85" s="113"/>
      <c r="V85" s="114">
        <f t="shared" si="5"/>
        <v>0</v>
      </c>
      <c r="W85" s="114">
        <f t="shared" si="6"/>
        <v>0</v>
      </c>
      <c r="X85" s="115"/>
      <c r="Y85" s="107">
        <v>9</v>
      </c>
      <c r="Z85" s="107">
        <v>24</v>
      </c>
      <c r="AA85" s="107">
        <v>12</v>
      </c>
      <c r="AB85" s="115"/>
      <c r="AC85" s="116">
        <f t="shared" si="8"/>
        <v>751.68000000000006</v>
      </c>
      <c r="AD85" s="116">
        <f t="shared" si="9"/>
        <v>0</v>
      </c>
      <c r="AE85" s="116">
        <f t="shared" si="7"/>
        <v>751.68000000000006</v>
      </c>
      <c r="AF85"/>
    </row>
    <row r="86" spans="1:32" ht="24.95" customHeight="1" x14ac:dyDescent="0.4">
      <c r="A86" s="103">
        <v>83</v>
      </c>
      <c r="B86" s="104" t="s">
        <v>144</v>
      </c>
      <c r="C86" s="104" t="s">
        <v>145</v>
      </c>
      <c r="D86" s="104" t="s">
        <v>89</v>
      </c>
      <c r="E86" s="104" t="s">
        <v>110</v>
      </c>
      <c r="F86" s="104" t="s">
        <v>122</v>
      </c>
      <c r="G86" s="104">
        <v>26</v>
      </c>
      <c r="H86" s="104">
        <v>2</v>
      </c>
      <c r="I86" s="106">
        <v>1</v>
      </c>
      <c r="J86" s="107">
        <v>2</v>
      </c>
      <c r="K86" s="108"/>
      <c r="L86" s="109"/>
      <c r="M86" s="109"/>
      <c r="N86" s="110" t="s">
        <v>92</v>
      </c>
      <c r="O86" s="110">
        <v>1000</v>
      </c>
      <c r="P86" s="110"/>
      <c r="Q86" s="109"/>
      <c r="R86" s="111">
        <v>2</v>
      </c>
      <c r="S86" s="112"/>
      <c r="T86" s="113"/>
      <c r="U86" s="113"/>
      <c r="V86" s="114">
        <f t="shared" si="5"/>
        <v>0</v>
      </c>
      <c r="W86" s="114">
        <f t="shared" si="6"/>
        <v>0</v>
      </c>
      <c r="X86" s="115"/>
      <c r="Y86" s="107">
        <v>9</v>
      </c>
      <c r="Z86" s="107">
        <v>24</v>
      </c>
      <c r="AA86" s="107">
        <v>12</v>
      </c>
      <c r="AB86" s="115"/>
      <c r="AC86" s="116">
        <f t="shared" si="8"/>
        <v>3908.7359999999999</v>
      </c>
      <c r="AD86" s="116">
        <f t="shared" si="9"/>
        <v>0</v>
      </c>
      <c r="AE86" s="116">
        <f t="shared" si="7"/>
        <v>3908.7359999999999</v>
      </c>
      <c r="AF86"/>
    </row>
    <row r="87" spans="1:32" ht="36.75" customHeight="1" x14ac:dyDescent="0.4">
      <c r="A87" s="117"/>
      <c r="B87" s="118"/>
      <c r="C87" s="118"/>
      <c r="D87" s="118"/>
      <c r="E87" s="118"/>
      <c r="L87" s="119"/>
      <c r="S87" s="120"/>
      <c r="T87" s="120"/>
      <c r="U87" s="120"/>
      <c r="V87" s="121"/>
      <c r="W87" s="121"/>
      <c r="X87" s="115"/>
      <c r="AB87" s="115"/>
      <c r="AC87" s="122">
        <f>SUM(AC4:AC86)</f>
        <v>1518694.2720000008</v>
      </c>
      <c r="AD87" s="122">
        <f>SUM(AD4:AD86)</f>
        <v>0</v>
      </c>
      <c r="AE87" s="122">
        <f>SUM(AE4:AE86)</f>
        <v>1518694.2720000008</v>
      </c>
      <c r="AF87"/>
    </row>
    <row r="89" spans="1:32" x14ac:dyDescent="0.4">
      <c r="U89" s="124" t="s">
        <v>146</v>
      </c>
      <c r="V89" s="125"/>
      <c r="W89" s="126"/>
      <c r="X89" s="127">
        <f>SUM(V4:V86)</f>
        <v>0</v>
      </c>
    </row>
    <row r="90" spans="1:32" x14ac:dyDescent="0.4">
      <c r="U90" s="124" t="s">
        <v>147</v>
      </c>
      <c r="V90" s="125"/>
      <c r="W90" s="126"/>
      <c r="X90" s="127">
        <f>SUM(W4:W86)</f>
        <v>0</v>
      </c>
    </row>
    <row r="91" spans="1:32" x14ac:dyDescent="0.4">
      <c r="U91" s="124" t="s">
        <v>148</v>
      </c>
      <c r="V91" s="125"/>
      <c r="W91" s="126"/>
      <c r="X91" s="128"/>
    </row>
    <row r="92" spans="1:32" x14ac:dyDescent="0.4">
      <c r="U92" s="124" t="s">
        <v>149</v>
      </c>
      <c r="V92" s="125"/>
      <c r="W92" s="126"/>
      <c r="X92" s="128"/>
    </row>
    <row r="93" spans="1:32" x14ac:dyDescent="0.4">
      <c r="U93" s="124" t="s">
        <v>41</v>
      </c>
      <c r="V93" s="125"/>
      <c r="W93" s="126"/>
      <c r="X93" s="128"/>
    </row>
    <row r="94" spans="1:32" x14ac:dyDescent="0.4">
      <c r="U94" s="124" t="s">
        <v>150</v>
      </c>
      <c r="V94" s="125"/>
      <c r="W94" s="126"/>
      <c r="X94" s="128"/>
    </row>
    <row r="95" spans="1:32" x14ac:dyDescent="0.4">
      <c r="U95" s="124" t="s">
        <v>151</v>
      </c>
      <c r="V95" s="125"/>
      <c r="W95" s="126"/>
      <c r="X95" s="127">
        <f>SUM(X89:X94)</f>
        <v>0</v>
      </c>
    </row>
    <row r="96" spans="1:32" x14ac:dyDescent="0.4">
      <c r="U96" s="124" t="s">
        <v>152</v>
      </c>
      <c r="V96" s="125"/>
      <c r="W96" s="126"/>
      <c r="X96" s="127">
        <f>X95*1.1</f>
        <v>0</v>
      </c>
    </row>
  </sheetData>
  <autoFilter ref="A3:AF3"/>
  <mergeCells count="13">
    <mergeCell ref="U96:W96"/>
    <mergeCell ref="U90:W90"/>
    <mergeCell ref="U91:W91"/>
    <mergeCell ref="U92:W92"/>
    <mergeCell ref="U93:W93"/>
    <mergeCell ref="U94:W94"/>
    <mergeCell ref="U95:W95"/>
    <mergeCell ref="E2:J2"/>
    <mergeCell ref="L2:R2"/>
    <mergeCell ref="Y2:AA2"/>
    <mergeCell ref="AC2:AD2"/>
    <mergeCell ref="AE2:AE3"/>
    <mergeCell ref="U89:W89"/>
  </mergeCells>
  <phoneticPr fontId="6"/>
  <conditionalFormatting sqref="B4:J86 L4:R86">
    <cfRule type="containsBlanks" dxfId="6" priority="2">
      <formula>LEN(TRIM(B4))=0</formula>
    </cfRule>
  </conditionalFormatting>
  <conditionalFormatting sqref="Y4:AA86">
    <cfRule type="containsBlanks" dxfId="5" priority="1">
      <formula>LEN(TRIM(Y4))=0</formula>
    </cfRule>
  </conditionalFormatting>
  <dataValidations count="1">
    <dataValidation type="list" allowBlank="1" showInputMessage="1" showErrorMessage="1" sqref="L4:L86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77"/>
  <sheetViews>
    <sheetView showGridLines="0" view="pageBreakPreview" zoomScale="56" zoomScaleNormal="100" zoomScaleSheetLayoutView="85" workbookViewId="0">
      <pane xSplit="3" ySplit="3" topLeftCell="D4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8.75" x14ac:dyDescent="0.4"/>
  <cols>
    <col min="1" max="1" width="4" style="68" customWidth="1"/>
    <col min="2" max="2" width="5.75" style="68" customWidth="1"/>
    <col min="3" max="4" width="15.125" style="68" customWidth="1"/>
    <col min="5" max="5" width="13.75" style="68" customWidth="1"/>
    <col min="6" max="6" width="34.5" style="68" customWidth="1"/>
    <col min="7" max="7" width="8.125" style="68" customWidth="1"/>
    <col min="8" max="8" width="6.25" style="68" customWidth="1"/>
    <col min="9" max="9" width="13.5" style="68" customWidth="1"/>
    <col min="10" max="10" width="7" style="68" customWidth="1"/>
    <col min="11" max="11" width="3" customWidth="1"/>
    <col min="12" max="12" width="15.375" customWidth="1"/>
    <col min="13" max="13" width="31" style="69" customWidth="1"/>
    <col min="14" max="17" width="13.125" style="69" customWidth="1"/>
    <col min="18" max="18" width="13.125" style="70" customWidth="1"/>
    <col min="19" max="19" width="5" style="70" customWidth="1"/>
    <col min="20" max="23" width="11.125" style="123" customWidth="1"/>
    <col min="24" max="24" width="11.25" style="123" bestFit="1" customWidth="1"/>
    <col min="25" max="25" width="7.875" customWidth="1"/>
    <col min="26" max="28" width="7.125" style="68" customWidth="1"/>
    <col min="29" max="29" width="14.375" bestFit="1" customWidth="1"/>
    <col min="30" max="30" width="13.375" style="76" bestFit="1" customWidth="1"/>
    <col min="31" max="31" width="20.125" bestFit="1" customWidth="1"/>
    <col min="32" max="32" width="24.125" style="76" customWidth="1"/>
    <col min="34" max="44" width="15.875" customWidth="1"/>
    <col min="45" max="45" width="12.625" bestFit="1" customWidth="1"/>
  </cols>
  <sheetData>
    <row r="1" spans="1:32" ht="24.95" customHeight="1" x14ac:dyDescent="0.4">
      <c r="A1" s="66" t="s">
        <v>649</v>
      </c>
      <c r="B1" s="67"/>
      <c r="C1" s="67"/>
      <c r="D1" s="67"/>
      <c r="E1" s="67"/>
      <c r="F1" s="67"/>
      <c r="G1" s="67"/>
      <c r="H1" s="67"/>
      <c r="T1" s="71"/>
      <c r="U1" s="71"/>
      <c r="V1" s="71"/>
      <c r="W1" s="71"/>
      <c r="X1" s="72"/>
      <c r="Z1" s="73" t="s">
        <v>56</v>
      </c>
      <c r="AA1" s="73"/>
      <c r="AB1" s="74">
        <v>29</v>
      </c>
      <c r="AC1" t="s">
        <v>57</v>
      </c>
      <c r="AD1" s="75"/>
    </row>
    <row r="2" spans="1:32" ht="27" customHeight="1" x14ac:dyDescent="0.4">
      <c r="A2" s="67"/>
      <c r="B2" s="67"/>
      <c r="C2" s="67"/>
      <c r="D2" s="67"/>
      <c r="E2" s="77" t="s">
        <v>58</v>
      </c>
      <c r="F2" s="78"/>
      <c r="G2" s="78"/>
      <c r="H2" s="78"/>
      <c r="I2" s="78"/>
      <c r="J2" s="79"/>
      <c r="L2" s="80" t="s">
        <v>59</v>
      </c>
      <c r="M2" s="81"/>
      <c r="N2" s="81"/>
      <c r="O2" s="81"/>
      <c r="P2" s="81"/>
      <c r="Q2" s="81"/>
      <c r="R2" s="82"/>
      <c r="T2" s="83"/>
      <c r="U2" s="83"/>
      <c r="V2" s="83"/>
      <c r="W2" s="83"/>
      <c r="X2"/>
      <c r="Y2" s="84" t="s">
        <v>60</v>
      </c>
      <c r="Z2" s="85"/>
      <c r="AA2" s="86"/>
      <c r="AC2" s="87" t="s">
        <v>61</v>
      </c>
      <c r="AD2" s="88"/>
      <c r="AE2" s="89" t="s">
        <v>62</v>
      </c>
      <c r="AF2"/>
    </row>
    <row r="3" spans="1:32" ht="37.5" customHeight="1" thickBot="1" x14ac:dyDescent="0.45">
      <c r="A3" s="90" t="s">
        <v>63</v>
      </c>
      <c r="B3" s="90" t="s">
        <v>64</v>
      </c>
      <c r="C3" s="90" t="s">
        <v>65</v>
      </c>
      <c r="D3" s="90" t="s">
        <v>66</v>
      </c>
      <c r="E3" s="91" t="s">
        <v>67</v>
      </c>
      <c r="F3" s="91" t="s">
        <v>68</v>
      </c>
      <c r="G3" s="91" t="s">
        <v>69</v>
      </c>
      <c r="H3" s="92" t="s">
        <v>70</v>
      </c>
      <c r="I3" s="92" t="s">
        <v>71</v>
      </c>
      <c r="J3" s="92" t="s">
        <v>72</v>
      </c>
      <c r="K3" s="93"/>
      <c r="L3" s="94" t="s">
        <v>73</v>
      </c>
      <c r="M3" s="94" t="s">
        <v>74</v>
      </c>
      <c r="N3" s="94" t="s">
        <v>75</v>
      </c>
      <c r="O3" s="95" t="s">
        <v>154</v>
      </c>
      <c r="P3" s="95" t="s">
        <v>155</v>
      </c>
      <c r="Q3" s="94" t="s">
        <v>78</v>
      </c>
      <c r="R3" s="96" t="s">
        <v>79</v>
      </c>
      <c r="S3" s="97"/>
      <c r="T3" s="98" t="s">
        <v>80</v>
      </c>
      <c r="U3" s="99" t="s">
        <v>81</v>
      </c>
      <c r="V3" s="99" t="s">
        <v>82</v>
      </c>
      <c r="W3" s="99" t="s">
        <v>83</v>
      </c>
      <c r="X3"/>
      <c r="Y3" s="100" t="s">
        <v>84</v>
      </c>
      <c r="Z3" s="100" t="s">
        <v>85</v>
      </c>
      <c r="AA3" s="100" t="s">
        <v>86</v>
      </c>
      <c r="AB3"/>
      <c r="AC3" s="101" t="s">
        <v>58</v>
      </c>
      <c r="AD3" s="101" t="s">
        <v>59</v>
      </c>
      <c r="AE3" s="102"/>
      <c r="AF3"/>
    </row>
    <row r="4" spans="1:32" ht="24.95" customHeight="1" thickTop="1" x14ac:dyDescent="0.4">
      <c r="A4" s="103">
        <v>1</v>
      </c>
      <c r="B4" s="104" t="s">
        <v>87</v>
      </c>
      <c r="C4" s="104" t="s">
        <v>179</v>
      </c>
      <c r="D4" s="104" t="s">
        <v>89</v>
      </c>
      <c r="E4" s="104" t="s">
        <v>373</v>
      </c>
      <c r="F4" s="104" t="s">
        <v>650</v>
      </c>
      <c r="G4" s="104">
        <v>8</v>
      </c>
      <c r="H4" s="105">
        <v>8</v>
      </c>
      <c r="I4" s="106">
        <v>2</v>
      </c>
      <c r="J4" s="107">
        <v>16</v>
      </c>
      <c r="K4" s="108"/>
      <c r="L4" s="109"/>
      <c r="M4" s="109"/>
      <c r="N4" s="110" t="s">
        <v>92</v>
      </c>
      <c r="O4" s="110">
        <v>2500</v>
      </c>
      <c r="P4" s="110"/>
      <c r="Q4" s="109"/>
      <c r="R4" s="111">
        <v>16</v>
      </c>
      <c r="S4" s="112"/>
      <c r="T4" s="113"/>
      <c r="U4" s="113"/>
      <c r="V4" s="114">
        <f t="shared" ref="V4:V67" si="0">T4*R4</f>
        <v>0</v>
      </c>
      <c r="W4" s="114">
        <f t="shared" ref="W4:W67" si="1">U4*R4</f>
        <v>0</v>
      </c>
      <c r="X4" s="115"/>
      <c r="Y4" s="107">
        <v>9</v>
      </c>
      <c r="Z4" s="107">
        <v>24</v>
      </c>
      <c r="AA4" s="107">
        <v>12</v>
      </c>
      <c r="AB4" s="115"/>
      <c r="AC4" s="116">
        <f>G4*J4*Y4*Z4*AA4/1000*$AB$1</f>
        <v>9621.5040000000008</v>
      </c>
      <c r="AD4" s="116">
        <f>Q4*R4*Y4*Z4*AA4/1000*$AB$1</f>
        <v>0</v>
      </c>
      <c r="AE4" s="116">
        <f t="shared" ref="AE4:AE67" si="2">AC4-AD4</f>
        <v>9621.5040000000008</v>
      </c>
      <c r="AF4"/>
    </row>
    <row r="5" spans="1:32" ht="24.95" customHeight="1" x14ac:dyDescent="0.4">
      <c r="A5" s="103">
        <v>2</v>
      </c>
      <c r="B5" s="104" t="s">
        <v>87</v>
      </c>
      <c r="C5" s="104" t="s">
        <v>179</v>
      </c>
      <c r="D5" s="104" t="s">
        <v>89</v>
      </c>
      <c r="E5" s="104" t="s">
        <v>161</v>
      </c>
      <c r="F5" s="104" t="s">
        <v>162</v>
      </c>
      <c r="G5" s="104">
        <v>3</v>
      </c>
      <c r="H5" s="105">
        <v>3</v>
      </c>
      <c r="I5" s="106">
        <v>1</v>
      </c>
      <c r="J5" s="107">
        <v>3</v>
      </c>
      <c r="K5" s="108"/>
      <c r="L5" s="109"/>
      <c r="M5" s="109"/>
      <c r="N5" s="110" t="s">
        <v>92</v>
      </c>
      <c r="O5" s="110">
        <v>800</v>
      </c>
      <c r="P5" s="110"/>
      <c r="Q5" s="109"/>
      <c r="R5" s="111">
        <v>3</v>
      </c>
      <c r="S5" s="112"/>
      <c r="T5" s="113"/>
      <c r="U5" s="113"/>
      <c r="V5" s="114">
        <f t="shared" si="0"/>
        <v>0</v>
      </c>
      <c r="W5" s="114">
        <f t="shared" si="1"/>
        <v>0</v>
      </c>
      <c r="X5" s="115"/>
      <c r="Y5" s="107">
        <v>9</v>
      </c>
      <c r="Z5" s="107">
        <v>24</v>
      </c>
      <c r="AA5" s="107">
        <v>12</v>
      </c>
      <c r="AB5" s="115"/>
      <c r="AC5" s="116">
        <f t="shared" ref="AC5:AC67" si="3">G5*J5*Y5*Z5*AA5/1000*$AB$1</f>
        <v>676.51199999999994</v>
      </c>
      <c r="AD5" s="116">
        <f t="shared" ref="AD5:AD67" si="4">Q5*R5*Y5*Z5*AA5/1000*$AB$1</f>
        <v>0</v>
      </c>
      <c r="AE5" s="116">
        <f t="shared" si="2"/>
        <v>676.51199999999994</v>
      </c>
      <c r="AF5"/>
    </row>
    <row r="6" spans="1:32" ht="24.95" customHeight="1" x14ac:dyDescent="0.4">
      <c r="A6" s="103">
        <v>3</v>
      </c>
      <c r="B6" s="104" t="s">
        <v>87</v>
      </c>
      <c r="C6" s="104" t="s">
        <v>651</v>
      </c>
      <c r="D6" s="104" t="s">
        <v>89</v>
      </c>
      <c r="E6" s="104" t="s">
        <v>373</v>
      </c>
      <c r="F6" s="104" t="s">
        <v>652</v>
      </c>
      <c r="G6" s="104">
        <v>1</v>
      </c>
      <c r="H6" s="105">
        <v>1</v>
      </c>
      <c r="I6" s="106">
        <v>2</v>
      </c>
      <c r="J6" s="107">
        <v>2</v>
      </c>
      <c r="K6" s="108"/>
      <c r="L6" s="109"/>
      <c r="M6" s="109"/>
      <c r="N6" s="110" t="s">
        <v>92</v>
      </c>
      <c r="O6" s="110">
        <v>2500</v>
      </c>
      <c r="P6" s="110"/>
      <c r="Q6" s="109"/>
      <c r="R6" s="111">
        <v>2</v>
      </c>
      <c r="S6" s="112"/>
      <c r="T6" s="113"/>
      <c r="U6" s="113"/>
      <c r="V6" s="114">
        <f t="shared" si="0"/>
        <v>0</v>
      </c>
      <c r="W6" s="114">
        <f t="shared" si="1"/>
        <v>0</v>
      </c>
      <c r="X6" s="115"/>
      <c r="Y6" s="107">
        <v>9</v>
      </c>
      <c r="Z6" s="107">
        <v>24</v>
      </c>
      <c r="AA6" s="107">
        <v>12</v>
      </c>
      <c r="AB6" s="115"/>
      <c r="AC6" s="116">
        <f t="shared" si="3"/>
        <v>150.33600000000001</v>
      </c>
      <c r="AD6" s="116">
        <f t="shared" si="4"/>
        <v>0</v>
      </c>
      <c r="AE6" s="116">
        <f t="shared" si="2"/>
        <v>150.33600000000001</v>
      </c>
      <c r="AF6"/>
    </row>
    <row r="7" spans="1:32" ht="24.95" customHeight="1" x14ac:dyDescent="0.4">
      <c r="A7" s="103">
        <v>4</v>
      </c>
      <c r="B7" s="104" t="s">
        <v>87</v>
      </c>
      <c r="C7" s="104" t="s">
        <v>651</v>
      </c>
      <c r="D7" s="104" t="s">
        <v>89</v>
      </c>
      <c r="E7" s="104" t="s">
        <v>653</v>
      </c>
      <c r="F7" s="104" t="s">
        <v>654</v>
      </c>
      <c r="G7" s="104">
        <v>1</v>
      </c>
      <c r="H7" s="105">
        <v>1</v>
      </c>
      <c r="I7" s="106">
        <v>1</v>
      </c>
      <c r="J7" s="107">
        <v>1</v>
      </c>
      <c r="K7" s="108"/>
      <c r="L7" s="109"/>
      <c r="M7" s="109"/>
      <c r="N7" s="110" t="s">
        <v>92</v>
      </c>
      <c r="O7" s="110">
        <v>0</v>
      </c>
      <c r="P7" s="110"/>
      <c r="Q7" s="109"/>
      <c r="R7" s="111">
        <v>1</v>
      </c>
      <c r="S7" s="112"/>
      <c r="T7" s="113"/>
      <c r="U7" s="113"/>
      <c r="V7" s="114">
        <f t="shared" si="0"/>
        <v>0</v>
      </c>
      <c r="W7" s="114">
        <f t="shared" si="1"/>
        <v>0</v>
      </c>
      <c r="X7" s="115"/>
      <c r="Y7" s="107">
        <v>9</v>
      </c>
      <c r="Z7" s="107">
        <v>24</v>
      </c>
      <c r="AA7" s="107">
        <v>12</v>
      </c>
      <c r="AB7" s="115"/>
      <c r="AC7" s="116">
        <f t="shared" si="3"/>
        <v>75.168000000000006</v>
      </c>
      <c r="AD7" s="116">
        <f t="shared" si="4"/>
        <v>0</v>
      </c>
      <c r="AE7" s="116">
        <f t="shared" si="2"/>
        <v>75.168000000000006</v>
      </c>
      <c r="AF7"/>
    </row>
    <row r="8" spans="1:32" ht="24.95" customHeight="1" x14ac:dyDescent="0.4">
      <c r="A8" s="103">
        <v>5</v>
      </c>
      <c r="B8" s="104" t="s">
        <v>87</v>
      </c>
      <c r="C8" s="104" t="s">
        <v>655</v>
      </c>
      <c r="D8" s="104" t="s">
        <v>89</v>
      </c>
      <c r="E8" s="104" t="s">
        <v>166</v>
      </c>
      <c r="F8" s="104" t="s">
        <v>122</v>
      </c>
      <c r="G8" s="104">
        <v>2</v>
      </c>
      <c r="H8" s="105">
        <v>2</v>
      </c>
      <c r="I8" s="106">
        <v>1</v>
      </c>
      <c r="J8" s="107">
        <v>2</v>
      </c>
      <c r="K8" s="108"/>
      <c r="L8" s="109"/>
      <c r="M8" s="109"/>
      <c r="N8" s="110" t="s">
        <v>113</v>
      </c>
      <c r="O8" s="110">
        <v>700</v>
      </c>
      <c r="P8" s="110"/>
      <c r="Q8" s="109"/>
      <c r="R8" s="111">
        <v>2</v>
      </c>
      <c r="S8" s="112"/>
      <c r="T8" s="113"/>
      <c r="U8" s="113"/>
      <c r="V8" s="114">
        <f t="shared" si="0"/>
        <v>0</v>
      </c>
      <c r="W8" s="114">
        <f t="shared" si="1"/>
        <v>0</v>
      </c>
      <c r="X8" s="115"/>
      <c r="Y8" s="107">
        <v>9</v>
      </c>
      <c r="Z8" s="107">
        <v>24</v>
      </c>
      <c r="AA8" s="107">
        <v>12</v>
      </c>
      <c r="AB8" s="115"/>
      <c r="AC8" s="116">
        <f t="shared" si="3"/>
        <v>300.67200000000003</v>
      </c>
      <c r="AD8" s="116">
        <f t="shared" si="4"/>
        <v>0</v>
      </c>
      <c r="AE8" s="116">
        <f t="shared" si="2"/>
        <v>300.67200000000003</v>
      </c>
      <c r="AF8"/>
    </row>
    <row r="9" spans="1:32" ht="24.95" customHeight="1" x14ac:dyDescent="0.4">
      <c r="A9" s="103">
        <v>6</v>
      </c>
      <c r="B9" s="104" t="s">
        <v>87</v>
      </c>
      <c r="C9" s="104" t="s">
        <v>655</v>
      </c>
      <c r="D9" s="104" t="s">
        <v>89</v>
      </c>
      <c r="E9" s="104" t="s">
        <v>166</v>
      </c>
      <c r="F9" s="104" t="s">
        <v>641</v>
      </c>
      <c r="G9" s="104">
        <v>2</v>
      </c>
      <c r="H9" s="105">
        <v>2</v>
      </c>
      <c r="I9" s="106">
        <v>1</v>
      </c>
      <c r="J9" s="107">
        <v>2</v>
      </c>
      <c r="K9" s="108"/>
      <c r="L9" s="109"/>
      <c r="M9" s="109"/>
      <c r="N9" s="110" t="s">
        <v>92</v>
      </c>
      <c r="O9" s="110">
        <v>700</v>
      </c>
      <c r="P9" s="110"/>
      <c r="Q9" s="109"/>
      <c r="R9" s="111">
        <v>2</v>
      </c>
      <c r="S9" s="112"/>
      <c r="T9" s="113"/>
      <c r="U9" s="113"/>
      <c r="V9" s="114">
        <f t="shared" si="0"/>
        <v>0</v>
      </c>
      <c r="W9" s="114">
        <f t="shared" si="1"/>
        <v>0</v>
      </c>
      <c r="X9" s="115"/>
      <c r="Y9" s="107">
        <v>9</v>
      </c>
      <c r="Z9" s="107">
        <v>24</v>
      </c>
      <c r="AA9" s="107">
        <v>12</v>
      </c>
      <c r="AB9" s="115"/>
      <c r="AC9" s="116">
        <f t="shared" si="3"/>
        <v>300.67200000000003</v>
      </c>
      <c r="AD9" s="116">
        <f t="shared" si="4"/>
        <v>0</v>
      </c>
      <c r="AE9" s="116">
        <f t="shared" si="2"/>
        <v>300.67200000000003</v>
      </c>
      <c r="AF9"/>
    </row>
    <row r="10" spans="1:32" ht="24.95" customHeight="1" x14ac:dyDescent="0.4">
      <c r="A10" s="103">
        <v>7</v>
      </c>
      <c r="B10" s="104" t="s">
        <v>87</v>
      </c>
      <c r="C10" s="104" t="s">
        <v>655</v>
      </c>
      <c r="D10" s="104" t="s">
        <v>89</v>
      </c>
      <c r="E10" s="104" t="s">
        <v>161</v>
      </c>
      <c r="F10" s="104" t="s">
        <v>162</v>
      </c>
      <c r="G10" s="104">
        <v>1</v>
      </c>
      <c r="H10" s="105">
        <v>1</v>
      </c>
      <c r="I10" s="106">
        <v>1</v>
      </c>
      <c r="J10" s="107">
        <v>1</v>
      </c>
      <c r="K10" s="108"/>
      <c r="L10" s="109"/>
      <c r="M10" s="109"/>
      <c r="N10" s="110" t="s">
        <v>92</v>
      </c>
      <c r="O10" s="110">
        <v>800</v>
      </c>
      <c r="P10" s="110"/>
      <c r="Q10" s="109"/>
      <c r="R10" s="111">
        <v>1</v>
      </c>
      <c r="S10" s="112"/>
      <c r="T10" s="113"/>
      <c r="U10" s="113"/>
      <c r="V10" s="114">
        <f t="shared" si="0"/>
        <v>0</v>
      </c>
      <c r="W10" s="114">
        <f t="shared" si="1"/>
        <v>0</v>
      </c>
      <c r="X10" s="115"/>
      <c r="Y10" s="107">
        <v>9</v>
      </c>
      <c r="Z10" s="107">
        <v>24</v>
      </c>
      <c r="AA10" s="107">
        <v>12</v>
      </c>
      <c r="AB10" s="115"/>
      <c r="AC10" s="116">
        <f t="shared" si="3"/>
        <v>75.168000000000006</v>
      </c>
      <c r="AD10" s="116">
        <f t="shared" si="4"/>
        <v>0</v>
      </c>
      <c r="AE10" s="116">
        <f t="shared" si="2"/>
        <v>75.168000000000006</v>
      </c>
      <c r="AF10"/>
    </row>
    <row r="11" spans="1:32" ht="24.95" customHeight="1" x14ac:dyDescent="0.4">
      <c r="A11" s="103">
        <v>8</v>
      </c>
      <c r="B11" s="104" t="s">
        <v>87</v>
      </c>
      <c r="C11" s="104" t="s">
        <v>655</v>
      </c>
      <c r="D11" s="104" t="s">
        <v>89</v>
      </c>
      <c r="E11" s="104" t="s">
        <v>166</v>
      </c>
      <c r="F11" s="104" t="s">
        <v>656</v>
      </c>
      <c r="G11" s="104">
        <v>1</v>
      </c>
      <c r="H11" s="105">
        <v>1</v>
      </c>
      <c r="I11" s="106">
        <v>1</v>
      </c>
      <c r="J11" s="107">
        <v>1</v>
      </c>
      <c r="K11" s="108"/>
      <c r="L11" s="109"/>
      <c r="M11" s="109"/>
      <c r="N11" s="110" t="s">
        <v>113</v>
      </c>
      <c r="O11" s="110">
        <v>800</v>
      </c>
      <c r="P11" s="110"/>
      <c r="Q11" s="109"/>
      <c r="R11" s="111">
        <v>1</v>
      </c>
      <c r="S11" s="112"/>
      <c r="T11" s="113"/>
      <c r="U11" s="113"/>
      <c r="V11" s="114">
        <f t="shared" si="0"/>
        <v>0</v>
      </c>
      <c r="W11" s="114">
        <f t="shared" si="1"/>
        <v>0</v>
      </c>
      <c r="X11" s="115"/>
      <c r="Y11" s="107">
        <v>9</v>
      </c>
      <c r="Z11" s="107">
        <v>24</v>
      </c>
      <c r="AA11" s="107">
        <v>12</v>
      </c>
      <c r="AB11" s="115"/>
      <c r="AC11" s="116">
        <f t="shared" si="3"/>
        <v>75.168000000000006</v>
      </c>
      <c r="AD11" s="116">
        <f t="shared" si="4"/>
        <v>0</v>
      </c>
      <c r="AE11" s="116">
        <f t="shared" si="2"/>
        <v>75.168000000000006</v>
      </c>
      <c r="AF11"/>
    </row>
    <row r="12" spans="1:32" ht="24.95" customHeight="1" x14ac:dyDescent="0.4">
      <c r="A12" s="103">
        <v>9</v>
      </c>
      <c r="B12" s="104" t="s">
        <v>87</v>
      </c>
      <c r="C12" s="104" t="s">
        <v>172</v>
      </c>
      <c r="D12" s="104" t="s">
        <v>89</v>
      </c>
      <c r="E12" s="104" t="s">
        <v>110</v>
      </c>
      <c r="F12" s="104" t="s">
        <v>173</v>
      </c>
      <c r="G12" s="104">
        <v>1</v>
      </c>
      <c r="H12" s="105">
        <v>1</v>
      </c>
      <c r="I12" s="106">
        <v>1</v>
      </c>
      <c r="J12" s="107">
        <v>1</v>
      </c>
      <c r="K12" s="108"/>
      <c r="L12" s="109"/>
      <c r="M12" s="109"/>
      <c r="N12" s="110" t="s">
        <v>92</v>
      </c>
      <c r="O12" s="110">
        <v>1000</v>
      </c>
      <c r="P12" s="110"/>
      <c r="Q12" s="109"/>
      <c r="R12" s="111">
        <v>1</v>
      </c>
      <c r="S12" s="112"/>
      <c r="T12" s="113"/>
      <c r="U12" s="113"/>
      <c r="V12" s="114">
        <f t="shared" si="0"/>
        <v>0</v>
      </c>
      <c r="W12" s="114">
        <f t="shared" si="1"/>
        <v>0</v>
      </c>
      <c r="X12" s="115"/>
      <c r="Y12" s="107">
        <v>9</v>
      </c>
      <c r="Z12" s="107">
        <v>24</v>
      </c>
      <c r="AA12" s="107">
        <v>12</v>
      </c>
      <c r="AB12" s="115"/>
      <c r="AC12" s="116">
        <f t="shared" si="3"/>
        <v>75.168000000000006</v>
      </c>
      <c r="AD12" s="116">
        <f t="shared" si="4"/>
        <v>0</v>
      </c>
      <c r="AE12" s="116">
        <f t="shared" si="2"/>
        <v>75.168000000000006</v>
      </c>
      <c r="AF12"/>
    </row>
    <row r="13" spans="1:32" ht="24.95" customHeight="1" x14ac:dyDescent="0.4">
      <c r="A13" s="103">
        <v>10</v>
      </c>
      <c r="B13" s="104" t="s">
        <v>87</v>
      </c>
      <c r="C13" s="104" t="s">
        <v>217</v>
      </c>
      <c r="D13" s="104" t="s">
        <v>89</v>
      </c>
      <c r="E13" s="104" t="s">
        <v>110</v>
      </c>
      <c r="F13" s="104" t="s">
        <v>173</v>
      </c>
      <c r="G13" s="104">
        <v>1</v>
      </c>
      <c r="H13" s="105">
        <v>1</v>
      </c>
      <c r="I13" s="106">
        <v>2</v>
      </c>
      <c r="J13" s="107">
        <v>2</v>
      </c>
      <c r="K13" s="108"/>
      <c r="L13" s="109"/>
      <c r="M13" s="109"/>
      <c r="N13" s="110" t="s">
        <v>92</v>
      </c>
      <c r="O13" s="110">
        <v>1000</v>
      </c>
      <c r="P13" s="110"/>
      <c r="Q13" s="109"/>
      <c r="R13" s="111">
        <v>2</v>
      </c>
      <c r="S13" s="112"/>
      <c r="T13" s="113"/>
      <c r="U13" s="113"/>
      <c r="V13" s="114">
        <f t="shared" si="0"/>
        <v>0</v>
      </c>
      <c r="W13" s="114">
        <f t="shared" si="1"/>
        <v>0</v>
      </c>
      <c r="X13" s="115"/>
      <c r="Y13" s="107">
        <v>9</v>
      </c>
      <c r="Z13" s="107">
        <v>24</v>
      </c>
      <c r="AA13" s="107">
        <v>12</v>
      </c>
      <c r="AB13" s="115"/>
      <c r="AC13" s="116">
        <f t="shared" si="3"/>
        <v>150.33600000000001</v>
      </c>
      <c r="AD13" s="116">
        <f t="shared" si="4"/>
        <v>0</v>
      </c>
      <c r="AE13" s="116">
        <f t="shared" si="2"/>
        <v>150.33600000000001</v>
      </c>
      <c r="AF13"/>
    </row>
    <row r="14" spans="1:32" ht="24.95" customHeight="1" x14ac:dyDescent="0.4">
      <c r="A14" s="103">
        <v>11</v>
      </c>
      <c r="B14" s="104" t="s">
        <v>87</v>
      </c>
      <c r="C14" s="104" t="s">
        <v>513</v>
      </c>
      <c r="D14" s="104" t="s">
        <v>89</v>
      </c>
      <c r="E14" s="104" t="s">
        <v>657</v>
      </c>
      <c r="F14" s="104" t="s">
        <v>658</v>
      </c>
      <c r="G14" s="104">
        <v>2</v>
      </c>
      <c r="H14" s="105">
        <v>2</v>
      </c>
      <c r="I14" s="106">
        <v>1</v>
      </c>
      <c r="J14" s="107">
        <v>2</v>
      </c>
      <c r="K14" s="108"/>
      <c r="L14" s="109"/>
      <c r="M14" s="109"/>
      <c r="N14" s="110" t="s">
        <v>361</v>
      </c>
      <c r="O14" s="110">
        <v>4000</v>
      </c>
      <c r="P14" s="110"/>
      <c r="Q14" s="109"/>
      <c r="R14" s="111">
        <v>2</v>
      </c>
      <c r="S14" s="112"/>
      <c r="T14" s="113"/>
      <c r="U14" s="113"/>
      <c r="V14" s="114">
        <f t="shared" si="0"/>
        <v>0</v>
      </c>
      <c r="W14" s="114">
        <f t="shared" si="1"/>
        <v>0</v>
      </c>
      <c r="X14" s="115"/>
      <c r="Y14" s="107">
        <v>9</v>
      </c>
      <c r="Z14" s="107">
        <v>24</v>
      </c>
      <c r="AA14" s="107">
        <v>12</v>
      </c>
      <c r="AB14" s="115"/>
      <c r="AC14" s="116">
        <f t="shared" si="3"/>
        <v>300.67200000000003</v>
      </c>
      <c r="AD14" s="116">
        <f t="shared" si="4"/>
        <v>0</v>
      </c>
      <c r="AE14" s="116">
        <f t="shared" si="2"/>
        <v>300.67200000000003</v>
      </c>
      <c r="AF14"/>
    </row>
    <row r="15" spans="1:32" ht="24.95" customHeight="1" x14ac:dyDescent="0.4">
      <c r="A15" s="103">
        <v>12</v>
      </c>
      <c r="B15" s="104" t="s">
        <v>87</v>
      </c>
      <c r="C15" s="104" t="s">
        <v>217</v>
      </c>
      <c r="D15" s="104" t="s">
        <v>89</v>
      </c>
      <c r="E15" s="104" t="s">
        <v>110</v>
      </c>
      <c r="F15" s="104" t="s">
        <v>173</v>
      </c>
      <c r="G15" s="104">
        <v>1</v>
      </c>
      <c r="H15" s="105">
        <v>1</v>
      </c>
      <c r="I15" s="106">
        <v>2</v>
      </c>
      <c r="J15" s="107">
        <v>2</v>
      </c>
      <c r="K15" s="108"/>
      <c r="L15" s="109"/>
      <c r="M15" s="109"/>
      <c r="N15" s="110" t="s">
        <v>92</v>
      </c>
      <c r="O15" s="110">
        <v>1000</v>
      </c>
      <c r="P15" s="110"/>
      <c r="Q15" s="109"/>
      <c r="R15" s="111">
        <v>2</v>
      </c>
      <c r="S15" s="112"/>
      <c r="T15" s="113"/>
      <c r="U15" s="113"/>
      <c r="V15" s="114">
        <f t="shared" si="0"/>
        <v>0</v>
      </c>
      <c r="W15" s="114">
        <f t="shared" si="1"/>
        <v>0</v>
      </c>
      <c r="X15" s="115"/>
      <c r="Y15" s="107">
        <v>9</v>
      </c>
      <c r="Z15" s="107">
        <v>24</v>
      </c>
      <c r="AA15" s="107">
        <v>12</v>
      </c>
      <c r="AB15" s="115"/>
      <c r="AC15" s="116">
        <f t="shared" si="3"/>
        <v>150.33600000000001</v>
      </c>
      <c r="AD15" s="116">
        <f t="shared" si="4"/>
        <v>0</v>
      </c>
      <c r="AE15" s="116">
        <f t="shared" si="2"/>
        <v>150.33600000000001</v>
      </c>
      <c r="AF15"/>
    </row>
    <row r="16" spans="1:32" ht="24.95" customHeight="1" x14ac:dyDescent="0.4">
      <c r="A16" s="103">
        <v>13</v>
      </c>
      <c r="B16" s="104" t="s">
        <v>87</v>
      </c>
      <c r="C16" s="104" t="s">
        <v>659</v>
      </c>
      <c r="D16" s="104" t="s">
        <v>89</v>
      </c>
      <c r="E16" s="104" t="s">
        <v>452</v>
      </c>
      <c r="F16" s="104" t="s">
        <v>660</v>
      </c>
      <c r="G16" s="104">
        <v>1</v>
      </c>
      <c r="H16" s="105">
        <v>1</v>
      </c>
      <c r="I16" s="106">
        <v>2</v>
      </c>
      <c r="J16" s="107">
        <v>2</v>
      </c>
      <c r="K16" s="108"/>
      <c r="L16" s="109"/>
      <c r="M16" s="109"/>
      <c r="N16" s="110" t="s">
        <v>92</v>
      </c>
      <c r="O16" s="110">
        <v>1000</v>
      </c>
      <c r="P16" s="110"/>
      <c r="Q16" s="109"/>
      <c r="R16" s="111">
        <v>2</v>
      </c>
      <c r="S16" s="112"/>
      <c r="T16" s="113"/>
      <c r="U16" s="113"/>
      <c r="V16" s="114">
        <f t="shared" si="0"/>
        <v>0</v>
      </c>
      <c r="W16" s="114">
        <f t="shared" si="1"/>
        <v>0</v>
      </c>
      <c r="X16" s="115"/>
      <c r="Y16" s="107">
        <v>9</v>
      </c>
      <c r="Z16" s="107">
        <v>24</v>
      </c>
      <c r="AA16" s="107">
        <v>12</v>
      </c>
      <c r="AB16" s="115"/>
      <c r="AC16" s="116">
        <f t="shared" si="3"/>
        <v>150.33600000000001</v>
      </c>
      <c r="AD16" s="116">
        <f t="shared" si="4"/>
        <v>0</v>
      </c>
      <c r="AE16" s="116">
        <f t="shared" si="2"/>
        <v>150.33600000000001</v>
      </c>
      <c r="AF16"/>
    </row>
    <row r="17" spans="1:32" ht="24.95" customHeight="1" x14ac:dyDescent="0.4">
      <c r="A17" s="103">
        <v>14</v>
      </c>
      <c r="B17" s="104" t="s">
        <v>87</v>
      </c>
      <c r="C17" s="104" t="s">
        <v>661</v>
      </c>
      <c r="D17" s="104" t="s">
        <v>89</v>
      </c>
      <c r="E17" s="104" t="s">
        <v>373</v>
      </c>
      <c r="F17" s="104" t="s">
        <v>660</v>
      </c>
      <c r="G17" s="104">
        <v>4</v>
      </c>
      <c r="H17" s="105">
        <v>4</v>
      </c>
      <c r="I17" s="106">
        <v>2</v>
      </c>
      <c r="J17" s="107">
        <v>8</v>
      </c>
      <c r="K17" s="108"/>
      <c r="L17" s="109"/>
      <c r="M17" s="109"/>
      <c r="N17" s="110" t="s">
        <v>92</v>
      </c>
      <c r="O17" s="110">
        <v>2500</v>
      </c>
      <c r="P17" s="110"/>
      <c r="Q17" s="109"/>
      <c r="R17" s="111">
        <v>8</v>
      </c>
      <c r="S17" s="112"/>
      <c r="T17" s="113"/>
      <c r="U17" s="113"/>
      <c r="V17" s="114">
        <f t="shared" si="0"/>
        <v>0</v>
      </c>
      <c r="W17" s="114">
        <f t="shared" si="1"/>
        <v>0</v>
      </c>
      <c r="X17" s="115"/>
      <c r="Y17" s="107">
        <v>9</v>
      </c>
      <c r="Z17" s="107">
        <v>24</v>
      </c>
      <c r="AA17" s="107">
        <v>12</v>
      </c>
      <c r="AB17" s="115"/>
      <c r="AC17" s="116">
        <f t="shared" si="3"/>
        <v>2405.3760000000002</v>
      </c>
      <c r="AD17" s="116">
        <f t="shared" si="4"/>
        <v>0</v>
      </c>
      <c r="AE17" s="116">
        <f t="shared" si="2"/>
        <v>2405.3760000000002</v>
      </c>
      <c r="AF17"/>
    </row>
    <row r="18" spans="1:32" ht="24.95" customHeight="1" x14ac:dyDescent="0.4">
      <c r="A18" s="103">
        <v>15</v>
      </c>
      <c r="B18" s="104" t="s">
        <v>87</v>
      </c>
      <c r="C18" s="104" t="s">
        <v>662</v>
      </c>
      <c r="D18" s="104" t="s">
        <v>89</v>
      </c>
      <c r="E18" s="104" t="s">
        <v>373</v>
      </c>
      <c r="F18" s="104" t="s">
        <v>660</v>
      </c>
      <c r="G18" s="104">
        <v>2</v>
      </c>
      <c r="H18" s="105">
        <v>2</v>
      </c>
      <c r="I18" s="106">
        <v>1</v>
      </c>
      <c r="J18" s="107">
        <v>2</v>
      </c>
      <c r="K18" s="108"/>
      <c r="L18" s="109"/>
      <c r="M18" s="109"/>
      <c r="N18" s="110" t="s">
        <v>92</v>
      </c>
      <c r="O18" s="110">
        <v>2500</v>
      </c>
      <c r="P18" s="110"/>
      <c r="Q18" s="109"/>
      <c r="R18" s="111">
        <v>2</v>
      </c>
      <c r="S18" s="112"/>
      <c r="T18" s="113"/>
      <c r="U18" s="113"/>
      <c r="V18" s="114">
        <f t="shared" si="0"/>
        <v>0</v>
      </c>
      <c r="W18" s="114">
        <f t="shared" si="1"/>
        <v>0</v>
      </c>
      <c r="X18" s="115"/>
      <c r="Y18" s="107">
        <v>9</v>
      </c>
      <c r="Z18" s="107">
        <v>24</v>
      </c>
      <c r="AA18" s="107">
        <v>12</v>
      </c>
      <c r="AB18" s="115"/>
      <c r="AC18" s="116">
        <f t="shared" si="3"/>
        <v>300.67200000000003</v>
      </c>
      <c r="AD18" s="116">
        <f t="shared" si="4"/>
        <v>0</v>
      </c>
      <c r="AE18" s="116">
        <f t="shared" si="2"/>
        <v>300.67200000000003</v>
      </c>
      <c r="AF18"/>
    </row>
    <row r="19" spans="1:32" ht="24.95" customHeight="1" x14ac:dyDescent="0.4">
      <c r="A19" s="103">
        <v>16</v>
      </c>
      <c r="B19" s="104" t="s">
        <v>87</v>
      </c>
      <c r="C19" s="104" t="s">
        <v>655</v>
      </c>
      <c r="D19" s="104" t="s">
        <v>89</v>
      </c>
      <c r="E19" s="104" t="s">
        <v>373</v>
      </c>
      <c r="F19" s="104" t="s">
        <v>660</v>
      </c>
      <c r="G19" s="104">
        <v>2</v>
      </c>
      <c r="H19" s="105">
        <v>2</v>
      </c>
      <c r="I19" s="106">
        <v>1</v>
      </c>
      <c r="J19" s="107">
        <v>2</v>
      </c>
      <c r="K19" s="108"/>
      <c r="L19" s="109"/>
      <c r="M19" s="109"/>
      <c r="N19" s="110" t="s">
        <v>92</v>
      </c>
      <c r="O19" s="110">
        <v>2500</v>
      </c>
      <c r="P19" s="110"/>
      <c r="Q19" s="109"/>
      <c r="R19" s="111">
        <v>2</v>
      </c>
      <c r="S19" s="112"/>
      <c r="T19" s="113"/>
      <c r="U19" s="113"/>
      <c r="V19" s="114">
        <f t="shared" si="0"/>
        <v>0</v>
      </c>
      <c r="W19" s="114">
        <f t="shared" si="1"/>
        <v>0</v>
      </c>
      <c r="X19" s="115"/>
      <c r="Y19" s="107">
        <v>9</v>
      </c>
      <c r="Z19" s="107">
        <v>24</v>
      </c>
      <c r="AA19" s="107">
        <v>12</v>
      </c>
      <c r="AB19" s="115"/>
      <c r="AC19" s="116">
        <f t="shared" si="3"/>
        <v>300.67200000000003</v>
      </c>
      <c r="AD19" s="116">
        <f t="shared" si="4"/>
        <v>0</v>
      </c>
      <c r="AE19" s="116">
        <f t="shared" si="2"/>
        <v>300.67200000000003</v>
      </c>
      <c r="AF19"/>
    </row>
    <row r="20" spans="1:32" ht="24.95" customHeight="1" x14ac:dyDescent="0.4">
      <c r="A20" s="103">
        <v>17</v>
      </c>
      <c r="B20" s="104" t="s">
        <v>87</v>
      </c>
      <c r="C20" s="104" t="s">
        <v>172</v>
      </c>
      <c r="D20" s="104" t="s">
        <v>89</v>
      </c>
      <c r="E20" s="104" t="s">
        <v>373</v>
      </c>
      <c r="F20" s="104" t="s">
        <v>543</v>
      </c>
      <c r="G20" s="104">
        <v>1</v>
      </c>
      <c r="H20" s="105">
        <v>1</v>
      </c>
      <c r="I20" s="106">
        <v>1</v>
      </c>
      <c r="J20" s="107">
        <v>1</v>
      </c>
      <c r="K20" s="108"/>
      <c r="L20" s="109"/>
      <c r="M20" s="109"/>
      <c r="N20" s="110" t="s">
        <v>92</v>
      </c>
      <c r="O20" s="110">
        <v>2500</v>
      </c>
      <c r="P20" s="110"/>
      <c r="Q20" s="109"/>
      <c r="R20" s="111">
        <v>1</v>
      </c>
      <c r="S20" s="112"/>
      <c r="T20" s="113"/>
      <c r="U20" s="113"/>
      <c r="V20" s="114">
        <f t="shared" si="0"/>
        <v>0</v>
      </c>
      <c r="W20" s="114">
        <f t="shared" si="1"/>
        <v>0</v>
      </c>
      <c r="X20" s="115"/>
      <c r="Y20" s="107">
        <v>9</v>
      </c>
      <c r="Z20" s="107">
        <v>24</v>
      </c>
      <c r="AA20" s="107">
        <v>12</v>
      </c>
      <c r="AB20" s="115"/>
      <c r="AC20" s="116">
        <f t="shared" si="3"/>
        <v>75.168000000000006</v>
      </c>
      <c r="AD20" s="116">
        <f t="shared" si="4"/>
        <v>0</v>
      </c>
      <c r="AE20" s="116">
        <f t="shared" si="2"/>
        <v>75.168000000000006</v>
      </c>
      <c r="AF20"/>
    </row>
    <row r="21" spans="1:32" ht="24.95" customHeight="1" x14ac:dyDescent="0.4">
      <c r="A21" s="103">
        <v>18</v>
      </c>
      <c r="B21" s="104" t="s">
        <v>87</v>
      </c>
      <c r="C21" s="104" t="s">
        <v>663</v>
      </c>
      <c r="D21" s="104" t="s">
        <v>89</v>
      </c>
      <c r="E21" s="104" t="s">
        <v>373</v>
      </c>
      <c r="F21" s="104" t="s">
        <v>660</v>
      </c>
      <c r="G21" s="104">
        <v>10</v>
      </c>
      <c r="H21" s="105">
        <v>10</v>
      </c>
      <c r="I21" s="106">
        <v>2</v>
      </c>
      <c r="J21" s="107">
        <v>20</v>
      </c>
      <c r="K21" s="108"/>
      <c r="L21" s="109"/>
      <c r="M21" s="109"/>
      <c r="N21" s="110" t="s">
        <v>92</v>
      </c>
      <c r="O21" s="110">
        <v>2500</v>
      </c>
      <c r="P21" s="110"/>
      <c r="Q21" s="109"/>
      <c r="R21" s="111">
        <v>20</v>
      </c>
      <c r="S21" s="112"/>
      <c r="T21" s="113"/>
      <c r="U21" s="113"/>
      <c r="V21" s="114">
        <f t="shared" si="0"/>
        <v>0</v>
      </c>
      <c r="W21" s="114">
        <f t="shared" si="1"/>
        <v>0</v>
      </c>
      <c r="X21" s="115"/>
      <c r="Y21" s="107">
        <v>9</v>
      </c>
      <c r="Z21" s="107">
        <v>24</v>
      </c>
      <c r="AA21" s="107">
        <v>12</v>
      </c>
      <c r="AB21" s="115"/>
      <c r="AC21" s="116">
        <f t="shared" si="3"/>
        <v>15033.599999999999</v>
      </c>
      <c r="AD21" s="116">
        <f t="shared" si="4"/>
        <v>0</v>
      </c>
      <c r="AE21" s="116">
        <f t="shared" si="2"/>
        <v>15033.599999999999</v>
      </c>
      <c r="AF21"/>
    </row>
    <row r="22" spans="1:32" ht="24.95" customHeight="1" x14ac:dyDescent="0.4">
      <c r="A22" s="103">
        <v>19</v>
      </c>
      <c r="B22" s="104" t="s">
        <v>87</v>
      </c>
      <c r="C22" s="104" t="s">
        <v>663</v>
      </c>
      <c r="D22" s="104" t="s">
        <v>89</v>
      </c>
      <c r="E22" s="104" t="s">
        <v>161</v>
      </c>
      <c r="F22" s="104" t="s">
        <v>162</v>
      </c>
      <c r="G22" s="104">
        <v>2</v>
      </c>
      <c r="H22" s="105">
        <v>2</v>
      </c>
      <c r="I22" s="106">
        <v>1</v>
      </c>
      <c r="J22" s="107">
        <v>2</v>
      </c>
      <c r="K22" s="108"/>
      <c r="L22" s="109"/>
      <c r="M22" s="109"/>
      <c r="N22" s="110" t="s">
        <v>92</v>
      </c>
      <c r="O22" s="110">
        <v>800</v>
      </c>
      <c r="P22" s="110"/>
      <c r="Q22" s="109"/>
      <c r="R22" s="111">
        <v>2</v>
      </c>
      <c r="S22" s="112"/>
      <c r="T22" s="113"/>
      <c r="U22" s="113"/>
      <c r="V22" s="114">
        <f t="shared" si="0"/>
        <v>0</v>
      </c>
      <c r="W22" s="114">
        <f t="shared" si="1"/>
        <v>0</v>
      </c>
      <c r="X22" s="115"/>
      <c r="Y22" s="107">
        <v>9</v>
      </c>
      <c r="Z22" s="107">
        <v>24</v>
      </c>
      <c r="AA22" s="107">
        <v>12</v>
      </c>
      <c r="AB22" s="115"/>
      <c r="AC22" s="116">
        <f t="shared" si="3"/>
        <v>300.67200000000003</v>
      </c>
      <c r="AD22" s="116">
        <f t="shared" si="4"/>
        <v>0</v>
      </c>
      <c r="AE22" s="116">
        <f t="shared" si="2"/>
        <v>300.67200000000003</v>
      </c>
      <c r="AF22"/>
    </row>
    <row r="23" spans="1:32" ht="24.95" customHeight="1" x14ac:dyDescent="0.4">
      <c r="A23" s="103">
        <v>20</v>
      </c>
      <c r="B23" s="104" t="s">
        <v>87</v>
      </c>
      <c r="C23" s="104" t="s">
        <v>664</v>
      </c>
      <c r="D23" s="104" t="s">
        <v>89</v>
      </c>
      <c r="E23" s="104" t="s">
        <v>373</v>
      </c>
      <c r="F23" s="104" t="s">
        <v>660</v>
      </c>
      <c r="G23" s="104">
        <v>8</v>
      </c>
      <c r="H23" s="105">
        <v>8</v>
      </c>
      <c r="I23" s="106">
        <v>2</v>
      </c>
      <c r="J23" s="107">
        <v>16</v>
      </c>
      <c r="K23" s="108"/>
      <c r="L23" s="109"/>
      <c r="M23" s="109"/>
      <c r="N23" s="110" t="s">
        <v>92</v>
      </c>
      <c r="O23" s="110">
        <v>2500</v>
      </c>
      <c r="P23" s="110"/>
      <c r="Q23" s="109"/>
      <c r="R23" s="111">
        <v>16</v>
      </c>
      <c r="S23" s="112"/>
      <c r="T23" s="113"/>
      <c r="U23" s="113"/>
      <c r="V23" s="114">
        <f t="shared" si="0"/>
        <v>0</v>
      </c>
      <c r="W23" s="114">
        <f t="shared" si="1"/>
        <v>0</v>
      </c>
      <c r="X23" s="115"/>
      <c r="Y23" s="107">
        <v>9</v>
      </c>
      <c r="Z23" s="107">
        <v>24</v>
      </c>
      <c r="AA23" s="107">
        <v>12</v>
      </c>
      <c r="AB23" s="115"/>
      <c r="AC23" s="116">
        <f t="shared" si="3"/>
        <v>9621.5040000000008</v>
      </c>
      <c r="AD23" s="116">
        <f t="shared" si="4"/>
        <v>0</v>
      </c>
      <c r="AE23" s="116">
        <f t="shared" si="2"/>
        <v>9621.5040000000008</v>
      </c>
      <c r="AF23"/>
    </row>
    <row r="24" spans="1:32" ht="24.95" customHeight="1" x14ac:dyDescent="0.4">
      <c r="A24" s="103">
        <v>21</v>
      </c>
      <c r="B24" s="104" t="s">
        <v>87</v>
      </c>
      <c r="C24" s="104" t="s">
        <v>664</v>
      </c>
      <c r="D24" s="104" t="s">
        <v>89</v>
      </c>
      <c r="E24" s="104" t="s">
        <v>161</v>
      </c>
      <c r="F24" s="104" t="s">
        <v>162</v>
      </c>
      <c r="G24" s="104">
        <v>2</v>
      </c>
      <c r="H24" s="105">
        <v>2</v>
      </c>
      <c r="I24" s="106">
        <v>1</v>
      </c>
      <c r="J24" s="107">
        <v>2</v>
      </c>
      <c r="K24" s="108"/>
      <c r="L24" s="109"/>
      <c r="M24" s="109"/>
      <c r="N24" s="110" t="s">
        <v>92</v>
      </c>
      <c r="O24" s="110">
        <v>800</v>
      </c>
      <c r="P24" s="110"/>
      <c r="Q24" s="109"/>
      <c r="R24" s="111">
        <v>2</v>
      </c>
      <c r="S24" s="112"/>
      <c r="T24" s="113"/>
      <c r="U24" s="113"/>
      <c r="V24" s="114">
        <f t="shared" si="0"/>
        <v>0</v>
      </c>
      <c r="W24" s="114">
        <f t="shared" si="1"/>
        <v>0</v>
      </c>
      <c r="X24" s="115"/>
      <c r="Y24" s="107">
        <v>9</v>
      </c>
      <c r="Z24" s="107">
        <v>24</v>
      </c>
      <c r="AA24" s="107">
        <v>12</v>
      </c>
      <c r="AB24" s="115"/>
      <c r="AC24" s="116">
        <f t="shared" si="3"/>
        <v>300.67200000000003</v>
      </c>
      <c r="AD24" s="116">
        <f t="shared" si="4"/>
        <v>0</v>
      </c>
      <c r="AE24" s="116">
        <f t="shared" si="2"/>
        <v>300.67200000000003</v>
      </c>
      <c r="AF24"/>
    </row>
    <row r="25" spans="1:32" ht="24.95" customHeight="1" x14ac:dyDescent="0.4">
      <c r="A25" s="103">
        <v>22</v>
      </c>
      <c r="B25" s="104" t="s">
        <v>87</v>
      </c>
      <c r="C25" s="104" t="s">
        <v>265</v>
      </c>
      <c r="D25" s="104" t="s">
        <v>89</v>
      </c>
      <c r="E25" s="104" t="s">
        <v>452</v>
      </c>
      <c r="F25" s="104" t="s">
        <v>660</v>
      </c>
      <c r="G25" s="104">
        <v>2</v>
      </c>
      <c r="H25" s="105">
        <v>2</v>
      </c>
      <c r="I25" s="106">
        <v>2</v>
      </c>
      <c r="J25" s="107">
        <v>4</v>
      </c>
      <c r="K25" s="108"/>
      <c r="L25" s="109"/>
      <c r="M25" s="109"/>
      <c r="N25" s="110" t="s">
        <v>92</v>
      </c>
      <c r="O25" s="110">
        <v>1000</v>
      </c>
      <c r="P25" s="110"/>
      <c r="Q25" s="109"/>
      <c r="R25" s="111">
        <v>4</v>
      </c>
      <c r="S25" s="112"/>
      <c r="T25" s="113"/>
      <c r="U25" s="113"/>
      <c r="V25" s="114">
        <f t="shared" si="0"/>
        <v>0</v>
      </c>
      <c r="W25" s="114">
        <f t="shared" si="1"/>
        <v>0</v>
      </c>
      <c r="X25" s="115"/>
      <c r="Y25" s="107">
        <v>9</v>
      </c>
      <c r="Z25" s="107">
        <v>24</v>
      </c>
      <c r="AA25" s="107">
        <v>12</v>
      </c>
      <c r="AB25" s="115"/>
      <c r="AC25" s="116">
        <f t="shared" si="3"/>
        <v>601.34400000000005</v>
      </c>
      <c r="AD25" s="116">
        <f t="shared" si="4"/>
        <v>0</v>
      </c>
      <c r="AE25" s="116">
        <f t="shared" si="2"/>
        <v>601.34400000000005</v>
      </c>
      <c r="AF25"/>
    </row>
    <row r="26" spans="1:32" ht="24.95" customHeight="1" x14ac:dyDescent="0.4">
      <c r="A26" s="103">
        <v>23</v>
      </c>
      <c r="B26" s="104" t="s">
        <v>87</v>
      </c>
      <c r="C26" s="104" t="s">
        <v>655</v>
      </c>
      <c r="D26" s="104" t="s">
        <v>89</v>
      </c>
      <c r="E26" s="104" t="s">
        <v>373</v>
      </c>
      <c r="F26" s="104" t="s">
        <v>660</v>
      </c>
      <c r="G26" s="104">
        <v>2</v>
      </c>
      <c r="H26" s="105">
        <v>2</v>
      </c>
      <c r="I26" s="106">
        <v>1</v>
      </c>
      <c r="J26" s="107">
        <v>2</v>
      </c>
      <c r="K26" s="108"/>
      <c r="L26" s="109"/>
      <c r="M26" s="109"/>
      <c r="N26" s="110" t="s">
        <v>92</v>
      </c>
      <c r="O26" s="110">
        <v>2500</v>
      </c>
      <c r="P26" s="110"/>
      <c r="Q26" s="109"/>
      <c r="R26" s="111">
        <v>2</v>
      </c>
      <c r="S26" s="112"/>
      <c r="T26" s="113"/>
      <c r="U26" s="113"/>
      <c r="V26" s="114">
        <f t="shared" si="0"/>
        <v>0</v>
      </c>
      <c r="W26" s="114">
        <f t="shared" si="1"/>
        <v>0</v>
      </c>
      <c r="X26" s="115"/>
      <c r="Y26" s="107">
        <v>9</v>
      </c>
      <c r="Z26" s="107">
        <v>24</v>
      </c>
      <c r="AA26" s="107">
        <v>12</v>
      </c>
      <c r="AB26" s="115"/>
      <c r="AC26" s="116">
        <f t="shared" si="3"/>
        <v>300.67200000000003</v>
      </c>
      <c r="AD26" s="116">
        <f t="shared" si="4"/>
        <v>0</v>
      </c>
      <c r="AE26" s="116">
        <f t="shared" si="2"/>
        <v>300.67200000000003</v>
      </c>
      <c r="AF26"/>
    </row>
    <row r="27" spans="1:32" ht="24.95" customHeight="1" x14ac:dyDescent="0.4">
      <c r="A27" s="103">
        <v>24</v>
      </c>
      <c r="B27" s="104" t="s">
        <v>87</v>
      </c>
      <c r="C27" s="104" t="s">
        <v>665</v>
      </c>
      <c r="D27" s="104" t="s">
        <v>89</v>
      </c>
      <c r="E27" s="104" t="s">
        <v>373</v>
      </c>
      <c r="F27" s="104" t="s">
        <v>660</v>
      </c>
      <c r="G27" s="104">
        <v>8</v>
      </c>
      <c r="H27" s="105">
        <v>8</v>
      </c>
      <c r="I27" s="106">
        <v>2</v>
      </c>
      <c r="J27" s="107">
        <v>16</v>
      </c>
      <c r="K27" s="108"/>
      <c r="L27" s="109"/>
      <c r="M27" s="109"/>
      <c r="N27" s="110" t="s">
        <v>92</v>
      </c>
      <c r="O27" s="110">
        <v>2500</v>
      </c>
      <c r="P27" s="110"/>
      <c r="Q27" s="109"/>
      <c r="R27" s="111">
        <v>16</v>
      </c>
      <c r="S27" s="112"/>
      <c r="T27" s="113"/>
      <c r="U27" s="113"/>
      <c r="V27" s="114">
        <f t="shared" si="0"/>
        <v>0</v>
      </c>
      <c r="W27" s="114">
        <f t="shared" si="1"/>
        <v>0</v>
      </c>
      <c r="X27" s="115"/>
      <c r="Y27" s="107">
        <v>9</v>
      </c>
      <c r="Z27" s="107">
        <v>24</v>
      </c>
      <c r="AA27" s="107">
        <v>12</v>
      </c>
      <c r="AB27" s="115"/>
      <c r="AC27" s="116">
        <f t="shared" si="3"/>
        <v>9621.5040000000008</v>
      </c>
      <c r="AD27" s="116">
        <f t="shared" si="4"/>
        <v>0</v>
      </c>
      <c r="AE27" s="116">
        <f t="shared" si="2"/>
        <v>9621.5040000000008</v>
      </c>
      <c r="AF27"/>
    </row>
    <row r="28" spans="1:32" ht="24.95" customHeight="1" x14ac:dyDescent="0.4">
      <c r="A28" s="103">
        <v>25</v>
      </c>
      <c r="B28" s="104" t="s">
        <v>87</v>
      </c>
      <c r="C28" s="104" t="s">
        <v>665</v>
      </c>
      <c r="D28" s="104" t="s">
        <v>89</v>
      </c>
      <c r="E28" s="104" t="s">
        <v>161</v>
      </c>
      <c r="F28" s="104" t="s">
        <v>162</v>
      </c>
      <c r="G28" s="104">
        <v>2</v>
      </c>
      <c r="H28" s="105">
        <v>2</v>
      </c>
      <c r="I28" s="106">
        <v>1</v>
      </c>
      <c r="J28" s="107">
        <v>2</v>
      </c>
      <c r="K28" s="108"/>
      <c r="L28" s="109"/>
      <c r="M28" s="109"/>
      <c r="N28" s="110" t="s">
        <v>92</v>
      </c>
      <c r="O28" s="110">
        <v>800</v>
      </c>
      <c r="P28" s="110"/>
      <c r="Q28" s="109"/>
      <c r="R28" s="111">
        <v>2</v>
      </c>
      <c r="S28" s="112"/>
      <c r="T28" s="113"/>
      <c r="U28" s="113"/>
      <c r="V28" s="114">
        <f t="shared" si="0"/>
        <v>0</v>
      </c>
      <c r="W28" s="114">
        <f t="shared" si="1"/>
        <v>0</v>
      </c>
      <c r="X28" s="115"/>
      <c r="Y28" s="107">
        <v>9</v>
      </c>
      <c r="Z28" s="107">
        <v>24</v>
      </c>
      <c r="AA28" s="107">
        <v>12</v>
      </c>
      <c r="AB28" s="115"/>
      <c r="AC28" s="116">
        <f t="shared" si="3"/>
        <v>300.67200000000003</v>
      </c>
      <c r="AD28" s="116">
        <f t="shared" si="4"/>
        <v>0</v>
      </c>
      <c r="AE28" s="116">
        <f t="shared" si="2"/>
        <v>300.67200000000003</v>
      </c>
      <c r="AF28"/>
    </row>
    <row r="29" spans="1:32" ht="24.95" customHeight="1" x14ac:dyDescent="0.4">
      <c r="A29" s="103">
        <v>26</v>
      </c>
      <c r="B29" s="104" t="s">
        <v>87</v>
      </c>
      <c r="C29" s="104" t="s">
        <v>666</v>
      </c>
      <c r="D29" s="104" t="s">
        <v>89</v>
      </c>
      <c r="E29" s="104" t="s">
        <v>373</v>
      </c>
      <c r="F29" s="104" t="s">
        <v>660</v>
      </c>
      <c r="G29" s="104">
        <v>8</v>
      </c>
      <c r="H29" s="105">
        <v>8</v>
      </c>
      <c r="I29" s="106">
        <v>2</v>
      </c>
      <c r="J29" s="107">
        <v>16</v>
      </c>
      <c r="K29" s="108"/>
      <c r="L29" s="109"/>
      <c r="M29" s="109"/>
      <c r="N29" s="110" t="s">
        <v>92</v>
      </c>
      <c r="O29" s="110">
        <v>2500</v>
      </c>
      <c r="P29" s="110"/>
      <c r="Q29" s="109"/>
      <c r="R29" s="111">
        <v>16</v>
      </c>
      <c r="S29" s="112"/>
      <c r="T29" s="113"/>
      <c r="U29" s="113"/>
      <c r="V29" s="114">
        <f t="shared" si="0"/>
        <v>0</v>
      </c>
      <c r="W29" s="114">
        <f t="shared" si="1"/>
        <v>0</v>
      </c>
      <c r="X29" s="115"/>
      <c r="Y29" s="107">
        <v>9</v>
      </c>
      <c r="Z29" s="107">
        <v>24</v>
      </c>
      <c r="AA29" s="107">
        <v>12</v>
      </c>
      <c r="AB29" s="115"/>
      <c r="AC29" s="116">
        <f t="shared" si="3"/>
        <v>9621.5040000000008</v>
      </c>
      <c r="AD29" s="116">
        <f t="shared" si="4"/>
        <v>0</v>
      </c>
      <c r="AE29" s="116">
        <f t="shared" si="2"/>
        <v>9621.5040000000008</v>
      </c>
      <c r="AF29"/>
    </row>
    <row r="30" spans="1:32" ht="24.95" customHeight="1" x14ac:dyDescent="0.4">
      <c r="A30" s="103">
        <v>27</v>
      </c>
      <c r="B30" s="104" t="s">
        <v>87</v>
      </c>
      <c r="C30" s="104" t="s">
        <v>666</v>
      </c>
      <c r="D30" s="104" t="s">
        <v>89</v>
      </c>
      <c r="E30" s="104" t="s">
        <v>161</v>
      </c>
      <c r="F30" s="104" t="s">
        <v>162</v>
      </c>
      <c r="G30" s="104">
        <v>2</v>
      </c>
      <c r="H30" s="105">
        <v>2</v>
      </c>
      <c r="I30" s="106">
        <v>1</v>
      </c>
      <c r="J30" s="107">
        <v>2</v>
      </c>
      <c r="K30" s="108"/>
      <c r="L30" s="109"/>
      <c r="M30" s="109"/>
      <c r="N30" s="110" t="s">
        <v>92</v>
      </c>
      <c r="O30" s="110">
        <v>800</v>
      </c>
      <c r="P30" s="110"/>
      <c r="Q30" s="109"/>
      <c r="R30" s="111">
        <v>2</v>
      </c>
      <c r="S30" s="112"/>
      <c r="T30" s="113"/>
      <c r="U30" s="113"/>
      <c r="V30" s="114">
        <f t="shared" si="0"/>
        <v>0</v>
      </c>
      <c r="W30" s="114">
        <f t="shared" si="1"/>
        <v>0</v>
      </c>
      <c r="X30" s="115"/>
      <c r="Y30" s="107">
        <v>9</v>
      </c>
      <c r="Z30" s="107">
        <v>24</v>
      </c>
      <c r="AA30" s="107">
        <v>12</v>
      </c>
      <c r="AB30" s="115"/>
      <c r="AC30" s="116">
        <f t="shared" si="3"/>
        <v>300.67200000000003</v>
      </c>
      <c r="AD30" s="116">
        <f t="shared" si="4"/>
        <v>0</v>
      </c>
      <c r="AE30" s="116">
        <f t="shared" si="2"/>
        <v>300.67200000000003</v>
      </c>
      <c r="AF30"/>
    </row>
    <row r="31" spans="1:32" ht="24.95" customHeight="1" x14ac:dyDescent="0.4">
      <c r="A31" s="103">
        <v>28</v>
      </c>
      <c r="B31" s="104" t="s">
        <v>87</v>
      </c>
      <c r="C31" s="104" t="s">
        <v>655</v>
      </c>
      <c r="D31" s="104" t="s">
        <v>89</v>
      </c>
      <c r="E31" s="104" t="s">
        <v>373</v>
      </c>
      <c r="F31" s="104" t="s">
        <v>660</v>
      </c>
      <c r="G31" s="104">
        <v>2</v>
      </c>
      <c r="H31" s="105">
        <v>2</v>
      </c>
      <c r="I31" s="106">
        <v>1</v>
      </c>
      <c r="J31" s="107">
        <v>2</v>
      </c>
      <c r="K31" s="108"/>
      <c r="L31" s="109"/>
      <c r="M31" s="109"/>
      <c r="N31" s="110" t="s">
        <v>92</v>
      </c>
      <c r="O31" s="110">
        <v>2500</v>
      </c>
      <c r="P31" s="110"/>
      <c r="Q31" s="109"/>
      <c r="R31" s="111">
        <v>2</v>
      </c>
      <c r="S31" s="112"/>
      <c r="T31" s="113"/>
      <c r="U31" s="113"/>
      <c r="V31" s="114">
        <f t="shared" si="0"/>
        <v>0</v>
      </c>
      <c r="W31" s="114">
        <f t="shared" si="1"/>
        <v>0</v>
      </c>
      <c r="X31" s="115"/>
      <c r="Y31" s="107">
        <v>9</v>
      </c>
      <c r="Z31" s="107">
        <v>24</v>
      </c>
      <c r="AA31" s="107">
        <v>12</v>
      </c>
      <c r="AB31" s="115"/>
      <c r="AC31" s="116">
        <f t="shared" si="3"/>
        <v>300.67200000000003</v>
      </c>
      <c r="AD31" s="116">
        <f t="shared" si="4"/>
        <v>0</v>
      </c>
      <c r="AE31" s="116">
        <f t="shared" si="2"/>
        <v>300.67200000000003</v>
      </c>
      <c r="AF31"/>
    </row>
    <row r="32" spans="1:32" ht="24.95" customHeight="1" x14ac:dyDescent="0.4">
      <c r="A32" s="103">
        <v>29</v>
      </c>
      <c r="B32" s="104" t="s">
        <v>87</v>
      </c>
      <c r="C32" s="104" t="s">
        <v>655</v>
      </c>
      <c r="D32" s="104" t="s">
        <v>89</v>
      </c>
      <c r="E32" s="104" t="s">
        <v>452</v>
      </c>
      <c r="F32" s="104" t="s">
        <v>660</v>
      </c>
      <c r="G32" s="104">
        <v>2</v>
      </c>
      <c r="H32" s="105">
        <v>2</v>
      </c>
      <c r="I32" s="106">
        <v>2</v>
      </c>
      <c r="J32" s="107">
        <v>4</v>
      </c>
      <c r="K32" s="108"/>
      <c r="L32" s="109"/>
      <c r="M32" s="109"/>
      <c r="N32" s="110" t="s">
        <v>92</v>
      </c>
      <c r="O32" s="110">
        <v>1000</v>
      </c>
      <c r="P32" s="110"/>
      <c r="Q32" s="109"/>
      <c r="R32" s="111">
        <v>4</v>
      </c>
      <c r="S32" s="112"/>
      <c r="T32" s="113"/>
      <c r="U32" s="113"/>
      <c r="V32" s="114">
        <f t="shared" si="0"/>
        <v>0</v>
      </c>
      <c r="W32" s="114">
        <f t="shared" si="1"/>
        <v>0</v>
      </c>
      <c r="X32" s="115"/>
      <c r="Y32" s="107">
        <v>9</v>
      </c>
      <c r="Z32" s="107">
        <v>24</v>
      </c>
      <c r="AA32" s="107">
        <v>12</v>
      </c>
      <c r="AB32" s="115"/>
      <c r="AC32" s="116">
        <f t="shared" si="3"/>
        <v>601.34400000000005</v>
      </c>
      <c r="AD32" s="116">
        <f t="shared" si="4"/>
        <v>0</v>
      </c>
      <c r="AE32" s="116">
        <f t="shared" si="2"/>
        <v>601.34400000000005</v>
      </c>
      <c r="AF32"/>
    </row>
    <row r="33" spans="1:32" ht="24.95" customHeight="1" x14ac:dyDescent="0.4">
      <c r="A33" s="103">
        <v>30</v>
      </c>
      <c r="B33" s="104" t="s">
        <v>87</v>
      </c>
      <c r="C33" s="104" t="s">
        <v>667</v>
      </c>
      <c r="D33" s="104" t="s">
        <v>89</v>
      </c>
      <c r="E33" s="104" t="s">
        <v>373</v>
      </c>
      <c r="F33" s="104" t="s">
        <v>660</v>
      </c>
      <c r="G33" s="104">
        <v>8</v>
      </c>
      <c r="H33" s="105">
        <v>8</v>
      </c>
      <c r="I33" s="106">
        <v>2</v>
      </c>
      <c r="J33" s="107">
        <v>16</v>
      </c>
      <c r="K33" s="108"/>
      <c r="L33" s="109"/>
      <c r="M33" s="109"/>
      <c r="N33" s="110" t="s">
        <v>92</v>
      </c>
      <c r="O33" s="110">
        <v>2500</v>
      </c>
      <c r="P33" s="110"/>
      <c r="Q33" s="109"/>
      <c r="R33" s="111">
        <v>16</v>
      </c>
      <c r="S33" s="112"/>
      <c r="T33" s="113"/>
      <c r="U33" s="113"/>
      <c r="V33" s="114">
        <f t="shared" si="0"/>
        <v>0</v>
      </c>
      <c r="W33" s="114">
        <f t="shared" si="1"/>
        <v>0</v>
      </c>
      <c r="X33" s="115"/>
      <c r="Y33" s="107">
        <v>9</v>
      </c>
      <c r="Z33" s="107">
        <v>24</v>
      </c>
      <c r="AA33" s="107">
        <v>12</v>
      </c>
      <c r="AB33" s="115"/>
      <c r="AC33" s="116">
        <f t="shared" si="3"/>
        <v>9621.5040000000008</v>
      </c>
      <c r="AD33" s="116">
        <f t="shared" si="4"/>
        <v>0</v>
      </c>
      <c r="AE33" s="116">
        <f t="shared" si="2"/>
        <v>9621.5040000000008</v>
      </c>
      <c r="AF33"/>
    </row>
    <row r="34" spans="1:32" ht="24.95" customHeight="1" x14ac:dyDescent="0.4">
      <c r="A34" s="103">
        <v>31</v>
      </c>
      <c r="B34" s="104" t="s">
        <v>87</v>
      </c>
      <c r="C34" s="104" t="s">
        <v>667</v>
      </c>
      <c r="D34" s="104" t="s">
        <v>89</v>
      </c>
      <c r="E34" s="104" t="s">
        <v>161</v>
      </c>
      <c r="F34" s="104" t="s">
        <v>162</v>
      </c>
      <c r="G34" s="104">
        <v>2</v>
      </c>
      <c r="H34" s="105">
        <v>2</v>
      </c>
      <c r="I34" s="106">
        <v>1</v>
      </c>
      <c r="J34" s="107">
        <v>2</v>
      </c>
      <c r="K34" s="108"/>
      <c r="L34" s="109"/>
      <c r="M34" s="109"/>
      <c r="N34" s="110" t="s">
        <v>92</v>
      </c>
      <c r="O34" s="110">
        <v>800</v>
      </c>
      <c r="P34" s="110"/>
      <c r="Q34" s="109"/>
      <c r="R34" s="111">
        <v>2</v>
      </c>
      <c r="S34" s="112"/>
      <c r="T34" s="113"/>
      <c r="U34" s="113"/>
      <c r="V34" s="114">
        <f t="shared" si="0"/>
        <v>0</v>
      </c>
      <c r="W34" s="114">
        <f t="shared" si="1"/>
        <v>0</v>
      </c>
      <c r="X34" s="115"/>
      <c r="Y34" s="107">
        <v>9</v>
      </c>
      <c r="Z34" s="107">
        <v>24</v>
      </c>
      <c r="AA34" s="107">
        <v>12</v>
      </c>
      <c r="AB34" s="115"/>
      <c r="AC34" s="116">
        <f t="shared" si="3"/>
        <v>300.67200000000003</v>
      </c>
      <c r="AD34" s="116">
        <f t="shared" si="4"/>
        <v>0</v>
      </c>
      <c r="AE34" s="116">
        <f t="shared" si="2"/>
        <v>300.67200000000003</v>
      </c>
      <c r="AF34"/>
    </row>
    <row r="35" spans="1:32" ht="24.95" customHeight="1" x14ac:dyDescent="0.4">
      <c r="A35" s="103">
        <v>32</v>
      </c>
      <c r="B35" s="104" t="s">
        <v>87</v>
      </c>
      <c r="C35" s="104" t="s">
        <v>668</v>
      </c>
      <c r="D35" s="104" t="s">
        <v>89</v>
      </c>
      <c r="E35" s="104" t="s">
        <v>373</v>
      </c>
      <c r="F35" s="104" t="s">
        <v>660</v>
      </c>
      <c r="G35" s="104">
        <v>8</v>
      </c>
      <c r="H35" s="105">
        <v>8</v>
      </c>
      <c r="I35" s="106">
        <v>2</v>
      </c>
      <c r="J35" s="107">
        <v>16</v>
      </c>
      <c r="K35" s="108"/>
      <c r="L35" s="109"/>
      <c r="M35" s="109"/>
      <c r="N35" s="110" t="s">
        <v>92</v>
      </c>
      <c r="O35" s="110">
        <v>2500</v>
      </c>
      <c r="P35" s="110"/>
      <c r="Q35" s="109"/>
      <c r="R35" s="111">
        <v>16</v>
      </c>
      <c r="S35" s="112"/>
      <c r="T35" s="113"/>
      <c r="U35" s="113"/>
      <c r="V35" s="114">
        <f t="shared" si="0"/>
        <v>0</v>
      </c>
      <c r="W35" s="114">
        <f t="shared" si="1"/>
        <v>0</v>
      </c>
      <c r="X35" s="115"/>
      <c r="Y35" s="107">
        <v>9</v>
      </c>
      <c r="Z35" s="107">
        <v>24</v>
      </c>
      <c r="AA35" s="107">
        <v>12</v>
      </c>
      <c r="AB35" s="115"/>
      <c r="AC35" s="116">
        <f t="shared" si="3"/>
        <v>9621.5040000000008</v>
      </c>
      <c r="AD35" s="116">
        <f t="shared" si="4"/>
        <v>0</v>
      </c>
      <c r="AE35" s="116">
        <f t="shared" si="2"/>
        <v>9621.5040000000008</v>
      </c>
      <c r="AF35"/>
    </row>
    <row r="36" spans="1:32" ht="24.95" customHeight="1" x14ac:dyDescent="0.4">
      <c r="A36" s="103">
        <v>33</v>
      </c>
      <c r="B36" s="104" t="s">
        <v>87</v>
      </c>
      <c r="C36" s="104" t="s">
        <v>668</v>
      </c>
      <c r="D36" s="104" t="s">
        <v>89</v>
      </c>
      <c r="E36" s="104" t="s">
        <v>161</v>
      </c>
      <c r="F36" s="104" t="s">
        <v>162</v>
      </c>
      <c r="G36" s="104">
        <v>2</v>
      </c>
      <c r="H36" s="105">
        <v>2</v>
      </c>
      <c r="I36" s="106">
        <v>1</v>
      </c>
      <c r="J36" s="107">
        <v>2</v>
      </c>
      <c r="K36" s="108"/>
      <c r="L36" s="109"/>
      <c r="M36" s="109"/>
      <c r="N36" s="110" t="s">
        <v>92</v>
      </c>
      <c r="O36" s="110">
        <v>800</v>
      </c>
      <c r="P36" s="110"/>
      <c r="Q36" s="109"/>
      <c r="R36" s="111">
        <v>2</v>
      </c>
      <c r="S36" s="112"/>
      <c r="T36" s="113"/>
      <c r="U36" s="113"/>
      <c r="V36" s="114">
        <f t="shared" si="0"/>
        <v>0</v>
      </c>
      <c r="W36" s="114">
        <f t="shared" si="1"/>
        <v>0</v>
      </c>
      <c r="X36" s="115"/>
      <c r="Y36" s="107">
        <v>9</v>
      </c>
      <c r="Z36" s="107">
        <v>24</v>
      </c>
      <c r="AA36" s="107">
        <v>12</v>
      </c>
      <c r="AB36" s="115"/>
      <c r="AC36" s="116">
        <f t="shared" si="3"/>
        <v>300.67200000000003</v>
      </c>
      <c r="AD36" s="116">
        <f t="shared" si="4"/>
        <v>0</v>
      </c>
      <c r="AE36" s="116">
        <f t="shared" si="2"/>
        <v>300.67200000000003</v>
      </c>
      <c r="AF36"/>
    </row>
    <row r="37" spans="1:32" ht="24.95" customHeight="1" x14ac:dyDescent="0.4">
      <c r="A37" s="103">
        <v>34</v>
      </c>
      <c r="B37" s="104" t="s">
        <v>87</v>
      </c>
      <c r="C37" s="104" t="s">
        <v>655</v>
      </c>
      <c r="D37" s="104" t="s">
        <v>89</v>
      </c>
      <c r="E37" s="104" t="s">
        <v>373</v>
      </c>
      <c r="F37" s="104" t="s">
        <v>660</v>
      </c>
      <c r="G37" s="104">
        <v>2</v>
      </c>
      <c r="H37" s="105">
        <v>2</v>
      </c>
      <c r="I37" s="106">
        <v>1</v>
      </c>
      <c r="J37" s="107">
        <v>2</v>
      </c>
      <c r="K37" s="108"/>
      <c r="L37" s="109"/>
      <c r="M37" s="109"/>
      <c r="N37" s="110" t="s">
        <v>92</v>
      </c>
      <c r="O37" s="110">
        <v>2500</v>
      </c>
      <c r="P37" s="110"/>
      <c r="Q37" s="109"/>
      <c r="R37" s="111">
        <v>2</v>
      </c>
      <c r="S37" s="112"/>
      <c r="T37" s="113"/>
      <c r="U37" s="113"/>
      <c r="V37" s="114">
        <f t="shared" si="0"/>
        <v>0</v>
      </c>
      <c r="W37" s="114">
        <f t="shared" si="1"/>
        <v>0</v>
      </c>
      <c r="X37" s="115"/>
      <c r="Y37" s="107">
        <v>9</v>
      </c>
      <c r="Z37" s="107">
        <v>24</v>
      </c>
      <c r="AA37" s="107">
        <v>12</v>
      </c>
      <c r="AB37" s="115"/>
      <c r="AC37" s="116">
        <f t="shared" si="3"/>
        <v>300.67200000000003</v>
      </c>
      <c r="AD37" s="116">
        <f t="shared" si="4"/>
        <v>0</v>
      </c>
      <c r="AE37" s="116">
        <f t="shared" si="2"/>
        <v>300.67200000000003</v>
      </c>
      <c r="AF37"/>
    </row>
    <row r="38" spans="1:32" ht="24.95" customHeight="1" x14ac:dyDescent="0.4">
      <c r="A38" s="103">
        <v>35</v>
      </c>
      <c r="B38" s="104" t="s">
        <v>87</v>
      </c>
      <c r="C38" s="104" t="s">
        <v>655</v>
      </c>
      <c r="D38" s="104" t="s">
        <v>89</v>
      </c>
      <c r="E38" s="104" t="s">
        <v>452</v>
      </c>
      <c r="F38" s="104" t="s">
        <v>660</v>
      </c>
      <c r="G38" s="104">
        <v>2</v>
      </c>
      <c r="H38" s="105">
        <v>2</v>
      </c>
      <c r="I38" s="106">
        <v>2</v>
      </c>
      <c r="J38" s="107">
        <v>4</v>
      </c>
      <c r="K38" s="108"/>
      <c r="L38" s="109"/>
      <c r="M38" s="109"/>
      <c r="N38" s="110" t="s">
        <v>92</v>
      </c>
      <c r="O38" s="110">
        <v>1000</v>
      </c>
      <c r="P38" s="110"/>
      <c r="Q38" s="109"/>
      <c r="R38" s="111">
        <v>4</v>
      </c>
      <c r="S38" s="112"/>
      <c r="T38" s="113"/>
      <c r="U38" s="113"/>
      <c r="V38" s="114">
        <f t="shared" si="0"/>
        <v>0</v>
      </c>
      <c r="W38" s="114">
        <f t="shared" si="1"/>
        <v>0</v>
      </c>
      <c r="X38" s="115"/>
      <c r="Y38" s="107">
        <v>9</v>
      </c>
      <c r="Z38" s="107">
        <v>24</v>
      </c>
      <c r="AA38" s="107">
        <v>12</v>
      </c>
      <c r="AB38" s="115"/>
      <c r="AC38" s="116">
        <f t="shared" si="3"/>
        <v>601.34400000000005</v>
      </c>
      <c r="AD38" s="116">
        <f t="shared" si="4"/>
        <v>0</v>
      </c>
      <c r="AE38" s="116">
        <f t="shared" si="2"/>
        <v>601.34400000000005</v>
      </c>
      <c r="AF38"/>
    </row>
    <row r="39" spans="1:32" ht="24.95" customHeight="1" x14ac:dyDescent="0.4">
      <c r="A39" s="103">
        <v>36</v>
      </c>
      <c r="B39" s="104" t="s">
        <v>87</v>
      </c>
      <c r="C39" s="104" t="s">
        <v>669</v>
      </c>
      <c r="D39" s="104" t="s">
        <v>89</v>
      </c>
      <c r="E39" s="104" t="s">
        <v>373</v>
      </c>
      <c r="F39" s="104" t="s">
        <v>660</v>
      </c>
      <c r="G39" s="104">
        <v>8</v>
      </c>
      <c r="H39" s="105">
        <v>8</v>
      </c>
      <c r="I39" s="106">
        <v>2</v>
      </c>
      <c r="J39" s="107">
        <v>16</v>
      </c>
      <c r="K39" s="108"/>
      <c r="L39" s="109"/>
      <c r="M39" s="109"/>
      <c r="N39" s="110" t="s">
        <v>92</v>
      </c>
      <c r="O39" s="110">
        <v>2500</v>
      </c>
      <c r="P39" s="110"/>
      <c r="Q39" s="109"/>
      <c r="R39" s="111">
        <v>16</v>
      </c>
      <c r="S39" s="112"/>
      <c r="T39" s="113"/>
      <c r="U39" s="113"/>
      <c r="V39" s="114">
        <f t="shared" si="0"/>
        <v>0</v>
      </c>
      <c r="W39" s="114">
        <f t="shared" si="1"/>
        <v>0</v>
      </c>
      <c r="X39" s="115"/>
      <c r="Y39" s="107">
        <v>9</v>
      </c>
      <c r="Z39" s="107">
        <v>24</v>
      </c>
      <c r="AA39" s="107">
        <v>12</v>
      </c>
      <c r="AB39" s="115"/>
      <c r="AC39" s="116">
        <f t="shared" si="3"/>
        <v>9621.5040000000008</v>
      </c>
      <c r="AD39" s="116">
        <f t="shared" si="4"/>
        <v>0</v>
      </c>
      <c r="AE39" s="116">
        <f t="shared" si="2"/>
        <v>9621.5040000000008</v>
      </c>
      <c r="AF39"/>
    </row>
    <row r="40" spans="1:32" ht="24.95" customHeight="1" x14ac:dyDescent="0.4">
      <c r="A40" s="103">
        <v>37</v>
      </c>
      <c r="B40" s="104" t="s">
        <v>87</v>
      </c>
      <c r="C40" s="104" t="s">
        <v>669</v>
      </c>
      <c r="D40" s="104" t="s">
        <v>89</v>
      </c>
      <c r="E40" s="104" t="s">
        <v>161</v>
      </c>
      <c r="F40" s="104" t="s">
        <v>162</v>
      </c>
      <c r="G40" s="104">
        <v>2</v>
      </c>
      <c r="H40" s="104">
        <v>2</v>
      </c>
      <c r="I40" s="106">
        <v>1</v>
      </c>
      <c r="J40" s="107">
        <v>2</v>
      </c>
      <c r="K40" s="108"/>
      <c r="L40" s="109"/>
      <c r="M40" s="109"/>
      <c r="N40" s="110" t="s">
        <v>92</v>
      </c>
      <c r="O40" s="110">
        <v>800</v>
      </c>
      <c r="P40" s="110"/>
      <c r="Q40" s="109"/>
      <c r="R40" s="111">
        <v>2</v>
      </c>
      <c r="S40" s="112"/>
      <c r="T40" s="113"/>
      <c r="U40" s="113"/>
      <c r="V40" s="114">
        <f t="shared" si="0"/>
        <v>0</v>
      </c>
      <c r="W40" s="114">
        <f t="shared" si="1"/>
        <v>0</v>
      </c>
      <c r="X40" s="115"/>
      <c r="Y40" s="107">
        <v>9</v>
      </c>
      <c r="Z40" s="107">
        <v>24</v>
      </c>
      <c r="AA40" s="107">
        <v>12</v>
      </c>
      <c r="AB40" s="115"/>
      <c r="AC40" s="116">
        <f t="shared" si="3"/>
        <v>300.67200000000003</v>
      </c>
      <c r="AD40" s="116">
        <f t="shared" si="4"/>
        <v>0</v>
      </c>
      <c r="AE40" s="116">
        <f t="shared" si="2"/>
        <v>300.67200000000003</v>
      </c>
      <c r="AF40"/>
    </row>
    <row r="41" spans="1:32" ht="24.95" customHeight="1" x14ac:dyDescent="0.4">
      <c r="A41" s="103">
        <v>38</v>
      </c>
      <c r="B41" s="104" t="s">
        <v>87</v>
      </c>
      <c r="C41" s="104" t="s">
        <v>670</v>
      </c>
      <c r="D41" s="104" t="s">
        <v>89</v>
      </c>
      <c r="E41" s="104" t="s">
        <v>373</v>
      </c>
      <c r="F41" s="104" t="s">
        <v>660</v>
      </c>
      <c r="G41" s="104">
        <v>8</v>
      </c>
      <c r="H41" s="104">
        <v>8</v>
      </c>
      <c r="I41" s="106">
        <v>2</v>
      </c>
      <c r="J41" s="107">
        <v>16</v>
      </c>
      <c r="K41" s="108"/>
      <c r="L41" s="109"/>
      <c r="M41" s="109"/>
      <c r="N41" s="110" t="s">
        <v>92</v>
      </c>
      <c r="O41" s="110">
        <v>2500</v>
      </c>
      <c r="P41" s="110"/>
      <c r="Q41" s="109"/>
      <c r="R41" s="111">
        <v>16</v>
      </c>
      <c r="S41" s="112"/>
      <c r="T41" s="113"/>
      <c r="U41" s="113"/>
      <c r="V41" s="114">
        <f t="shared" si="0"/>
        <v>0</v>
      </c>
      <c r="W41" s="114">
        <f t="shared" si="1"/>
        <v>0</v>
      </c>
      <c r="X41" s="115"/>
      <c r="Y41" s="107">
        <v>9</v>
      </c>
      <c r="Z41" s="107">
        <v>24</v>
      </c>
      <c r="AA41" s="107">
        <v>12</v>
      </c>
      <c r="AB41" s="115"/>
      <c r="AC41" s="116">
        <f t="shared" si="3"/>
        <v>9621.5040000000008</v>
      </c>
      <c r="AD41" s="116">
        <f t="shared" si="4"/>
        <v>0</v>
      </c>
      <c r="AE41" s="116">
        <f t="shared" si="2"/>
        <v>9621.5040000000008</v>
      </c>
      <c r="AF41"/>
    </row>
    <row r="42" spans="1:32" ht="24.95" customHeight="1" x14ac:dyDescent="0.4">
      <c r="A42" s="103">
        <v>39</v>
      </c>
      <c r="B42" s="104" t="s">
        <v>87</v>
      </c>
      <c r="C42" s="104" t="s">
        <v>670</v>
      </c>
      <c r="D42" s="104" t="s">
        <v>89</v>
      </c>
      <c r="E42" s="104" t="s">
        <v>161</v>
      </c>
      <c r="F42" s="104" t="s">
        <v>162</v>
      </c>
      <c r="G42" s="104">
        <v>2</v>
      </c>
      <c r="H42" s="104">
        <v>2</v>
      </c>
      <c r="I42" s="106">
        <v>1</v>
      </c>
      <c r="J42" s="107">
        <v>2</v>
      </c>
      <c r="K42" s="108"/>
      <c r="L42" s="109"/>
      <c r="M42" s="109"/>
      <c r="N42" s="110" t="s">
        <v>92</v>
      </c>
      <c r="O42" s="110">
        <v>800</v>
      </c>
      <c r="P42" s="110"/>
      <c r="Q42" s="109"/>
      <c r="R42" s="111">
        <v>2</v>
      </c>
      <c r="S42" s="112"/>
      <c r="T42" s="113"/>
      <c r="U42" s="113"/>
      <c r="V42" s="114">
        <f t="shared" si="0"/>
        <v>0</v>
      </c>
      <c r="W42" s="114">
        <f t="shared" si="1"/>
        <v>0</v>
      </c>
      <c r="X42" s="115"/>
      <c r="Y42" s="107">
        <v>9</v>
      </c>
      <c r="Z42" s="107">
        <v>24</v>
      </c>
      <c r="AA42" s="107">
        <v>12</v>
      </c>
      <c r="AB42" s="115"/>
      <c r="AC42" s="116">
        <f t="shared" si="3"/>
        <v>300.67200000000003</v>
      </c>
      <c r="AD42" s="116">
        <f t="shared" si="4"/>
        <v>0</v>
      </c>
      <c r="AE42" s="116">
        <f t="shared" si="2"/>
        <v>300.67200000000003</v>
      </c>
      <c r="AF42"/>
    </row>
    <row r="43" spans="1:32" ht="24.95" customHeight="1" x14ac:dyDescent="0.4">
      <c r="A43" s="103">
        <v>40</v>
      </c>
      <c r="B43" s="104" t="s">
        <v>87</v>
      </c>
      <c r="C43" s="104" t="s">
        <v>655</v>
      </c>
      <c r="D43" s="104" t="s">
        <v>89</v>
      </c>
      <c r="E43" s="104" t="s">
        <v>373</v>
      </c>
      <c r="F43" s="104" t="s">
        <v>660</v>
      </c>
      <c r="G43" s="104">
        <v>2</v>
      </c>
      <c r="H43" s="104">
        <v>2</v>
      </c>
      <c r="I43" s="106">
        <v>1</v>
      </c>
      <c r="J43" s="107">
        <v>2</v>
      </c>
      <c r="K43" s="108"/>
      <c r="L43" s="109"/>
      <c r="M43" s="109"/>
      <c r="N43" s="110" t="s">
        <v>92</v>
      </c>
      <c r="O43" s="110">
        <v>2500</v>
      </c>
      <c r="P43" s="110"/>
      <c r="Q43" s="109"/>
      <c r="R43" s="111">
        <v>2</v>
      </c>
      <c r="S43" s="112"/>
      <c r="T43" s="113"/>
      <c r="U43" s="113"/>
      <c r="V43" s="114">
        <f t="shared" si="0"/>
        <v>0</v>
      </c>
      <c r="W43" s="114">
        <f t="shared" si="1"/>
        <v>0</v>
      </c>
      <c r="X43" s="115"/>
      <c r="Y43" s="107">
        <v>9</v>
      </c>
      <c r="Z43" s="107">
        <v>24</v>
      </c>
      <c r="AA43" s="107">
        <v>12</v>
      </c>
      <c r="AB43" s="115"/>
      <c r="AC43" s="116">
        <f t="shared" si="3"/>
        <v>300.67200000000003</v>
      </c>
      <c r="AD43" s="116">
        <f t="shared" si="4"/>
        <v>0</v>
      </c>
      <c r="AE43" s="116">
        <f t="shared" si="2"/>
        <v>300.67200000000003</v>
      </c>
      <c r="AF43"/>
    </row>
    <row r="44" spans="1:32" ht="24.95" customHeight="1" x14ac:dyDescent="0.4">
      <c r="A44" s="103">
        <v>41</v>
      </c>
      <c r="B44" s="104" t="s">
        <v>87</v>
      </c>
      <c r="C44" s="104" t="s">
        <v>655</v>
      </c>
      <c r="D44" s="104" t="s">
        <v>89</v>
      </c>
      <c r="E44" s="104" t="s">
        <v>452</v>
      </c>
      <c r="F44" s="104" t="s">
        <v>660</v>
      </c>
      <c r="G44" s="104">
        <v>2</v>
      </c>
      <c r="H44" s="104">
        <v>2</v>
      </c>
      <c r="I44" s="106">
        <v>2</v>
      </c>
      <c r="J44" s="107">
        <v>4</v>
      </c>
      <c r="K44" s="108"/>
      <c r="L44" s="109"/>
      <c r="M44" s="109"/>
      <c r="N44" s="110" t="s">
        <v>92</v>
      </c>
      <c r="O44" s="110">
        <v>1000</v>
      </c>
      <c r="P44" s="110"/>
      <c r="Q44" s="109"/>
      <c r="R44" s="111">
        <v>4</v>
      </c>
      <c r="S44" s="112"/>
      <c r="T44" s="113"/>
      <c r="U44" s="113"/>
      <c r="V44" s="114">
        <f t="shared" si="0"/>
        <v>0</v>
      </c>
      <c r="W44" s="114">
        <f t="shared" si="1"/>
        <v>0</v>
      </c>
      <c r="X44" s="115"/>
      <c r="Y44" s="107">
        <v>9</v>
      </c>
      <c r="Z44" s="107">
        <v>24</v>
      </c>
      <c r="AA44" s="107">
        <v>12</v>
      </c>
      <c r="AB44" s="115"/>
      <c r="AC44" s="116">
        <f t="shared" si="3"/>
        <v>601.34400000000005</v>
      </c>
      <c r="AD44" s="116">
        <f t="shared" si="4"/>
        <v>0</v>
      </c>
      <c r="AE44" s="116">
        <f t="shared" si="2"/>
        <v>601.34400000000005</v>
      </c>
      <c r="AF44"/>
    </row>
    <row r="45" spans="1:32" ht="24.95" customHeight="1" x14ac:dyDescent="0.4">
      <c r="A45" s="103">
        <v>42</v>
      </c>
      <c r="B45" s="104" t="s">
        <v>87</v>
      </c>
      <c r="C45" s="104" t="s">
        <v>172</v>
      </c>
      <c r="D45" s="104" t="s">
        <v>89</v>
      </c>
      <c r="E45" s="104" t="s">
        <v>373</v>
      </c>
      <c r="F45" s="104" t="s">
        <v>543</v>
      </c>
      <c r="G45" s="104">
        <v>1</v>
      </c>
      <c r="H45" s="104">
        <v>1</v>
      </c>
      <c r="I45" s="106">
        <v>1</v>
      </c>
      <c r="J45" s="107">
        <v>1</v>
      </c>
      <c r="K45" s="108"/>
      <c r="L45" s="109"/>
      <c r="M45" s="109"/>
      <c r="N45" s="110" t="s">
        <v>92</v>
      </c>
      <c r="O45" s="110">
        <v>2500</v>
      </c>
      <c r="P45" s="110"/>
      <c r="Q45" s="109"/>
      <c r="R45" s="111">
        <v>1</v>
      </c>
      <c r="S45" s="112"/>
      <c r="T45" s="113"/>
      <c r="U45" s="113"/>
      <c r="V45" s="114">
        <f t="shared" si="0"/>
        <v>0</v>
      </c>
      <c r="W45" s="114">
        <f t="shared" si="1"/>
        <v>0</v>
      </c>
      <c r="X45" s="115"/>
      <c r="Y45" s="107">
        <v>9</v>
      </c>
      <c r="Z45" s="107">
        <v>24</v>
      </c>
      <c r="AA45" s="107">
        <v>12</v>
      </c>
      <c r="AB45" s="115"/>
      <c r="AC45" s="116">
        <f t="shared" si="3"/>
        <v>75.168000000000006</v>
      </c>
      <c r="AD45" s="116">
        <f t="shared" si="4"/>
        <v>0</v>
      </c>
      <c r="AE45" s="116">
        <f t="shared" si="2"/>
        <v>75.168000000000006</v>
      </c>
      <c r="AF45"/>
    </row>
    <row r="46" spans="1:32" ht="24.95" customHeight="1" x14ac:dyDescent="0.4">
      <c r="A46" s="103">
        <v>43</v>
      </c>
      <c r="B46" s="104" t="s">
        <v>87</v>
      </c>
      <c r="C46" s="104" t="s">
        <v>671</v>
      </c>
      <c r="D46" s="104" t="s">
        <v>89</v>
      </c>
      <c r="E46" s="104" t="s">
        <v>373</v>
      </c>
      <c r="F46" s="104" t="s">
        <v>660</v>
      </c>
      <c r="G46" s="104">
        <v>2</v>
      </c>
      <c r="H46" s="104">
        <v>2</v>
      </c>
      <c r="I46" s="106">
        <v>2</v>
      </c>
      <c r="J46" s="107">
        <v>4</v>
      </c>
      <c r="K46" s="108"/>
      <c r="L46" s="109"/>
      <c r="M46" s="109"/>
      <c r="N46" s="110" t="s">
        <v>92</v>
      </c>
      <c r="O46" s="110">
        <v>2500</v>
      </c>
      <c r="P46" s="110"/>
      <c r="Q46" s="109"/>
      <c r="R46" s="111">
        <v>4</v>
      </c>
      <c r="S46" s="112"/>
      <c r="T46" s="113"/>
      <c r="U46" s="113"/>
      <c r="V46" s="114">
        <f t="shared" si="0"/>
        <v>0</v>
      </c>
      <c r="W46" s="114">
        <f t="shared" si="1"/>
        <v>0</v>
      </c>
      <c r="X46" s="115"/>
      <c r="Y46" s="107">
        <v>9</v>
      </c>
      <c r="Z46" s="107">
        <v>24</v>
      </c>
      <c r="AA46" s="107">
        <v>12</v>
      </c>
      <c r="AB46" s="115"/>
      <c r="AC46" s="116">
        <f t="shared" si="3"/>
        <v>601.34400000000005</v>
      </c>
      <c r="AD46" s="116">
        <f t="shared" si="4"/>
        <v>0</v>
      </c>
      <c r="AE46" s="116">
        <f t="shared" si="2"/>
        <v>601.34400000000005</v>
      </c>
      <c r="AF46"/>
    </row>
    <row r="47" spans="1:32" ht="24.95" customHeight="1" x14ac:dyDescent="0.4">
      <c r="A47" s="103">
        <v>44</v>
      </c>
      <c r="B47" s="104" t="s">
        <v>87</v>
      </c>
      <c r="C47" s="104" t="s">
        <v>672</v>
      </c>
      <c r="D47" s="104" t="s">
        <v>89</v>
      </c>
      <c r="E47" s="104" t="s">
        <v>373</v>
      </c>
      <c r="F47" s="104" t="s">
        <v>673</v>
      </c>
      <c r="G47" s="104">
        <v>1</v>
      </c>
      <c r="H47" s="104">
        <v>1</v>
      </c>
      <c r="I47" s="106">
        <v>1</v>
      </c>
      <c r="J47" s="107">
        <v>1</v>
      </c>
      <c r="K47" s="108"/>
      <c r="L47" s="109"/>
      <c r="M47" s="109"/>
      <c r="N47" s="110" t="s">
        <v>92</v>
      </c>
      <c r="O47" s="110">
        <v>2500</v>
      </c>
      <c r="P47" s="110"/>
      <c r="Q47" s="109"/>
      <c r="R47" s="111">
        <v>1</v>
      </c>
      <c r="S47" s="112"/>
      <c r="T47" s="113"/>
      <c r="U47" s="113"/>
      <c r="V47" s="114">
        <f t="shared" si="0"/>
        <v>0</v>
      </c>
      <c r="W47" s="114">
        <f t="shared" si="1"/>
        <v>0</v>
      </c>
      <c r="X47" s="115"/>
      <c r="Y47" s="107">
        <v>9</v>
      </c>
      <c r="Z47" s="107">
        <v>24</v>
      </c>
      <c r="AA47" s="107">
        <v>12</v>
      </c>
      <c r="AB47" s="115"/>
      <c r="AC47" s="116">
        <f t="shared" si="3"/>
        <v>75.168000000000006</v>
      </c>
      <c r="AD47" s="116">
        <f t="shared" si="4"/>
        <v>0</v>
      </c>
      <c r="AE47" s="116">
        <f t="shared" si="2"/>
        <v>75.168000000000006</v>
      </c>
      <c r="AF47"/>
    </row>
    <row r="48" spans="1:32" ht="24.95" customHeight="1" x14ac:dyDescent="0.4">
      <c r="A48" s="103">
        <v>45</v>
      </c>
      <c r="B48" s="104" t="s">
        <v>87</v>
      </c>
      <c r="C48" s="104" t="s">
        <v>674</v>
      </c>
      <c r="D48" s="104" t="s">
        <v>89</v>
      </c>
      <c r="E48" s="104" t="s">
        <v>373</v>
      </c>
      <c r="F48" s="104" t="s">
        <v>673</v>
      </c>
      <c r="G48" s="104">
        <v>1</v>
      </c>
      <c r="H48" s="104">
        <v>1</v>
      </c>
      <c r="I48" s="106">
        <v>2</v>
      </c>
      <c r="J48" s="107">
        <v>2</v>
      </c>
      <c r="K48" s="108"/>
      <c r="L48" s="109"/>
      <c r="M48" s="109"/>
      <c r="N48" s="110" t="s">
        <v>92</v>
      </c>
      <c r="O48" s="110">
        <v>5200</v>
      </c>
      <c r="P48" s="110"/>
      <c r="Q48" s="109"/>
      <c r="R48" s="111">
        <v>1</v>
      </c>
      <c r="S48" s="112"/>
      <c r="T48" s="113"/>
      <c r="U48" s="113"/>
      <c r="V48" s="114">
        <f t="shared" si="0"/>
        <v>0</v>
      </c>
      <c r="W48" s="114">
        <f t="shared" si="1"/>
        <v>0</v>
      </c>
      <c r="X48" s="115"/>
      <c r="Y48" s="107">
        <v>9</v>
      </c>
      <c r="Z48" s="107">
        <v>24</v>
      </c>
      <c r="AA48" s="107">
        <v>12</v>
      </c>
      <c r="AB48" s="115"/>
      <c r="AC48" s="116">
        <f t="shared" si="3"/>
        <v>150.33600000000001</v>
      </c>
      <c r="AD48" s="116">
        <f t="shared" si="4"/>
        <v>0</v>
      </c>
      <c r="AE48" s="116">
        <f t="shared" si="2"/>
        <v>150.33600000000001</v>
      </c>
      <c r="AF48"/>
    </row>
    <row r="49" spans="1:32" ht="24.95" customHeight="1" x14ac:dyDescent="0.4">
      <c r="A49" s="103">
        <v>46</v>
      </c>
      <c r="B49" s="104" t="s">
        <v>87</v>
      </c>
      <c r="C49" s="104" t="s">
        <v>675</v>
      </c>
      <c r="D49" s="104" t="s">
        <v>89</v>
      </c>
      <c r="E49" s="104" t="s">
        <v>166</v>
      </c>
      <c r="F49" s="104" t="s">
        <v>122</v>
      </c>
      <c r="G49" s="104">
        <v>1</v>
      </c>
      <c r="H49" s="104">
        <v>1</v>
      </c>
      <c r="I49" s="106">
        <v>1</v>
      </c>
      <c r="J49" s="107">
        <v>1</v>
      </c>
      <c r="K49" s="108"/>
      <c r="L49" s="109"/>
      <c r="M49" s="109"/>
      <c r="N49" s="110" t="s">
        <v>113</v>
      </c>
      <c r="O49" s="110">
        <v>700</v>
      </c>
      <c r="P49" s="110"/>
      <c r="Q49" s="109"/>
      <c r="R49" s="111">
        <v>1</v>
      </c>
      <c r="S49" s="112"/>
      <c r="T49" s="113"/>
      <c r="U49" s="113"/>
      <c r="V49" s="114">
        <f t="shared" si="0"/>
        <v>0</v>
      </c>
      <c r="W49" s="114">
        <f t="shared" si="1"/>
        <v>0</v>
      </c>
      <c r="X49" s="115"/>
      <c r="Y49" s="107">
        <v>9</v>
      </c>
      <c r="Z49" s="107">
        <v>24</v>
      </c>
      <c r="AA49" s="107">
        <v>12</v>
      </c>
      <c r="AB49" s="115"/>
      <c r="AC49" s="116">
        <f t="shared" si="3"/>
        <v>75.168000000000006</v>
      </c>
      <c r="AD49" s="116">
        <f t="shared" si="4"/>
        <v>0</v>
      </c>
      <c r="AE49" s="116">
        <f t="shared" si="2"/>
        <v>75.168000000000006</v>
      </c>
      <c r="AF49"/>
    </row>
    <row r="50" spans="1:32" ht="24.95" customHeight="1" x14ac:dyDescent="0.4">
      <c r="A50" s="103">
        <v>47</v>
      </c>
      <c r="B50" s="104" t="s">
        <v>87</v>
      </c>
      <c r="C50" s="104" t="s">
        <v>675</v>
      </c>
      <c r="D50" s="104" t="s">
        <v>89</v>
      </c>
      <c r="E50" s="104" t="s">
        <v>166</v>
      </c>
      <c r="F50" s="104" t="s">
        <v>641</v>
      </c>
      <c r="G50" s="104">
        <v>2</v>
      </c>
      <c r="H50" s="104">
        <v>2</v>
      </c>
      <c r="I50" s="106">
        <v>1</v>
      </c>
      <c r="J50" s="107">
        <v>2</v>
      </c>
      <c r="K50" s="108"/>
      <c r="L50" s="109"/>
      <c r="M50" s="109"/>
      <c r="N50" s="110" t="s">
        <v>92</v>
      </c>
      <c r="O50" s="110">
        <v>700</v>
      </c>
      <c r="P50" s="110"/>
      <c r="Q50" s="109"/>
      <c r="R50" s="111">
        <v>2</v>
      </c>
      <c r="S50" s="112"/>
      <c r="T50" s="113"/>
      <c r="U50" s="113"/>
      <c r="V50" s="114">
        <f t="shared" si="0"/>
        <v>0</v>
      </c>
      <c r="W50" s="114">
        <f t="shared" si="1"/>
        <v>0</v>
      </c>
      <c r="X50" s="115"/>
      <c r="Y50" s="107">
        <v>9</v>
      </c>
      <c r="Z50" s="107">
        <v>24</v>
      </c>
      <c r="AA50" s="107">
        <v>12</v>
      </c>
      <c r="AB50" s="115"/>
      <c r="AC50" s="116">
        <f t="shared" si="3"/>
        <v>300.67200000000003</v>
      </c>
      <c r="AD50" s="116">
        <f t="shared" si="4"/>
        <v>0</v>
      </c>
      <c r="AE50" s="116">
        <f t="shared" si="2"/>
        <v>300.67200000000003</v>
      </c>
      <c r="AF50"/>
    </row>
    <row r="51" spans="1:32" ht="24.95" customHeight="1" x14ac:dyDescent="0.4">
      <c r="A51" s="103">
        <v>48</v>
      </c>
      <c r="B51" s="104" t="s">
        <v>87</v>
      </c>
      <c r="C51" s="104" t="s">
        <v>675</v>
      </c>
      <c r="D51" s="104" t="s">
        <v>89</v>
      </c>
      <c r="E51" s="104" t="s">
        <v>161</v>
      </c>
      <c r="F51" s="104" t="s">
        <v>676</v>
      </c>
      <c r="G51" s="104">
        <v>2</v>
      </c>
      <c r="H51" s="104">
        <v>2</v>
      </c>
      <c r="I51" s="106">
        <v>1</v>
      </c>
      <c r="J51" s="107">
        <v>2</v>
      </c>
      <c r="K51" s="108"/>
      <c r="L51" s="109"/>
      <c r="M51" s="109"/>
      <c r="N51" s="110" t="s">
        <v>92</v>
      </c>
      <c r="O51" s="110">
        <v>900</v>
      </c>
      <c r="P51" s="110"/>
      <c r="Q51" s="109"/>
      <c r="R51" s="111">
        <v>2</v>
      </c>
      <c r="S51" s="112"/>
      <c r="T51" s="113"/>
      <c r="U51" s="113"/>
      <c r="V51" s="114">
        <f t="shared" si="0"/>
        <v>0</v>
      </c>
      <c r="W51" s="114">
        <f t="shared" si="1"/>
        <v>0</v>
      </c>
      <c r="X51" s="115"/>
      <c r="Y51" s="107">
        <v>9</v>
      </c>
      <c r="Z51" s="107">
        <v>24</v>
      </c>
      <c r="AA51" s="107">
        <v>12</v>
      </c>
      <c r="AB51" s="115"/>
      <c r="AC51" s="116">
        <f t="shared" si="3"/>
        <v>300.67200000000003</v>
      </c>
      <c r="AD51" s="116">
        <f t="shared" si="4"/>
        <v>0</v>
      </c>
      <c r="AE51" s="116">
        <f t="shared" si="2"/>
        <v>300.67200000000003</v>
      </c>
      <c r="AF51"/>
    </row>
    <row r="52" spans="1:32" ht="24.95" customHeight="1" x14ac:dyDescent="0.4">
      <c r="A52" s="103">
        <v>49</v>
      </c>
      <c r="B52" s="104" t="s">
        <v>87</v>
      </c>
      <c r="C52" s="104" t="s">
        <v>677</v>
      </c>
      <c r="D52" s="104" t="s">
        <v>89</v>
      </c>
      <c r="E52" s="104" t="s">
        <v>373</v>
      </c>
      <c r="F52" s="104" t="s">
        <v>678</v>
      </c>
      <c r="G52" s="104">
        <v>1</v>
      </c>
      <c r="H52" s="104">
        <v>1</v>
      </c>
      <c r="I52" s="106">
        <v>2</v>
      </c>
      <c r="J52" s="107">
        <v>2</v>
      </c>
      <c r="K52" s="108"/>
      <c r="L52" s="109"/>
      <c r="M52" s="109"/>
      <c r="N52" s="110" t="s">
        <v>92</v>
      </c>
      <c r="O52" s="110">
        <v>4900</v>
      </c>
      <c r="P52" s="110"/>
      <c r="Q52" s="109"/>
      <c r="R52" s="111">
        <v>1</v>
      </c>
      <c r="S52" s="112"/>
      <c r="T52" s="113"/>
      <c r="U52" s="113"/>
      <c r="V52" s="114">
        <f t="shared" si="0"/>
        <v>0</v>
      </c>
      <c r="W52" s="114">
        <f t="shared" si="1"/>
        <v>0</v>
      </c>
      <c r="X52" s="115"/>
      <c r="Y52" s="107">
        <v>9</v>
      </c>
      <c r="Z52" s="107">
        <v>24</v>
      </c>
      <c r="AA52" s="107">
        <v>12</v>
      </c>
      <c r="AB52" s="115"/>
      <c r="AC52" s="116">
        <f t="shared" si="3"/>
        <v>150.33600000000001</v>
      </c>
      <c r="AD52" s="116">
        <f t="shared" si="4"/>
        <v>0</v>
      </c>
      <c r="AE52" s="116">
        <f t="shared" si="2"/>
        <v>150.33600000000001</v>
      </c>
      <c r="AF52"/>
    </row>
    <row r="53" spans="1:32" ht="24.95" customHeight="1" x14ac:dyDescent="0.4">
      <c r="A53" s="103">
        <v>50</v>
      </c>
      <c r="B53" s="104" t="s">
        <v>87</v>
      </c>
      <c r="C53" s="104" t="s">
        <v>677</v>
      </c>
      <c r="D53" s="104" t="s">
        <v>89</v>
      </c>
      <c r="E53" s="104" t="s">
        <v>373</v>
      </c>
      <c r="F53" s="104" t="s">
        <v>673</v>
      </c>
      <c r="G53" s="104">
        <v>1</v>
      </c>
      <c r="H53" s="104">
        <v>1</v>
      </c>
      <c r="I53" s="106">
        <v>1</v>
      </c>
      <c r="J53" s="107">
        <v>1</v>
      </c>
      <c r="K53" s="108"/>
      <c r="L53" s="109"/>
      <c r="M53" s="109"/>
      <c r="N53" s="110" t="s">
        <v>92</v>
      </c>
      <c r="O53" s="110">
        <v>2500</v>
      </c>
      <c r="P53" s="110"/>
      <c r="Q53" s="109"/>
      <c r="R53" s="111">
        <v>1</v>
      </c>
      <c r="S53" s="112"/>
      <c r="T53" s="113"/>
      <c r="U53" s="113"/>
      <c r="V53" s="114">
        <f t="shared" si="0"/>
        <v>0</v>
      </c>
      <c r="W53" s="114">
        <f t="shared" si="1"/>
        <v>0</v>
      </c>
      <c r="X53" s="115"/>
      <c r="Y53" s="107">
        <v>9</v>
      </c>
      <c r="Z53" s="107">
        <v>24</v>
      </c>
      <c r="AA53" s="107">
        <v>12</v>
      </c>
      <c r="AB53" s="115"/>
      <c r="AC53" s="116">
        <f t="shared" si="3"/>
        <v>75.168000000000006</v>
      </c>
      <c r="AD53" s="116">
        <f t="shared" si="4"/>
        <v>0</v>
      </c>
      <c r="AE53" s="116">
        <f t="shared" si="2"/>
        <v>75.168000000000006</v>
      </c>
      <c r="AF53"/>
    </row>
    <row r="54" spans="1:32" ht="24.95" customHeight="1" x14ac:dyDescent="0.4">
      <c r="A54" s="103">
        <v>51</v>
      </c>
      <c r="B54" s="104" t="s">
        <v>87</v>
      </c>
      <c r="C54" s="104" t="s">
        <v>513</v>
      </c>
      <c r="D54" s="104" t="s">
        <v>89</v>
      </c>
      <c r="E54" s="104" t="s">
        <v>657</v>
      </c>
      <c r="F54" s="104" t="s">
        <v>658</v>
      </c>
      <c r="G54" s="104">
        <v>1</v>
      </c>
      <c r="H54" s="104">
        <v>1</v>
      </c>
      <c r="I54" s="106">
        <v>1</v>
      </c>
      <c r="J54" s="107">
        <v>1</v>
      </c>
      <c r="K54" s="108"/>
      <c r="L54" s="109"/>
      <c r="M54" s="109"/>
      <c r="N54" s="110" t="s">
        <v>361</v>
      </c>
      <c r="O54" s="110">
        <v>4000</v>
      </c>
      <c r="P54" s="110"/>
      <c r="Q54" s="109"/>
      <c r="R54" s="111">
        <v>1</v>
      </c>
      <c r="S54" s="112"/>
      <c r="T54" s="113"/>
      <c r="U54" s="113"/>
      <c r="V54" s="114">
        <f t="shared" si="0"/>
        <v>0</v>
      </c>
      <c r="W54" s="114">
        <f t="shared" si="1"/>
        <v>0</v>
      </c>
      <c r="X54" s="115"/>
      <c r="Y54" s="107">
        <v>9</v>
      </c>
      <c r="Z54" s="107">
        <v>24</v>
      </c>
      <c r="AA54" s="107">
        <v>12</v>
      </c>
      <c r="AB54" s="115"/>
      <c r="AC54" s="116">
        <f t="shared" si="3"/>
        <v>75.168000000000006</v>
      </c>
      <c r="AD54" s="116">
        <f t="shared" si="4"/>
        <v>0</v>
      </c>
      <c r="AE54" s="116">
        <f t="shared" si="2"/>
        <v>75.168000000000006</v>
      </c>
      <c r="AF54"/>
    </row>
    <row r="55" spans="1:32" ht="24.95" customHeight="1" x14ac:dyDescent="0.4">
      <c r="A55" s="103">
        <v>52</v>
      </c>
      <c r="B55" s="104" t="s">
        <v>87</v>
      </c>
      <c r="C55" s="104" t="s">
        <v>679</v>
      </c>
      <c r="D55" s="104" t="s">
        <v>89</v>
      </c>
      <c r="E55" s="104" t="s">
        <v>373</v>
      </c>
      <c r="F55" s="104" t="s">
        <v>673</v>
      </c>
      <c r="G55" s="104">
        <v>1</v>
      </c>
      <c r="H55" s="104">
        <v>1</v>
      </c>
      <c r="I55" s="106">
        <v>1</v>
      </c>
      <c r="J55" s="107">
        <v>1</v>
      </c>
      <c r="K55" s="108"/>
      <c r="L55" s="109"/>
      <c r="M55" s="109"/>
      <c r="N55" s="110" t="s">
        <v>92</v>
      </c>
      <c r="O55" s="110">
        <v>2500</v>
      </c>
      <c r="P55" s="110"/>
      <c r="Q55" s="109"/>
      <c r="R55" s="111">
        <v>1</v>
      </c>
      <c r="S55" s="112"/>
      <c r="T55" s="113"/>
      <c r="U55" s="113"/>
      <c r="V55" s="114">
        <f t="shared" si="0"/>
        <v>0</v>
      </c>
      <c r="W55" s="114">
        <f t="shared" si="1"/>
        <v>0</v>
      </c>
      <c r="X55" s="115"/>
      <c r="Y55" s="107">
        <v>9</v>
      </c>
      <c r="Z55" s="107">
        <v>24</v>
      </c>
      <c r="AA55" s="107">
        <v>12</v>
      </c>
      <c r="AB55" s="115"/>
      <c r="AC55" s="116">
        <f t="shared" si="3"/>
        <v>75.168000000000006</v>
      </c>
      <c r="AD55" s="116">
        <f t="shared" si="4"/>
        <v>0</v>
      </c>
      <c r="AE55" s="116">
        <f t="shared" si="2"/>
        <v>75.168000000000006</v>
      </c>
      <c r="AF55"/>
    </row>
    <row r="56" spans="1:32" ht="24.95" customHeight="1" x14ac:dyDescent="0.4">
      <c r="A56" s="103">
        <v>53</v>
      </c>
      <c r="B56" s="104" t="s">
        <v>87</v>
      </c>
      <c r="C56" s="104" t="s">
        <v>679</v>
      </c>
      <c r="D56" s="104" t="s">
        <v>89</v>
      </c>
      <c r="E56" s="104" t="s">
        <v>373</v>
      </c>
      <c r="F56" s="104" t="s">
        <v>678</v>
      </c>
      <c r="G56" s="104">
        <v>1</v>
      </c>
      <c r="H56" s="104">
        <v>1</v>
      </c>
      <c r="I56" s="106">
        <v>1</v>
      </c>
      <c r="J56" s="107">
        <v>1</v>
      </c>
      <c r="K56" s="108"/>
      <c r="L56" s="109"/>
      <c r="M56" s="109"/>
      <c r="N56" s="110" t="s">
        <v>92</v>
      </c>
      <c r="O56" s="110">
        <v>2400</v>
      </c>
      <c r="P56" s="110"/>
      <c r="Q56" s="109"/>
      <c r="R56" s="111">
        <v>1</v>
      </c>
      <c r="S56" s="112"/>
      <c r="T56" s="113"/>
      <c r="U56" s="113"/>
      <c r="V56" s="114">
        <f t="shared" si="0"/>
        <v>0</v>
      </c>
      <c r="W56" s="114">
        <f t="shared" si="1"/>
        <v>0</v>
      </c>
      <c r="X56" s="115"/>
      <c r="Y56" s="107">
        <v>9</v>
      </c>
      <c r="Z56" s="107">
        <v>24</v>
      </c>
      <c r="AA56" s="107">
        <v>12</v>
      </c>
      <c r="AB56" s="115"/>
      <c r="AC56" s="116">
        <f t="shared" si="3"/>
        <v>75.168000000000006</v>
      </c>
      <c r="AD56" s="116">
        <f t="shared" si="4"/>
        <v>0</v>
      </c>
      <c r="AE56" s="116">
        <f t="shared" si="2"/>
        <v>75.168000000000006</v>
      </c>
      <c r="AF56"/>
    </row>
    <row r="57" spans="1:32" ht="24.95" customHeight="1" x14ac:dyDescent="0.4">
      <c r="A57" s="103">
        <v>54</v>
      </c>
      <c r="B57" s="104" t="s">
        <v>87</v>
      </c>
      <c r="C57" s="104" t="s">
        <v>680</v>
      </c>
      <c r="D57" s="104" t="s">
        <v>89</v>
      </c>
      <c r="E57" s="104" t="s">
        <v>373</v>
      </c>
      <c r="F57" s="104" t="s">
        <v>678</v>
      </c>
      <c r="G57" s="104">
        <v>1</v>
      </c>
      <c r="H57" s="104">
        <v>1</v>
      </c>
      <c r="I57" s="106">
        <v>1</v>
      </c>
      <c r="J57" s="107">
        <v>1</v>
      </c>
      <c r="K57" s="108"/>
      <c r="L57" s="109"/>
      <c r="M57" s="109"/>
      <c r="N57" s="110" t="s">
        <v>92</v>
      </c>
      <c r="O57" s="110">
        <v>2400</v>
      </c>
      <c r="P57" s="110"/>
      <c r="Q57" s="109"/>
      <c r="R57" s="111">
        <v>1</v>
      </c>
      <c r="S57" s="112"/>
      <c r="T57" s="113"/>
      <c r="U57" s="113"/>
      <c r="V57" s="114">
        <f t="shared" si="0"/>
        <v>0</v>
      </c>
      <c r="W57" s="114">
        <f t="shared" si="1"/>
        <v>0</v>
      </c>
      <c r="X57" s="115"/>
      <c r="Y57" s="107">
        <v>9</v>
      </c>
      <c r="Z57" s="107">
        <v>24</v>
      </c>
      <c r="AA57" s="107">
        <v>12</v>
      </c>
      <c r="AB57" s="115"/>
      <c r="AC57" s="116">
        <f t="shared" si="3"/>
        <v>75.168000000000006</v>
      </c>
      <c r="AD57" s="116">
        <f t="shared" si="4"/>
        <v>0</v>
      </c>
      <c r="AE57" s="116">
        <f t="shared" si="2"/>
        <v>75.168000000000006</v>
      </c>
      <c r="AF57"/>
    </row>
    <row r="58" spans="1:32" ht="24.95" customHeight="1" x14ac:dyDescent="0.4">
      <c r="A58" s="103">
        <v>55</v>
      </c>
      <c r="B58" s="104" t="s">
        <v>87</v>
      </c>
      <c r="C58" s="104" t="s">
        <v>655</v>
      </c>
      <c r="D58" s="104" t="s">
        <v>89</v>
      </c>
      <c r="E58" s="104" t="s">
        <v>373</v>
      </c>
      <c r="F58" s="104" t="s">
        <v>660</v>
      </c>
      <c r="G58" s="104">
        <v>2</v>
      </c>
      <c r="H58" s="104">
        <v>2</v>
      </c>
      <c r="I58" s="106">
        <v>1</v>
      </c>
      <c r="J58" s="107">
        <v>2</v>
      </c>
      <c r="K58" s="108"/>
      <c r="L58" s="109"/>
      <c r="M58" s="109"/>
      <c r="N58" s="110" t="s">
        <v>92</v>
      </c>
      <c r="O58" s="110">
        <v>2500</v>
      </c>
      <c r="P58" s="110"/>
      <c r="Q58" s="109"/>
      <c r="R58" s="111">
        <v>2</v>
      </c>
      <c r="S58" s="112"/>
      <c r="T58" s="113"/>
      <c r="U58" s="113"/>
      <c r="V58" s="114">
        <f t="shared" si="0"/>
        <v>0</v>
      </c>
      <c r="W58" s="114">
        <f t="shared" si="1"/>
        <v>0</v>
      </c>
      <c r="X58" s="115"/>
      <c r="Y58" s="107">
        <v>9</v>
      </c>
      <c r="Z58" s="107">
        <v>24</v>
      </c>
      <c r="AA58" s="107">
        <v>12</v>
      </c>
      <c r="AB58" s="115"/>
      <c r="AC58" s="116">
        <f t="shared" si="3"/>
        <v>300.67200000000003</v>
      </c>
      <c r="AD58" s="116">
        <f t="shared" si="4"/>
        <v>0</v>
      </c>
      <c r="AE58" s="116">
        <f t="shared" si="2"/>
        <v>300.67200000000003</v>
      </c>
      <c r="AF58"/>
    </row>
    <row r="59" spans="1:32" ht="24.95" customHeight="1" x14ac:dyDescent="0.4">
      <c r="A59" s="103">
        <v>56</v>
      </c>
      <c r="B59" s="104" t="s">
        <v>87</v>
      </c>
      <c r="C59" s="104" t="s">
        <v>655</v>
      </c>
      <c r="D59" s="104" t="s">
        <v>89</v>
      </c>
      <c r="E59" s="104" t="s">
        <v>452</v>
      </c>
      <c r="F59" s="104" t="s">
        <v>660</v>
      </c>
      <c r="G59" s="104">
        <v>2</v>
      </c>
      <c r="H59" s="104">
        <v>2</v>
      </c>
      <c r="I59" s="106">
        <v>2</v>
      </c>
      <c r="J59" s="107">
        <v>4</v>
      </c>
      <c r="K59" s="108"/>
      <c r="L59" s="109"/>
      <c r="M59" s="109"/>
      <c r="N59" s="110" t="s">
        <v>92</v>
      </c>
      <c r="O59" s="110">
        <v>1000</v>
      </c>
      <c r="P59" s="110"/>
      <c r="Q59" s="109"/>
      <c r="R59" s="111">
        <v>4</v>
      </c>
      <c r="S59" s="112"/>
      <c r="T59" s="113"/>
      <c r="U59" s="113"/>
      <c r="V59" s="114">
        <f t="shared" si="0"/>
        <v>0</v>
      </c>
      <c r="W59" s="114">
        <f t="shared" si="1"/>
        <v>0</v>
      </c>
      <c r="X59" s="115"/>
      <c r="Y59" s="107">
        <v>9</v>
      </c>
      <c r="Z59" s="107">
        <v>24</v>
      </c>
      <c r="AA59" s="107">
        <v>12</v>
      </c>
      <c r="AB59" s="115"/>
      <c r="AC59" s="116">
        <f t="shared" si="3"/>
        <v>601.34400000000005</v>
      </c>
      <c r="AD59" s="116">
        <f t="shared" si="4"/>
        <v>0</v>
      </c>
      <c r="AE59" s="116">
        <f t="shared" si="2"/>
        <v>601.34400000000005</v>
      </c>
      <c r="AF59"/>
    </row>
    <row r="60" spans="1:32" ht="24.95" customHeight="1" x14ac:dyDescent="0.4">
      <c r="A60" s="103">
        <v>57</v>
      </c>
      <c r="B60" s="104" t="s">
        <v>87</v>
      </c>
      <c r="C60" s="104" t="s">
        <v>681</v>
      </c>
      <c r="D60" s="104" t="s">
        <v>89</v>
      </c>
      <c r="E60" s="104" t="s">
        <v>373</v>
      </c>
      <c r="F60" s="104" t="s">
        <v>660</v>
      </c>
      <c r="G60" s="104">
        <v>8</v>
      </c>
      <c r="H60" s="104">
        <v>8</v>
      </c>
      <c r="I60" s="106">
        <v>2</v>
      </c>
      <c r="J60" s="107">
        <v>16</v>
      </c>
      <c r="K60" s="108"/>
      <c r="L60" s="109"/>
      <c r="M60" s="109"/>
      <c r="N60" s="110" t="s">
        <v>92</v>
      </c>
      <c r="O60" s="110">
        <v>2500</v>
      </c>
      <c r="P60" s="110"/>
      <c r="Q60" s="109"/>
      <c r="R60" s="111">
        <v>16</v>
      </c>
      <c r="S60" s="112"/>
      <c r="T60" s="113"/>
      <c r="U60" s="113"/>
      <c r="V60" s="114">
        <f t="shared" si="0"/>
        <v>0</v>
      </c>
      <c r="W60" s="114">
        <f t="shared" si="1"/>
        <v>0</v>
      </c>
      <c r="X60" s="115"/>
      <c r="Y60" s="107">
        <v>9</v>
      </c>
      <c r="Z60" s="107">
        <v>24</v>
      </c>
      <c r="AA60" s="107">
        <v>12</v>
      </c>
      <c r="AB60" s="115"/>
      <c r="AC60" s="116">
        <f t="shared" si="3"/>
        <v>9621.5040000000008</v>
      </c>
      <c r="AD60" s="116">
        <f t="shared" si="4"/>
        <v>0</v>
      </c>
      <c r="AE60" s="116">
        <f t="shared" si="2"/>
        <v>9621.5040000000008</v>
      </c>
      <c r="AF60"/>
    </row>
    <row r="61" spans="1:32" ht="24.95" customHeight="1" x14ac:dyDescent="0.4">
      <c r="A61" s="103">
        <v>58</v>
      </c>
      <c r="B61" s="104" t="s">
        <v>87</v>
      </c>
      <c r="C61" s="104" t="s">
        <v>681</v>
      </c>
      <c r="D61" s="104" t="s">
        <v>89</v>
      </c>
      <c r="E61" s="104" t="s">
        <v>161</v>
      </c>
      <c r="F61" s="104" t="s">
        <v>162</v>
      </c>
      <c r="G61" s="104">
        <v>2</v>
      </c>
      <c r="H61" s="104">
        <v>2</v>
      </c>
      <c r="I61" s="106">
        <v>1</v>
      </c>
      <c r="J61" s="107">
        <v>2</v>
      </c>
      <c r="K61" s="108"/>
      <c r="L61" s="109"/>
      <c r="M61" s="109"/>
      <c r="N61" s="110" t="s">
        <v>92</v>
      </c>
      <c r="O61" s="110">
        <v>800</v>
      </c>
      <c r="P61" s="110"/>
      <c r="Q61" s="109"/>
      <c r="R61" s="111">
        <v>2</v>
      </c>
      <c r="S61" s="112"/>
      <c r="T61" s="113"/>
      <c r="U61" s="113"/>
      <c r="V61" s="114">
        <f t="shared" si="0"/>
        <v>0</v>
      </c>
      <c r="W61" s="114">
        <f t="shared" si="1"/>
        <v>0</v>
      </c>
      <c r="X61" s="115"/>
      <c r="Y61" s="107">
        <v>9</v>
      </c>
      <c r="Z61" s="107">
        <v>24</v>
      </c>
      <c r="AA61" s="107">
        <v>12</v>
      </c>
      <c r="AB61" s="115"/>
      <c r="AC61" s="116">
        <f t="shared" si="3"/>
        <v>300.67200000000003</v>
      </c>
      <c r="AD61" s="116">
        <f t="shared" si="4"/>
        <v>0</v>
      </c>
      <c r="AE61" s="116">
        <f t="shared" si="2"/>
        <v>300.67200000000003</v>
      </c>
      <c r="AF61"/>
    </row>
    <row r="62" spans="1:32" ht="24.95" customHeight="1" x14ac:dyDescent="0.4">
      <c r="A62" s="103">
        <v>59</v>
      </c>
      <c r="B62" s="104" t="s">
        <v>87</v>
      </c>
      <c r="C62" s="104" t="s">
        <v>682</v>
      </c>
      <c r="D62" s="104" t="s">
        <v>89</v>
      </c>
      <c r="E62" s="104" t="s">
        <v>373</v>
      </c>
      <c r="F62" s="104" t="s">
        <v>660</v>
      </c>
      <c r="G62" s="104">
        <v>25</v>
      </c>
      <c r="H62" s="104">
        <v>25</v>
      </c>
      <c r="I62" s="106">
        <v>2</v>
      </c>
      <c r="J62" s="107">
        <v>50</v>
      </c>
      <c r="K62" s="108"/>
      <c r="L62" s="109"/>
      <c r="M62" s="109"/>
      <c r="N62" s="110" t="s">
        <v>92</v>
      </c>
      <c r="O62" s="110">
        <v>2500</v>
      </c>
      <c r="P62" s="110"/>
      <c r="Q62" s="109"/>
      <c r="R62" s="111">
        <v>50</v>
      </c>
      <c r="S62" s="112"/>
      <c r="T62" s="113"/>
      <c r="U62" s="113"/>
      <c r="V62" s="114">
        <f t="shared" si="0"/>
        <v>0</v>
      </c>
      <c r="W62" s="114">
        <f t="shared" si="1"/>
        <v>0</v>
      </c>
      <c r="X62" s="115"/>
      <c r="Y62" s="107">
        <v>9</v>
      </c>
      <c r="Z62" s="107">
        <v>24</v>
      </c>
      <c r="AA62" s="107">
        <v>12</v>
      </c>
      <c r="AB62" s="115"/>
      <c r="AC62" s="116">
        <f t="shared" si="3"/>
        <v>93960</v>
      </c>
      <c r="AD62" s="116">
        <f t="shared" si="4"/>
        <v>0</v>
      </c>
      <c r="AE62" s="116">
        <f t="shared" si="2"/>
        <v>93960</v>
      </c>
      <c r="AF62"/>
    </row>
    <row r="63" spans="1:32" ht="24.95" customHeight="1" x14ac:dyDescent="0.4">
      <c r="A63" s="103">
        <v>60</v>
      </c>
      <c r="B63" s="104" t="s">
        <v>87</v>
      </c>
      <c r="C63" s="104" t="s">
        <v>682</v>
      </c>
      <c r="D63" s="104" t="s">
        <v>89</v>
      </c>
      <c r="E63" s="104" t="s">
        <v>161</v>
      </c>
      <c r="F63" s="104" t="s">
        <v>162</v>
      </c>
      <c r="G63" s="104">
        <v>6</v>
      </c>
      <c r="H63" s="104">
        <v>6</v>
      </c>
      <c r="I63" s="106">
        <v>1</v>
      </c>
      <c r="J63" s="107">
        <v>6</v>
      </c>
      <c r="K63" s="108"/>
      <c r="L63" s="109"/>
      <c r="M63" s="109"/>
      <c r="N63" s="110" t="s">
        <v>92</v>
      </c>
      <c r="O63" s="110">
        <v>800</v>
      </c>
      <c r="P63" s="110"/>
      <c r="Q63" s="109"/>
      <c r="R63" s="111">
        <v>6</v>
      </c>
      <c r="S63" s="112"/>
      <c r="T63" s="113"/>
      <c r="U63" s="113"/>
      <c r="V63" s="114">
        <f t="shared" si="0"/>
        <v>0</v>
      </c>
      <c r="W63" s="114">
        <f t="shared" si="1"/>
        <v>0</v>
      </c>
      <c r="X63" s="115"/>
      <c r="Y63" s="107">
        <v>9</v>
      </c>
      <c r="Z63" s="107">
        <v>24</v>
      </c>
      <c r="AA63" s="107">
        <v>12</v>
      </c>
      <c r="AB63" s="115"/>
      <c r="AC63" s="116">
        <f t="shared" si="3"/>
        <v>2706.0479999999998</v>
      </c>
      <c r="AD63" s="116">
        <f t="shared" si="4"/>
        <v>0</v>
      </c>
      <c r="AE63" s="116">
        <f t="shared" si="2"/>
        <v>2706.0479999999998</v>
      </c>
      <c r="AF63"/>
    </row>
    <row r="64" spans="1:32" ht="24.95" customHeight="1" x14ac:dyDescent="0.4">
      <c r="A64" s="103">
        <v>61</v>
      </c>
      <c r="B64" s="104" t="s">
        <v>87</v>
      </c>
      <c r="C64" s="104" t="s">
        <v>682</v>
      </c>
      <c r="D64" s="104" t="s">
        <v>89</v>
      </c>
      <c r="E64" s="104" t="s">
        <v>251</v>
      </c>
      <c r="F64" s="104" t="s">
        <v>683</v>
      </c>
      <c r="G64" s="104">
        <v>2</v>
      </c>
      <c r="H64" s="104">
        <v>2</v>
      </c>
      <c r="I64" s="106">
        <v>1</v>
      </c>
      <c r="J64" s="107">
        <v>2</v>
      </c>
      <c r="K64" s="108"/>
      <c r="L64" s="109"/>
      <c r="M64" s="109"/>
      <c r="N64" s="110" t="s">
        <v>113</v>
      </c>
      <c r="O64" s="110">
        <v>1000</v>
      </c>
      <c r="P64" s="110"/>
      <c r="Q64" s="109"/>
      <c r="R64" s="111">
        <v>2</v>
      </c>
      <c r="S64" s="112"/>
      <c r="T64" s="113"/>
      <c r="U64" s="113"/>
      <c r="V64" s="114">
        <f t="shared" si="0"/>
        <v>0</v>
      </c>
      <c r="W64" s="114">
        <f t="shared" si="1"/>
        <v>0</v>
      </c>
      <c r="X64" s="115"/>
      <c r="Y64" s="107">
        <v>9</v>
      </c>
      <c r="Z64" s="107">
        <v>24</v>
      </c>
      <c r="AA64" s="107">
        <v>12</v>
      </c>
      <c r="AB64" s="115"/>
      <c r="AC64" s="116">
        <f t="shared" si="3"/>
        <v>300.67200000000003</v>
      </c>
      <c r="AD64" s="116">
        <f t="shared" si="4"/>
        <v>0</v>
      </c>
      <c r="AE64" s="116">
        <f t="shared" si="2"/>
        <v>300.67200000000003</v>
      </c>
      <c r="AF64"/>
    </row>
    <row r="65" spans="1:32" ht="24.95" customHeight="1" x14ac:dyDescent="0.4">
      <c r="A65" s="103">
        <v>62</v>
      </c>
      <c r="B65" s="104" t="s">
        <v>87</v>
      </c>
      <c r="C65" s="104" t="s">
        <v>172</v>
      </c>
      <c r="D65" s="104" t="s">
        <v>89</v>
      </c>
      <c r="E65" s="104" t="s">
        <v>373</v>
      </c>
      <c r="F65" s="104" t="s">
        <v>543</v>
      </c>
      <c r="G65" s="104">
        <v>2</v>
      </c>
      <c r="H65" s="104">
        <v>2</v>
      </c>
      <c r="I65" s="106">
        <v>1</v>
      </c>
      <c r="J65" s="107">
        <v>2</v>
      </c>
      <c r="K65" s="108"/>
      <c r="L65" s="109"/>
      <c r="M65" s="109"/>
      <c r="N65" s="110" t="s">
        <v>92</v>
      </c>
      <c r="O65" s="110">
        <v>2500</v>
      </c>
      <c r="P65" s="110"/>
      <c r="Q65" s="109"/>
      <c r="R65" s="111">
        <v>2</v>
      </c>
      <c r="S65" s="112"/>
      <c r="T65" s="113"/>
      <c r="U65" s="113"/>
      <c r="V65" s="114">
        <f t="shared" si="0"/>
        <v>0</v>
      </c>
      <c r="W65" s="114">
        <f t="shared" si="1"/>
        <v>0</v>
      </c>
      <c r="X65" s="115"/>
      <c r="Y65" s="107">
        <v>9</v>
      </c>
      <c r="Z65" s="107">
        <v>24</v>
      </c>
      <c r="AA65" s="107">
        <v>12</v>
      </c>
      <c r="AB65" s="115"/>
      <c r="AC65" s="116">
        <f t="shared" si="3"/>
        <v>300.67200000000003</v>
      </c>
      <c r="AD65" s="116">
        <f t="shared" si="4"/>
        <v>0</v>
      </c>
      <c r="AE65" s="116">
        <f t="shared" si="2"/>
        <v>300.67200000000003</v>
      </c>
      <c r="AF65"/>
    </row>
    <row r="66" spans="1:32" ht="24.95" customHeight="1" x14ac:dyDescent="0.4">
      <c r="A66" s="103">
        <v>63</v>
      </c>
      <c r="B66" s="104" t="s">
        <v>87</v>
      </c>
      <c r="C66" s="104" t="s">
        <v>172</v>
      </c>
      <c r="D66" s="104" t="s">
        <v>89</v>
      </c>
      <c r="E66" s="104" t="s">
        <v>373</v>
      </c>
      <c r="F66" s="104" t="s">
        <v>543</v>
      </c>
      <c r="G66" s="104">
        <v>2</v>
      </c>
      <c r="H66" s="104">
        <v>2</v>
      </c>
      <c r="I66" s="106">
        <v>1</v>
      </c>
      <c r="J66" s="107">
        <v>2</v>
      </c>
      <c r="K66" s="108"/>
      <c r="L66" s="109"/>
      <c r="M66" s="109"/>
      <c r="N66" s="110" t="s">
        <v>92</v>
      </c>
      <c r="O66" s="110">
        <v>2500</v>
      </c>
      <c r="P66" s="110"/>
      <c r="Q66" s="109"/>
      <c r="R66" s="111">
        <v>2</v>
      </c>
      <c r="S66" s="112"/>
      <c r="T66" s="113"/>
      <c r="U66" s="113"/>
      <c r="V66" s="114">
        <f t="shared" si="0"/>
        <v>0</v>
      </c>
      <c r="W66" s="114">
        <f t="shared" si="1"/>
        <v>0</v>
      </c>
      <c r="X66" s="115"/>
      <c r="Y66" s="107">
        <v>9</v>
      </c>
      <c r="Z66" s="107">
        <v>24</v>
      </c>
      <c r="AA66" s="107">
        <v>12</v>
      </c>
      <c r="AB66" s="115"/>
      <c r="AC66" s="116">
        <f t="shared" si="3"/>
        <v>300.67200000000003</v>
      </c>
      <c r="AD66" s="116">
        <f t="shared" si="4"/>
        <v>0</v>
      </c>
      <c r="AE66" s="116">
        <f t="shared" si="2"/>
        <v>300.67200000000003</v>
      </c>
      <c r="AF66"/>
    </row>
    <row r="67" spans="1:32" ht="24.95" customHeight="1" x14ac:dyDescent="0.4">
      <c r="A67" s="103">
        <v>64</v>
      </c>
      <c r="B67" s="104" t="s">
        <v>87</v>
      </c>
      <c r="C67" s="104" t="s">
        <v>181</v>
      </c>
      <c r="D67" s="104" t="s">
        <v>89</v>
      </c>
      <c r="E67" s="104" t="s">
        <v>373</v>
      </c>
      <c r="F67" s="104" t="s">
        <v>673</v>
      </c>
      <c r="G67" s="104">
        <v>6</v>
      </c>
      <c r="H67" s="104">
        <v>6</v>
      </c>
      <c r="I67" s="106">
        <v>2</v>
      </c>
      <c r="J67" s="107">
        <v>12</v>
      </c>
      <c r="K67" s="108"/>
      <c r="L67" s="109"/>
      <c r="M67" s="109"/>
      <c r="N67" s="110" t="s">
        <v>92</v>
      </c>
      <c r="O67" s="110">
        <v>5200</v>
      </c>
      <c r="P67" s="110"/>
      <c r="Q67" s="109"/>
      <c r="R67" s="111">
        <v>6</v>
      </c>
      <c r="S67" s="112"/>
      <c r="T67" s="113"/>
      <c r="U67" s="113"/>
      <c r="V67" s="114">
        <f t="shared" si="0"/>
        <v>0</v>
      </c>
      <c r="W67" s="114">
        <f t="shared" si="1"/>
        <v>0</v>
      </c>
      <c r="X67" s="115"/>
      <c r="Y67" s="107">
        <v>9</v>
      </c>
      <c r="Z67" s="107">
        <v>24</v>
      </c>
      <c r="AA67" s="107">
        <v>12</v>
      </c>
      <c r="AB67" s="115"/>
      <c r="AC67" s="116">
        <f t="shared" si="3"/>
        <v>5412.0959999999995</v>
      </c>
      <c r="AD67" s="116">
        <f t="shared" si="4"/>
        <v>0</v>
      </c>
      <c r="AE67" s="116">
        <f t="shared" si="2"/>
        <v>5412.0959999999995</v>
      </c>
      <c r="AF67"/>
    </row>
    <row r="68" spans="1:32" ht="36.75" customHeight="1" x14ac:dyDescent="0.4">
      <c r="A68" s="117"/>
      <c r="B68" s="118"/>
      <c r="C68" s="118"/>
      <c r="D68" s="118"/>
      <c r="E68" s="118"/>
      <c r="L68" s="119"/>
      <c r="S68" s="120"/>
      <c r="T68" s="120"/>
      <c r="U68" s="120"/>
      <c r="V68" s="121"/>
      <c r="W68" s="121"/>
      <c r="X68" s="115"/>
      <c r="AB68" s="115"/>
      <c r="AC68" s="122">
        <f>SUM(AC4:AC67)</f>
        <v>219490.56000000006</v>
      </c>
      <c r="AD68" s="122">
        <f>SUM(AD4:AD67)</f>
        <v>0</v>
      </c>
      <c r="AE68" s="122">
        <f>SUM(AE4:AE67)</f>
        <v>219490.56000000006</v>
      </c>
      <c r="AF68"/>
    </row>
    <row r="70" spans="1:32" x14ac:dyDescent="0.4">
      <c r="U70" s="124" t="s">
        <v>146</v>
      </c>
      <c r="V70" s="125"/>
      <c r="W70" s="126"/>
      <c r="X70" s="127">
        <f>SUM(V4:V67)</f>
        <v>0</v>
      </c>
    </row>
    <row r="71" spans="1:32" x14ac:dyDescent="0.4">
      <c r="U71" s="124" t="s">
        <v>147</v>
      </c>
      <c r="V71" s="125"/>
      <c r="W71" s="126"/>
      <c r="X71" s="127">
        <f>SUM(W4:W67)</f>
        <v>0</v>
      </c>
    </row>
    <row r="72" spans="1:32" x14ac:dyDescent="0.4">
      <c r="U72" s="124" t="s">
        <v>148</v>
      </c>
      <c r="V72" s="125"/>
      <c r="W72" s="126"/>
      <c r="X72" s="128"/>
    </row>
    <row r="73" spans="1:32" x14ac:dyDescent="0.4">
      <c r="U73" s="124" t="s">
        <v>149</v>
      </c>
      <c r="V73" s="125"/>
      <c r="W73" s="126"/>
      <c r="X73" s="128"/>
    </row>
    <row r="74" spans="1:32" x14ac:dyDescent="0.4">
      <c r="U74" s="124" t="s">
        <v>41</v>
      </c>
      <c r="V74" s="125"/>
      <c r="W74" s="126"/>
      <c r="X74" s="128"/>
    </row>
    <row r="75" spans="1:32" x14ac:dyDescent="0.4">
      <c r="U75" s="124" t="s">
        <v>150</v>
      </c>
      <c r="V75" s="125"/>
      <c r="W75" s="126"/>
      <c r="X75" s="128"/>
    </row>
    <row r="76" spans="1:32" x14ac:dyDescent="0.4">
      <c r="U76" s="124" t="s">
        <v>151</v>
      </c>
      <c r="V76" s="125"/>
      <c r="W76" s="126"/>
      <c r="X76" s="127">
        <f>SUM(X70:X75)</f>
        <v>0</v>
      </c>
    </row>
    <row r="77" spans="1:32" x14ac:dyDescent="0.4">
      <c r="U77" s="124" t="s">
        <v>152</v>
      </c>
      <c r="V77" s="125"/>
      <c r="W77" s="126"/>
      <c r="X77" s="127">
        <f>X76*1.1</f>
        <v>0</v>
      </c>
    </row>
  </sheetData>
  <autoFilter ref="A3:AF3"/>
  <mergeCells count="13">
    <mergeCell ref="U77:W77"/>
    <mergeCell ref="U71:W71"/>
    <mergeCell ref="U72:W72"/>
    <mergeCell ref="U73:W73"/>
    <mergeCell ref="U74:W74"/>
    <mergeCell ref="U75:W75"/>
    <mergeCell ref="U76:W76"/>
    <mergeCell ref="E2:J2"/>
    <mergeCell ref="L2:R2"/>
    <mergeCell ref="Y2:AA2"/>
    <mergeCell ref="AC2:AD2"/>
    <mergeCell ref="AE2:AE3"/>
    <mergeCell ref="U70:W70"/>
  </mergeCells>
  <phoneticPr fontId="6"/>
  <conditionalFormatting sqref="B4:J67 L4:R67">
    <cfRule type="containsBlanks" dxfId="4" priority="2">
      <formula>LEN(TRIM(B4))=0</formula>
    </cfRule>
  </conditionalFormatting>
  <conditionalFormatting sqref="Y4:AA67">
    <cfRule type="containsBlanks" dxfId="3" priority="1">
      <formula>LEN(TRIM(Y4))=0</formula>
    </cfRule>
  </conditionalFormatting>
  <dataValidations count="1">
    <dataValidation type="list" allowBlank="1" showInputMessage="1" showErrorMessage="1" sqref="L4:L67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25"/>
  <sheetViews>
    <sheetView showGridLines="0" view="pageBreakPreview" zoomScale="40" zoomScaleNormal="100" zoomScaleSheetLayoutView="85" workbookViewId="0">
      <pane xSplit="3" ySplit="3" topLeftCell="D4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8.75" x14ac:dyDescent="0.4"/>
  <cols>
    <col min="1" max="1" width="4" style="68" customWidth="1"/>
    <col min="2" max="2" width="5.75" style="68" customWidth="1"/>
    <col min="3" max="4" width="15.125" style="68" customWidth="1"/>
    <col min="5" max="5" width="13.75" style="68" customWidth="1"/>
    <col min="6" max="6" width="34.5" style="68" customWidth="1"/>
    <col min="7" max="7" width="8.125" style="68" customWidth="1"/>
    <col min="8" max="8" width="6.25" style="68" customWidth="1"/>
    <col min="9" max="9" width="13.5" style="68" customWidth="1"/>
    <col min="10" max="10" width="7" style="68" customWidth="1"/>
    <col min="11" max="11" width="3" customWidth="1"/>
    <col min="12" max="12" width="15.375" customWidth="1"/>
    <col min="13" max="13" width="31" style="69" customWidth="1"/>
    <col min="14" max="17" width="13.125" style="69" customWidth="1"/>
    <col min="18" max="18" width="13.125" style="70" customWidth="1"/>
    <col min="19" max="19" width="5" style="70" customWidth="1"/>
    <col min="20" max="23" width="11.125" style="123" customWidth="1"/>
    <col min="24" max="24" width="11.25" style="123" bestFit="1" customWidth="1"/>
    <col min="25" max="25" width="7.875" customWidth="1"/>
    <col min="26" max="28" width="7.125" style="68" customWidth="1"/>
    <col min="29" max="29" width="14.375" bestFit="1" customWidth="1"/>
    <col min="30" max="30" width="13.375" style="76" bestFit="1" customWidth="1"/>
    <col min="31" max="31" width="20.125" bestFit="1" customWidth="1"/>
    <col min="32" max="32" width="24.125" style="76" customWidth="1"/>
    <col min="34" max="44" width="15.875" customWidth="1"/>
    <col min="45" max="45" width="12.625" bestFit="1" customWidth="1"/>
  </cols>
  <sheetData>
    <row r="1" spans="1:32" ht="24.95" customHeight="1" x14ac:dyDescent="0.4">
      <c r="A1" s="66" t="s">
        <v>684</v>
      </c>
      <c r="B1" s="67"/>
      <c r="C1" s="67"/>
      <c r="D1" s="67"/>
      <c r="E1" s="67"/>
      <c r="F1" s="67"/>
      <c r="G1" s="67"/>
      <c r="H1" s="67"/>
      <c r="T1" s="71"/>
      <c r="U1" s="71"/>
      <c r="V1" s="71"/>
      <c r="W1" s="71"/>
      <c r="X1" s="72"/>
      <c r="Z1" s="73" t="s">
        <v>56</v>
      </c>
      <c r="AA1" s="73"/>
      <c r="AB1" s="74">
        <v>29</v>
      </c>
      <c r="AC1" t="s">
        <v>57</v>
      </c>
      <c r="AD1" s="75"/>
    </row>
    <row r="2" spans="1:32" ht="27" customHeight="1" x14ac:dyDescent="0.4">
      <c r="A2" s="67"/>
      <c r="B2" s="67"/>
      <c r="C2" s="67"/>
      <c r="D2" s="67"/>
      <c r="E2" s="77" t="s">
        <v>58</v>
      </c>
      <c r="F2" s="78"/>
      <c r="G2" s="78"/>
      <c r="H2" s="78"/>
      <c r="I2" s="78"/>
      <c r="J2" s="79"/>
      <c r="L2" s="80" t="s">
        <v>59</v>
      </c>
      <c r="M2" s="81"/>
      <c r="N2" s="81"/>
      <c r="O2" s="81"/>
      <c r="P2" s="81"/>
      <c r="Q2" s="81"/>
      <c r="R2" s="82"/>
      <c r="T2" s="83"/>
      <c r="U2" s="83"/>
      <c r="V2" s="83"/>
      <c r="W2" s="83"/>
      <c r="X2"/>
      <c r="Y2" s="84" t="s">
        <v>60</v>
      </c>
      <c r="Z2" s="85"/>
      <c r="AA2" s="86"/>
      <c r="AC2" s="87" t="s">
        <v>61</v>
      </c>
      <c r="AD2" s="88"/>
      <c r="AE2" s="89" t="s">
        <v>62</v>
      </c>
      <c r="AF2"/>
    </row>
    <row r="3" spans="1:32" ht="37.5" customHeight="1" thickBot="1" x14ac:dyDescent="0.45">
      <c r="A3" s="90" t="s">
        <v>63</v>
      </c>
      <c r="B3" s="90" t="s">
        <v>64</v>
      </c>
      <c r="C3" s="90" t="s">
        <v>65</v>
      </c>
      <c r="D3" s="90" t="s">
        <v>66</v>
      </c>
      <c r="E3" s="91" t="s">
        <v>67</v>
      </c>
      <c r="F3" s="91" t="s">
        <v>68</v>
      </c>
      <c r="G3" s="91" t="s">
        <v>69</v>
      </c>
      <c r="H3" s="92" t="s">
        <v>70</v>
      </c>
      <c r="I3" s="92" t="s">
        <v>71</v>
      </c>
      <c r="J3" s="92" t="s">
        <v>72</v>
      </c>
      <c r="K3" s="93"/>
      <c r="L3" s="94" t="s">
        <v>73</v>
      </c>
      <c r="M3" s="94" t="s">
        <v>74</v>
      </c>
      <c r="N3" s="94" t="s">
        <v>75</v>
      </c>
      <c r="O3" s="95" t="s">
        <v>154</v>
      </c>
      <c r="P3" s="95" t="s">
        <v>155</v>
      </c>
      <c r="Q3" s="94" t="s">
        <v>78</v>
      </c>
      <c r="R3" s="96" t="s">
        <v>79</v>
      </c>
      <c r="S3" s="97"/>
      <c r="T3" s="98" t="s">
        <v>80</v>
      </c>
      <c r="U3" s="99" t="s">
        <v>81</v>
      </c>
      <c r="V3" s="99" t="s">
        <v>82</v>
      </c>
      <c r="W3" s="99" t="s">
        <v>83</v>
      </c>
      <c r="X3"/>
      <c r="Y3" s="100" t="s">
        <v>84</v>
      </c>
      <c r="Z3" s="100" t="s">
        <v>85</v>
      </c>
      <c r="AA3" s="100" t="s">
        <v>86</v>
      </c>
      <c r="AB3"/>
      <c r="AC3" s="101" t="s">
        <v>58</v>
      </c>
      <c r="AD3" s="101" t="s">
        <v>59</v>
      </c>
      <c r="AE3" s="102"/>
      <c r="AF3"/>
    </row>
    <row r="4" spans="1:32" ht="24.95" customHeight="1" thickTop="1" x14ac:dyDescent="0.4">
      <c r="A4" s="103">
        <v>1</v>
      </c>
      <c r="B4" s="104" t="s">
        <v>87</v>
      </c>
      <c r="C4" s="104" t="s">
        <v>272</v>
      </c>
      <c r="D4" s="104" t="s">
        <v>89</v>
      </c>
      <c r="E4" s="104" t="s">
        <v>90</v>
      </c>
      <c r="F4" s="104" t="s">
        <v>685</v>
      </c>
      <c r="G4" s="104">
        <v>42</v>
      </c>
      <c r="H4" s="105">
        <v>3</v>
      </c>
      <c r="I4" s="106">
        <v>1</v>
      </c>
      <c r="J4" s="107">
        <v>3</v>
      </c>
      <c r="K4" s="108"/>
      <c r="L4" s="109"/>
      <c r="M4" s="109"/>
      <c r="N4" s="110" t="s">
        <v>92</v>
      </c>
      <c r="O4" s="110">
        <v>2500</v>
      </c>
      <c r="P4" s="110"/>
      <c r="Q4" s="109"/>
      <c r="R4" s="111">
        <v>3</v>
      </c>
      <c r="S4" s="112"/>
      <c r="T4" s="113"/>
      <c r="U4" s="113"/>
      <c r="V4" s="114">
        <f t="shared" ref="V4:V15" si="0">T4*R4</f>
        <v>0</v>
      </c>
      <c r="W4" s="114">
        <f t="shared" ref="W4:W15" si="1">U4*R4</f>
        <v>0</v>
      </c>
      <c r="X4" s="115"/>
      <c r="Y4" s="107">
        <v>9</v>
      </c>
      <c r="Z4" s="107">
        <v>24</v>
      </c>
      <c r="AA4" s="107">
        <v>12</v>
      </c>
      <c r="AB4" s="115"/>
      <c r="AC4" s="116">
        <f>G4*J4*Y4*Z4*AA4/1000*$AB$1</f>
        <v>9471.1679999999997</v>
      </c>
      <c r="AD4" s="116">
        <f>Q4*R4*Y4*Z4*AA4/1000*$AB$1</f>
        <v>0</v>
      </c>
      <c r="AE4" s="116">
        <f t="shared" ref="AE4:AE15" si="2">AC4-AD4</f>
        <v>9471.1679999999997</v>
      </c>
      <c r="AF4"/>
    </row>
    <row r="5" spans="1:32" ht="24.95" customHeight="1" x14ac:dyDescent="0.4">
      <c r="A5" s="103">
        <v>2</v>
      </c>
      <c r="B5" s="104" t="s">
        <v>87</v>
      </c>
      <c r="C5" s="104" t="s">
        <v>272</v>
      </c>
      <c r="D5" s="104" t="s">
        <v>89</v>
      </c>
      <c r="E5" s="104" t="s">
        <v>638</v>
      </c>
      <c r="F5" s="104" t="s">
        <v>686</v>
      </c>
      <c r="G5" s="104">
        <v>263</v>
      </c>
      <c r="H5" s="105">
        <v>3</v>
      </c>
      <c r="I5" s="106">
        <v>1</v>
      </c>
      <c r="J5" s="107">
        <v>3</v>
      </c>
      <c r="K5" s="108"/>
      <c r="L5" s="109"/>
      <c r="M5" s="109"/>
      <c r="N5" s="110" t="s">
        <v>92</v>
      </c>
      <c r="O5" s="110">
        <v>15000</v>
      </c>
      <c r="P5" s="110"/>
      <c r="Q5" s="109"/>
      <c r="R5" s="111">
        <v>3</v>
      </c>
      <c r="S5" s="112"/>
      <c r="T5" s="113"/>
      <c r="U5" s="113"/>
      <c r="V5" s="114">
        <f t="shared" si="0"/>
        <v>0</v>
      </c>
      <c r="W5" s="114">
        <f t="shared" si="1"/>
        <v>0</v>
      </c>
      <c r="X5" s="115"/>
      <c r="Y5" s="107">
        <v>9</v>
      </c>
      <c r="Z5" s="107">
        <v>24</v>
      </c>
      <c r="AA5" s="107">
        <v>12</v>
      </c>
      <c r="AB5" s="115"/>
      <c r="AC5" s="116">
        <f t="shared" ref="AC5:AC15" si="3">G5*J5*Y5*Z5*AA5/1000*$AB$1</f>
        <v>59307.551999999996</v>
      </c>
      <c r="AD5" s="116">
        <f t="shared" ref="AD5:AD15" si="4">Q5*R5*Y5*Z5*AA5/1000*$AB$1</f>
        <v>0</v>
      </c>
      <c r="AE5" s="116">
        <f t="shared" si="2"/>
        <v>59307.551999999996</v>
      </c>
      <c r="AF5"/>
    </row>
    <row r="6" spans="1:32" ht="24.95" customHeight="1" x14ac:dyDescent="0.4">
      <c r="A6" s="103">
        <v>3</v>
      </c>
      <c r="B6" s="104" t="s">
        <v>87</v>
      </c>
      <c r="C6" s="104" t="s">
        <v>272</v>
      </c>
      <c r="D6" s="104" t="s">
        <v>89</v>
      </c>
      <c r="E6" s="104" t="s">
        <v>638</v>
      </c>
      <c r="F6" s="104" t="s">
        <v>686</v>
      </c>
      <c r="G6" s="104">
        <v>263</v>
      </c>
      <c r="H6" s="105">
        <v>2</v>
      </c>
      <c r="I6" s="106">
        <v>1</v>
      </c>
      <c r="J6" s="107">
        <v>2</v>
      </c>
      <c r="K6" s="108"/>
      <c r="L6" s="109"/>
      <c r="M6" s="109"/>
      <c r="N6" s="110" t="s">
        <v>92</v>
      </c>
      <c r="O6" s="110">
        <v>15000</v>
      </c>
      <c r="P6" s="110"/>
      <c r="Q6" s="109"/>
      <c r="R6" s="111">
        <v>2</v>
      </c>
      <c r="S6" s="112"/>
      <c r="T6" s="113"/>
      <c r="U6" s="113"/>
      <c r="V6" s="114">
        <f t="shared" si="0"/>
        <v>0</v>
      </c>
      <c r="W6" s="114">
        <f t="shared" si="1"/>
        <v>0</v>
      </c>
      <c r="X6" s="115"/>
      <c r="Y6" s="107">
        <v>9</v>
      </c>
      <c r="Z6" s="107">
        <v>24</v>
      </c>
      <c r="AA6" s="107">
        <v>12</v>
      </c>
      <c r="AB6" s="115"/>
      <c r="AC6" s="116">
        <f t="shared" si="3"/>
        <v>39538.368000000002</v>
      </c>
      <c r="AD6" s="116">
        <f t="shared" si="4"/>
        <v>0</v>
      </c>
      <c r="AE6" s="116">
        <f t="shared" si="2"/>
        <v>39538.368000000002</v>
      </c>
      <c r="AF6"/>
    </row>
    <row r="7" spans="1:32" ht="24.95" customHeight="1" x14ac:dyDescent="0.4">
      <c r="A7" s="103">
        <v>4</v>
      </c>
      <c r="B7" s="104" t="s">
        <v>87</v>
      </c>
      <c r="C7" s="104" t="s">
        <v>687</v>
      </c>
      <c r="D7" s="104" t="s">
        <v>89</v>
      </c>
      <c r="E7" s="104" t="s">
        <v>638</v>
      </c>
      <c r="F7" s="104" t="s">
        <v>686</v>
      </c>
      <c r="G7" s="104">
        <v>263</v>
      </c>
      <c r="H7" s="105">
        <v>11</v>
      </c>
      <c r="I7" s="106">
        <v>1</v>
      </c>
      <c r="J7" s="107">
        <v>11</v>
      </c>
      <c r="K7" s="108"/>
      <c r="L7" s="109"/>
      <c r="M7" s="109"/>
      <c r="N7" s="110" t="s">
        <v>92</v>
      </c>
      <c r="O7" s="110">
        <v>15000</v>
      </c>
      <c r="P7" s="110"/>
      <c r="Q7" s="109"/>
      <c r="R7" s="111">
        <v>11</v>
      </c>
      <c r="S7" s="112"/>
      <c r="T7" s="113"/>
      <c r="U7" s="113"/>
      <c r="V7" s="114">
        <f t="shared" si="0"/>
        <v>0</v>
      </c>
      <c r="W7" s="114">
        <f t="shared" si="1"/>
        <v>0</v>
      </c>
      <c r="X7" s="115"/>
      <c r="Y7" s="107">
        <v>9</v>
      </c>
      <c r="Z7" s="107">
        <v>24</v>
      </c>
      <c r="AA7" s="107">
        <v>12</v>
      </c>
      <c r="AB7" s="115"/>
      <c r="AC7" s="116">
        <f t="shared" si="3"/>
        <v>217461.024</v>
      </c>
      <c r="AD7" s="116">
        <f t="shared" si="4"/>
        <v>0</v>
      </c>
      <c r="AE7" s="116">
        <f t="shared" si="2"/>
        <v>217461.024</v>
      </c>
      <c r="AF7"/>
    </row>
    <row r="8" spans="1:32" ht="24.95" customHeight="1" x14ac:dyDescent="0.4">
      <c r="A8" s="103">
        <v>5</v>
      </c>
      <c r="B8" s="104" t="s">
        <v>87</v>
      </c>
      <c r="C8" s="104" t="s">
        <v>688</v>
      </c>
      <c r="D8" s="104" t="s">
        <v>89</v>
      </c>
      <c r="E8" s="104" t="s">
        <v>638</v>
      </c>
      <c r="F8" s="104" t="s">
        <v>686</v>
      </c>
      <c r="G8" s="104">
        <v>263</v>
      </c>
      <c r="H8" s="105">
        <v>8</v>
      </c>
      <c r="I8" s="106">
        <v>1</v>
      </c>
      <c r="J8" s="107">
        <v>8</v>
      </c>
      <c r="K8" s="108"/>
      <c r="L8" s="109"/>
      <c r="M8" s="109"/>
      <c r="N8" s="110" t="s">
        <v>92</v>
      </c>
      <c r="O8" s="110">
        <v>15000</v>
      </c>
      <c r="P8" s="110"/>
      <c r="Q8" s="109"/>
      <c r="R8" s="111">
        <v>8</v>
      </c>
      <c r="S8" s="112"/>
      <c r="T8" s="113"/>
      <c r="U8" s="113"/>
      <c r="V8" s="114">
        <f t="shared" si="0"/>
        <v>0</v>
      </c>
      <c r="W8" s="114">
        <f t="shared" si="1"/>
        <v>0</v>
      </c>
      <c r="X8" s="115"/>
      <c r="Y8" s="107">
        <v>9</v>
      </c>
      <c r="Z8" s="107">
        <v>24</v>
      </c>
      <c r="AA8" s="107">
        <v>12</v>
      </c>
      <c r="AB8" s="115"/>
      <c r="AC8" s="116">
        <f t="shared" si="3"/>
        <v>158153.47200000001</v>
      </c>
      <c r="AD8" s="116">
        <f t="shared" si="4"/>
        <v>0</v>
      </c>
      <c r="AE8" s="116">
        <f t="shared" si="2"/>
        <v>158153.47200000001</v>
      </c>
      <c r="AF8"/>
    </row>
    <row r="9" spans="1:32" ht="24.95" customHeight="1" x14ac:dyDescent="0.4">
      <c r="A9" s="103">
        <v>6</v>
      </c>
      <c r="B9" s="104" t="s">
        <v>87</v>
      </c>
      <c r="C9" s="104" t="s">
        <v>228</v>
      </c>
      <c r="D9" s="104" t="s">
        <v>89</v>
      </c>
      <c r="E9" s="104" t="s">
        <v>90</v>
      </c>
      <c r="F9" s="104" t="s">
        <v>91</v>
      </c>
      <c r="G9" s="104">
        <v>42</v>
      </c>
      <c r="H9" s="105">
        <v>1</v>
      </c>
      <c r="I9" s="106">
        <v>1</v>
      </c>
      <c r="J9" s="107">
        <v>1</v>
      </c>
      <c r="K9" s="108"/>
      <c r="L9" s="109"/>
      <c r="M9" s="109"/>
      <c r="N9" s="110" t="s">
        <v>92</v>
      </c>
      <c r="O9" s="110">
        <v>2500</v>
      </c>
      <c r="P9" s="110"/>
      <c r="Q9" s="109"/>
      <c r="R9" s="111">
        <v>1</v>
      </c>
      <c r="S9" s="112"/>
      <c r="T9" s="113"/>
      <c r="U9" s="113"/>
      <c r="V9" s="114">
        <f t="shared" si="0"/>
        <v>0</v>
      </c>
      <c r="W9" s="114">
        <f t="shared" si="1"/>
        <v>0</v>
      </c>
      <c r="X9" s="115"/>
      <c r="Y9" s="107">
        <v>9</v>
      </c>
      <c r="Z9" s="107">
        <v>24</v>
      </c>
      <c r="AA9" s="107">
        <v>12</v>
      </c>
      <c r="AB9" s="115"/>
      <c r="AC9" s="116">
        <f t="shared" si="3"/>
        <v>3157.056</v>
      </c>
      <c r="AD9" s="116">
        <f t="shared" si="4"/>
        <v>0</v>
      </c>
      <c r="AE9" s="116">
        <f t="shared" si="2"/>
        <v>3157.056</v>
      </c>
      <c r="AF9"/>
    </row>
    <row r="10" spans="1:32" ht="24.95" customHeight="1" x14ac:dyDescent="0.4">
      <c r="A10" s="103">
        <v>7</v>
      </c>
      <c r="B10" s="104" t="s">
        <v>87</v>
      </c>
      <c r="C10" s="104" t="s">
        <v>187</v>
      </c>
      <c r="D10" s="104" t="s">
        <v>89</v>
      </c>
      <c r="E10" s="104" t="s">
        <v>514</v>
      </c>
      <c r="F10" s="104" t="s">
        <v>689</v>
      </c>
      <c r="G10" s="104">
        <v>58</v>
      </c>
      <c r="H10" s="105">
        <v>1</v>
      </c>
      <c r="I10" s="106">
        <v>1</v>
      </c>
      <c r="J10" s="107">
        <v>1</v>
      </c>
      <c r="K10" s="108"/>
      <c r="L10" s="109"/>
      <c r="M10" s="109"/>
      <c r="N10" s="110" t="s">
        <v>690</v>
      </c>
      <c r="O10" s="110">
        <v>4000</v>
      </c>
      <c r="P10" s="110"/>
      <c r="Q10" s="109"/>
      <c r="R10" s="111">
        <v>1</v>
      </c>
      <c r="S10" s="112"/>
      <c r="T10" s="113"/>
      <c r="U10" s="113"/>
      <c r="V10" s="114">
        <f t="shared" si="0"/>
        <v>0</v>
      </c>
      <c r="W10" s="114">
        <f t="shared" si="1"/>
        <v>0</v>
      </c>
      <c r="X10" s="115"/>
      <c r="Y10" s="107">
        <v>9</v>
      </c>
      <c r="Z10" s="107">
        <v>24</v>
      </c>
      <c r="AA10" s="107">
        <v>12</v>
      </c>
      <c r="AB10" s="115"/>
      <c r="AC10" s="116">
        <f t="shared" si="3"/>
        <v>4359.7440000000006</v>
      </c>
      <c r="AD10" s="116">
        <f t="shared" si="4"/>
        <v>0</v>
      </c>
      <c r="AE10" s="116">
        <f t="shared" si="2"/>
        <v>4359.7440000000006</v>
      </c>
      <c r="AF10"/>
    </row>
    <row r="11" spans="1:32" ht="24.95" customHeight="1" x14ac:dyDescent="0.4">
      <c r="A11" s="103">
        <v>8</v>
      </c>
      <c r="B11" s="104" t="s">
        <v>87</v>
      </c>
      <c r="C11" s="104" t="s">
        <v>187</v>
      </c>
      <c r="D11" s="104" t="s">
        <v>89</v>
      </c>
      <c r="E11" s="104" t="s">
        <v>166</v>
      </c>
      <c r="F11" s="104" t="s">
        <v>691</v>
      </c>
      <c r="G11" s="104">
        <v>60</v>
      </c>
      <c r="H11" s="105">
        <v>1</v>
      </c>
      <c r="I11" s="106">
        <v>1</v>
      </c>
      <c r="J11" s="107">
        <v>1</v>
      </c>
      <c r="K11" s="108"/>
      <c r="L11" s="109"/>
      <c r="M11" s="109"/>
      <c r="N11" s="110" t="s">
        <v>113</v>
      </c>
      <c r="O11" s="110">
        <v>700</v>
      </c>
      <c r="P11" s="110"/>
      <c r="Q11" s="109"/>
      <c r="R11" s="111">
        <v>1</v>
      </c>
      <c r="S11" s="112"/>
      <c r="T11" s="113"/>
      <c r="U11" s="113"/>
      <c r="V11" s="114">
        <f t="shared" si="0"/>
        <v>0</v>
      </c>
      <c r="W11" s="114">
        <f t="shared" si="1"/>
        <v>0</v>
      </c>
      <c r="X11" s="115"/>
      <c r="Y11" s="107">
        <v>9</v>
      </c>
      <c r="Z11" s="107">
        <v>24</v>
      </c>
      <c r="AA11" s="107">
        <v>12</v>
      </c>
      <c r="AB11" s="115"/>
      <c r="AC11" s="116">
        <f t="shared" si="3"/>
        <v>4510.08</v>
      </c>
      <c r="AD11" s="116">
        <f t="shared" si="4"/>
        <v>0</v>
      </c>
      <c r="AE11" s="116">
        <f t="shared" si="2"/>
        <v>4510.08</v>
      </c>
      <c r="AF11"/>
    </row>
    <row r="12" spans="1:32" ht="24.95" customHeight="1" x14ac:dyDescent="0.4">
      <c r="A12" s="103">
        <v>9</v>
      </c>
      <c r="B12" s="104" t="s">
        <v>87</v>
      </c>
      <c r="C12" s="104" t="s">
        <v>272</v>
      </c>
      <c r="D12" s="104" t="s">
        <v>89</v>
      </c>
      <c r="E12" s="104" t="s">
        <v>110</v>
      </c>
      <c r="F12" s="104" t="s">
        <v>173</v>
      </c>
      <c r="G12" s="104">
        <v>26</v>
      </c>
      <c r="H12" s="105">
        <v>1</v>
      </c>
      <c r="I12" s="106">
        <v>1</v>
      </c>
      <c r="J12" s="107">
        <v>1</v>
      </c>
      <c r="K12" s="108"/>
      <c r="L12" s="109"/>
      <c r="M12" s="109"/>
      <c r="N12" s="110" t="s">
        <v>92</v>
      </c>
      <c r="O12" s="110">
        <v>2500</v>
      </c>
      <c r="P12" s="110"/>
      <c r="Q12" s="109"/>
      <c r="R12" s="111">
        <v>1</v>
      </c>
      <c r="S12" s="112"/>
      <c r="T12" s="113"/>
      <c r="U12" s="113"/>
      <c r="V12" s="114">
        <f t="shared" si="0"/>
        <v>0</v>
      </c>
      <c r="W12" s="114">
        <f t="shared" si="1"/>
        <v>0</v>
      </c>
      <c r="X12" s="115"/>
      <c r="Y12" s="107">
        <v>9</v>
      </c>
      <c r="Z12" s="107">
        <v>24</v>
      </c>
      <c r="AA12" s="107">
        <v>12</v>
      </c>
      <c r="AB12" s="115"/>
      <c r="AC12" s="116">
        <f t="shared" si="3"/>
        <v>1954.3679999999999</v>
      </c>
      <c r="AD12" s="116">
        <f t="shared" si="4"/>
        <v>0</v>
      </c>
      <c r="AE12" s="116">
        <f t="shared" si="2"/>
        <v>1954.3679999999999</v>
      </c>
      <c r="AF12"/>
    </row>
    <row r="13" spans="1:32" ht="24.95" customHeight="1" x14ac:dyDescent="0.4">
      <c r="A13" s="103">
        <v>10</v>
      </c>
      <c r="B13" s="104" t="s">
        <v>87</v>
      </c>
      <c r="C13" s="104" t="s">
        <v>272</v>
      </c>
      <c r="D13" s="104" t="s">
        <v>89</v>
      </c>
      <c r="E13" s="104" t="s">
        <v>90</v>
      </c>
      <c r="F13" s="104" t="s">
        <v>692</v>
      </c>
      <c r="G13" s="104">
        <v>42</v>
      </c>
      <c r="H13" s="105">
        <v>6</v>
      </c>
      <c r="I13" s="106">
        <v>1</v>
      </c>
      <c r="J13" s="107">
        <v>6</v>
      </c>
      <c r="K13" s="108"/>
      <c r="L13" s="109"/>
      <c r="M13" s="109"/>
      <c r="N13" s="110" t="s">
        <v>92</v>
      </c>
      <c r="O13" s="110">
        <v>2500</v>
      </c>
      <c r="P13" s="110"/>
      <c r="Q13" s="109"/>
      <c r="R13" s="111">
        <v>6</v>
      </c>
      <c r="S13" s="112"/>
      <c r="T13" s="113"/>
      <c r="U13" s="113"/>
      <c r="V13" s="114">
        <f t="shared" si="0"/>
        <v>0</v>
      </c>
      <c r="W13" s="114">
        <f t="shared" si="1"/>
        <v>0</v>
      </c>
      <c r="X13" s="115"/>
      <c r="Y13" s="107">
        <v>9</v>
      </c>
      <c r="Z13" s="107">
        <v>24</v>
      </c>
      <c r="AA13" s="107">
        <v>12</v>
      </c>
      <c r="AB13" s="115"/>
      <c r="AC13" s="116">
        <f t="shared" si="3"/>
        <v>18942.335999999999</v>
      </c>
      <c r="AD13" s="116">
        <f t="shared" si="4"/>
        <v>0</v>
      </c>
      <c r="AE13" s="116">
        <f t="shared" si="2"/>
        <v>18942.335999999999</v>
      </c>
      <c r="AF13"/>
    </row>
    <row r="14" spans="1:32" ht="24.95" customHeight="1" x14ac:dyDescent="0.4">
      <c r="A14" s="103">
        <v>11</v>
      </c>
      <c r="B14" s="104" t="s">
        <v>87</v>
      </c>
      <c r="C14" s="104" t="s">
        <v>272</v>
      </c>
      <c r="D14" s="104" t="s">
        <v>89</v>
      </c>
      <c r="E14" s="104" t="s">
        <v>90</v>
      </c>
      <c r="F14" s="104" t="s">
        <v>91</v>
      </c>
      <c r="G14" s="104">
        <v>42</v>
      </c>
      <c r="H14" s="105">
        <v>6</v>
      </c>
      <c r="I14" s="106">
        <v>2</v>
      </c>
      <c r="J14" s="107">
        <v>12</v>
      </c>
      <c r="K14" s="108"/>
      <c r="L14" s="109"/>
      <c r="M14" s="109"/>
      <c r="N14" s="110" t="s">
        <v>92</v>
      </c>
      <c r="O14" s="110">
        <v>2500</v>
      </c>
      <c r="P14" s="110"/>
      <c r="Q14" s="109"/>
      <c r="R14" s="111">
        <v>12</v>
      </c>
      <c r="S14" s="112"/>
      <c r="T14" s="113"/>
      <c r="U14" s="113"/>
      <c r="V14" s="114">
        <f t="shared" si="0"/>
        <v>0</v>
      </c>
      <c r="W14" s="114">
        <f t="shared" si="1"/>
        <v>0</v>
      </c>
      <c r="X14" s="115"/>
      <c r="Y14" s="107">
        <v>9</v>
      </c>
      <c r="Z14" s="107">
        <v>24</v>
      </c>
      <c r="AA14" s="107">
        <v>12</v>
      </c>
      <c r="AB14" s="115"/>
      <c r="AC14" s="116">
        <f t="shared" si="3"/>
        <v>37884.671999999999</v>
      </c>
      <c r="AD14" s="116">
        <f t="shared" si="4"/>
        <v>0</v>
      </c>
      <c r="AE14" s="116">
        <f t="shared" si="2"/>
        <v>37884.671999999999</v>
      </c>
      <c r="AF14"/>
    </row>
    <row r="15" spans="1:32" ht="24.95" customHeight="1" x14ac:dyDescent="0.4">
      <c r="A15" s="103">
        <v>12</v>
      </c>
      <c r="B15" s="104" t="s">
        <v>693</v>
      </c>
      <c r="C15" s="104" t="s">
        <v>272</v>
      </c>
      <c r="D15" s="104" t="s">
        <v>89</v>
      </c>
      <c r="E15" s="104" t="s">
        <v>90</v>
      </c>
      <c r="F15" s="104" t="s">
        <v>685</v>
      </c>
      <c r="G15" s="104">
        <v>42</v>
      </c>
      <c r="H15" s="105">
        <v>2</v>
      </c>
      <c r="I15" s="106">
        <v>1</v>
      </c>
      <c r="J15" s="107">
        <v>2</v>
      </c>
      <c r="K15" s="108"/>
      <c r="L15" s="109"/>
      <c r="M15" s="109"/>
      <c r="N15" s="110" t="s">
        <v>92</v>
      </c>
      <c r="O15" s="110">
        <v>2500</v>
      </c>
      <c r="P15" s="110"/>
      <c r="Q15" s="109"/>
      <c r="R15" s="111">
        <v>2</v>
      </c>
      <c r="S15" s="112"/>
      <c r="T15" s="113"/>
      <c r="U15" s="113"/>
      <c r="V15" s="114">
        <f t="shared" si="0"/>
        <v>0</v>
      </c>
      <c r="W15" s="114">
        <f t="shared" si="1"/>
        <v>0</v>
      </c>
      <c r="X15" s="115"/>
      <c r="Y15" s="107">
        <v>9</v>
      </c>
      <c r="Z15" s="107">
        <v>24</v>
      </c>
      <c r="AA15" s="107">
        <v>12</v>
      </c>
      <c r="AB15" s="115"/>
      <c r="AC15" s="116">
        <f t="shared" si="3"/>
        <v>6314.1120000000001</v>
      </c>
      <c r="AD15" s="116">
        <f t="shared" si="4"/>
        <v>0</v>
      </c>
      <c r="AE15" s="116">
        <f t="shared" si="2"/>
        <v>6314.1120000000001</v>
      </c>
      <c r="AF15"/>
    </row>
    <row r="16" spans="1:32" ht="36.75" customHeight="1" x14ac:dyDescent="0.4">
      <c r="A16" s="117"/>
      <c r="B16" s="118"/>
      <c r="C16" s="118"/>
      <c r="D16" s="118"/>
      <c r="E16" s="118"/>
      <c r="L16" s="119"/>
      <c r="S16" s="120"/>
      <c r="T16" s="120"/>
      <c r="U16" s="120"/>
      <c r="V16" s="121"/>
      <c r="W16" s="121"/>
      <c r="X16" s="115"/>
      <c r="AB16" s="115"/>
      <c r="AC16" s="122">
        <f>SUM(AC4:AC15)</f>
        <v>561053.95200000005</v>
      </c>
      <c r="AD16" s="122">
        <f>SUM(AD4:AD15)</f>
        <v>0</v>
      </c>
      <c r="AE16" s="122">
        <f>SUM(AE4:AE15)</f>
        <v>561053.95200000005</v>
      </c>
      <c r="AF16"/>
    </row>
    <row r="18" spans="21:24" x14ac:dyDescent="0.4">
      <c r="U18" s="124" t="s">
        <v>146</v>
      </c>
      <c r="V18" s="125"/>
      <c r="W18" s="126"/>
      <c r="X18" s="127">
        <f>SUM(V4:V15)</f>
        <v>0</v>
      </c>
    </row>
    <row r="19" spans="21:24" x14ac:dyDescent="0.4">
      <c r="U19" s="124" t="s">
        <v>147</v>
      </c>
      <c r="V19" s="125"/>
      <c r="W19" s="126"/>
      <c r="X19" s="127">
        <f>SUM(W4:W15)</f>
        <v>0</v>
      </c>
    </row>
    <row r="20" spans="21:24" x14ac:dyDescent="0.4">
      <c r="U20" s="124" t="s">
        <v>148</v>
      </c>
      <c r="V20" s="125"/>
      <c r="W20" s="126"/>
      <c r="X20" s="128"/>
    </row>
    <row r="21" spans="21:24" x14ac:dyDescent="0.4">
      <c r="U21" s="124" t="s">
        <v>149</v>
      </c>
      <c r="V21" s="125"/>
      <c r="W21" s="126"/>
      <c r="X21" s="128"/>
    </row>
    <row r="22" spans="21:24" x14ac:dyDescent="0.4">
      <c r="U22" s="124" t="s">
        <v>41</v>
      </c>
      <c r="V22" s="125"/>
      <c r="W22" s="126"/>
      <c r="X22" s="128"/>
    </row>
    <row r="23" spans="21:24" x14ac:dyDescent="0.4">
      <c r="U23" s="124" t="s">
        <v>150</v>
      </c>
      <c r="V23" s="125"/>
      <c r="W23" s="126"/>
      <c r="X23" s="128"/>
    </row>
    <row r="24" spans="21:24" x14ac:dyDescent="0.4">
      <c r="U24" s="124" t="s">
        <v>151</v>
      </c>
      <c r="V24" s="125"/>
      <c r="W24" s="126"/>
      <c r="X24" s="127">
        <f>SUM(X18:X23)</f>
        <v>0</v>
      </c>
    </row>
    <row r="25" spans="21:24" x14ac:dyDescent="0.4">
      <c r="U25" s="124" t="s">
        <v>152</v>
      </c>
      <c r="V25" s="125"/>
      <c r="W25" s="126"/>
      <c r="X25" s="127">
        <f>X24*1.1</f>
        <v>0</v>
      </c>
    </row>
  </sheetData>
  <autoFilter ref="A3:AF3"/>
  <mergeCells count="13">
    <mergeCell ref="U25:W25"/>
    <mergeCell ref="U19:W19"/>
    <mergeCell ref="U20:W20"/>
    <mergeCell ref="U21:W21"/>
    <mergeCell ref="U22:W22"/>
    <mergeCell ref="U23:W23"/>
    <mergeCell ref="U24:W24"/>
    <mergeCell ref="E2:J2"/>
    <mergeCell ref="L2:R2"/>
    <mergeCell ref="Y2:AA2"/>
    <mergeCell ref="AC2:AD2"/>
    <mergeCell ref="AE2:AE3"/>
    <mergeCell ref="U18:W18"/>
  </mergeCells>
  <phoneticPr fontId="6"/>
  <conditionalFormatting sqref="B4:J15 L4:R15">
    <cfRule type="containsBlanks" dxfId="2" priority="2">
      <formula>LEN(TRIM(B4))=0</formula>
    </cfRule>
  </conditionalFormatting>
  <conditionalFormatting sqref="Y4:AA15">
    <cfRule type="containsBlanks" dxfId="1" priority="1">
      <formula>LEN(TRIM(Y4))=0</formula>
    </cfRule>
  </conditionalFormatting>
  <dataValidations count="1">
    <dataValidation type="list" allowBlank="1" showInputMessage="1" showErrorMessage="1" sqref="L4:L15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152"/>
  <sheetViews>
    <sheetView showGridLines="0" view="pageBreakPreview" zoomScale="43" zoomScaleNormal="100" zoomScaleSheetLayoutView="85" workbookViewId="0">
      <pane xSplit="3" ySplit="3" topLeftCell="D4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8.75" x14ac:dyDescent="0.4"/>
  <cols>
    <col min="1" max="1" width="4" style="68" customWidth="1"/>
    <col min="2" max="2" width="5.75" style="68" customWidth="1"/>
    <col min="3" max="4" width="15.125" style="68" customWidth="1"/>
    <col min="5" max="5" width="13.75" style="68" customWidth="1"/>
    <col min="6" max="6" width="34.5" style="68" customWidth="1"/>
    <col min="7" max="7" width="8.125" style="68" customWidth="1"/>
    <col min="8" max="8" width="6.25" style="68" customWidth="1"/>
    <col min="9" max="9" width="13.5" style="68" customWidth="1"/>
    <col min="10" max="10" width="7" style="68" customWidth="1"/>
    <col min="11" max="11" width="3" customWidth="1"/>
    <col min="12" max="12" width="15.375" customWidth="1"/>
    <col min="13" max="13" width="31" style="69" customWidth="1"/>
    <col min="14" max="17" width="13.125" style="69" customWidth="1"/>
    <col min="18" max="18" width="13.125" style="70" customWidth="1"/>
    <col min="19" max="19" width="5" style="70" customWidth="1"/>
    <col min="20" max="23" width="11.125" style="123" customWidth="1"/>
    <col min="24" max="24" width="11.25" style="123" bestFit="1" customWidth="1"/>
    <col min="25" max="25" width="7.875" customWidth="1"/>
    <col min="26" max="28" width="7.125" style="68" customWidth="1"/>
    <col min="29" max="29" width="14.375" bestFit="1" customWidth="1"/>
    <col min="30" max="30" width="13.375" style="76" bestFit="1" customWidth="1"/>
    <col min="31" max="31" width="20.125" bestFit="1" customWidth="1"/>
    <col min="32" max="32" width="24.125" style="76" customWidth="1"/>
    <col min="34" max="44" width="15.875" customWidth="1"/>
    <col min="45" max="45" width="12.625" bestFit="1" customWidth="1"/>
  </cols>
  <sheetData>
    <row r="1" spans="1:32" ht="24.95" customHeight="1" x14ac:dyDescent="0.4">
      <c r="A1" s="66" t="s">
        <v>694</v>
      </c>
      <c r="B1" s="67"/>
      <c r="C1" s="67"/>
      <c r="D1" s="67"/>
      <c r="E1" s="67"/>
      <c r="F1" s="67"/>
      <c r="G1" s="67"/>
      <c r="H1" s="67"/>
      <c r="T1" s="71"/>
      <c r="U1" s="71"/>
      <c r="V1" s="71"/>
      <c r="W1" s="71"/>
      <c r="X1" s="72"/>
      <c r="Z1" s="73" t="s">
        <v>56</v>
      </c>
      <c r="AA1" s="73"/>
      <c r="AB1" s="74">
        <v>29</v>
      </c>
      <c r="AC1" t="s">
        <v>57</v>
      </c>
      <c r="AD1" s="75"/>
    </row>
    <row r="2" spans="1:32" ht="27" customHeight="1" x14ac:dyDescent="0.4">
      <c r="A2" s="67"/>
      <c r="B2" s="67"/>
      <c r="C2" s="67"/>
      <c r="D2" s="67"/>
      <c r="E2" s="77" t="s">
        <v>58</v>
      </c>
      <c r="F2" s="78"/>
      <c r="G2" s="78"/>
      <c r="H2" s="78"/>
      <c r="I2" s="78"/>
      <c r="J2" s="79"/>
      <c r="L2" s="80" t="s">
        <v>59</v>
      </c>
      <c r="M2" s="81"/>
      <c r="N2" s="81"/>
      <c r="O2" s="81"/>
      <c r="P2" s="81"/>
      <c r="Q2" s="81"/>
      <c r="R2" s="82"/>
      <c r="T2" s="83"/>
      <c r="U2" s="83"/>
      <c r="V2" s="83"/>
      <c r="W2" s="83"/>
      <c r="X2"/>
      <c r="Y2" s="84" t="s">
        <v>60</v>
      </c>
      <c r="Z2" s="85"/>
      <c r="AA2" s="86"/>
      <c r="AC2" s="87" t="s">
        <v>61</v>
      </c>
      <c r="AD2" s="88"/>
      <c r="AE2" s="89" t="s">
        <v>62</v>
      </c>
      <c r="AF2"/>
    </row>
    <row r="3" spans="1:32" ht="37.5" customHeight="1" thickBot="1" x14ac:dyDescent="0.45">
      <c r="A3" s="90" t="s">
        <v>63</v>
      </c>
      <c r="B3" s="90" t="s">
        <v>64</v>
      </c>
      <c r="C3" s="90" t="s">
        <v>65</v>
      </c>
      <c r="D3" s="90" t="s">
        <v>66</v>
      </c>
      <c r="E3" s="91" t="s">
        <v>67</v>
      </c>
      <c r="F3" s="91" t="s">
        <v>68</v>
      </c>
      <c r="G3" s="91" t="s">
        <v>69</v>
      </c>
      <c r="H3" s="92" t="s">
        <v>70</v>
      </c>
      <c r="I3" s="92" t="s">
        <v>71</v>
      </c>
      <c r="J3" s="92" t="s">
        <v>72</v>
      </c>
      <c r="K3" s="93"/>
      <c r="L3" s="94" t="s">
        <v>73</v>
      </c>
      <c r="M3" s="94" t="s">
        <v>74</v>
      </c>
      <c r="N3" s="94" t="s">
        <v>75</v>
      </c>
      <c r="O3" s="95" t="s">
        <v>154</v>
      </c>
      <c r="P3" s="95" t="s">
        <v>155</v>
      </c>
      <c r="Q3" s="94" t="s">
        <v>78</v>
      </c>
      <c r="R3" s="96" t="s">
        <v>79</v>
      </c>
      <c r="S3" s="97"/>
      <c r="T3" s="98" t="s">
        <v>80</v>
      </c>
      <c r="U3" s="99" t="s">
        <v>81</v>
      </c>
      <c r="V3" s="99" t="s">
        <v>82</v>
      </c>
      <c r="W3" s="99" t="s">
        <v>83</v>
      </c>
      <c r="X3"/>
      <c r="Y3" s="100" t="s">
        <v>84</v>
      </c>
      <c r="Z3" s="100" t="s">
        <v>85</v>
      </c>
      <c r="AA3" s="100" t="s">
        <v>86</v>
      </c>
      <c r="AB3"/>
      <c r="AC3" s="101" t="s">
        <v>58</v>
      </c>
      <c r="AD3" s="101" t="s">
        <v>59</v>
      </c>
      <c r="AE3" s="102"/>
      <c r="AF3"/>
    </row>
    <row r="4" spans="1:32" ht="24.95" customHeight="1" thickTop="1" x14ac:dyDescent="0.4">
      <c r="A4" s="103">
        <v>1</v>
      </c>
      <c r="B4" s="104" t="s">
        <v>87</v>
      </c>
      <c r="C4" s="104" t="s">
        <v>513</v>
      </c>
      <c r="D4" s="104" t="s">
        <v>89</v>
      </c>
      <c r="E4" s="104" t="s">
        <v>514</v>
      </c>
      <c r="F4" s="104" t="s">
        <v>695</v>
      </c>
      <c r="G4" s="104">
        <v>58</v>
      </c>
      <c r="H4" s="105">
        <v>1</v>
      </c>
      <c r="I4" s="106">
        <v>1</v>
      </c>
      <c r="J4" s="107">
        <v>1</v>
      </c>
      <c r="K4" s="108"/>
      <c r="L4" s="109"/>
      <c r="M4" s="109"/>
      <c r="N4" s="110" t="s">
        <v>361</v>
      </c>
      <c r="O4" s="110">
        <v>4000</v>
      </c>
      <c r="P4" s="110"/>
      <c r="Q4" s="109"/>
      <c r="R4" s="111">
        <v>1</v>
      </c>
      <c r="S4" s="112"/>
      <c r="T4" s="113"/>
      <c r="U4" s="113"/>
      <c r="V4" s="114">
        <f t="shared" ref="V4:V67" si="0">T4*R4</f>
        <v>0</v>
      </c>
      <c r="W4" s="114">
        <f t="shared" ref="W4:W67" si="1">U4*R4</f>
        <v>0</v>
      </c>
      <c r="X4" s="115"/>
      <c r="Y4" s="107">
        <v>9</v>
      </c>
      <c r="Z4" s="107">
        <v>24</v>
      </c>
      <c r="AA4" s="107">
        <v>12</v>
      </c>
      <c r="AB4" s="115"/>
      <c r="AC4" s="116">
        <f>G4*J4*Y4*Z4*AA4/1000*$AB$1</f>
        <v>4359.7440000000006</v>
      </c>
      <c r="AD4" s="116">
        <f>Q4*R4*Y4*Z4*AA4/1000*$AB$1</f>
        <v>0</v>
      </c>
      <c r="AE4" s="116">
        <f t="shared" ref="AE4:AE67" si="2">AC4-AD4</f>
        <v>4359.7440000000006</v>
      </c>
      <c r="AF4"/>
    </row>
    <row r="5" spans="1:32" ht="24.95" customHeight="1" x14ac:dyDescent="0.4">
      <c r="A5" s="103">
        <v>2</v>
      </c>
      <c r="B5" s="104" t="s">
        <v>87</v>
      </c>
      <c r="C5" s="104" t="s">
        <v>228</v>
      </c>
      <c r="D5" s="104" t="s">
        <v>89</v>
      </c>
      <c r="E5" s="104" t="s">
        <v>118</v>
      </c>
      <c r="F5" s="104" t="s">
        <v>162</v>
      </c>
      <c r="G5" s="104">
        <v>29</v>
      </c>
      <c r="H5" s="105">
        <v>2</v>
      </c>
      <c r="I5" s="106">
        <v>1</v>
      </c>
      <c r="J5" s="107">
        <v>2</v>
      </c>
      <c r="K5" s="108"/>
      <c r="L5" s="109"/>
      <c r="M5" s="109"/>
      <c r="N5" s="110" t="s">
        <v>92</v>
      </c>
      <c r="O5" s="110">
        <v>1100</v>
      </c>
      <c r="P5" s="110"/>
      <c r="Q5" s="109"/>
      <c r="R5" s="111">
        <v>2</v>
      </c>
      <c r="S5" s="112"/>
      <c r="T5" s="113"/>
      <c r="U5" s="113"/>
      <c r="V5" s="114">
        <f t="shared" si="0"/>
        <v>0</v>
      </c>
      <c r="W5" s="114">
        <f t="shared" si="1"/>
        <v>0</v>
      </c>
      <c r="X5" s="115"/>
      <c r="Y5" s="107">
        <v>9</v>
      </c>
      <c r="Z5" s="107">
        <v>24</v>
      </c>
      <c r="AA5" s="107">
        <v>12</v>
      </c>
      <c r="AB5" s="115"/>
      <c r="AC5" s="116">
        <f t="shared" ref="AC5:AC68" si="3">G5*J5*Y5*Z5*AA5/1000*$AB$1</f>
        <v>4359.7440000000006</v>
      </c>
      <c r="AD5" s="116">
        <f t="shared" ref="AD5:AD68" si="4">Q5*R5*Y5*Z5*AA5/1000*$AB$1</f>
        <v>0</v>
      </c>
      <c r="AE5" s="116">
        <f t="shared" si="2"/>
        <v>4359.7440000000006</v>
      </c>
      <c r="AF5"/>
    </row>
    <row r="6" spans="1:32" ht="24.95" customHeight="1" x14ac:dyDescent="0.4">
      <c r="A6" s="103">
        <v>3</v>
      </c>
      <c r="B6" s="104" t="s">
        <v>87</v>
      </c>
      <c r="C6" s="104" t="s">
        <v>530</v>
      </c>
      <c r="D6" s="104" t="s">
        <v>89</v>
      </c>
      <c r="E6" s="104" t="s">
        <v>90</v>
      </c>
      <c r="F6" s="104" t="s">
        <v>696</v>
      </c>
      <c r="G6" s="104">
        <v>42</v>
      </c>
      <c r="H6" s="105">
        <v>7</v>
      </c>
      <c r="I6" s="106">
        <v>2</v>
      </c>
      <c r="J6" s="107">
        <v>14</v>
      </c>
      <c r="K6" s="108"/>
      <c r="L6" s="109"/>
      <c r="M6" s="109"/>
      <c r="N6" s="110" t="s">
        <v>92</v>
      </c>
      <c r="O6" s="110">
        <v>5200</v>
      </c>
      <c r="P6" s="110"/>
      <c r="Q6" s="109"/>
      <c r="R6" s="111">
        <v>7</v>
      </c>
      <c r="S6" s="112"/>
      <c r="T6" s="113"/>
      <c r="U6" s="113"/>
      <c r="V6" s="114">
        <f t="shared" si="0"/>
        <v>0</v>
      </c>
      <c r="W6" s="114">
        <f t="shared" si="1"/>
        <v>0</v>
      </c>
      <c r="X6" s="115"/>
      <c r="Y6" s="107">
        <v>9</v>
      </c>
      <c r="Z6" s="107">
        <v>24</v>
      </c>
      <c r="AA6" s="107">
        <v>12</v>
      </c>
      <c r="AB6" s="115"/>
      <c r="AC6" s="116">
        <f t="shared" si="3"/>
        <v>44198.784</v>
      </c>
      <c r="AD6" s="116">
        <f t="shared" si="4"/>
        <v>0</v>
      </c>
      <c r="AE6" s="116">
        <f t="shared" si="2"/>
        <v>44198.784</v>
      </c>
      <c r="AF6"/>
    </row>
    <row r="7" spans="1:32" ht="24.95" customHeight="1" x14ac:dyDescent="0.4">
      <c r="A7" s="103">
        <v>4</v>
      </c>
      <c r="B7" s="104" t="s">
        <v>87</v>
      </c>
      <c r="C7" s="104" t="s">
        <v>530</v>
      </c>
      <c r="D7" s="104" t="s">
        <v>89</v>
      </c>
      <c r="E7" s="104" t="s">
        <v>373</v>
      </c>
      <c r="F7" s="104" t="s">
        <v>697</v>
      </c>
      <c r="G7" s="104">
        <v>34</v>
      </c>
      <c r="H7" s="105">
        <v>2</v>
      </c>
      <c r="I7" s="106">
        <v>1</v>
      </c>
      <c r="J7" s="107">
        <v>2</v>
      </c>
      <c r="K7" s="108"/>
      <c r="L7" s="109"/>
      <c r="M7" s="109"/>
      <c r="N7" s="110" t="s">
        <v>92</v>
      </c>
      <c r="O7" s="110">
        <v>2500</v>
      </c>
      <c r="P7" s="110"/>
      <c r="Q7" s="109"/>
      <c r="R7" s="111">
        <v>2</v>
      </c>
      <c r="S7" s="112"/>
      <c r="T7" s="113"/>
      <c r="U7" s="113"/>
      <c r="V7" s="114">
        <f t="shared" si="0"/>
        <v>0</v>
      </c>
      <c r="W7" s="114">
        <f t="shared" si="1"/>
        <v>0</v>
      </c>
      <c r="X7" s="115"/>
      <c r="Y7" s="107">
        <v>9</v>
      </c>
      <c r="Z7" s="107">
        <v>24</v>
      </c>
      <c r="AA7" s="107">
        <v>12</v>
      </c>
      <c r="AB7" s="115"/>
      <c r="AC7" s="116">
        <f t="shared" si="3"/>
        <v>5111.424</v>
      </c>
      <c r="AD7" s="116">
        <f t="shared" si="4"/>
        <v>0</v>
      </c>
      <c r="AE7" s="116">
        <f t="shared" si="2"/>
        <v>5111.424</v>
      </c>
      <c r="AF7"/>
    </row>
    <row r="8" spans="1:32" ht="24.95" customHeight="1" x14ac:dyDescent="0.4">
      <c r="A8" s="103">
        <v>5</v>
      </c>
      <c r="B8" s="104" t="s">
        <v>87</v>
      </c>
      <c r="C8" s="104" t="s">
        <v>674</v>
      </c>
      <c r="D8" s="104" t="s">
        <v>89</v>
      </c>
      <c r="E8" s="104" t="s">
        <v>373</v>
      </c>
      <c r="F8" s="104" t="s">
        <v>543</v>
      </c>
      <c r="G8" s="104">
        <v>34</v>
      </c>
      <c r="H8" s="105">
        <v>1</v>
      </c>
      <c r="I8" s="106">
        <v>1</v>
      </c>
      <c r="J8" s="107">
        <v>1</v>
      </c>
      <c r="K8" s="108"/>
      <c r="L8" s="109"/>
      <c r="M8" s="109"/>
      <c r="N8" s="110" t="s">
        <v>92</v>
      </c>
      <c r="O8" s="110">
        <v>2500</v>
      </c>
      <c r="P8" s="110"/>
      <c r="Q8" s="109"/>
      <c r="R8" s="111">
        <v>1</v>
      </c>
      <c r="S8" s="112"/>
      <c r="T8" s="113"/>
      <c r="U8" s="113"/>
      <c r="V8" s="114">
        <f t="shared" si="0"/>
        <v>0</v>
      </c>
      <c r="W8" s="114">
        <f t="shared" si="1"/>
        <v>0</v>
      </c>
      <c r="X8" s="115"/>
      <c r="Y8" s="107">
        <v>9</v>
      </c>
      <c r="Z8" s="107">
        <v>24</v>
      </c>
      <c r="AA8" s="107">
        <v>12</v>
      </c>
      <c r="AB8" s="115"/>
      <c r="AC8" s="116">
        <f t="shared" si="3"/>
        <v>2555.712</v>
      </c>
      <c r="AD8" s="116">
        <f t="shared" si="4"/>
        <v>0</v>
      </c>
      <c r="AE8" s="116">
        <f t="shared" si="2"/>
        <v>2555.712</v>
      </c>
      <c r="AF8"/>
    </row>
    <row r="9" spans="1:32" ht="24.95" customHeight="1" x14ac:dyDescent="0.4">
      <c r="A9" s="103">
        <v>6</v>
      </c>
      <c r="B9" s="104" t="s">
        <v>87</v>
      </c>
      <c r="C9" s="104" t="s">
        <v>674</v>
      </c>
      <c r="D9" s="104" t="s">
        <v>89</v>
      </c>
      <c r="E9" s="104" t="s">
        <v>110</v>
      </c>
      <c r="F9" s="104" t="s">
        <v>173</v>
      </c>
      <c r="G9" s="104">
        <v>26</v>
      </c>
      <c r="H9" s="105">
        <v>1</v>
      </c>
      <c r="I9" s="106">
        <v>1</v>
      </c>
      <c r="J9" s="107">
        <v>1</v>
      </c>
      <c r="K9" s="108"/>
      <c r="L9" s="109"/>
      <c r="M9" s="109"/>
      <c r="N9" s="110" t="s">
        <v>92</v>
      </c>
      <c r="O9" s="110">
        <v>1000</v>
      </c>
      <c r="P9" s="110"/>
      <c r="Q9" s="109"/>
      <c r="R9" s="111">
        <v>1</v>
      </c>
      <c r="S9" s="112"/>
      <c r="T9" s="113"/>
      <c r="U9" s="113"/>
      <c r="V9" s="114">
        <f t="shared" si="0"/>
        <v>0</v>
      </c>
      <c r="W9" s="114">
        <f t="shared" si="1"/>
        <v>0</v>
      </c>
      <c r="X9" s="115"/>
      <c r="Y9" s="107">
        <v>9</v>
      </c>
      <c r="Z9" s="107">
        <v>24</v>
      </c>
      <c r="AA9" s="107">
        <v>12</v>
      </c>
      <c r="AB9" s="115"/>
      <c r="AC9" s="116">
        <f t="shared" si="3"/>
        <v>1954.3679999999999</v>
      </c>
      <c r="AD9" s="116">
        <f t="shared" si="4"/>
        <v>0</v>
      </c>
      <c r="AE9" s="116">
        <f t="shared" si="2"/>
        <v>1954.3679999999999</v>
      </c>
      <c r="AF9"/>
    </row>
    <row r="10" spans="1:32" ht="24.95" customHeight="1" x14ac:dyDescent="0.4">
      <c r="A10" s="103">
        <v>7</v>
      </c>
      <c r="B10" s="104" t="s">
        <v>87</v>
      </c>
      <c r="C10" s="104" t="s">
        <v>698</v>
      </c>
      <c r="D10" s="104" t="s">
        <v>89</v>
      </c>
      <c r="E10" s="104" t="s">
        <v>373</v>
      </c>
      <c r="F10" s="104" t="s">
        <v>543</v>
      </c>
      <c r="G10" s="104">
        <v>34</v>
      </c>
      <c r="H10" s="105">
        <v>2</v>
      </c>
      <c r="I10" s="106">
        <v>1</v>
      </c>
      <c r="J10" s="107">
        <v>2</v>
      </c>
      <c r="K10" s="108"/>
      <c r="L10" s="109"/>
      <c r="M10" s="109"/>
      <c r="N10" s="110" t="s">
        <v>92</v>
      </c>
      <c r="O10" s="110">
        <v>2500</v>
      </c>
      <c r="P10" s="110"/>
      <c r="Q10" s="109"/>
      <c r="R10" s="111">
        <v>2</v>
      </c>
      <c r="S10" s="112"/>
      <c r="T10" s="113"/>
      <c r="U10" s="113"/>
      <c r="V10" s="114">
        <f t="shared" si="0"/>
        <v>0</v>
      </c>
      <c r="W10" s="114">
        <f t="shared" si="1"/>
        <v>0</v>
      </c>
      <c r="X10" s="115"/>
      <c r="Y10" s="107">
        <v>9</v>
      </c>
      <c r="Z10" s="107">
        <v>24</v>
      </c>
      <c r="AA10" s="107">
        <v>12</v>
      </c>
      <c r="AB10" s="115"/>
      <c r="AC10" s="116">
        <f t="shared" si="3"/>
        <v>5111.424</v>
      </c>
      <c r="AD10" s="116">
        <f t="shared" si="4"/>
        <v>0</v>
      </c>
      <c r="AE10" s="116">
        <f t="shared" si="2"/>
        <v>5111.424</v>
      </c>
      <c r="AF10"/>
    </row>
    <row r="11" spans="1:32" ht="24.95" customHeight="1" x14ac:dyDescent="0.4">
      <c r="A11" s="103">
        <v>8</v>
      </c>
      <c r="B11" s="104" t="s">
        <v>87</v>
      </c>
      <c r="C11" s="104" t="s">
        <v>357</v>
      </c>
      <c r="D11" s="104" t="s">
        <v>89</v>
      </c>
      <c r="E11" s="104" t="s">
        <v>110</v>
      </c>
      <c r="F11" s="104" t="s">
        <v>699</v>
      </c>
      <c r="G11" s="104">
        <v>26</v>
      </c>
      <c r="H11" s="105">
        <v>4</v>
      </c>
      <c r="I11" s="106">
        <v>4</v>
      </c>
      <c r="J11" s="107">
        <v>16</v>
      </c>
      <c r="K11" s="108"/>
      <c r="L11" s="109"/>
      <c r="M11" s="109"/>
      <c r="N11" s="110" t="s">
        <v>92</v>
      </c>
      <c r="O11" s="110">
        <v>1000</v>
      </c>
      <c r="P11" s="110"/>
      <c r="Q11" s="109"/>
      <c r="R11" s="111">
        <v>16</v>
      </c>
      <c r="S11" s="112"/>
      <c r="T11" s="113"/>
      <c r="U11" s="113"/>
      <c r="V11" s="114">
        <f t="shared" si="0"/>
        <v>0</v>
      </c>
      <c r="W11" s="114">
        <f t="shared" si="1"/>
        <v>0</v>
      </c>
      <c r="X11" s="115"/>
      <c r="Y11" s="107">
        <v>9</v>
      </c>
      <c r="Z11" s="107">
        <v>24</v>
      </c>
      <c r="AA11" s="107">
        <v>12</v>
      </c>
      <c r="AB11" s="115"/>
      <c r="AC11" s="116">
        <f t="shared" si="3"/>
        <v>31269.887999999999</v>
      </c>
      <c r="AD11" s="116">
        <f t="shared" si="4"/>
        <v>0</v>
      </c>
      <c r="AE11" s="116">
        <f t="shared" si="2"/>
        <v>31269.887999999999</v>
      </c>
      <c r="AF11"/>
    </row>
    <row r="12" spans="1:32" ht="24.95" customHeight="1" x14ac:dyDescent="0.4">
      <c r="A12" s="103">
        <v>9</v>
      </c>
      <c r="B12" s="104" t="s">
        <v>87</v>
      </c>
      <c r="C12" s="104" t="s">
        <v>601</v>
      </c>
      <c r="D12" s="104" t="s">
        <v>89</v>
      </c>
      <c r="E12" s="104" t="s">
        <v>110</v>
      </c>
      <c r="F12" s="104" t="s">
        <v>173</v>
      </c>
      <c r="G12" s="104">
        <v>26</v>
      </c>
      <c r="H12" s="105">
        <v>1</v>
      </c>
      <c r="I12" s="106">
        <v>1</v>
      </c>
      <c r="J12" s="107">
        <v>1</v>
      </c>
      <c r="K12" s="108"/>
      <c r="L12" s="109"/>
      <c r="M12" s="109"/>
      <c r="N12" s="110" t="s">
        <v>92</v>
      </c>
      <c r="O12" s="110">
        <v>1000</v>
      </c>
      <c r="P12" s="110"/>
      <c r="Q12" s="109"/>
      <c r="R12" s="111">
        <v>1</v>
      </c>
      <c r="S12" s="112"/>
      <c r="T12" s="113"/>
      <c r="U12" s="113"/>
      <c r="V12" s="114">
        <f t="shared" si="0"/>
        <v>0</v>
      </c>
      <c r="W12" s="114">
        <f t="shared" si="1"/>
        <v>0</v>
      </c>
      <c r="X12" s="115"/>
      <c r="Y12" s="107">
        <v>9</v>
      </c>
      <c r="Z12" s="107">
        <v>24</v>
      </c>
      <c r="AA12" s="107">
        <v>12</v>
      </c>
      <c r="AB12" s="115"/>
      <c r="AC12" s="116">
        <f t="shared" si="3"/>
        <v>1954.3679999999999</v>
      </c>
      <c r="AD12" s="116">
        <f t="shared" si="4"/>
        <v>0</v>
      </c>
      <c r="AE12" s="116">
        <f t="shared" si="2"/>
        <v>1954.3679999999999</v>
      </c>
      <c r="AF12"/>
    </row>
    <row r="13" spans="1:32" ht="24.95" customHeight="1" x14ac:dyDescent="0.4">
      <c r="A13" s="103">
        <v>10</v>
      </c>
      <c r="B13" s="104" t="s">
        <v>87</v>
      </c>
      <c r="C13" s="104" t="s">
        <v>601</v>
      </c>
      <c r="D13" s="104" t="s">
        <v>89</v>
      </c>
      <c r="E13" s="104" t="s">
        <v>118</v>
      </c>
      <c r="F13" s="104" t="s">
        <v>162</v>
      </c>
      <c r="G13" s="104">
        <v>29</v>
      </c>
      <c r="H13" s="105">
        <v>1</v>
      </c>
      <c r="I13" s="106">
        <v>1</v>
      </c>
      <c r="J13" s="107">
        <v>1</v>
      </c>
      <c r="K13" s="108"/>
      <c r="L13" s="109"/>
      <c r="M13" s="109"/>
      <c r="N13" s="110" t="s">
        <v>92</v>
      </c>
      <c r="O13" s="110">
        <v>1100</v>
      </c>
      <c r="P13" s="110"/>
      <c r="Q13" s="109"/>
      <c r="R13" s="111">
        <v>1</v>
      </c>
      <c r="S13" s="112"/>
      <c r="T13" s="113"/>
      <c r="U13" s="113"/>
      <c r="V13" s="114">
        <f t="shared" si="0"/>
        <v>0</v>
      </c>
      <c r="W13" s="114">
        <f t="shared" si="1"/>
        <v>0</v>
      </c>
      <c r="X13" s="115"/>
      <c r="Y13" s="107">
        <v>9</v>
      </c>
      <c r="Z13" s="107">
        <v>24</v>
      </c>
      <c r="AA13" s="107">
        <v>12</v>
      </c>
      <c r="AB13" s="115"/>
      <c r="AC13" s="116">
        <f t="shared" si="3"/>
        <v>2179.8720000000003</v>
      </c>
      <c r="AD13" s="116">
        <f t="shared" si="4"/>
        <v>0</v>
      </c>
      <c r="AE13" s="116">
        <f t="shared" si="2"/>
        <v>2179.8720000000003</v>
      </c>
      <c r="AF13"/>
    </row>
    <row r="14" spans="1:32" ht="24.95" customHeight="1" x14ac:dyDescent="0.4">
      <c r="A14" s="103">
        <v>11</v>
      </c>
      <c r="B14" s="104" t="s">
        <v>87</v>
      </c>
      <c r="C14" s="104" t="s">
        <v>601</v>
      </c>
      <c r="D14" s="104" t="s">
        <v>89</v>
      </c>
      <c r="E14" s="104" t="s">
        <v>700</v>
      </c>
      <c r="F14" s="104" t="s">
        <v>122</v>
      </c>
      <c r="G14" s="104">
        <v>19</v>
      </c>
      <c r="H14" s="105">
        <v>1</v>
      </c>
      <c r="I14" s="106">
        <v>1</v>
      </c>
      <c r="J14" s="107">
        <v>1</v>
      </c>
      <c r="K14" s="108"/>
      <c r="L14" s="109"/>
      <c r="M14" s="109"/>
      <c r="N14" s="110" t="s">
        <v>92</v>
      </c>
      <c r="O14" s="110">
        <v>700</v>
      </c>
      <c r="P14" s="110"/>
      <c r="Q14" s="109"/>
      <c r="R14" s="111">
        <v>1</v>
      </c>
      <c r="S14" s="112"/>
      <c r="T14" s="113"/>
      <c r="U14" s="113"/>
      <c r="V14" s="114">
        <f t="shared" si="0"/>
        <v>0</v>
      </c>
      <c r="W14" s="114">
        <f t="shared" si="1"/>
        <v>0</v>
      </c>
      <c r="X14" s="115"/>
      <c r="Y14" s="107">
        <v>9</v>
      </c>
      <c r="Z14" s="107">
        <v>24</v>
      </c>
      <c r="AA14" s="107">
        <v>12</v>
      </c>
      <c r="AB14" s="115"/>
      <c r="AC14" s="116">
        <f t="shared" si="3"/>
        <v>1428.192</v>
      </c>
      <c r="AD14" s="116">
        <f t="shared" si="4"/>
        <v>0</v>
      </c>
      <c r="AE14" s="116">
        <f t="shared" si="2"/>
        <v>1428.192</v>
      </c>
      <c r="AF14"/>
    </row>
    <row r="15" spans="1:32" ht="24.95" customHeight="1" x14ac:dyDescent="0.4">
      <c r="A15" s="103">
        <v>12</v>
      </c>
      <c r="B15" s="104" t="s">
        <v>87</v>
      </c>
      <c r="C15" s="104" t="s">
        <v>134</v>
      </c>
      <c r="D15" s="104" t="s">
        <v>89</v>
      </c>
      <c r="E15" s="104" t="s">
        <v>118</v>
      </c>
      <c r="F15" s="104" t="s">
        <v>162</v>
      </c>
      <c r="G15" s="104">
        <v>29</v>
      </c>
      <c r="H15" s="105">
        <v>2</v>
      </c>
      <c r="I15" s="106">
        <v>1</v>
      </c>
      <c r="J15" s="107">
        <v>2</v>
      </c>
      <c r="K15" s="108"/>
      <c r="L15" s="109"/>
      <c r="M15" s="109"/>
      <c r="N15" s="110" t="s">
        <v>92</v>
      </c>
      <c r="O15" s="110">
        <v>1100</v>
      </c>
      <c r="P15" s="110"/>
      <c r="Q15" s="109"/>
      <c r="R15" s="111">
        <v>2</v>
      </c>
      <c r="S15" s="112"/>
      <c r="T15" s="113"/>
      <c r="U15" s="113"/>
      <c r="V15" s="114">
        <f t="shared" si="0"/>
        <v>0</v>
      </c>
      <c r="W15" s="114">
        <f t="shared" si="1"/>
        <v>0</v>
      </c>
      <c r="X15" s="115"/>
      <c r="Y15" s="107">
        <v>9</v>
      </c>
      <c r="Z15" s="107">
        <v>24</v>
      </c>
      <c r="AA15" s="107">
        <v>12</v>
      </c>
      <c r="AB15" s="115"/>
      <c r="AC15" s="116">
        <f t="shared" si="3"/>
        <v>4359.7440000000006</v>
      </c>
      <c r="AD15" s="116">
        <f t="shared" si="4"/>
        <v>0</v>
      </c>
      <c r="AE15" s="116">
        <f t="shared" si="2"/>
        <v>4359.7440000000006</v>
      </c>
      <c r="AF15"/>
    </row>
    <row r="16" spans="1:32" ht="24.95" customHeight="1" x14ac:dyDescent="0.4">
      <c r="A16" s="103">
        <v>13</v>
      </c>
      <c r="B16" s="104" t="s">
        <v>87</v>
      </c>
      <c r="C16" s="104" t="s">
        <v>157</v>
      </c>
      <c r="D16" s="104" t="s">
        <v>89</v>
      </c>
      <c r="E16" s="104" t="s">
        <v>118</v>
      </c>
      <c r="F16" s="104" t="s">
        <v>162</v>
      </c>
      <c r="G16" s="104">
        <v>29</v>
      </c>
      <c r="H16" s="105">
        <v>4</v>
      </c>
      <c r="I16" s="106">
        <v>1</v>
      </c>
      <c r="J16" s="107">
        <v>4</v>
      </c>
      <c r="K16" s="108"/>
      <c r="L16" s="109"/>
      <c r="M16" s="109"/>
      <c r="N16" s="110" t="s">
        <v>92</v>
      </c>
      <c r="O16" s="110">
        <v>1100</v>
      </c>
      <c r="P16" s="110"/>
      <c r="Q16" s="109"/>
      <c r="R16" s="111">
        <v>4</v>
      </c>
      <c r="S16" s="112"/>
      <c r="T16" s="113"/>
      <c r="U16" s="113"/>
      <c r="V16" s="114">
        <f t="shared" si="0"/>
        <v>0</v>
      </c>
      <c r="W16" s="114">
        <f t="shared" si="1"/>
        <v>0</v>
      </c>
      <c r="X16" s="115"/>
      <c r="Y16" s="107">
        <v>9</v>
      </c>
      <c r="Z16" s="107">
        <v>24</v>
      </c>
      <c r="AA16" s="107">
        <v>12</v>
      </c>
      <c r="AB16" s="115"/>
      <c r="AC16" s="116">
        <f t="shared" si="3"/>
        <v>8719.4880000000012</v>
      </c>
      <c r="AD16" s="116">
        <f t="shared" si="4"/>
        <v>0</v>
      </c>
      <c r="AE16" s="116">
        <f t="shared" si="2"/>
        <v>8719.4880000000012</v>
      </c>
      <c r="AF16"/>
    </row>
    <row r="17" spans="1:32" ht="24.95" customHeight="1" x14ac:dyDescent="0.4">
      <c r="A17" s="103">
        <v>14</v>
      </c>
      <c r="B17" s="104" t="s">
        <v>87</v>
      </c>
      <c r="C17" s="104" t="s">
        <v>157</v>
      </c>
      <c r="D17" s="104" t="s">
        <v>89</v>
      </c>
      <c r="E17" s="104" t="s">
        <v>700</v>
      </c>
      <c r="F17" s="104" t="s">
        <v>122</v>
      </c>
      <c r="G17" s="104">
        <v>19</v>
      </c>
      <c r="H17" s="105">
        <v>1</v>
      </c>
      <c r="I17" s="106">
        <v>1</v>
      </c>
      <c r="J17" s="107">
        <v>1</v>
      </c>
      <c r="K17" s="108"/>
      <c r="L17" s="109"/>
      <c r="M17" s="109"/>
      <c r="N17" s="110" t="s">
        <v>92</v>
      </c>
      <c r="O17" s="110">
        <v>700</v>
      </c>
      <c r="P17" s="110"/>
      <c r="Q17" s="109"/>
      <c r="R17" s="111">
        <v>1</v>
      </c>
      <c r="S17" s="112"/>
      <c r="T17" s="113"/>
      <c r="U17" s="113"/>
      <c r="V17" s="114">
        <f t="shared" si="0"/>
        <v>0</v>
      </c>
      <c r="W17" s="114">
        <f t="shared" si="1"/>
        <v>0</v>
      </c>
      <c r="X17" s="115"/>
      <c r="Y17" s="107">
        <v>9</v>
      </c>
      <c r="Z17" s="107">
        <v>24</v>
      </c>
      <c r="AA17" s="107">
        <v>12</v>
      </c>
      <c r="AB17" s="115"/>
      <c r="AC17" s="116">
        <f t="shared" si="3"/>
        <v>1428.192</v>
      </c>
      <c r="AD17" s="116">
        <f t="shared" si="4"/>
        <v>0</v>
      </c>
      <c r="AE17" s="116">
        <f t="shared" si="2"/>
        <v>1428.192</v>
      </c>
      <c r="AF17"/>
    </row>
    <row r="18" spans="1:32" ht="24.95" customHeight="1" x14ac:dyDescent="0.4">
      <c r="A18" s="103">
        <v>15</v>
      </c>
      <c r="B18" s="104" t="s">
        <v>87</v>
      </c>
      <c r="C18" s="104" t="s">
        <v>160</v>
      </c>
      <c r="D18" s="104" t="s">
        <v>89</v>
      </c>
      <c r="E18" s="104" t="s">
        <v>161</v>
      </c>
      <c r="F18" s="104" t="s">
        <v>495</v>
      </c>
      <c r="G18" s="104">
        <v>19</v>
      </c>
      <c r="H18" s="105">
        <v>2</v>
      </c>
      <c r="I18" s="106">
        <v>1</v>
      </c>
      <c r="J18" s="107">
        <v>2</v>
      </c>
      <c r="K18" s="108"/>
      <c r="L18" s="109"/>
      <c r="M18" s="109"/>
      <c r="N18" s="110" t="s">
        <v>92</v>
      </c>
      <c r="O18" s="110">
        <v>900</v>
      </c>
      <c r="P18" s="110"/>
      <c r="Q18" s="109"/>
      <c r="R18" s="111">
        <v>2</v>
      </c>
      <c r="S18" s="112"/>
      <c r="T18" s="113"/>
      <c r="U18" s="113"/>
      <c r="V18" s="114">
        <f t="shared" si="0"/>
        <v>0</v>
      </c>
      <c r="W18" s="114">
        <f t="shared" si="1"/>
        <v>0</v>
      </c>
      <c r="X18" s="115"/>
      <c r="Y18" s="107">
        <v>9</v>
      </c>
      <c r="Z18" s="107">
        <v>24</v>
      </c>
      <c r="AA18" s="107">
        <v>12</v>
      </c>
      <c r="AB18" s="115"/>
      <c r="AC18" s="116">
        <f t="shared" si="3"/>
        <v>2856.384</v>
      </c>
      <c r="AD18" s="116">
        <f t="shared" si="4"/>
        <v>0</v>
      </c>
      <c r="AE18" s="116">
        <f t="shared" si="2"/>
        <v>2856.384</v>
      </c>
      <c r="AF18"/>
    </row>
    <row r="19" spans="1:32" ht="24.95" customHeight="1" x14ac:dyDescent="0.4">
      <c r="A19" s="103">
        <v>16</v>
      </c>
      <c r="B19" s="104" t="s">
        <v>87</v>
      </c>
      <c r="C19" s="104" t="s">
        <v>123</v>
      </c>
      <c r="D19" s="104" t="s">
        <v>89</v>
      </c>
      <c r="E19" s="104" t="s">
        <v>373</v>
      </c>
      <c r="F19" s="104" t="s">
        <v>384</v>
      </c>
      <c r="G19" s="104">
        <v>34</v>
      </c>
      <c r="H19" s="105">
        <v>1</v>
      </c>
      <c r="I19" s="106">
        <v>1</v>
      </c>
      <c r="J19" s="107">
        <v>1</v>
      </c>
      <c r="K19" s="108"/>
      <c r="L19" s="109"/>
      <c r="M19" s="109"/>
      <c r="N19" s="110" t="s">
        <v>92</v>
      </c>
      <c r="O19" s="110">
        <v>2500</v>
      </c>
      <c r="P19" s="110"/>
      <c r="Q19" s="109"/>
      <c r="R19" s="111">
        <v>1</v>
      </c>
      <c r="S19" s="112"/>
      <c r="T19" s="113"/>
      <c r="U19" s="113"/>
      <c r="V19" s="114">
        <f t="shared" si="0"/>
        <v>0</v>
      </c>
      <c r="W19" s="114">
        <f t="shared" si="1"/>
        <v>0</v>
      </c>
      <c r="X19" s="115"/>
      <c r="Y19" s="107">
        <v>9</v>
      </c>
      <c r="Z19" s="107">
        <v>24</v>
      </c>
      <c r="AA19" s="107">
        <v>12</v>
      </c>
      <c r="AB19" s="115"/>
      <c r="AC19" s="116">
        <f t="shared" si="3"/>
        <v>2555.712</v>
      </c>
      <c r="AD19" s="116">
        <f t="shared" si="4"/>
        <v>0</v>
      </c>
      <c r="AE19" s="116">
        <f t="shared" si="2"/>
        <v>2555.712</v>
      </c>
      <c r="AF19"/>
    </row>
    <row r="20" spans="1:32" ht="24.95" customHeight="1" x14ac:dyDescent="0.4">
      <c r="A20" s="103">
        <v>17</v>
      </c>
      <c r="B20" s="104" t="s">
        <v>87</v>
      </c>
      <c r="C20" s="104" t="s">
        <v>123</v>
      </c>
      <c r="D20" s="104" t="s">
        <v>89</v>
      </c>
      <c r="E20" s="104" t="s">
        <v>514</v>
      </c>
      <c r="F20" s="104" t="s">
        <v>114</v>
      </c>
      <c r="G20" s="104">
        <v>58</v>
      </c>
      <c r="H20" s="105">
        <v>1</v>
      </c>
      <c r="I20" s="106">
        <v>1</v>
      </c>
      <c r="J20" s="107">
        <v>1</v>
      </c>
      <c r="K20" s="108"/>
      <c r="L20" s="109"/>
      <c r="M20" s="109"/>
      <c r="N20" s="110" t="s">
        <v>205</v>
      </c>
      <c r="O20" s="110">
        <v>3300</v>
      </c>
      <c r="P20" s="110"/>
      <c r="Q20" s="109"/>
      <c r="R20" s="111">
        <v>1</v>
      </c>
      <c r="S20" s="112"/>
      <c r="T20" s="113"/>
      <c r="U20" s="113"/>
      <c r="V20" s="114">
        <f t="shared" si="0"/>
        <v>0</v>
      </c>
      <c r="W20" s="114">
        <f t="shared" si="1"/>
        <v>0</v>
      </c>
      <c r="X20" s="115"/>
      <c r="Y20" s="107">
        <v>9</v>
      </c>
      <c r="Z20" s="107">
        <v>24</v>
      </c>
      <c r="AA20" s="107">
        <v>12</v>
      </c>
      <c r="AB20" s="115"/>
      <c r="AC20" s="116">
        <f t="shared" si="3"/>
        <v>4359.7440000000006</v>
      </c>
      <c r="AD20" s="116">
        <f t="shared" si="4"/>
        <v>0</v>
      </c>
      <c r="AE20" s="116">
        <f t="shared" si="2"/>
        <v>4359.7440000000006</v>
      </c>
      <c r="AF20"/>
    </row>
    <row r="21" spans="1:32" ht="24.95" customHeight="1" x14ac:dyDescent="0.4">
      <c r="A21" s="103">
        <v>18</v>
      </c>
      <c r="B21" s="104" t="s">
        <v>87</v>
      </c>
      <c r="C21" s="104" t="s">
        <v>280</v>
      </c>
      <c r="D21" s="104" t="s">
        <v>89</v>
      </c>
      <c r="E21" s="104" t="s">
        <v>158</v>
      </c>
      <c r="F21" s="104" t="s">
        <v>159</v>
      </c>
      <c r="G21" s="104">
        <v>30</v>
      </c>
      <c r="H21" s="105">
        <v>2</v>
      </c>
      <c r="I21" s="106">
        <v>2</v>
      </c>
      <c r="J21" s="107">
        <v>4</v>
      </c>
      <c r="K21" s="108"/>
      <c r="L21" s="109"/>
      <c r="M21" s="109"/>
      <c r="N21" s="110" t="s">
        <v>92</v>
      </c>
      <c r="O21" s="110">
        <v>3000</v>
      </c>
      <c r="P21" s="110"/>
      <c r="Q21" s="109"/>
      <c r="R21" s="111">
        <v>2</v>
      </c>
      <c r="S21" s="112"/>
      <c r="T21" s="113"/>
      <c r="U21" s="113"/>
      <c r="V21" s="114">
        <f t="shared" si="0"/>
        <v>0</v>
      </c>
      <c r="W21" s="114">
        <f t="shared" si="1"/>
        <v>0</v>
      </c>
      <c r="X21" s="115"/>
      <c r="Y21" s="107">
        <v>9</v>
      </c>
      <c r="Z21" s="107">
        <v>24</v>
      </c>
      <c r="AA21" s="107">
        <v>12</v>
      </c>
      <c r="AB21" s="115"/>
      <c r="AC21" s="116">
        <f t="shared" si="3"/>
        <v>9020.16</v>
      </c>
      <c r="AD21" s="116">
        <f t="shared" si="4"/>
        <v>0</v>
      </c>
      <c r="AE21" s="116">
        <f t="shared" si="2"/>
        <v>9020.16</v>
      </c>
      <c r="AF21"/>
    </row>
    <row r="22" spans="1:32" ht="24.95" customHeight="1" x14ac:dyDescent="0.4">
      <c r="A22" s="103">
        <v>19</v>
      </c>
      <c r="B22" s="104" t="s">
        <v>87</v>
      </c>
      <c r="C22" s="104" t="s">
        <v>280</v>
      </c>
      <c r="D22" s="104" t="s">
        <v>89</v>
      </c>
      <c r="E22" s="104" t="s">
        <v>373</v>
      </c>
      <c r="F22" s="104" t="s">
        <v>701</v>
      </c>
      <c r="G22" s="104">
        <v>34</v>
      </c>
      <c r="H22" s="105">
        <v>2</v>
      </c>
      <c r="I22" s="106">
        <v>3</v>
      </c>
      <c r="J22" s="107">
        <v>6</v>
      </c>
      <c r="K22" s="108"/>
      <c r="L22" s="109"/>
      <c r="M22" s="109"/>
      <c r="N22" s="110" t="s">
        <v>92</v>
      </c>
      <c r="O22" s="110">
        <v>2500</v>
      </c>
      <c r="P22" s="110"/>
      <c r="Q22" s="109"/>
      <c r="R22" s="111">
        <v>6</v>
      </c>
      <c r="S22" s="112"/>
      <c r="T22" s="113"/>
      <c r="U22" s="113"/>
      <c r="V22" s="114">
        <f t="shared" si="0"/>
        <v>0</v>
      </c>
      <c r="W22" s="114">
        <f t="shared" si="1"/>
        <v>0</v>
      </c>
      <c r="X22" s="115"/>
      <c r="Y22" s="107">
        <v>9</v>
      </c>
      <c r="Z22" s="107">
        <v>24</v>
      </c>
      <c r="AA22" s="107">
        <v>12</v>
      </c>
      <c r="AB22" s="115"/>
      <c r="AC22" s="116">
        <f t="shared" si="3"/>
        <v>15334.272000000001</v>
      </c>
      <c r="AD22" s="116">
        <f t="shared" si="4"/>
        <v>0</v>
      </c>
      <c r="AE22" s="116">
        <f t="shared" si="2"/>
        <v>15334.272000000001</v>
      </c>
      <c r="AF22"/>
    </row>
    <row r="23" spans="1:32" ht="24.95" customHeight="1" x14ac:dyDescent="0.4">
      <c r="A23" s="103">
        <v>20</v>
      </c>
      <c r="B23" s="104" t="s">
        <v>87</v>
      </c>
      <c r="C23" s="104" t="s">
        <v>280</v>
      </c>
      <c r="D23" s="104" t="s">
        <v>89</v>
      </c>
      <c r="E23" s="104" t="s">
        <v>158</v>
      </c>
      <c r="F23" s="104" t="s">
        <v>159</v>
      </c>
      <c r="G23" s="104">
        <v>30</v>
      </c>
      <c r="H23" s="105">
        <v>4</v>
      </c>
      <c r="I23" s="106">
        <v>2</v>
      </c>
      <c r="J23" s="107">
        <v>8</v>
      </c>
      <c r="K23" s="108"/>
      <c r="L23" s="109"/>
      <c r="M23" s="109"/>
      <c r="N23" s="110" t="s">
        <v>92</v>
      </c>
      <c r="O23" s="110">
        <v>3000</v>
      </c>
      <c r="P23" s="110"/>
      <c r="Q23" s="109"/>
      <c r="R23" s="111">
        <v>4</v>
      </c>
      <c r="S23" s="112"/>
      <c r="T23" s="113"/>
      <c r="U23" s="113"/>
      <c r="V23" s="114">
        <f t="shared" si="0"/>
        <v>0</v>
      </c>
      <c r="W23" s="114">
        <f t="shared" si="1"/>
        <v>0</v>
      </c>
      <c r="X23" s="115"/>
      <c r="Y23" s="107">
        <v>9</v>
      </c>
      <c r="Z23" s="107">
        <v>24</v>
      </c>
      <c r="AA23" s="107">
        <v>12</v>
      </c>
      <c r="AB23" s="115"/>
      <c r="AC23" s="116">
        <f t="shared" si="3"/>
        <v>18040.32</v>
      </c>
      <c r="AD23" s="116">
        <f t="shared" si="4"/>
        <v>0</v>
      </c>
      <c r="AE23" s="116">
        <f t="shared" si="2"/>
        <v>18040.32</v>
      </c>
      <c r="AF23"/>
    </row>
    <row r="24" spans="1:32" ht="24.95" customHeight="1" x14ac:dyDescent="0.4">
      <c r="A24" s="103">
        <v>21</v>
      </c>
      <c r="B24" s="104" t="s">
        <v>87</v>
      </c>
      <c r="C24" s="104" t="s">
        <v>179</v>
      </c>
      <c r="D24" s="104" t="s">
        <v>89</v>
      </c>
      <c r="E24" s="104" t="s">
        <v>373</v>
      </c>
      <c r="F24" s="104" t="s">
        <v>444</v>
      </c>
      <c r="G24" s="104">
        <v>34</v>
      </c>
      <c r="H24" s="105">
        <v>6</v>
      </c>
      <c r="I24" s="106">
        <v>2</v>
      </c>
      <c r="J24" s="107">
        <v>12</v>
      </c>
      <c r="K24" s="108"/>
      <c r="L24" s="109"/>
      <c r="M24" s="109"/>
      <c r="N24" s="110" t="s">
        <v>92</v>
      </c>
      <c r="O24" s="110">
        <v>2500</v>
      </c>
      <c r="P24" s="110"/>
      <c r="Q24" s="109"/>
      <c r="R24" s="111">
        <v>12</v>
      </c>
      <c r="S24" s="112"/>
      <c r="T24" s="113"/>
      <c r="U24" s="113"/>
      <c r="V24" s="114">
        <f t="shared" si="0"/>
        <v>0</v>
      </c>
      <c r="W24" s="114">
        <f t="shared" si="1"/>
        <v>0</v>
      </c>
      <c r="X24" s="115"/>
      <c r="Y24" s="107">
        <v>9</v>
      </c>
      <c r="Z24" s="107">
        <v>24</v>
      </c>
      <c r="AA24" s="107">
        <v>12</v>
      </c>
      <c r="AB24" s="115"/>
      <c r="AC24" s="116">
        <f t="shared" si="3"/>
        <v>30668.544000000002</v>
      </c>
      <c r="AD24" s="116">
        <f t="shared" si="4"/>
        <v>0</v>
      </c>
      <c r="AE24" s="116">
        <f t="shared" si="2"/>
        <v>30668.544000000002</v>
      </c>
      <c r="AF24"/>
    </row>
    <row r="25" spans="1:32" ht="24.95" customHeight="1" x14ac:dyDescent="0.4">
      <c r="A25" s="103">
        <v>22</v>
      </c>
      <c r="B25" s="104" t="s">
        <v>87</v>
      </c>
      <c r="C25" s="104" t="s">
        <v>179</v>
      </c>
      <c r="D25" s="104" t="s">
        <v>89</v>
      </c>
      <c r="E25" s="104" t="s">
        <v>110</v>
      </c>
      <c r="F25" s="104" t="s">
        <v>173</v>
      </c>
      <c r="G25" s="104">
        <v>26</v>
      </c>
      <c r="H25" s="105">
        <v>2</v>
      </c>
      <c r="I25" s="106">
        <v>1</v>
      </c>
      <c r="J25" s="107">
        <v>2</v>
      </c>
      <c r="K25" s="108"/>
      <c r="L25" s="109"/>
      <c r="M25" s="109"/>
      <c r="N25" s="110" t="s">
        <v>92</v>
      </c>
      <c r="O25" s="110">
        <v>1000</v>
      </c>
      <c r="P25" s="110"/>
      <c r="Q25" s="109"/>
      <c r="R25" s="111">
        <v>2</v>
      </c>
      <c r="S25" s="112"/>
      <c r="T25" s="113"/>
      <c r="U25" s="113"/>
      <c r="V25" s="114">
        <f t="shared" si="0"/>
        <v>0</v>
      </c>
      <c r="W25" s="114">
        <f t="shared" si="1"/>
        <v>0</v>
      </c>
      <c r="X25" s="115"/>
      <c r="Y25" s="107">
        <v>9</v>
      </c>
      <c r="Z25" s="107">
        <v>24</v>
      </c>
      <c r="AA25" s="107">
        <v>12</v>
      </c>
      <c r="AB25" s="115"/>
      <c r="AC25" s="116">
        <f t="shared" si="3"/>
        <v>3908.7359999999999</v>
      </c>
      <c r="AD25" s="116">
        <f t="shared" si="4"/>
        <v>0</v>
      </c>
      <c r="AE25" s="116">
        <f t="shared" si="2"/>
        <v>3908.7359999999999</v>
      </c>
      <c r="AF25"/>
    </row>
    <row r="26" spans="1:32" ht="24.95" customHeight="1" x14ac:dyDescent="0.4">
      <c r="A26" s="103">
        <v>23</v>
      </c>
      <c r="B26" s="104" t="s">
        <v>87</v>
      </c>
      <c r="C26" s="104" t="s">
        <v>702</v>
      </c>
      <c r="D26" s="104" t="s">
        <v>89</v>
      </c>
      <c r="E26" s="104" t="s">
        <v>373</v>
      </c>
      <c r="F26" s="104" t="s">
        <v>543</v>
      </c>
      <c r="G26" s="104">
        <v>34</v>
      </c>
      <c r="H26" s="105">
        <v>1</v>
      </c>
      <c r="I26" s="106">
        <v>1</v>
      </c>
      <c r="J26" s="107">
        <v>1</v>
      </c>
      <c r="K26" s="108"/>
      <c r="L26" s="109"/>
      <c r="M26" s="109"/>
      <c r="N26" s="110" t="s">
        <v>92</v>
      </c>
      <c r="O26" s="110">
        <v>2500</v>
      </c>
      <c r="P26" s="110"/>
      <c r="Q26" s="109"/>
      <c r="R26" s="111">
        <v>1</v>
      </c>
      <c r="S26" s="112"/>
      <c r="T26" s="113"/>
      <c r="U26" s="113"/>
      <c r="V26" s="114">
        <f t="shared" si="0"/>
        <v>0</v>
      </c>
      <c r="W26" s="114">
        <f t="shared" si="1"/>
        <v>0</v>
      </c>
      <c r="X26" s="115"/>
      <c r="Y26" s="107">
        <v>9</v>
      </c>
      <c r="Z26" s="107">
        <v>24</v>
      </c>
      <c r="AA26" s="107">
        <v>12</v>
      </c>
      <c r="AB26" s="115"/>
      <c r="AC26" s="116">
        <f t="shared" si="3"/>
        <v>2555.712</v>
      </c>
      <c r="AD26" s="116">
        <f t="shared" si="4"/>
        <v>0</v>
      </c>
      <c r="AE26" s="116">
        <f t="shared" si="2"/>
        <v>2555.712</v>
      </c>
      <c r="AF26"/>
    </row>
    <row r="27" spans="1:32" ht="24.95" customHeight="1" x14ac:dyDescent="0.4">
      <c r="A27" s="103">
        <v>24</v>
      </c>
      <c r="B27" s="104" t="s">
        <v>87</v>
      </c>
      <c r="C27" s="104" t="s">
        <v>703</v>
      </c>
      <c r="D27" s="104" t="s">
        <v>89</v>
      </c>
      <c r="E27" s="104" t="s">
        <v>373</v>
      </c>
      <c r="F27" s="104" t="s">
        <v>444</v>
      </c>
      <c r="G27" s="104">
        <v>34</v>
      </c>
      <c r="H27" s="105">
        <v>2</v>
      </c>
      <c r="I27" s="106">
        <v>2</v>
      </c>
      <c r="J27" s="107">
        <v>4</v>
      </c>
      <c r="K27" s="108"/>
      <c r="L27" s="109"/>
      <c r="M27" s="109"/>
      <c r="N27" s="110" t="s">
        <v>92</v>
      </c>
      <c r="O27" s="110">
        <v>2500</v>
      </c>
      <c r="P27" s="110"/>
      <c r="Q27" s="109"/>
      <c r="R27" s="111">
        <v>4</v>
      </c>
      <c r="S27" s="112"/>
      <c r="T27" s="113"/>
      <c r="U27" s="113"/>
      <c r="V27" s="114">
        <f t="shared" si="0"/>
        <v>0</v>
      </c>
      <c r="W27" s="114">
        <f t="shared" si="1"/>
        <v>0</v>
      </c>
      <c r="X27" s="115"/>
      <c r="Y27" s="107">
        <v>9</v>
      </c>
      <c r="Z27" s="107">
        <v>24</v>
      </c>
      <c r="AA27" s="107">
        <v>12</v>
      </c>
      <c r="AB27" s="115"/>
      <c r="AC27" s="116">
        <f t="shared" si="3"/>
        <v>10222.848</v>
      </c>
      <c r="AD27" s="116">
        <f t="shared" si="4"/>
        <v>0</v>
      </c>
      <c r="AE27" s="116">
        <f t="shared" si="2"/>
        <v>10222.848</v>
      </c>
      <c r="AF27"/>
    </row>
    <row r="28" spans="1:32" ht="24.95" customHeight="1" x14ac:dyDescent="0.4">
      <c r="A28" s="103">
        <v>25</v>
      </c>
      <c r="B28" s="104" t="s">
        <v>87</v>
      </c>
      <c r="C28" s="104" t="s">
        <v>704</v>
      </c>
      <c r="D28" s="104" t="s">
        <v>89</v>
      </c>
      <c r="E28" s="104" t="s">
        <v>489</v>
      </c>
      <c r="F28" s="104" t="s">
        <v>103</v>
      </c>
      <c r="G28" s="104">
        <v>38</v>
      </c>
      <c r="H28" s="105">
        <v>3</v>
      </c>
      <c r="I28" s="106">
        <v>3</v>
      </c>
      <c r="J28" s="107">
        <v>9</v>
      </c>
      <c r="K28" s="108"/>
      <c r="L28" s="109"/>
      <c r="M28" s="109"/>
      <c r="N28" s="110" t="s">
        <v>92</v>
      </c>
      <c r="O28" s="110">
        <v>1500</v>
      </c>
      <c r="P28" s="110"/>
      <c r="Q28" s="109"/>
      <c r="R28" s="111">
        <v>9</v>
      </c>
      <c r="S28" s="112"/>
      <c r="T28" s="113"/>
      <c r="U28" s="113"/>
      <c r="V28" s="114">
        <f t="shared" si="0"/>
        <v>0</v>
      </c>
      <c r="W28" s="114">
        <f t="shared" si="1"/>
        <v>0</v>
      </c>
      <c r="X28" s="115"/>
      <c r="Y28" s="107">
        <v>9</v>
      </c>
      <c r="Z28" s="107">
        <v>24</v>
      </c>
      <c r="AA28" s="107">
        <v>12</v>
      </c>
      <c r="AB28" s="115"/>
      <c r="AC28" s="116">
        <f t="shared" si="3"/>
        <v>25707.456000000002</v>
      </c>
      <c r="AD28" s="116">
        <f t="shared" si="4"/>
        <v>0</v>
      </c>
      <c r="AE28" s="116">
        <f t="shared" si="2"/>
        <v>25707.456000000002</v>
      </c>
      <c r="AF28"/>
    </row>
    <row r="29" spans="1:32" ht="24.95" customHeight="1" x14ac:dyDescent="0.4">
      <c r="A29" s="103">
        <v>26</v>
      </c>
      <c r="B29" s="104" t="s">
        <v>87</v>
      </c>
      <c r="C29" s="104" t="s">
        <v>704</v>
      </c>
      <c r="D29" s="104" t="s">
        <v>89</v>
      </c>
      <c r="E29" s="104" t="s">
        <v>161</v>
      </c>
      <c r="F29" s="104" t="s">
        <v>162</v>
      </c>
      <c r="G29" s="104">
        <v>19</v>
      </c>
      <c r="H29" s="105">
        <v>4</v>
      </c>
      <c r="I29" s="106">
        <v>1</v>
      </c>
      <c r="J29" s="107">
        <v>4</v>
      </c>
      <c r="K29" s="108"/>
      <c r="L29" s="109"/>
      <c r="M29" s="109"/>
      <c r="N29" s="110" t="s">
        <v>92</v>
      </c>
      <c r="O29" s="110">
        <v>1100</v>
      </c>
      <c r="P29" s="110"/>
      <c r="Q29" s="109"/>
      <c r="R29" s="111">
        <v>4</v>
      </c>
      <c r="S29" s="112"/>
      <c r="T29" s="113"/>
      <c r="U29" s="113"/>
      <c r="V29" s="114">
        <f t="shared" si="0"/>
        <v>0</v>
      </c>
      <c r="W29" s="114">
        <f t="shared" si="1"/>
        <v>0</v>
      </c>
      <c r="X29" s="115"/>
      <c r="Y29" s="107">
        <v>9</v>
      </c>
      <c r="Z29" s="107">
        <v>24</v>
      </c>
      <c r="AA29" s="107">
        <v>12</v>
      </c>
      <c r="AB29" s="115"/>
      <c r="AC29" s="116">
        <f t="shared" si="3"/>
        <v>5712.768</v>
      </c>
      <c r="AD29" s="116">
        <f t="shared" si="4"/>
        <v>0</v>
      </c>
      <c r="AE29" s="116">
        <f t="shared" si="2"/>
        <v>5712.768</v>
      </c>
      <c r="AF29"/>
    </row>
    <row r="30" spans="1:32" ht="24.95" customHeight="1" x14ac:dyDescent="0.4">
      <c r="A30" s="103">
        <v>27</v>
      </c>
      <c r="B30" s="104" t="s">
        <v>87</v>
      </c>
      <c r="C30" s="104" t="s">
        <v>704</v>
      </c>
      <c r="D30" s="104" t="s">
        <v>89</v>
      </c>
      <c r="E30" s="104" t="s">
        <v>373</v>
      </c>
      <c r="F30" s="104" t="s">
        <v>384</v>
      </c>
      <c r="G30" s="104">
        <v>34</v>
      </c>
      <c r="H30" s="105">
        <v>2</v>
      </c>
      <c r="I30" s="106">
        <v>1</v>
      </c>
      <c r="J30" s="107">
        <v>2</v>
      </c>
      <c r="K30" s="108"/>
      <c r="L30" s="109"/>
      <c r="M30" s="109"/>
      <c r="N30" s="110" t="s">
        <v>92</v>
      </c>
      <c r="O30" s="110">
        <v>2500</v>
      </c>
      <c r="P30" s="110"/>
      <c r="Q30" s="109"/>
      <c r="R30" s="111">
        <v>2</v>
      </c>
      <c r="S30" s="112"/>
      <c r="T30" s="113"/>
      <c r="U30" s="113"/>
      <c r="V30" s="114">
        <f t="shared" si="0"/>
        <v>0</v>
      </c>
      <c r="W30" s="114">
        <f t="shared" si="1"/>
        <v>0</v>
      </c>
      <c r="X30" s="115"/>
      <c r="Y30" s="107">
        <v>9</v>
      </c>
      <c r="Z30" s="107">
        <v>24</v>
      </c>
      <c r="AA30" s="107">
        <v>12</v>
      </c>
      <c r="AB30" s="115"/>
      <c r="AC30" s="116">
        <f t="shared" si="3"/>
        <v>5111.424</v>
      </c>
      <c r="AD30" s="116">
        <f t="shared" si="4"/>
        <v>0</v>
      </c>
      <c r="AE30" s="116">
        <f t="shared" si="2"/>
        <v>5111.424</v>
      </c>
      <c r="AF30"/>
    </row>
    <row r="31" spans="1:32" ht="24.95" customHeight="1" x14ac:dyDescent="0.4">
      <c r="A31" s="103">
        <v>28</v>
      </c>
      <c r="B31" s="104" t="s">
        <v>87</v>
      </c>
      <c r="C31" s="104" t="s">
        <v>280</v>
      </c>
      <c r="D31" s="104" t="s">
        <v>89</v>
      </c>
      <c r="E31" s="104" t="s">
        <v>586</v>
      </c>
      <c r="F31" s="104" t="s">
        <v>705</v>
      </c>
      <c r="G31" s="104">
        <v>105</v>
      </c>
      <c r="H31" s="105">
        <v>4</v>
      </c>
      <c r="I31" s="106">
        <v>2</v>
      </c>
      <c r="J31" s="107">
        <v>8</v>
      </c>
      <c r="K31" s="108"/>
      <c r="L31" s="109"/>
      <c r="M31" s="109"/>
      <c r="N31" s="110" t="s">
        <v>92</v>
      </c>
      <c r="O31" s="110">
        <v>7500</v>
      </c>
      <c r="P31" s="110"/>
      <c r="Q31" s="109"/>
      <c r="R31" s="111">
        <v>4</v>
      </c>
      <c r="S31" s="112"/>
      <c r="T31" s="113"/>
      <c r="U31" s="113"/>
      <c r="V31" s="114">
        <f t="shared" si="0"/>
        <v>0</v>
      </c>
      <c r="W31" s="114">
        <f t="shared" si="1"/>
        <v>0</v>
      </c>
      <c r="X31" s="115"/>
      <c r="Y31" s="107">
        <v>9</v>
      </c>
      <c r="Z31" s="107">
        <v>24</v>
      </c>
      <c r="AA31" s="107">
        <v>12</v>
      </c>
      <c r="AB31" s="115"/>
      <c r="AC31" s="116">
        <f t="shared" si="3"/>
        <v>63141.120000000003</v>
      </c>
      <c r="AD31" s="116">
        <f t="shared" si="4"/>
        <v>0</v>
      </c>
      <c r="AE31" s="116">
        <f t="shared" si="2"/>
        <v>63141.120000000003</v>
      </c>
      <c r="AF31"/>
    </row>
    <row r="32" spans="1:32" ht="24.95" customHeight="1" x14ac:dyDescent="0.4">
      <c r="A32" s="103">
        <v>29</v>
      </c>
      <c r="B32" s="104" t="s">
        <v>87</v>
      </c>
      <c r="C32" s="104" t="s">
        <v>280</v>
      </c>
      <c r="D32" s="104" t="s">
        <v>89</v>
      </c>
      <c r="E32" s="104" t="s">
        <v>118</v>
      </c>
      <c r="F32" s="104" t="s">
        <v>162</v>
      </c>
      <c r="G32" s="104">
        <v>29</v>
      </c>
      <c r="H32" s="105">
        <v>3</v>
      </c>
      <c r="I32" s="106">
        <v>1</v>
      </c>
      <c r="J32" s="107">
        <v>3</v>
      </c>
      <c r="K32" s="108"/>
      <c r="L32" s="109"/>
      <c r="M32" s="109"/>
      <c r="N32" s="110" t="s">
        <v>92</v>
      </c>
      <c r="O32" s="110">
        <v>1100</v>
      </c>
      <c r="P32" s="110"/>
      <c r="Q32" s="109"/>
      <c r="R32" s="111">
        <v>3</v>
      </c>
      <c r="S32" s="112"/>
      <c r="T32" s="113"/>
      <c r="U32" s="113"/>
      <c r="V32" s="114">
        <f t="shared" si="0"/>
        <v>0</v>
      </c>
      <c r="W32" s="114">
        <f t="shared" si="1"/>
        <v>0</v>
      </c>
      <c r="X32" s="115"/>
      <c r="Y32" s="107">
        <v>9</v>
      </c>
      <c r="Z32" s="107">
        <v>24</v>
      </c>
      <c r="AA32" s="107">
        <v>12</v>
      </c>
      <c r="AB32" s="115"/>
      <c r="AC32" s="116">
        <f t="shared" si="3"/>
        <v>6539.616</v>
      </c>
      <c r="AD32" s="116">
        <f t="shared" si="4"/>
        <v>0</v>
      </c>
      <c r="AE32" s="116">
        <f t="shared" si="2"/>
        <v>6539.616</v>
      </c>
      <c r="AF32"/>
    </row>
    <row r="33" spans="1:32" ht="24.95" customHeight="1" x14ac:dyDescent="0.4">
      <c r="A33" s="103">
        <v>30</v>
      </c>
      <c r="B33" s="104" t="s">
        <v>87</v>
      </c>
      <c r="C33" s="104" t="s">
        <v>280</v>
      </c>
      <c r="D33" s="104" t="s">
        <v>89</v>
      </c>
      <c r="E33" s="104" t="s">
        <v>329</v>
      </c>
      <c r="F33" s="104" t="s">
        <v>706</v>
      </c>
      <c r="G33" s="104">
        <v>10</v>
      </c>
      <c r="H33" s="105">
        <v>1</v>
      </c>
      <c r="I33" s="106">
        <v>1</v>
      </c>
      <c r="J33" s="107">
        <v>1</v>
      </c>
      <c r="K33" s="108"/>
      <c r="L33" s="109"/>
      <c r="M33" s="109"/>
      <c r="N33" s="110" t="s">
        <v>92</v>
      </c>
      <c r="O33" s="110">
        <v>600</v>
      </c>
      <c r="P33" s="110"/>
      <c r="Q33" s="109"/>
      <c r="R33" s="111">
        <v>1</v>
      </c>
      <c r="S33" s="112"/>
      <c r="T33" s="113"/>
      <c r="U33" s="113"/>
      <c r="V33" s="114">
        <f t="shared" si="0"/>
        <v>0</v>
      </c>
      <c r="W33" s="114">
        <f t="shared" si="1"/>
        <v>0</v>
      </c>
      <c r="X33" s="115"/>
      <c r="Y33" s="107">
        <v>9</v>
      </c>
      <c r="Z33" s="107">
        <v>24</v>
      </c>
      <c r="AA33" s="107">
        <v>12</v>
      </c>
      <c r="AB33" s="115"/>
      <c r="AC33" s="116">
        <f t="shared" si="3"/>
        <v>751.68000000000006</v>
      </c>
      <c r="AD33" s="116">
        <f t="shared" si="4"/>
        <v>0</v>
      </c>
      <c r="AE33" s="116">
        <f t="shared" si="2"/>
        <v>751.68000000000006</v>
      </c>
      <c r="AF33"/>
    </row>
    <row r="34" spans="1:32" ht="24.95" customHeight="1" x14ac:dyDescent="0.4">
      <c r="A34" s="103">
        <v>31</v>
      </c>
      <c r="B34" s="104" t="s">
        <v>87</v>
      </c>
      <c r="C34" s="104" t="s">
        <v>707</v>
      </c>
      <c r="D34" s="104" t="s">
        <v>89</v>
      </c>
      <c r="E34" s="104" t="s">
        <v>158</v>
      </c>
      <c r="F34" s="104" t="s">
        <v>159</v>
      </c>
      <c r="G34" s="104">
        <v>30</v>
      </c>
      <c r="H34" s="105">
        <v>8</v>
      </c>
      <c r="I34" s="106">
        <v>2</v>
      </c>
      <c r="J34" s="107">
        <v>16</v>
      </c>
      <c r="K34" s="108"/>
      <c r="L34" s="109"/>
      <c r="M34" s="109"/>
      <c r="N34" s="110" t="s">
        <v>92</v>
      </c>
      <c r="O34" s="110">
        <v>3000</v>
      </c>
      <c r="P34" s="110"/>
      <c r="Q34" s="109"/>
      <c r="R34" s="111">
        <v>8</v>
      </c>
      <c r="S34" s="112"/>
      <c r="T34" s="113"/>
      <c r="U34" s="113"/>
      <c r="V34" s="114">
        <f t="shared" si="0"/>
        <v>0</v>
      </c>
      <c r="W34" s="114">
        <f t="shared" si="1"/>
        <v>0</v>
      </c>
      <c r="X34" s="115"/>
      <c r="Y34" s="107">
        <v>9</v>
      </c>
      <c r="Z34" s="107">
        <v>24</v>
      </c>
      <c r="AA34" s="107">
        <v>12</v>
      </c>
      <c r="AB34" s="115"/>
      <c r="AC34" s="116">
        <f t="shared" si="3"/>
        <v>36080.639999999999</v>
      </c>
      <c r="AD34" s="116">
        <f t="shared" si="4"/>
        <v>0</v>
      </c>
      <c r="AE34" s="116">
        <f t="shared" si="2"/>
        <v>36080.639999999999</v>
      </c>
      <c r="AF34"/>
    </row>
    <row r="35" spans="1:32" ht="24.95" customHeight="1" x14ac:dyDescent="0.4">
      <c r="A35" s="103">
        <v>32</v>
      </c>
      <c r="B35" s="104" t="s">
        <v>87</v>
      </c>
      <c r="C35" s="104" t="s">
        <v>157</v>
      </c>
      <c r="D35" s="104" t="s">
        <v>89</v>
      </c>
      <c r="E35" s="104" t="s">
        <v>158</v>
      </c>
      <c r="F35" s="104" t="s">
        <v>159</v>
      </c>
      <c r="G35" s="104">
        <v>30</v>
      </c>
      <c r="H35" s="105">
        <v>4</v>
      </c>
      <c r="I35" s="106">
        <v>2</v>
      </c>
      <c r="J35" s="107">
        <v>8</v>
      </c>
      <c r="K35" s="108"/>
      <c r="L35" s="109"/>
      <c r="M35" s="109"/>
      <c r="N35" s="110" t="s">
        <v>92</v>
      </c>
      <c r="O35" s="110">
        <v>3000</v>
      </c>
      <c r="P35" s="110"/>
      <c r="Q35" s="109"/>
      <c r="R35" s="111">
        <v>4</v>
      </c>
      <c r="S35" s="112"/>
      <c r="T35" s="113"/>
      <c r="U35" s="113"/>
      <c r="V35" s="114">
        <f t="shared" si="0"/>
        <v>0</v>
      </c>
      <c r="W35" s="114">
        <f t="shared" si="1"/>
        <v>0</v>
      </c>
      <c r="X35" s="115"/>
      <c r="Y35" s="107">
        <v>9</v>
      </c>
      <c r="Z35" s="107">
        <v>24</v>
      </c>
      <c r="AA35" s="107">
        <v>12</v>
      </c>
      <c r="AB35" s="115"/>
      <c r="AC35" s="116">
        <f t="shared" si="3"/>
        <v>18040.32</v>
      </c>
      <c r="AD35" s="116">
        <f t="shared" si="4"/>
        <v>0</v>
      </c>
      <c r="AE35" s="116">
        <f t="shared" si="2"/>
        <v>18040.32</v>
      </c>
      <c r="AF35"/>
    </row>
    <row r="36" spans="1:32" ht="24.95" customHeight="1" x14ac:dyDescent="0.4">
      <c r="A36" s="103">
        <v>33</v>
      </c>
      <c r="B36" s="104" t="s">
        <v>87</v>
      </c>
      <c r="C36" s="104" t="s">
        <v>160</v>
      </c>
      <c r="D36" s="104" t="s">
        <v>89</v>
      </c>
      <c r="E36" s="104" t="s">
        <v>161</v>
      </c>
      <c r="F36" s="104" t="s">
        <v>495</v>
      </c>
      <c r="G36" s="104">
        <v>19</v>
      </c>
      <c r="H36" s="105">
        <v>17</v>
      </c>
      <c r="I36" s="106">
        <v>1</v>
      </c>
      <c r="J36" s="107">
        <v>17</v>
      </c>
      <c r="K36" s="108"/>
      <c r="L36" s="109"/>
      <c r="M36" s="109"/>
      <c r="N36" s="110" t="s">
        <v>92</v>
      </c>
      <c r="O36" s="110">
        <v>900</v>
      </c>
      <c r="P36" s="110"/>
      <c r="Q36" s="109"/>
      <c r="R36" s="111">
        <v>17</v>
      </c>
      <c r="S36" s="112"/>
      <c r="T36" s="113"/>
      <c r="U36" s="113"/>
      <c r="V36" s="114">
        <f t="shared" si="0"/>
        <v>0</v>
      </c>
      <c r="W36" s="114">
        <f t="shared" si="1"/>
        <v>0</v>
      </c>
      <c r="X36" s="115"/>
      <c r="Y36" s="107">
        <v>9</v>
      </c>
      <c r="Z36" s="107">
        <v>24</v>
      </c>
      <c r="AA36" s="107">
        <v>12</v>
      </c>
      <c r="AB36" s="115"/>
      <c r="AC36" s="116">
        <f t="shared" si="3"/>
        <v>24279.263999999999</v>
      </c>
      <c r="AD36" s="116">
        <f t="shared" si="4"/>
        <v>0</v>
      </c>
      <c r="AE36" s="116">
        <f t="shared" si="2"/>
        <v>24279.263999999999</v>
      </c>
      <c r="AF36"/>
    </row>
    <row r="37" spans="1:32" ht="24.95" customHeight="1" x14ac:dyDescent="0.4">
      <c r="A37" s="103">
        <v>34</v>
      </c>
      <c r="B37" s="104" t="s">
        <v>87</v>
      </c>
      <c r="C37" s="104" t="s">
        <v>134</v>
      </c>
      <c r="D37" s="104" t="s">
        <v>89</v>
      </c>
      <c r="E37" s="104" t="s">
        <v>373</v>
      </c>
      <c r="F37" s="104" t="s">
        <v>708</v>
      </c>
      <c r="G37" s="104">
        <v>34</v>
      </c>
      <c r="H37" s="105">
        <v>1</v>
      </c>
      <c r="I37" s="106">
        <v>1</v>
      </c>
      <c r="J37" s="107">
        <v>1</v>
      </c>
      <c r="K37" s="108"/>
      <c r="L37" s="109"/>
      <c r="M37" s="109"/>
      <c r="N37" s="110" t="s">
        <v>92</v>
      </c>
      <c r="O37" s="110">
        <v>2500</v>
      </c>
      <c r="P37" s="110"/>
      <c r="Q37" s="109"/>
      <c r="R37" s="111">
        <v>1</v>
      </c>
      <c r="S37" s="112"/>
      <c r="T37" s="113"/>
      <c r="U37" s="113"/>
      <c r="V37" s="114">
        <f t="shared" si="0"/>
        <v>0</v>
      </c>
      <c r="W37" s="114">
        <f t="shared" si="1"/>
        <v>0</v>
      </c>
      <c r="X37" s="115"/>
      <c r="Y37" s="107">
        <v>9</v>
      </c>
      <c r="Z37" s="107">
        <v>24</v>
      </c>
      <c r="AA37" s="107">
        <v>12</v>
      </c>
      <c r="AB37" s="115"/>
      <c r="AC37" s="116">
        <f t="shared" si="3"/>
        <v>2555.712</v>
      </c>
      <c r="AD37" s="116">
        <f t="shared" si="4"/>
        <v>0</v>
      </c>
      <c r="AE37" s="116">
        <f t="shared" si="2"/>
        <v>2555.712</v>
      </c>
      <c r="AF37"/>
    </row>
    <row r="38" spans="1:32" ht="24.95" customHeight="1" x14ac:dyDescent="0.4">
      <c r="A38" s="103">
        <v>35</v>
      </c>
      <c r="B38" s="104" t="s">
        <v>87</v>
      </c>
      <c r="C38" s="104" t="s">
        <v>116</v>
      </c>
      <c r="D38" s="104" t="s">
        <v>89</v>
      </c>
      <c r="E38" s="104" t="s">
        <v>118</v>
      </c>
      <c r="F38" s="104" t="s">
        <v>162</v>
      </c>
      <c r="G38" s="104">
        <v>29</v>
      </c>
      <c r="H38" s="105">
        <v>5</v>
      </c>
      <c r="I38" s="106">
        <v>1</v>
      </c>
      <c r="J38" s="107">
        <v>5</v>
      </c>
      <c r="K38" s="108"/>
      <c r="L38" s="109"/>
      <c r="M38" s="109"/>
      <c r="N38" s="110" t="s">
        <v>92</v>
      </c>
      <c r="O38" s="110">
        <v>1100</v>
      </c>
      <c r="P38" s="110"/>
      <c r="Q38" s="109"/>
      <c r="R38" s="111">
        <v>5</v>
      </c>
      <c r="S38" s="112"/>
      <c r="T38" s="113"/>
      <c r="U38" s="113"/>
      <c r="V38" s="114">
        <f t="shared" si="0"/>
        <v>0</v>
      </c>
      <c r="W38" s="114">
        <f t="shared" si="1"/>
        <v>0</v>
      </c>
      <c r="X38" s="115"/>
      <c r="Y38" s="107">
        <v>9</v>
      </c>
      <c r="Z38" s="107">
        <v>24</v>
      </c>
      <c r="AA38" s="107">
        <v>12</v>
      </c>
      <c r="AB38" s="115"/>
      <c r="AC38" s="116">
        <f t="shared" si="3"/>
        <v>10899.359999999999</v>
      </c>
      <c r="AD38" s="116">
        <f t="shared" si="4"/>
        <v>0</v>
      </c>
      <c r="AE38" s="116">
        <f t="shared" si="2"/>
        <v>10899.359999999999</v>
      </c>
      <c r="AF38"/>
    </row>
    <row r="39" spans="1:32" ht="24.95" customHeight="1" x14ac:dyDescent="0.4">
      <c r="A39" s="103">
        <v>36</v>
      </c>
      <c r="B39" s="104" t="s">
        <v>87</v>
      </c>
      <c r="C39" s="104" t="s">
        <v>115</v>
      </c>
      <c r="D39" s="104" t="s">
        <v>89</v>
      </c>
      <c r="E39" s="104" t="s">
        <v>118</v>
      </c>
      <c r="F39" s="104" t="s">
        <v>162</v>
      </c>
      <c r="G39" s="104">
        <v>29</v>
      </c>
      <c r="H39" s="104">
        <v>6</v>
      </c>
      <c r="I39" s="106">
        <v>1</v>
      </c>
      <c r="J39" s="107">
        <v>6</v>
      </c>
      <c r="K39" s="108"/>
      <c r="L39" s="109"/>
      <c r="M39" s="109"/>
      <c r="N39" s="110" t="s">
        <v>92</v>
      </c>
      <c r="O39" s="110">
        <v>1100</v>
      </c>
      <c r="P39" s="110"/>
      <c r="Q39" s="109"/>
      <c r="R39" s="111">
        <v>6</v>
      </c>
      <c r="S39" s="112"/>
      <c r="T39" s="113"/>
      <c r="U39" s="113"/>
      <c r="V39" s="114">
        <f t="shared" si="0"/>
        <v>0</v>
      </c>
      <c r="W39" s="114">
        <f t="shared" si="1"/>
        <v>0</v>
      </c>
      <c r="X39" s="115"/>
      <c r="Y39" s="107">
        <v>9</v>
      </c>
      <c r="Z39" s="107">
        <v>24</v>
      </c>
      <c r="AA39" s="107">
        <v>12</v>
      </c>
      <c r="AB39" s="115"/>
      <c r="AC39" s="116">
        <f t="shared" si="3"/>
        <v>13079.232</v>
      </c>
      <c r="AD39" s="116">
        <f t="shared" si="4"/>
        <v>0</v>
      </c>
      <c r="AE39" s="116">
        <f t="shared" si="2"/>
        <v>13079.232</v>
      </c>
      <c r="AF39"/>
    </row>
    <row r="40" spans="1:32" ht="24.95" customHeight="1" x14ac:dyDescent="0.4">
      <c r="A40" s="103">
        <v>37</v>
      </c>
      <c r="B40" s="104" t="s">
        <v>87</v>
      </c>
      <c r="C40" s="104" t="s">
        <v>171</v>
      </c>
      <c r="D40" s="104" t="s">
        <v>89</v>
      </c>
      <c r="E40" s="104" t="s">
        <v>118</v>
      </c>
      <c r="F40" s="104" t="s">
        <v>162</v>
      </c>
      <c r="G40" s="104">
        <v>29</v>
      </c>
      <c r="H40" s="104">
        <v>2</v>
      </c>
      <c r="I40" s="106">
        <v>1</v>
      </c>
      <c r="J40" s="107">
        <v>2</v>
      </c>
      <c r="K40" s="108"/>
      <c r="L40" s="109"/>
      <c r="M40" s="109"/>
      <c r="N40" s="110" t="s">
        <v>92</v>
      </c>
      <c r="O40" s="110">
        <v>1100</v>
      </c>
      <c r="P40" s="110"/>
      <c r="Q40" s="109"/>
      <c r="R40" s="111">
        <v>2</v>
      </c>
      <c r="S40" s="112"/>
      <c r="T40" s="113"/>
      <c r="U40" s="113"/>
      <c r="V40" s="114">
        <f t="shared" si="0"/>
        <v>0</v>
      </c>
      <c r="W40" s="114">
        <f t="shared" si="1"/>
        <v>0</v>
      </c>
      <c r="X40" s="115"/>
      <c r="Y40" s="107">
        <v>9</v>
      </c>
      <c r="Z40" s="107">
        <v>24</v>
      </c>
      <c r="AA40" s="107">
        <v>12</v>
      </c>
      <c r="AB40" s="115"/>
      <c r="AC40" s="116">
        <f t="shared" si="3"/>
        <v>4359.7440000000006</v>
      </c>
      <c r="AD40" s="116">
        <f t="shared" si="4"/>
        <v>0</v>
      </c>
      <c r="AE40" s="116">
        <f t="shared" si="2"/>
        <v>4359.7440000000006</v>
      </c>
      <c r="AF40"/>
    </row>
    <row r="41" spans="1:32" ht="24.95" customHeight="1" x14ac:dyDescent="0.4">
      <c r="A41" s="103">
        <v>38</v>
      </c>
      <c r="B41" s="104" t="s">
        <v>87</v>
      </c>
      <c r="C41" s="104" t="s">
        <v>709</v>
      </c>
      <c r="D41" s="104" t="s">
        <v>89</v>
      </c>
      <c r="E41" s="104" t="s">
        <v>118</v>
      </c>
      <c r="F41" s="104" t="s">
        <v>162</v>
      </c>
      <c r="G41" s="104">
        <v>29</v>
      </c>
      <c r="H41" s="104">
        <v>2</v>
      </c>
      <c r="I41" s="106">
        <v>1</v>
      </c>
      <c r="J41" s="107">
        <v>2</v>
      </c>
      <c r="K41" s="108"/>
      <c r="L41" s="109"/>
      <c r="M41" s="109"/>
      <c r="N41" s="110" t="s">
        <v>92</v>
      </c>
      <c r="O41" s="110">
        <v>1100</v>
      </c>
      <c r="P41" s="110"/>
      <c r="Q41" s="109"/>
      <c r="R41" s="111">
        <v>2</v>
      </c>
      <c r="S41" s="112"/>
      <c r="T41" s="113"/>
      <c r="U41" s="113"/>
      <c r="V41" s="114">
        <f t="shared" si="0"/>
        <v>0</v>
      </c>
      <c r="W41" s="114">
        <f t="shared" si="1"/>
        <v>0</v>
      </c>
      <c r="X41" s="115"/>
      <c r="Y41" s="107">
        <v>9</v>
      </c>
      <c r="Z41" s="107">
        <v>24</v>
      </c>
      <c r="AA41" s="107">
        <v>12</v>
      </c>
      <c r="AB41" s="115"/>
      <c r="AC41" s="116">
        <f t="shared" si="3"/>
        <v>4359.7440000000006</v>
      </c>
      <c r="AD41" s="116">
        <f t="shared" si="4"/>
        <v>0</v>
      </c>
      <c r="AE41" s="116">
        <f t="shared" si="2"/>
        <v>4359.7440000000006</v>
      </c>
      <c r="AF41"/>
    </row>
    <row r="42" spans="1:32" ht="24.95" customHeight="1" x14ac:dyDescent="0.4">
      <c r="A42" s="103">
        <v>39</v>
      </c>
      <c r="B42" s="104" t="s">
        <v>87</v>
      </c>
      <c r="C42" s="104" t="s">
        <v>710</v>
      </c>
      <c r="D42" s="104" t="s">
        <v>89</v>
      </c>
      <c r="E42" s="104" t="s">
        <v>110</v>
      </c>
      <c r="F42" s="104" t="s">
        <v>173</v>
      </c>
      <c r="G42" s="104">
        <v>26</v>
      </c>
      <c r="H42" s="104">
        <v>1</v>
      </c>
      <c r="I42" s="106">
        <v>1</v>
      </c>
      <c r="J42" s="107">
        <v>1</v>
      </c>
      <c r="K42" s="108"/>
      <c r="L42" s="109"/>
      <c r="M42" s="109"/>
      <c r="N42" s="110" t="s">
        <v>92</v>
      </c>
      <c r="O42" s="110">
        <v>1000</v>
      </c>
      <c r="P42" s="110"/>
      <c r="Q42" s="109"/>
      <c r="R42" s="111">
        <v>1</v>
      </c>
      <c r="S42" s="112"/>
      <c r="T42" s="113"/>
      <c r="U42" s="113"/>
      <c r="V42" s="114">
        <f t="shared" si="0"/>
        <v>0</v>
      </c>
      <c r="W42" s="114">
        <f t="shared" si="1"/>
        <v>0</v>
      </c>
      <c r="X42" s="115"/>
      <c r="Y42" s="107">
        <v>9</v>
      </c>
      <c r="Z42" s="107">
        <v>24</v>
      </c>
      <c r="AA42" s="107">
        <v>12</v>
      </c>
      <c r="AB42" s="115"/>
      <c r="AC42" s="116">
        <f t="shared" si="3"/>
        <v>1954.3679999999999</v>
      </c>
      <c r="AD42" s="116">
        <f t="shared" si="4"/>
        <v>0</v>
      </c>
      <c r="AE42" s="116">
        <f t="shared" si="2"/>
        <v>1954.3679999999999</v>
      </c>
      <c r="AF42"/>
    </row>
    <row r="43" spans="1:32" ht="24.95" customHeight="1" x14ac:dyDescent="0.4">
      <c r="A43" s="103">
        <v>40</v>
      </c>
      <c r="B43" s="104" t="s">
        <v>87</v>
      </c>
      <c r="C43" s="104" t="s">
        <v>538</v>
      </c>
      <c r="D43" s="104" t="s">
        <v>89</v>
      </c>
      <c r="E43" s="104" t="s">
        <v>373</v>
      </c>
      <c r="F43" s="104" t="s">
        <v>543</v>
      </c>
      <c r="G43" s="104">
        <v>34</v>
      </c>
      <c r="H43" s="104">
        <v>1</v>
      </c>
      <c r="I43" s="106">
        <v>1</v>
      </c>
      <c r="J43" s="107">
        <v>1</v>
      </c>
      <c r="K43" s="108"/>
      <c r="L43" s="109"/>
      <c r="M43" s="109"/>
      <c r="N43" s="110" t="s">
        <v>92</v>
      </c>
      <c r="O43" s="110">
        <v>2500</v>
      </c>
      <c r="P43" s="110"/>
      <c r="Q43" s="109"/>
      <c r="R43" s="111">
        <v>1</v>
      </c>
      <c r="S43" s="112"/>
      <c r="T43" s="113"/>
      <c r="U43" s="113"/>
      <c r="V43" s="114">
        <f t="shared" si="0"/>
        <v>0</v>
      </c>
      <c r="W43" s="114">
        <f t="shared" si="1"/>
        <v>0</v>
      </c>
      <c r="X43" s="115"/>
      <c r="Y43" s="107">
        <v>9</v>
      </c>
      <c r="Z43" s="107">
        <v>24</v>
      </c>
      <c r="AA43" s="107">
        <v>12</v>
      </c>
      <c r="AB43" s="115"/>
      <c r="AC43" s="116">
        <f t="shared" si="3"/>
        <v>2555.712</v>
      </c>
      <c r="AD43" s="116">
        <f t="shared" si="4"/>
        <v>0</v>
      </c>
      <c r="AE43" s="116">
        <f t="shared" si="2"/>
        <v>2555.712</v>
      </c>
      <c r="AF43"/>
    </row>
    <row r="44" spans="1:32" ht="24.95" customHeight="1" x14ac:dyDescent="0.4">
      <c r="A44" s="103">
        <v>41</v>
      </c>
      <c r="B44" s="104" t="s">
        <v>87</v>
      </c>
      <c r="C44" s="104" t="s">
        <v>711</v>
      </c>
      <c r="D44" s="104" t="s">
        <v>89</v>
      </c>
      <c r="E44" s="104" t="s">
        <v>110</v>
      </c>
      <c r="F44" s="104" t="s">
        <v>173</v>
      </c>
      <c r="G44" s="104">
        <v>26</v>
      </c>
      <c r="H44" s="104">
        <v>1</v>
      </c>
      <c r="I44" s="106">
        <v>1</v>
      </c>
      <c r="J44" s="107">
        <v>1</v>
      </c>
      <c r="K44" s="108"/>
      <c r="L44" s="109"/>
      <c r="M44" s="109"/>
      <c r="N44" s="110" t="s">
        <v>92</v>
      </c>
      <c r="O44" s="110">
        <v>1000</v>
      </c>
      <c r="P44" s="110"/>
      <c r="Q44" s="109"/>
      <c r="R44" s="111">
        <v>1</v>
      </c>
      <c r="S44" s="112"/>
      <c r="T44" s="113"/>
      <c r="U44" s="113"/>
      <c r="V44" s="114">
        <f t="shared" si="0"/>
        <v>0</v>
      </c>
      <c r="W44" s="114">
        <f t="shared" si="1"/>
        <v>0</v>
      </c>
      <c r="X44" s="115"/>
      <c r="Y44" s="107">
        <v>9</v>
      </c>
      <c r="Z44" s="107">
        <v>24</v>
      </c>
      <c r="AA44" s="107">
        <v>12</v>
      </c>
      <c r="AB44" s="115"/>
      <c r="AC44" s="116">
        <f t="shared" si="3"/>
        <v>1954.3679999999999</v>
      </c>
      <c r="AD44" s="116">
        <f t="shared" si="4"/>
        <v>0</v>
      </c>
      <c r="AE44" s="116">
        <f t="shared" si="2"/>
        <v>1954.3679999999999</v>
      </c>
      <c r="AF44"/>
    </row>
    <row r="45" spans="1:32" ht="24.95" customHeight="1" x14ac:dyDescent="0.4">
      <c r="A45" s="103">
        <v>42</v>
      </c>
      <c r="B45" s="104" t="s">
        <v>87</v>
      </c>
      <c r="C45" s="104" t="s">
        <v>228</v>
      </c>
      <c r="D45" s="104" t="s">
        <v>89</v>
      </c>
      <c r="E45" s="104" t="s">
        <v>118</v>
      </c>
      <c r="F45" s="104" t="s">
        <v>162</v>
      </c>
      <c r="G45" s="104">
        <v>29</v>
      </c>
      <c r="H45" s="104">
        <v>2</v>
      </c>
      <c r="I45" s="106">
        <v>1</v>
      </c>
      <c r="J45" s="107">
        <v>2</v>
      </c>
      <c r="K45" s="108"/>
      <c r="L45" s="109"/>
      <c r="M45" s="109"/>
      <c r="N45" s="110" t="s">
        <v>92</v>
      </c>
      <c r="O45" s="110">
        <v>1100</v>
      </c>
      <c r="P45" s="110"/>
      <c r="Q45" s="109"/>
      <c r="R45" s="111">
        <v>2</v>
      </c>
      <c r="S45" s="112"/>
      <c r="T45" s="113"/>
      <c r="U45" s="113"/>
      <c r="V45" s="114">
        <f t="shared" si="0"/>
        <v>0</v>
      </c>
      <c r="W45" s="114">
        <f t="shared" si="1"/>
        <v>0</v>
      </c>
      <c r="X45" s="115"/>
      <c r="Y45" s="107">
        <v>9</v>
      </c>
      <c r="Z45" s="107">
        <v>24</v>
      </c>
      <c r="AA45" s="107">
        <v>12</v>
      </c>
      <c r="AB45" s="115"/>
      <c r="AC45" s="116">
        <f t="shared" si="3"/>
        <v>4359.7440000000006</v>
      </c>
      <c r="AD45" s="116">
        <f t="shared" si="4"/>
        <v>0</v>
      </c>
      <c r="AE45" s="116">
        <f t="shared" si="2"/>
        <v>4359.7440000000006</v>
      </c>
      <c r="AF45"/>
    </row>
    <row r="46" spans="1:32" ht="24.95" customHeight="1" x14ac:dyDescent="0.4">
      <c r="A46" s="103">
        <v>43</v>
      </c>
      <c r="B46" s="104" t="s">
        <v>87</v>
      </c>
      <c r="C46" s="104" t="s">
        <v>712</v>
      </c>
      <c r="D46" s="104" t="s">
        <v>89</v>
      </c>
      <c r="E46" s="104" t="s">
        <v>110</v>
      </c>
      <c r="F46" s="104" t="s">
        <v>173</v>
      </c>
      <c r="G46" s="104">
        <v>26</v>
      </c>
      <c r="H46" s="104">
        <v>1</v>
      </c>
      <c r="I46" s="106">
        <v>1</v>
      </c>
      <c r="J46" s="107">
        <v>1</v>
      </c>
      <c r="K46" s="108"/>
      <c r="L46" s="109"/>
      <c r="M46" s="109"/>
      <c r="N46" s="110" t="s">
        <v>92</v>
      </c>
      <c r="O46" s="110">
        <v>1000</v>
      </c>
      <c r="P46" s="110"/>
      <c r="Q46" s="109"/>
      <c r="R46" s="111">
        <v>1</v>
      </c>
      <c r="S46" s="112"/>
      <c r="T46" s="113"/>
      <c r="U46" s="113"/>
      <c r="V46" s="114">
        <f t="shared" si="0"/>
        <v>0</v>
      </c>
      <c r="W46" s="114">
        <f t="shared" si="1"/>
        <v>0</v>
      </c>
      <c r="X46" s="115"/>
      <c r="Y46" s="107">
        <v>9</v>
      </c>
      <c r="Z46" s="107">
        <v>24</v>
      </c>
      <c r="AA46" s="107">
        <v>12</v>
      </c>
      <c r="AB46" s="115"/>
      <c r="AC46" s="116">
        <f t="shared" si="3"/>
        <v>1954.3679999999999</v>
      </c>
      <c r="AD46" s="116">
        <f t="shared" si="4"/>
        <v>0</v>
      </c>
      <c r="AE46" s="116">
        <f t="shared" si="2"/>
        <v>1954.3679999999999</v>
      </c>
      <c r="AF46"/>
    </row>
    <row r="47" spans="1:32" ht="24.95" customHeight="1" x14ac:dyDescent="0.4">
      <c r="A47" s="103">
        <v>44</v>
      </c>
      <c r="B47" s="104" t="s">
        <v>87</v>
      </c>
      <c r="C47" s="104" t="s">
        <v>713</v>
      </c>
      <c r="D47" s="104" t="s">
        <v>89</v>
      </c>
      <c r="E47" s="104" t="s">
        <v>90</v>
      </c>
      <c r="F47" s="104" t="s">
        <v>236</v>
      </c>
      <c r="G47" s="104">
        <v>42</v>
      </c>
      <c r="H47" s="104">
        <v>1</v>
      </c>
      <c r="I47" s="106">
        <v>1</v>
      </c>
      <c r="J47" s="107">
        <v>1</v>
      </c>
      <c r="K47" s="108"/>
      <c r="L47" s="109"/>
      <c r="M47" s="109"/>
      <c r="N47" s="110" t="s">
        <v>92</v>
      </c>
      <c r="O47" s="110">
        <v>2500</v>
      </c>
      <c r="P47" s="110"/>
      <c r="Q47" s="109"/>
      <c r="R47" s="111">
        <v>1</v>
      </c>
      <c r="S47" s="112"/>
      <c r="T47" s="113"/>
      <c r="U47" s="113"/>
      <c r="V47" s="114">
        <f t="shared" si="0"/>
        <v>0</v>
      </c>
      <c r="W47" s="114">
        <f t="shared" si="1"/>
        <v>0</v>
      </c>
      <c r="X47" s="115"/>
      <c r="Y47" s="107">
        <v>9</v>
      </c>
      <c r="Z47" s="107">
        <v>24</v>
      </c>
      <c r="AA47" s="107">
        <v>12</v>
      </c>
      <c r="AB47" s="115"/>
      <c r="AC47" s="116">
        <f t="shared" si="3"/>
        <v>3157.056</v>
      </c>
      <c r="AD47" s="116">
        <f t="shared" si="4"/>
        <v>0</v>
      </c>
      <c r="AE47" s="116">
        <f t="shared" si="2"/>
        <v>3157.056</v>
      </c>
      <c r="AF47"/>
    </row>
    <row r="48" spans="1:32" ht="24.95" customHeight="1" x14ac:dyDescent="0.4">
      <c r="A48" s="103">
        <v>45</v>
      </c>
      <c r="B48" s="104" t="s">
        <v>87</v>
      </c>
      <c r="C48" s="104" t="s">
        <v>713</v>
      </c>
      <c r="D48" s="104" t="s">
        <v>89</v>
      </c>
      <c r="E48" s="104" t="s">
        <v>158</v>
      </c>
      <c r="F48" s="104" t="s">
        <v>159</v>
      </c>
      <c r="G48" s="104">
        <v>30</v>
      </c>
      <c r="H48" s="104">
        <v>2</v>
      </c>
      <c r="I48" s="106">
        <v>2</v>
      </c>
      <c r="J48" s="107">
        <v>4</v>
      </c>
      <c r="K48" s="108"/>
      <c r="L48" s="109"/>
      <c r="M48" s="109"/>
      <c r="N48" s="110" t="s">
        <v>92</v>
      </c>
      <c r="O48" s="110">
        <v>3000</v>
      </c>
      <c r="P48" s="110"/>
      <c r="Q48" s="109"/>
      <c r="R48" s="111">
        <v>2</v>
      </c>
      <c r="S48" s="112"/>
      <c r="T48" s="113"/>
      <c r="U48" s="113"/>
      <c r="V48" s="114">
        <f t="shared" si="0"/>
        <v>0</v>
      </c>
      <c r="W48" s="114">
        <f t="shared" si="1"/>
        <v>0</v>
      </c>
      <c r="X48" s="115"/>
      <c r="Y48" s="107">
        <v>9</v>
      </c>
      <c r="Z48" s="107">
        <v>24</v>
      </c>
      <c r="AA48" s="107">
        <v>12</v>
      </c>
      <c r="AB48" s="115"/>
      <c r="AC48" s="116">
        <f t="shared" si="3"/>
        <v>9020.16</v>
      </c>
      <c r="AD48" s="116">
        <f t="shared" si="4"/>
        <v>0</v>
      </c>
      <c r="AE48" s="116">
        <f t="shared" si="2"/>
        <v>9020.16</v>
      </c>
      <c r="AF48"/>
    </row>
    <row r="49" spans="1:32" ht="24.95" customHeight="1" x14ac:dyDescent="0.4">
      <c r="A49" s="103">
        <v>46</v>
      </c>
      <c r="B49" s="104" t="s">
        <v>87</v>
      </c>
      <c r="C49" s="104" t="s">
        <v>714</v>
      </c>
      <c r="D49" s="104" t="s">
        <v>89</v>
      </c>
      <c r="E49" s="104" t="s">
        <v>90</v>
      </c>
      <c r="F49" s="104" t="s">
        <v>245</v>
      </c>
      <c r="G49" s="104">
        <v>42</v>
      </c>
      <c r="H49" s="104">
        <v>2</v>
      </c>
      <c r="I49" s="106">
        <v>2</v>
      </c>
      <c r="J49" s="107">
        <v>4</v>
      </c>
      <c r="K49" s="108"/>
      <c r="L49" s="109"/>
      <c r="M49" s="109"/>
      <c r="N49" s="110" t="s">
        <v>92</v>
      </c>
      <c r="O49" s="110">
        <v>2500</v>
      </c>
      <c r="P49" s="110"/>
      <c r="Q49" s="109"/>
      <c r="R49" s="111">
        <v>4</v>
      </c>
      <c r="S49" s="112"/>
      <c r="T49" s="113"/>
      <c r="U49" s="113"/>
      <c r="V49" s="114">
        <f t="shared" si="0"/>
        <v>0</v>
      </c>
      <c r="W49" s="114">
        <f t="shared" si="1"/>
        <v>0</v>
      </c>
      <c r="X49" s="115"/>
      <c r="Y49" s="107">
        <v>9</v>
      </c>
      <c r="Z49" s="107">
        <v>24</v>
      </c>
      <c r="AA49" s="107">
        <v>12</v>
      </c>
      <c r="AB49" s="115"/>
      <c r="AC49" s="116">
        <f t="shared" si="3"/>
        <v>12628.224</v>
      </c>
      <c r="AD49" s="116">
        <f t="shared" si="4"/>
        <v>0</v>
      </c>
      <c r="AE49" s="116">
        <f t="shared" si="2"/>
        <v>12628.224</v>
      </c>
      <c r="AF49"/>
    </row>
    <row r="50" spans="1:32" ht="24.95" customHeight="1" x14ac:dyDescent="0.4">
      <c r="A50" s="103">
        <v>47</v>
      </c>
      <c r="B50" s="104" t="s">
        <v>87</v>
      </c>
      <c r="C50" s="104" t="s">
        <v>714</v>
      </c>
      <c r="D50" s="104" t="s">
        <v>89</v>
      </c>
      <c r="E50" s="104" t="s">
        <v>158</v>
      </c>
      <c r="F50" s="104" t="s">
        <v>159</v>
      </c>
      <c r="G50" s="104">
        <v>30</v>
      </c>
      <c r="H50" s="104">
        <v>2</v>
      </c>
      <c r="I50" s="106">
        <v>2</v>
      </c>
      <c r="J50" s="107">
        <v>4</v>
      </c>
      <c r="K50" s="108"/>
      <c r="L50" s="109"/>
      <c r="M50" s="109"/>
      <c r="N50" s="110" t="s">
        <v>92</v>
      </c>
      <c r="O50" s="110">
        <v>3000</v>
      </c>
      <c r="P50" s="110"/>
      <c r="Q50" s="109"/>
      <c r="R50" s="111">
        <v>2</v>
      </c>
      <c r="S50" s="112"/>
      <c r="T50" s="113"/>
      <c r="U50" s="113"/>
      <c r="V50" s="114">
        <f t="shared" si="0"/>
        <v>0</v>
      </c>
      <c r="W50" s="114">
        <f t="shared" si="1"/>
        <v>0</v>
      </c>
      <c r="X50" s="115"/>
      <c r="Y50" s="107">
        <v>9</v>
      </c>
      <c r="Z50" s="107">
        <v>24</v>
      </c>
      <c r="AA50" s="107">
        <v>12</v>
      </c>
      <c r="AB50" s="115"/>
      <c r="AC50" s="116">
        <f t="shared" si="3"/>
        <v>9020.16</v>
      </c>
      <c r="AD50" s="116">
        <f t="shared" si="4"/>
        <v>0</v>
      </c>
      <c r="AE50" s="116">
        <f t="shared" si="2"/>
        <v>9020.16</v>
      </c>
      <c r="AF50"/>
    </row>
    <row r="51" spans="1:32" ht="24.95" customHeight="1" x14ac:dyDescent="0.4">
      <c r="A51" s="103">
        <v>48</v>
      </c>
      <c r="B51" s="104" t="s">
        <v>87</v>
      </c>
      <c r="C51" s="104" t="s">
        <v>715</v>
      </c>
      <c r="D51" s="104" t="s">
        <v>89</v>
      </c>
      <c r="E51" s="104" t="s">
        <v>373</v>
      </c>
      <c r="F51" s="104" t="s">
        <v>543</v>
      </c>
      <c r="G51" s="104">
        <v>34</v>
      </c>
      <c r="H51" s="104">
        <v>4</v>
      </c>
      <c r="I51" s="106">
        <v>1</v>
      </c>
      <c r="J51" s="107">
        <v>4</v>
      </c>
      <c r="K51" s="108"/>
      <c r="L51" s="109"/>
      <c r="M51" s="109"/>
      <c r="N51" s="110" t="s">
        <v>92</v>
      </c>
      <c r="O51" s="110">
        <v>2500</v>
      </c>
      <c r="P51" s="110"/>
      <c r="Q51" s="109"/>
      <c r="R51" s="111">
        <v>4</v>
      </c>
      <c r="S51" s="112"/>
      <c r="T51" s="113"/>
      <c r="U51" s="113"/>
      <c r="V51" s="114">
        <f t="shared" si="0"/>
        <v>0</v>
      </c>
      <c r="W51" s="114">
        <f t="shared" si="1"/>
        <v>0</v>
      </c>
      <c r="X51" s="115"/>
      <c r="Y51" s="107">
        <v>9</v>
      </c>
      <c r="Z51" s="107">
        <v>24</v>
      </c>
      <c r="AA51" s="107">
        <v>12</v>
      </c>
      <c r="AB51" s="115"/>
      <c r="AC51" s="116">
        <f t="shared" si="3"/>
        <v>10222.848</v>
      </c>
      <c r="AD51" s="116">
        <f t="shared" si="4"/>
        <v>0</v>
      </c>
      <c r="AE51" s="116">
        <f t="shared" si="2"/>
        <v>10222.848</v>
      </c>
      <c r="AF51"/>
    </row>
    <row r="52" spans="1:32" ht="24.95" customHeight="1" x14ac:dyDescent="0.4">
      <c r="A52" s="103">
        <v>49</v>
      </c>
      <c r="B52" s="104" t="s">
        <v>87</v>
      </c>
      <c r="C52" s="104" t="s">
        <v>716</v>
      </c>
      <c r="D52" s="104" t="s">
        <v>89</v>
      </c>
      <c r="E52" s="104" t="s">
        <v>90</v>
      </c>
      <c r="F52" s="104" t="s">
        <v>245</v>
      </c>
      <c r="G52" s="104">
        <v>42</v>
      </c>
      <c r="H52" s="104">
        <v>2</v>
      </c>
      <c r="I52" s="106">
        <v>2</v>
      </c>
      <c r="J52" s="107">
        <v>4</v>
      </c>
      <c r="K52" s="108"/>
      <c r="L52" s="109"/>
      <c r="M52" s="109"/>
      <c r="N52" s="110" t="s">
        <v>92</v>
      </c>
      <c r="O52" s="110">
        <v>2500</v>
      </c>
      <c r="P52" s="110"/>
      <c r="Q52" s="109"/>
      <c r="R52" s="111">
        <v>4</v>
      </c>
      <c r="S52" s="112"/>
      <c r="T52" s="113"/>
      <c r="U52" s="113"/>
      <c r="V52" s="114">
        <f t="shared" si="0"/>
        <v>0</v>
      </c>
      <c r="W52" s="114">
        <f t="shared" si="1"/>
        <v>0</v>
      </c>
      <c r="X52" s="115"/>
      <c r="Y52" s="107">
        <v>9</v>
      </c>
      <c r="Z52" s="107">
        <v>24</v>
      </c>
      <c r="AA52" s="107">
        <v>12</v>
      </c>
      <c r="AB52" s="115"/>
      <c r="AC52" s="116">
        <f t="shared" si="3"/>
        <v>12628.224</v>
      </c>
      <c r="AD52" s="116">
        <f t="shared" si="4"/>
        <v>0</v>
      </c>
      <c r="AE52" s="116">
        <f t="shared" si="2"/>
        <v>12628.224</v>
      </c>
      <c r="AF52"/>
    </row>
    <row r="53" spans="1:32" ht="24.95" customHeight="1" x14ac:dyDescent="0.4">
      <c r="A53" s="103">
        <v>50</v>
      </c>
      <c r="B53" s="104" t="s">
        <v>87</v>
      </c>
      <c r="C53" s="104" t="s">
        <v>717</v>
      </c>
      <c r="D53" s="104" t="s">
        <v>89</v>
      </c>
      <c r="E53" s="104" t="s">
        <v>90</v>
      </c>
      <c r="F53" s="104" t="s">
        <v>245</v>
      </c>
      <c r="G53" s="104">
        <v>42</v>
      </c>
      <c r="H53" s="104">
        <v>3</v>
      </c>
      <c r="I53" s="106">
        <v>2</v>
      </c>
      <c r="J53" s="107">
        <v>6</v>
      </c>
      <c r="K53" s="108"/>
      <c r="L53" s="109"/>
      <c r="M53" s="109"/>
      <c r="N53" s="110" t="s">
        <v>92</v>
      </c>
      <c r="O53" s="110">
        <v>2500</v>
      </c>
      <c r="P53" s="110"/>
      <c r="Q53" s="109"/>
      <c r="R53" s="111">
        <v>6</v>
      </c>
      <c r="S53" s="112"/>
      <c r="T53" s="113"/>
      <c r="U53" s="113"/>
      <c r="V53" s="114">
        <f t="shared" si="0"/>
        <v>0</v>
      </c>
      <c r="W53" s="114">
        <f t="shared" si="1"/>
        <v>0</v>
      </c>
      <c r="X53" s="115"/>
      <c r="Y53" s="107">
        <v>9</v>
      </c>
      <c r="Z53" s="107">
        <v>24</v>
      </c>
      <c r="AA53" s="107">
        <v>12</v>
      </c>
      <c r="AB53" s="115"/>
      <c r="AC53" s="116">
        <f t="shared" si="3"/>
        <v>18942.335999999999</v>
      </c>
      <c r="AD53" s="116">
        <f t="shared" si="4"/>
        <v>0</v>
      </c>
      <c r="AE53" s="116">
        <f t="shared" si="2"/>
        <v>18942.335999999999</v>
      </c>
      <c r="AF53"/>
    </row>
    <row r="54" spans="1:32" ht="24.95" customHeight="1" x14ac:dyDescent="0.4">
      <c r="A54" s="103">
        <v>51</v>
      </c>
      <c r="B54" s="104" t="s">
        <v>87</v>
      </c>
      <c r="C54" s="104" t="s">
        <v>718</v>
      </c>
      <c r="D54" s="104" t="s">
        <v>89</v>
      </c>
      <c r="E54" s="104" t="s">
        <v>90</v>
      </c>
      <c r="F54" s="104" t="s">
        <v>245</v>
      </c>
      <c r="G54" s="104">
        <v>42</v>
      </c>
      <c r="H54" s="104">
        <v>2</v>
      </c>
      <c r="I54" s="106">
        <v>2</v>
      </c>
      <c r="J54" s="107">
        <v>4</v>
      </c>
      <c r="K54" s="108"/>
      <c r="L54" s="109"/>
      <c r="M54" s="109"/>
      <c r="N54" s="110" t="s">
        <v>92</v>
      </c>
      <c r="O54" s="110">
        <v>2500</v>
      </c>
      <c r="P54" s="110"/>
      <c r="Q54" s="109"/>
      <c r="R54" s="111">
        <v>4</v>
      </c>
      <c r="S54" s="112"/>
      <c r="T54" s="113"/>
      <c r="U54" s="113"/>
      <c r="V54" s="114">
        <f t="shared" si="0"/>
        <v>0</v>
      </c>
      <c r="W54" s="114">
        <f t="shared" si="1"/>
        <v>0</v>
      </c>
      <c r="X54" s="115"/>
      <c r="Y54" s="107">
        <v>9</v>
      </c>
      <c r="Z54" s="107">
        <v>24</v>
      </c>
      <c r="AA54" s="107">
        <v>12</v>
      </c>
      <c r="AB54" s="115"/>
      <c r="AC54" s="116">
        <f t="shared" si="3"/>
        <v>12628.224</v>
      </c>
      <c r="AD54" s="116">
        <f t="shared" si="4"/>
        <v>0</v>
      </c>
      <c r="AE54" s="116">
        <f t="shared" si="2"/>
        <v>12628.224</v>
      </c>
      <c r="AF54"/>
    </row>
    <row r="55" spans="1:32" ht="24.95" customHeight="1" x14ac:dyDescent="0.4">
      <c r="A55" s="103">
        <v>52</v>
      </c>
      <c r="B55" s="104" t="s">
        <v>87</v>
      </c>
      <c r="C55" s="104" t="s">
        <v>719</v>
      </c>
      <c r="D55" s="104" t="s">
        <v>89</v>
      </c>
      <c r="E55" s="104" t="s">
        <v>158</v>
      </c>
      <c r="F55" s="104" t="s">
        <v>159</v>
      </c>
      <c r="G55" s="104">
        <v>30</v>
      </c>
      <c r="H55" s="104">
        <v>6</v>
      </c>
      <c r="I55" s="106">
        <v>2</v>
      </c>
      <c r="J55" s="107">
        <v>12</v>
      </c>
      <c r="K55" s="108"/>
      <c r="L55" s="109"/>
      <c r="M55" s="109"/>
      <c r="N55" s="110" t="s">
        <v>92</v>
      </c>
      <c r="O55" s="110">
        <v>3000</v>
      </c>
      <c r="P55" s="110"/>
      <c r="Q55" s="109"/>
      <c r="R55" s="111">
        <v>6</v>
      </c>
      <c r="S55" s="112"/>
      <c r="T55" s="113"/>
      <c r="U55" s="113"/>
      <c r="V55" s="114">
        <f t="shared" si="0"/>
        <v>0</v>
      </c>
      <c r="W55" s="114">
        <f t="shared" si="1"/>
        <v>0</v>
      </c>
      <c r="X55" s="115"/>
      <c r="Y55" s="107">
        <v>9</v>
      </c>
      <c r="Z55" s="107">
        <v>24</v>
      </c>
      <c r="AA55" s="107">
        <v>12</v>
      </c>
      <c r="AB55" s="115"/>
      <c r="AC55" s="116">
        <f t="shared" si="3"/>
        <v>27060.48</v>
      </c>
      <c r="AD55" s="116">
        <f t="shared" si="4"/>
        <v>0</v>
      </c>
      <c r="AE55" s="116">
        <f t="shared" si="2"/>
        <v>27060.48</v>
      </c>
      <c r="AF55"/>
    </row>
    <row r="56" spans="1:32" ht="24.95" customHeight="1" x14ac:dyDescent="0.4">
      <c r="A56" s="103">
        <v>53</v>
      </c>
      <c r="B56" s="104" t="s">
        <v>87</v>
      </c>
      <c r="C56" s="104" t="s">
        <v>228</v>
      </c>
      <c r="D56" s="104" t="s">
        <v>89</v>
      </c>
      <c r="E56" s="104" t="s">
        <v>118</v>
      </c>
      <c r="F56" s="104" t="s">
        <v>162</v>
      </c>
      <c r="G56" s="104">
        <v>29</v>
      </c>
      <c r="H56" s="104">
        <v>2</v>
      </c>
      <c r="I56" s="106">
        <v>1</v>
      </c>
      <c r="J56" s="107">
        <v>2</v>
      </c>
      <c r="K56" s="108"/>
      <c r="L56" s="109"/>
      <c r="M56" s="109"/>
      <c r="N56" s="110" t="s">
        <v>92</v>
      </c>
      <c r="O56" s="110">
        <v>1100</v>
      </c>
      <c r="P56" s="110"/>
      <c r="Q56" s="109"/>
      <c r="R56" s="111">
        <v>2</v>
      </c>
      <c r="S56" s="112"/>
      <c r="T56" s="113"/>
      <c r="U56" s="113"/>
      <c r="V56" s="114">
        <f t="shared" si="0"/>
        <v>0</v>
      </c>
      <c r="W56" s="114">
        <f t="shared" si="1"/>
        <v>0</v>
      </c>
      <c r="X56" s="115"/>
      <c r="Y56" s="107">
        <v>9</v>
      </c>
      <c r="Z56" s="107">
        <v>24</v>
      </c>
      <c r="AA56" s="107">
        <v>12</v>
      </c>
      <c r="AB56" s="115"/>
      <c r="AC56" s="116">
        <f t="shared" si="3"/>
        <v>4359.7440000000006</v>
      </c>
      <c r="AD56" s="116">
        <f t="shared" si="4"/>
        <v>0</v>
      </c>
      <c r="AE56" s="116">
        <f t="shared" si="2"/>
        <v>4359.7440000000006</v>
      </c>
      <c r="AF56"/>
    </row>
    <row r="57" spans="1:32" ht="24.95" customHeight="1" x14ac:dyDescent="0.4">
      <c r="A57" s="103">
        <v>54</v>
      </c>
      <c r="B57" s="104" t="s">
        <v>87</v>
      </c>
      <c r="C57" s="104" t="s">
        <v>720</v>
      </c>
      <c r="D57" s="104" t="s">
        <v>89</v>
      </c>
      <c r="E57" s="104" t="s">
        <v>158</v>
      </c>
      <c r="F57" s="104" t="s">
        <v>159</v>
      </c>
      <c r="G57" s="104">
        <v>30</v>
      </c>
      <c r="H57" s="104">
        <v>4</v>
      </c>
      <c r="I57" s="106">
        <v>2</v>
      </c>
      <c r="J57" s="107">
        <v>8</v>
      </c>
      <c r="K57" s="108"/>
      <c r="L57" s="109"/>
      <c r="M57" s="109"/>
      <c r="N57" s="110" t="s">
        <v>92</v>
      </c>
      <c r="O57" s="110">
        <v>3000</v>
      </c>
      <c r="P57" s="110"/>
      <c r="Q57" s="109"/>
      <c r="R57" s="111">
        <v>4</v>
      </c>
      <c r="S57" s="112"/>
      <c r="T57" s="113"/>
      <c r="U57" s="113"/>
      <c r="V57" s="114">
        <f t="shared" si="0"/>
        <v>0</v>
      </c>
      <c r="W57" s="114">
        <f t="shared" si="1"/>
        <v>0</v>
      </c>
      <c r="X57" s="115"/>
      <c r="Y57" s="107">
        <v>9</v>
      </c>
      <c r="Z57" s="107">
        <v>24</v>
      </c>
      <c r="AA57" s="107">
        <v>12</v>
      </c>
      <c r="AB57" s="115"/>
      <c r="AC57" s="116">
        <f t="shared" si="3"/>
        <v>18040.32</v>
      </c>
      <c r="AD57" s="116">
        <f t="shared" si="4"/>
        <v>0</v>
      </c>
      <c r="AE57" s="116">
        <f t="shared" si="2"/>
        <v>18040.32</v>
      </c>
      <c r="AF57"/>
    </row>
    <row r="58" spans="1:32" ht="24.95" customHeight="1" x14ac:dyDescent="0.4">
      <c r="A58" s="103">
        <v>55</v>
      </c>
      <c r="B58" s="104" t="s">
        <v>87</v>
      </c>
      <c r="C58" s="104" t="s">
        <v>157</v>
      </c>
      <c r="D58" s="104" t="s">
        <v>89</v>
      </c>
      <c r="E58" s="104" t="s">
        <v>118</v>
      </c>
      <c r="F58" s="104" t="s">
        <v>221</v>
      </c>
      <c r="G58" s="104">
        <v>29</v>
      </c>
      <c r="H58" s="104">
        <v>2</v>
      </c>
      <c r="I58" s="106">
        <v>1</v>
      </c>
      <c r="J58" s="107">
        <v>2</v>
      </c>
      <c r="K58" s="108"/>
      <c r="L58" s="109"/>
      <c r="M58" s="109"/>
      <c r="N58" s="110" t="s">
        <v>92</v>
      </c>
      <c r="O58" s="110">
        <v>1100</v>
      </c>
      <c r="P58" s="110"/>
      <c r="Q58" s="109"/>
      <c r="R58" s="111">
        <v>2</v>
      </c>
      <c r="S58" s="112"/>
      <c r="T58" s="113"/>
      <c r="U58" s="113"/>
      <c r="V58" s="114">
        <f t="shared" si="0"/>
        <v>0</v>
      </c>
      <c r="W58" s="114">
        <f t="shared" si="1"/>
        <v>0</v>
      </c>
      <c r="X58" s="115"/>
      <c r="Y58" s="107">
        <v>9</v>
      </c>
      <c r="Z58" s="107">
        <v>24</v>
      </c>
      <c r="AA58" s="107">
        <v>12</v>
      </c>
      <c r="AB58" s="115"/>
      <c r="AC58" s="116">
        <f t="shared" si="3"/>
        <v>4359.7440000000006</v>
      </c>
      <c r="AD58" s="116">
        <f t="shared" si="4"/>
        <v>0</v>
      </c>
      <c r="AE58" s="116">
        <f t="shared" si="2"/>
        <v>4359.7440000000006</v>
      </c>
      <c r="AF58"/>
    </row>
    <row r="59" spans="1:32" ht="24.95" customHeight="1" x14ac:dyDescent="0.4">
      <c r="A59" s="103">
        <v>56</v>
      </c>
      <c r="B59" s="104" t="s">
        <v>87</v>
      </c>
      <c r="C59" s="104" t="s">
        <v>126</v>
      </c>
      <c r="D59" s="104" t="s">
        <v>89</v>
      </c>
      <c r="E59" s="104" t="s">
        <v>700</v>
      </c>
      <c r="F59" s="104" t="s">
        <v>122</v>
      </c>
      <c r="G59" s="104">
        <v>19</v>
      </c>
      <c r="H59" s="104">
        <v>1</v>
      </c>
      <c r="I59" s="106">
        <v>1</v>
      </c>
      <c r="J59" s="107">
        <v>1</v>
      </c>
      <c r="K59" s="108"/>
      <c r="L59" s="109"/>
      <c r="M59" s="109"/>
      <c r="N59" s="110" t="s">
        <v>92</v>
      </c>
      <c r="O59" s="110">
        <v>700</v>
      </c>
      <c r="P59" s="110"/>
      <c r="Q59" s="109"/>
      <c r="R59" s="111">
        <v>1</v>
      </c>
      <c r="S59" s="112"/>
      <c r="T59" s="113"/>
      <c r="U59" s="113"/>
      <c r="V59" s="114">
        <f t="shared" si="0"/>
        <v>0</v>
      </c>
      <c r="W59" s="114">
        <f t="shared" si="1"/>
        <v>0</v>
      </c>
      <c r="X59" s="115"/>
      <c r="Y59" s="107">
        <v>9</v>
      </c>
      <c r="Z59" s="107">
        <v>24</v>
      </c>
      <c r="AA59" s="107">
        <v>12</v>
      </c>
      <c r="AB59" s="115"/>
      <c r="AC59" s="116">
        <f t="shared" si="3"/>
        <v>1428.192</v>
      </c>
      <c r="AD59" s="116">
        <f t="shared" si="4"/>
        <v>0</v>
      </c>
      <c r="AE59" s="116">
        <f t="shared" si="2"/>
        <v>1428.192</v>
      </c>
      <c r="AF59"/>
    </row>
    <row r="60" spans="1:32" ht="24.95" customHeight="1" x14ac:dyDescent="0.4">
      <c r="A60" s="103">
        <v>57</v>
      </c>
      <c r="B60" s="104" t="s">
        <v>132</v>
      </c>
      <c r="C60" s="104" t="s">
        <v>721</v>
      </c>
      <c r="D60" s="104" t="s">
        <v>89</v>
      </c>
      <c r="E60" s="104" t="s">
        <v>102</v>
      </c>
      <c r="F60" s="104" t="s">
        <v>103</v>
      </c>
      <c r="G60" s="104">
        <v>58</v>
      </c>
      <c r="H60" s="104">
        <v>2</v>
      </c>
      <c r="I60" s="106">
        <v>4</v>
      </c>
      <c r="J60" s="107">
        <v>8</v>
      </c>
      <c r="K60" s="108"/>
      <c r="L60" s="109"/>
      <c r="M60" s="109"/>
      <c r="N60" s="110" t="s">
        <v>92</v>
      </c>
      <c r="O60" s="110">
        <v>2200</v>
      </c>
      <c r="P60" s="110"/>
      <c r="Q60" s="109"/>
      <c r="R60" s="111">
        <v>8</v>
      </c>
      <c r="S60" s="112"/>
      <c r="T60" s="113"/>
      <c r="U60" s="113"/>
      <c r="V60" s="114">
        <f t="shared" si="0"/>
        <v>0</v>
      </c>
      <c r="W60" s="114">
        <f t="shared" si="1"/>
        <v>0</v>
      </c>
      <c r="X60" s="115"/>
      <c r="Y60" s="107">
        <v>9</v>
      </c>
      <c r="Z60" s="107">
        <v>24</v>
      </c>
      <c r="AA60" s="107">
        <v>12</v>
      </c>
      <c r="AB60" s="115"/>
      <c r="AC60" s="116">
        <f t="shared" si="3"/>
        <v>34877.952000000005</v>
      </c>
      <c r="AD60" s="116">
        <f t="shared" si="4"/>
        <v>0</v>
      </c>
      <c r="AE60" s="116">
        <f t="shared" si="2"/>
        <v>34877.952000000005</v>
      </c>
      <c r="AF60"/>
    </row>
    <row r="61" spans="1:32" ht="24.95" customHeight="1" x14ac:dyDescent="0.4">
      <c r="A61" s="103">
        <v>58</v>
      </c>
      <c r="B61" s="104" t="s">
        <v>132</v>
      </c>
      <c r="C61" s="104" t="s">
        <v>215</v>
      </c>
      <c r="D61" s="104" t="s">
        <v>89</v>
      </c>
      <c r="E61" s="104" t="s">
        <v>373</v>
      </c>
      <c r="F61" s="104" t="s">
        <v>543</v>
      </c>
      <c r="G61" s="104">
        <v>34</v>
      </c>
      <c r="H61" s="104">
        <v>1</v>
      </c>
      <c r="I61" s="106">
        <v>1</v>
      </c>
      <c r="J61" s="107">
        <v>1</v>
      </c>
      <c r="K61" s="108"/>
      <c r="L61" s="109"/>
      <c r="M61" s="109"/>
      <c r="N61" s="110" t="s">
        <v>92</v>
      </c>
      <c r="O61" s="110">
        <v>2500</v>
      </c>
      <c r="P61" s="110"/>
      <c r="Q61" s="109"/>
      <c r="R61" s="111">
        <v>1</v>
      </c>
      <c r="S61" s="112"/>
      <c r="T61" s="113"/>
      <c r="U61" s="113"/>
      <c r="V61" s="114">
        <f t="shared" si="0"/>
        <v>0</v>
      </c>
      <c r="W61" s="114">
        <f t="shared" si="1"/>
        <v>0</v>
      </c>
      <c r="X61" s="115"/>
      <c r="Y61" s="107">
        <v>9</v>
      </c>
      <c r="Z61" s="107">
        <v>24</v>
      </c>
      <c r="AA61" s="107">
        <v>12</v>
      </c>
      <c r="AB61" s="115"/>
      <c r="AC61" s="116">
        <f t="shared" si="3"/>
        <v>2555.712</v>
      </c>
      <c r="AD61" s="116">
        <f t="shared" si="4"/>
        <v>0</v>
      </c>
      <c r="AE61" s="116">
        <f t="shared" si="2"/>
        <v>2555.712</v>
      </c>
      <c r="AF61"/>
    </row>
    <row r="62" spans="1:32" ht="24.95" customHeight="1" x14ac:dyDescent="0.4">
      <c r="A62" s="103">
        <v>59</v>
      </c>
      <c r="B62" s="104" t="s">
        <v>132</v>
      </c>
      <c r="C62" s="104" t="s">
        <v>259</v>
      </c>
      <c r="D62" s="104" t="s">
        <v>89</v>
      </c>
      <c r="E62" s="104" t="s">
        <v>166</v>
      </c>
      <c r="F62" s="104" t="s">
        <v>122</v>
      </c>
      <c r="G62" s="104">
        <v>60</v>
      </c>
      <c r="H62" s="104">
        <v>4</v>
      </c>
      <c r="I62" s="106">
        <v>1</v>
      </c>
      <c r="J62" s="107">
        <v>4</v>
      </c>
      <c r="K62" s="108"/>
      <c r="L62" s="109"/>
      <c r="M62" s="109"/>
      <c r="N62" s="110" t="s">
        <v>113</v>
      </c>
      <c r="O62" s="110">
        <v>800</v>
      </c>
      <c r="P62" s="110"/>
      <c r="Q62" s="109"/>
      <c r="R62" s="111">
        <v>4</v>
      </c>
      <c r="S62" s="112"/>
      <c r="T62" s="113"/>
      <c r="U62" s="113"/>
      <c r="V62" s="114">
        <f t="shared" si="0"/>
        <v>0</v>
      </c>
      <c r="W62" s="114">
        <f t="shared" si="1"/>
        <v>0</v>
      </c>
      <c r="X62" s="115"/>
      <c r="Y62" s="107">
        <v>9</v>
      </c>
      <c r="Z62" s="107">
        <v>24</v>
      </c>
      <c r="AA62" s="107">
        <v>12</v>
      </c>
      <c r="AB62" s="115"/>
      <c r="AC62" s="116">
        <f t="shared" si="3"/>
        <v>18040.32</v>
      </c>
      <c r="AD62" s="116">
        <f t="shared" si="4"/>
        <v>0</v>
      </c>
      <c r="AE62" s="116">
        <f t="shared" si="2"/>
        <v>18040.32</v>
      </c>
      <c r="AF62"/>
    </row>
    <row r="63" spans="1:32" ht="24.95" customHeight="1" x14ac:dyDescent="0.4">
      <c r="A63" s="103">
        <v>60</v>
      </c>
      <c r="B63" s="104" t="s">
        <v>132</v>
      </c>
      <c r="C63" s="104" t="s">
        <v>722</v>
      </c>
      <c r="D63" s="104" t="s">
        <v>89</v>
      </c>
      <c r="E63" s="104" t="s">
        <v>118</v>
      </c>
      <c r="F63" s="104" t="s">
        <v>162</v>
      </c>
      <c r="G63" s="104">
        <v>29</v>
      </c>
      <c r="H63" s="104">
        <v>1</v>
      </c>
      <c r="I63" s="106">
        <v>1</v>
      </c>
      <c r="J63" s="107">
        <v>1</v>
      </c>
      <c r="K63" s="108"/>
      <c r="L63" s="109"/>
      <c r="M63" s="109"/>
      <c r="N63" s="110" t="s">
        <v>92</v>
      </c>
      <c r="O63" s="110">
        <v>1100</v>
      </c>
      <c r="P63" s="110"/>
      <c r="Q63" s="109"/>
      <c r="R63" s="111">
        <v>1</v>
      </c>
      <c r="S63" s="112"/>
      <c r="T63" s="113"/>
      <c r="U63" s="113"/>
      <c r="V63" s="114">
        <f t="shared" si="0"/>
        <v>0</v>
      </c>
      <c r="W63" s="114">
        <f t="shared" si="1"/>
        <v>0</v>
      </c>
      <c r="X63" s="115"/>
      <c r="Y63" s="107">
        <v>9</v>
      </c>
      <c r="Z63" s="107">
        <v>24</v>
      </c>
      <c r="AA63" s="107">
        <v>12</v>
      </c>
      <c r="AB63" s="115"/>
      <c r="AC63" s="116">
        <f t="shared" si="3"/>
        <v>2179.8720000000003</v>
      </c>
      <c r="AD63" s="116">
        <f t="shared" si="4"/>
        <v>0</v>
      </c>
      <c r="AE63" s="116">
        <f t="shared" si="2"/>
        <v>2179.8720000000003</v>
      </c>
      <c r="AF63"/>
    </row>
    <row r="64" spans="1:32" ht="24.95" customHeight="1" x14ac:dyDescent="0.4">
      <c r="A64" s="103">
        <v>61</v>
      </c>
      <c r="B64" s="104" t="s">
        <v>132</v>
      </c>
      <c r="C64" s="104" t="s">
        <v>722</v>
      </c>
      <c r="D64" s="104" t="s">
        <v>89</v>
      </c>
      <c r="E64" s="104" t="s">
        <v>528</v>
      </c>
      <c r="F64" s="104" t="s">
        <v>122</v>
      </c>
      <c r="G64" s="104">
        <v>38</v>
      </c>
      <c r="H64" s="104">
        <v>1</v>
      </c>
      <c r="I64" s="106">
        <v>1</v>
      </c>
      <c r="J64" s="107">
        <v>1</v>
      </c>
      <c r="K64" s="108"/>
      <c r="L64" s="109"/>
      <c r="M64" s="109"/>
      <c r="N64" s="110" t="s">
        <v>92</v>
      </c>
      <c r="O64" s="110">
        <v>2600</v>
      </c>
      <c r="P64" s="110"/>
      <c r="Q64" s="109"/>
      <c r="R64" s="111">
        <v>1</v>
      </c>
      <c r="S64" s="112"/>
      <c r="T64" s="113"/>
      <c r="U64" s="113"/>
      <c r="V64" s="114">
        <f t="shared" si="0"/>
        <v>0</v>
      </c>
      <c r="W64" s="114">
        <f t="shared" si="1"/>
        <v>0</v>
      </c>
      <c r="X64" s="115"/>
      <c r="Y64" s="107">
        <v>9</v>
      </c>
      <c r="Z64" s="107">
        <v>24</v>
      </c>
      <c r="AA64" s="107">
        <v>12</v>
      </c>
      <c r="AB64" s="115"/>
      <c r="AC64" s="116">
        <f t="shared" si="3"/>
        <v>2856.384</v>
      </c>
      <c r="AD64" s="116">
        <f t="shared" si="4"/>
        <v>0</v>
      </c>
      <c r="AE64" s="116">
        <f t="shared" si="2"/>
        <v>2856.384</v>
      </c>
      <c r="AF64"/>
    </row>
    <row r="65" spans="1:32" ht="24.95" customHeight="1" x14ac:dyDescent="0.4">
      <c r="A65" s="103">
        <v>62</v>
      </c>
      <c r="B65" s="104" t="s">
        <v>132</v>
      </c>
      <c r="C65" s="104" t="s">
        <v>723</v>
      </c>
      <c r="D65" s="104" t="s">
        <v>89</v>
      </c>
      <c r="E65" s="104" t="s">
        <v>158</v>
      </c>
      <c r="F65" s="104" t="s">
        <v>159</v>
      </c>
      <c r="G65" s="104">
        <v>30</v>
      </c>
      <c r="H65" s="104">
        <v>3</v>
      </c>
      <c r="I65" s="106">
        <v>2</v>
      </c>
      <c r="J65" s="107">
        <v>6</v>
      </c>
      <c r="K65" s="108"/>
      <c r="L65" s="109"/>
      <c r="M65" s="109"/>
      <c r="N65" s="110" t="s">
        <v>92</v>
      </c>
      <c r="O65" s="110">
        <v>3000</v>
      </c>
      <c r="P65" s="110"/>
      <c r="Q65" s="109"/>
      <c r="R65" s="111">
        <v>3</v>
      </c>
      <c r="S65" s="112"/>
      <c r="T65" s="113"/>
      <c r="U65" s="113"/>
      <c r="V65" s="114">
        <f t="shared" si="0"/>
        <v>0</v>
      </c>
      <c r="W65" s="114">
        <f t="shared" si="1"/>
        <v>0</v>
      </c>
      <c r="X65" s="115"/>
      <c r="Y65" s="107">
        <v>9</v>
      </c>
      <c r="Z65" s="107">
        <v>24</v>
      </c>
      <c r="AA65" s="107">
        <v>12</v>
      </c>
      <c r="AB65" s="115"/>
      <c r="AC65" s="116">
        <f t="shared" si="3"/>
        <v>13530.24</v>
      </c>
      <c r="AD65" s="116">
        <f t="shared" si="4"/>
        <v>0</v>
      </c>
      <c r="AE65" s="116">
        <f t="shared" si="2"/>
        <v>13530.24</v>
      </c>
      <c r="AF65"/>
    </row>
    <row r="66" spans="1:32" ht="24.95" customHeight="1" x14ac:dyDescent="0.4">
      <c r="A66" s="103">
        <v>63</v>
      </c>
      <c r="B66" s="104" t="s">
        <v>132</v>
      </c>
      <c r="C66" s="104" t="s">
        <v>723</v>
      </c>
      <c r="D66" s="104" t="s">
        <v>89</v>
      </c>
      <c r="E66" s="104" t="s">
        <v>158</v>
      </c>
      <c r="F66" s="104" t="s">
        <v>159</v>
      </c>
      <c r="G66" s="104">
        <v>30</v>
      </c>
      <c r="H66" s="104">
        <v>4</v>
      </c>
      <c r="I66" s="106">
        <v>2</v>
      </c>
      <c r="J66" s="107">
        <v>8</v>
      </c>
      <c r="K66" s="108"/>
      <c r="L66" s="109"/>
      <c r="M66" s="109"/>
      <c r="N66" s="110" t="s">
        <v>92</v>
      </c>
      <c r="O66" s="110">
        <v>3000</v>
      </c>
      <c r="P66" s="110"/>
      <c r="Q66" s="109"/>
      <c r="R66" s="111">
        <v>4</v>
      </c>
      <c r="S66" s="112"/>
      <c r="T66" s="113"/>
      <c r="U66" s="113"/>
      <c r="V66" s="114">
        <f t="shared" si="0"/>
        <v>0</v>
      </c>
      <c r="W66" s="114">
        <f t="shared" si="1"/>
        <v>0</v>
      </c>
      <c r="X66" s="115"/>
      <c r="Y66" s="107">
        <v>9</v>
      </c>
      <c r="Z66" s="107">
        <v>24</v>
      </c>
      <c r="AA66" s="107">
        <v>12</v>
      </c>
      <c r="AB66" s="115"/>
      <c r="AC66" s="116">
        <f t="shared" si="3"/>
        <v>18040.32</v>
      </c>
      <c r="AD66" s="116">
        <f t="shared" si="4"/>
        <v>0</v>
      </c>
      <c r="AE66" s="116">
        <f t="shared" si="2"/>
        <v>18040.32</v>
      </c>
      <c r="AF66"/>
    </row>
    <row r="67" spans="1:32" ht="24.95" customHeight="1" x14ac:dyDescent="0.4">
      <c r="A67" s="103">
        <v>64</v>
      </c>
      <c r="B67" s="104" t="s">
        <v>132</v>
      </c>
      <c r="C67" s="104" t="s">
        <v>723</v>
      </c>
      <c r="D67" s="104" t="s">
        <v>89</v>
      </c>
      <c r="E67" s="104" t="s">
        <v>724</v>
      </c>
      <c r="F67" s="104" t="s">
        <v>725</v>
      </c>
      <c r="G67" s="104">
        <v>14</v>
      </c>
      <c r="H67" s="104">
        <v>4</v>
      </c>
      <c r="I67" s="106">
        <v>1</v>
      </c>
      <c r="J67" s="107">
        <v>4</v>
      </c>
      <c r="K67" s="108"/>
      <c r="L67" s="109"/>
      <c r="M67" s="109"/>
      <c r="N67" s="110" t="s">
        <v>92</v>
      </c>
      <c r="O67" s="110">
        <v>700</v>
      </c>
      <c r="P67" s="110"/>
      <c r="Q67" s="109"/>
      <c r="R67" s="111">
        <v>4</v>
      </c>
      <c r="S67" s="112"/>
      <c r="T67" s="113"/>
      <c r="U67" s="113"/>
      <c r="V67" s="114">
        <f t="shared" si="0"/>
        <v>0</v>
      </c>
      <c r="W67" s="114">
        <f t="shared" si="1"/>
        <v>0</v>
      </c>
      <c r="X67" s="115"/>
      <c r="Y67" s="107">
        <v>9</v>
      </c>
      <c r="Z67" s="107">
        <v>24</v>
      </c>
      <c r="AA67" s="107">
        <v>12</v>
      </c>
      <c r="AB67" s="115"/>
      <c r="AC67" s="116">
        <f t="shared" si="3"/>
        <v>4209.4079999999994</v>
      </c>
      <c r="AD67" s="116">
        <f t="shared" si="4"/>
        <v>0</v>
      </c>
      <c r="AE67" s="116">
        <f t="shared" si="2"/>
        <v>4209.4079999999994</v>
      </c>
      <c r="AF67"/>
    </row>
    <row r="68" spans="1:32" ht="24.95" customHeight="1" x14ac:dyDescent="0.4">
      <c r="A68" s="103">
        <v>65</v>
      </c>
      <c r="B68" s="104" t="s">
        <v>132</v>
      </c>
      <c r="C68" s="104" t="s">
        <v>134</v>
      </c>
      <c r="D68" s="104" t="s">
        <v>89</v>
      </c>
      <c r="E68" s="104" t="s">
        <v>373</v>
      </c>
      <c r="F68" s="104" t="s">
        <v>708</v>
      </c>
      <c r="G68" s="104">
        <v>34</v>
      </c>
      <c r="H68" s="104">
        <v>2</v>
      </c>
      <c r="I68" s="106">
        <v>1</v>
      </c>
      <c r="J68" s="107">
        <v>2</v>
      </c>
      <c r="K68" s="108"/>
      <c r="L68" s="109"/>
      <c r="M68" s="109"/>
      <c r="N68" s="110" t="s">
        <v>92</v>
      </c>
      <c r="O68" s="110">
        <v>2500</v>
      </c>
      <c r="P68" s="110"/>
      <c r="Q68" s="109"/>
      <c r="R68" s="111">
        <v>2</v>
      </c>
      <c r="S68" s="112"/>
      <c r="T68" s="113"/>
      <c r="U68" s="113"/>
      <c r="V68" s="114">
        <f t="shared" ref="V68:V131" si="5">T68*R68</f>
        <v>0</v>
      </c>
      <c r="W68" s="114">
        <f t="shared" ref="W68:W131" si="6">U68*R68</f>
        <v>0</v>
      </c>
      <c r="X68" s="115"/>
      <c r="Y68" s="107">
        <v>9</v>
      </c>
      <c r="Z68" s="107">
        <v>24</v>
      </c>
      <c r="AA68" s="107">
        <v>12</v>
      </c>
      <c r="AB68" s="115"/>
      <c r="AC68" s="116">
        <f t="shared" si="3"/>
        <v>5111.424</v>
      </c>
      <c r="AD68" s="116">
        <f t="shared" si="4"/>
        <v>0</v>
      </c>
      <c r="AE68" s="116">
        <f t="shared" ref="AE68:AE131" si="7">AC68-AD68</f>
        <v>5111.424</v>
      </c>
      <c r="AF68"/>
    </row>
    <row r="69" spans="1:32" ht="24.95" customHeight="1" x14ac:dyDescent="0.4">
      <c r="A69" s="103">
        <v>66</v>
      </c>
      <c r="B69" s="104" t="s">
        <v>132</v>
      </c>
      <c r="C69" s="104" t="s">
        <v>108</v>
      </c>
      <c r="D69" s="104" t="s">
        <v>89</v>
      </c>
      <c r="E69" s="104" t="s">
        <v>373</v>
      </c>
      <c r="F69" s="104" t="s">
        <v>384</v>
      </c>
      <c r="G69" s="104">
        <v>34</v>
      </c>
      <c r="H69" s="104">
        <v>4</v>
      </c>
      <c r="I69" s="106">
        <v>1</v>
      </c>
      <c r="J69" s="107">
        <v>4</v>
      </c>
      <c r="K69" s="108"/>
      <c r="L69" s="109"/>
      <c r="M69" s="109"/>
      <c r="N69" s="110" t="s">
        <v>92</v>
      </c>
      <c r="O69" s="110">
        <v>2500</v>
      </c>
      <c r="P69" s="110"/>
      <c r="Q69" s="109"/>
      <c r="R69" s="111">
        <v>4</v>
      </c>
      <c r="S69" s="112"/>
      <c r="T69" s="113"/>
      <c r="U69" s="113"/>
      <c r="V69" s="114">
        <f t="shared" si="5"/>
        <v>0</v>
      </c>
      <c r="W69" s="114">
        <f t="shared" si="6"/>
        <v>0</v>
      </c>
      <c r="X69" s="115"/>
      <c r="Y69" s="107">
        <v>9</v>
      </c>
      <c r="Z69" s="107">
        <v>24</v>
      </c>
      <c r="AA69" s="107">
        <v>12</v>
      </c>
      <c r="AB69" s="115"/>
      <c r="AC69" s="116">
        <f t="shared" ref="AC69:AC132" si="8">G69*J69*Y69*Z69*AA69/1000*$AB$1</f>
        <v>10222.848</v>
      </c>
      <c r="AD69" s="116">
        <f t="shared" ref="AD69:AD132" si="9">Q69*R69*Y69*Z69*AA69/1000*$AB$1</f>
        <v>0</v>
      </c>
      <c r="AE69" s="116">
        <f t="shared" si="7"/>
        <v>10222.848</v>
      </c>
      <c r="AF69"/>
    </row>
    <row r="70" spans="1:32" ht="24.95" customHeight="1" x14ac:dyDescent="0.4">
      <c r="A70" s="103">
        <v>67</v>
      </c>
      <c r="B70" s="104" t="s">
        <v>132</v>
      </c>
      <c r="C70" s="104" t="s">
        <v>108</v>
      </c>
      <c r="D70" s="104" t="s">
        <v>89</v>
      </c>
      <c r="E70" s="104" t="s">
        <v>373</v>
      </c>
      <c r="F70" s="104" t="s">
        <v>726</v>
      </c>
      <c r="G70" s="104">
        <v>34</v>
      </c>
      <c r="H70" s="104">
        <v>2</v>
      </c>
      <c r="I70" s="106">
        <v>1</v>
      </c>
      <c r="J70" s="107">
        <v>2</v>
      </c>
      <c r="K70" s="108"/>
      <c r="L70" s="109"/>
      <c r="M70" s="109"/>
      <c r="N70" s="110" t="s">
        <v>92</v>
      </c>
      <c r="O70" s="110">
        <v>2300</v>
      </c>
      <c r="P70" s="110"/>
      <c r="Q70" s="109"/>
      <c r="R70" s="111">
        <v>2</v>
      </c>
      <c r="S70" s="112"/>
      <c r="T70" s="113"/>
      <c r="U70" s="113"/>
      <c r="V70" s="114">
        <f t="shared" si="5"/>
        <v>0</v>
      </c>
      <c r="W70" s="114">
        <f t="shared" si="6"/>
        <v>0</v>
      </c>
      <c r="X70" s="115"/>
      <c r="Y70" s="107">
        <v>9</v>
      </c>
      <c r="Z70" s="107">
        <v>24</v>
      </c>
      <c r="AA70" s="107">
        <v>12</v>
      </c>
      <c r="AB70" s="115"/>
      <c r="AC70" s="116">
        <f t="shared" si="8"/>
        <v>5111.424</v>
      </c>
      <c r="AD70" s="116">
        <f t="shared" si="9"/>
        <v>0</v>
      </c>
      <c r="AE70" s="116">
        <f t="shared" si="7"/>
        <v>5111.424</v>
      </c>
      <c r="AF70"/>
    </row>
    <row r="71" spans="1:32" ht="24.95" customHeight="1" x14ac:dyDescent="0.4">
      <c r="A71" s="103">
        <v>68</v>
      </c>
      <c r="B71" s="104" t="s">
        <v>132</v>
      </c>
      <c r="C71" s="104" t="s">
        <v>134</v>
      </c>
      <c r="D71" s="104" t="s">
        <v>89</v>
      </c>
      <c r="E71" s="104" t="s">
        <v>373</v>
      </c>
      <c r="F71" s="104" t="s">
        <v>708</v>
      </c>
      <c r="G71" s="104">
        <v>34</v>
      </c>
      <c r="H71" s="104">
        <v>2</v>
      </c>
      <c r="I71" s="106">
        <v>1</v>
      </c>
      <c r="J71" s="107">
        <v>2</v>
      </c>
      <c r="K71" s="108"/>
      <c r="L71" s="109"/>
      <c r="M71" s="109"/>
      <c r="N71" s="110" t="s">
        <v>92</v>
      </c>
      <c r="O71" s="110">
        <v>2500</v>
      </c>
      <c r="P71" s="110"/>
      <c r="Q71" s="109"/>
      <c r="R71" s="111">
        <v>2</v>
      </c>
      <c r="S71" s="112"/>
      <c r="T71" s="113"/>
      <c r="U71" s="113"/>
      <c r="V71" s="114">
        <f t="shared" si="5"/>
        <v>0</v>
      </c>
      <c r="W71" s="114">
        <f t="shared" si="6"/>
        <v>0</v>
      </c>
      <c r="X71" s="115"/>
      <c r="Y71" s="107">
        <v>9</v>
      </c>
      <c r="Z71" s="107">
        <v>24</v>
      </c>
      <c r="AA71" s="107">
        <v>12</v>
      </c>
      <c r="AB71" s="115"/>
      <c r="AC71" s="116">
        <f t="shared" si="8"/>
        <v>5111.424</v>
      </c>
      <c r="AD71" s="116">
        <f t="shared" si="9"/>
        <v>0</v>
      </c>
      <c r="AE71" s="116">
        <f t="shared" si="7"/>
        <v>5111.424</v>
      </c>
      <c r="AF71"/>
    </row>
    <row r="72" spans="1:32" ht="24.95" customHeight="1" x14ac:dyDescent="0.4">
      <c r="A72" s="103">
        <v>69</v>
      </c>
      <c r="B72" s="104" t="s">
        <v>132</v>
      </c>
      <c r="C72" s="104" t="s">
        <v>723</v>
      </c>
      <c r="D72" s="104" t="s">
        <v>89</v>
      </c>
      <c r="E72" s="104" t="s">
        <v>111</v>
      </c>
      <c r="F72" s="104" t="s">
        <v>114</v>
      </c>
      <c r="G72" s="104">
        <v>28</v>
      </c>
      <c r="H72" s="104">
        <v>1</v>
      </c>
      <c r="I72" s="106">
        <v>3</v>
      </c>
      <c r="J72" s="107">
        <v>3</v>
      </c>
      <c r="K72" s="108"/>
      <c r="L72" s="109"/>
      <c r="M72" s="109"/>
      <c r="N72" s="110" t="s">
        <v>205</v>
      </c>
      <c r="O72" s="110">
        <v>4000</v>
      </c>
      <c r="P72" s="110"/>
      <c r="Q72" s="109"/>
      <c r="R72" s="111">
        <v>1</v>
      </c>
      <c r="S72" s="112"/>
      <c r="T72" s="113"/>
      <c r="U72" s="113"/>
      <c r="V72" s="114">
        <f t="shared" si="5"/>
        <v>0</v>
      </c>
      <c r="W72" s="114">
        <f t="shared" si="6"/>
        <v>0</v>
      </c>
      <c r="X72" s="115"/>
      <c r="Y72" s="107">
        <v>9</v>
      </c>
      <c r="Z72" s="107">
        <v>24</v>
      </c>
      <c r="AA72" s="107">
        <v>12</v>
      </c>
      <c r="AB72" s="115"/>
      <c r="AC72" s="116">
        <f t="shared" si="8"/>
        <v>6314.1120000000001</v>
      </c>
      <c r="AD72" s="116">
        <f t="shared" si="9"/>
        <v>0</v>
      </c>
      <c r="AE72" s="116">
        <f t="shared" si="7"/>
        <v>6314.1120000000001</v>
      </c>
      <c r="AF72"/>
    </row>
    <row r="73" spans="1:32" ht="24.95" customHeight="1" x14ac:dyDescent="0.4">
      <c r="A73" s="103">
        <v>70</v>
      </c>
      <c r="B73" s="104" t="s">
        <v>132</v>
      </c>
      <c r="C73" s="104" t="s">
        <v>723</v>
      </c>
      <c r="D73" s="104" t="s">
        <v>89</v>
      </c>
      <c r="E73" s="104" t="s">
        <v>724</v>
      </c>
      <c r="F73" s="104" t="s">
        <v>725</v>
      </c>
      <c r="G73" s="104">
        <v>14</v>
      </c>
      <c r="H73" s="104">
        <v>1</v>
      </c>
      <c r="I73" s="106">
        <v>1</v>
      </c>
      <c r="J73" s="107">
        <v>1</v>
      </c>
      <c r="K73" s="108"/>
      <c r="L73" s="109"/>
      <c r="M73" s="109"/>
      <c r="N73" s="110" t="s">
        <v>92</v>
      </c>
      <c r="O73" s="110">
        <v>700</v>
      </c>
      <c r="P73" s="110"/>
      <c r="Q73" s="109"/>
      <c r="R73" s="111">
        <v>1</v>
      </c>
      <c r="S73" s="112"/>
      <c r="T73" s="113"/>
      <c r="U73" s="113"/>
      <c r="V73" s="114">
        <f t="shared" si="5"/>
        <v>0</v>
      </c>
      <c r="W73" s="114">
        <f t="shared" si="6"/>
        <v>0</v>
      </c>
      <c r="X73" s="115"/>
      <c r="Y73" s="107">
        <v>9</v>
      </c>
      <c r="Z73" s="107">
        <v>24</v>
      </c>
      <c r="AA73" s="107">
        <v>12</v>
      </c>
      <c r="AB73" s="115"/>
      <c r="AC73" s="116">
        <f t="shared" si="8"/>
        <v>1052.3519999999999</v>
      </c>
      <c r="AD73" s="116">
        <f t="shared" si="9"/>
        <v>0</v>
      </c>
      <c r="AE73" s="116">
        <f t="shared" si="7"/>
        <v>1052.3519999999999</v>
      </c>
      <c r="AF73"/>
    </row>
    <row r="74" spans="1:32" ht="24.95" customHeight="1" x14ac:dyDescent="0.4">
      <c r="A74" s="103">
        <v>71</v>
      </c>
      <c r="B74" s="104" t="s">
        <v>132</v>
      </c>
      <c r="C74" s="104" t="s">
        <v>727</v>
      </c>
      <c r="D74" s="104" t="s">
        <v>89</v>
      </c>
      <c r="E74" s="104" t="s">
        <v>373</v>
      </c>
      <c r="F74" s="104" t="s">
        <v>543</v>
      </c>
      <c r="G74" s="104">
        <v>34</v>
      </c>
      <c r="H74" s="104">
        <v>1</v>
      </c>
      <c r="I74" s="106">
        <v>1</v>
      </c>
      <c r="J74" s="107">
        <v>1</v>
      </c>
      <c r="K74" s="108"/>
      <c r="L74" s="109"/>
      <c r="M74" s="109"/>
      <c r="N74" s="110" t="s">
        <v>92</v>
      </c>
      <c r="O74" s="110">
        <v>2500</v>
      </c>
      <c r="P74" s="110"/>
      <c r="Q74" s="109"/>
      <c r="R74" s="111">
        <v>1</v>
      </c>
      <c r="S74" s="112"/>
      <c r="T74" s="113"/>
      <c r="U74" s="113"/>
      <c r="V74" s="114">
        <f t="shared" si="5"/>
        <v>0</v>
      </c>
      <c r="W74" s="114">
        <f t="shared" si="6"/>
        <v>0</v>
      </c>
      <c r="X74" s="115"/>
      <c r="Y74" s="107">
        <v>9</v>
      </c>
      <c r="Z74" s="107">
        <v>24</v>
      </c>
      <c r="AA74" s="107">
        <v>12</v>
      </c>
      <c r="AB74" s="115"/>
      <c r="AC74" s="116">
        <f t="shared" si="8"/>
        <v>2555.712</v>
      </c>
      <c r="AD74" s="116">
        <f t="shared" si="9"/>
        <v>0</v>
      </c>
      <c r="AE74" s="116">
        <f t="shared" si="7"/>
        <v>2555.712</v>
      </c>
      <c r="AF74"/>
    </row>
    <row r="75" spans="1:32" ht="24.95" customHeight="1" x14ac:dyDescent="0.4">
      <c r="A75" s="103">
        <v>72</v>
      </c>
      <c r="B75" s="104" t="s">
        <v>132</v>
      </c>
      <c r="C75" s="104" t="s">
        <v>723</v>
      </c>
      <c r="D75" s="104" t="s">
        <v>89</v>
      </c>
      <c r="E75" s="104" t="s">
        <v>158</v>
      </c>
      <c r="F75" s="104" t="s">
        <v>159</v>
      </c>
      <c r="G75" s="104">
        <v>30</v>
      </c>
      <c r="H75" s="104">
        <v>4</v>
      </c>
      <c r="I75" s="106">
        <v>2</v>
      </c>
      <c r="J75" s="107">
        <v>8</v>
      </c>
      <c r="K75" s="108"/>
      <c r="L75" s="109"/>
      <c r="M75" s="109"/>
      <c r="N75" s="110" t="s">
        <v>92</v>
      </c>
      <c r="O75" s="110">
        <v>3000</v>
      </c>
      <c r="P75" s="110"/>
      <c r="Q75" s="109"/>
      <c r="R75" s="111">
        <v>4</v>
      </c>
      <c r="S75" s="112"/>
      <c r="T75" s="113"/>
      <c r="U75" s="113"/>
      <c r="V75" s="114">
        <f t="shared" si="5"/>
        <v>0</v>
      </c>
      <c r="W75" s="114">
        <f t="shared" si="6"/>
        <v>0</v>
      </c>
      <c r="X75" s="115"/>
      <c r="Y75" s="107">
        <v>9</v>
      </c>
      <c r="Z75" s="107">
        <v>24</v>
      </c>
      <c r="AA75" s="107">
        <v>12</v>
      </c>
      <c r="AB75" s="115"/>
      <c r="AC75" s="116">
        <f t="shared" si="8"/>
        <v>18040.32</v>
      </c>
      <c r="AD75" s="116">
        <f t="shared" si="9"/>
        <v>0</v>
      </c>
      <c r="AE75" s="116">
        <f t="shared" si="7"/>
        <v>18040.32</v>
      </c>
      <c r="AF75"/>
    </row>
    <row r="76" spans="1:32" ht="24.95" customHeight="1" x14ac:dyDescent="0.4">
      <c r="A76" s="103">
        <v>73</v>
      </c>
      <c r="B76" s="104" t="s">
        <v>132</v>
      </c>
      <c r="C76" s="104" t="s">
        <v>723</v>
      </c>
      <c r="D76" s="104" t="s">
        <v>89</v>
      </c>
      <c r="E76" s="104" t="s">
        <v>373</v>
      </c>
      <c r="F76" s="104" t="s">
        <v>543</v>
      </c>
      <c r="G76" s="104">
        <v>34</v>
      </c>
      <c r="H76" s="104">
        <v>2</v>
      </c>
      <c r="I76" s="106">
        <v>2</v>
      </c>
      <c r="J76" s="107">
        <v>4</v>
      </c>
      <c r="K76" s="108"/>
      <c r="L76" s="109"/>
      <c r="M76" s="109"/>
      <c r="N76" s="110" t="s">
        <v>92</v>
      </c>
      <c r="O76" s="110">
        <v>2500</v>
      </c>
      <c r="P76" s="110"/>
      <c r="Q76" s="109"/>
      <c r="R76" s="111">
        <v>4</v>
      </c>
      <c r="S76" s="112"/>
      <c r="T76" s="113"/>
      <c r="U76" s="113"/>
      <c r="V76" s="114">
        <f t="shared" si="5"/>
        <v>0</v>
      </c>
      <c r="W76" s="114">
        <f t="shared" si="6"/>
        <v>0</v>
      </c>
      <c r="X76" s="115"/>
      <c r="Y76" s="107">
        <v>9</v>
      </c>
      <c r="Z76" s="107">
        <v>24</v>
      </c>
      <c r="AA76" s="107">
        <v>12</v>
      </c>
      <c r="AB76" s="115"/>
      <c r="AC76" s="116">
        <f t="shared" si="8"/>
        <v>10222.848</v>
      </c>
      <c r="AD76" s="116">
        <f t="shared" si="9"/>
        <v>0</v>
      </c>
      <c r="AE76" s="116">
        <f t="shared" si="7"/>
        <v>10222.848</v>
      </c>
      <c r="AF76"/>
    </row>
    <row r="77" spans="1:32" ht="24.95" customHeight="1" x14ac:dyDescent="0.4">
      <c r="A77" s="103">
        <v>74</v>
      </c>
      <c r="B77" s="104" t="s">
        <v>132</v>
      </c>
      <c r="C77" s="104" t="s">
        <v>723</v>
      </c>
      <c r="D77" s="104" t="s">
        <v>89</v>
      </c>
      <c r="E77" s="104" t="s">
        <v>724</v>
      </c>
      <c r="F77" s="104" t="s">
        <v>725</v>
      </c>
      <c r="G77" s="104">
        <v>14</v>
      </c>
      <c r="H77" s="104">
        <v>4</v>
      </c>
      <c r="I77" s="106">
        <v>1</v>
      </c>
      <c r="J77" s="107">
        <v>4</v>
      </c>
      <c r="K77" s="108"/>
      <c r="L77" s="109"/>
      <c r="M77" s="109"/>
      <c r="N77" s="110" t="s">
        <v>92</v>
      </c>
      <c r="O77" s="110">
        <v>700</v>
      </c>
      <c r="P77" s="110"/>
      <c r="Q77" s="109"/>
      <c r="R77" s="111">
        <v>4</v>
      </c>
      <c r="S77" s="112"/>
      <c r="T77" s="113"/>
      <c r="U77" s="113"/>
      <c r="V77" s="114">
        <f t="shared" si="5"/>
        <v>0</v>
      </c>
      <c r="W77" s="114">
        <f t="shared" si="6"/>
        <v>0</v>
      </c>
      <c r="X77" s="115"/>
      <c r="Y77" s="107">
        <v>9</v>
      </c>
      <c r="Z77" s="107">
        <v>24</v>
      </c>
      <c r="AA77" s="107">
        <v>12</v>
      </c>
      <c r="AB77" s="115"/>
      <c r="AC77" s="116">
        <f t="shared" si="8"/>
        <v>4209.4079999999994</v>
      </c>
      <c r="AD77" s="116">
        <f t="shared" si="9"/>
        <v>0</v>
      </c>
      <c r="AE77" s="116">
        <f t="shared" si="7"/>
        <v>4209.4079999999994</v>
      </c>
      <c r="AF77"/>
    </row>
    <row r="78" spans="1:32" ht="24.95" customHeight="1" x14ac:dyDescent="0.4">
      <c r="A78" s="103">
        <v>75</v>
      </c>
      <c r="B78" s="104" t="s">
        <v>132</v>
      </c>
      <c r="C78" s="104" t="s">
        <v>723</v>
      </c>
      <c r="D78" s="104" t="s">
        <v>89</v>
      </c>
      <c r="E78" s="104" t="s">
        <v>158</v>
      </c>
      <c r="F78" s="104" t="s">
        <v>159</v>
      </c>
      <c r="G78" s="104">
        <v>30</v>
      </c>
      <c r="H78" s="104">
        <v>2</v>
      </c>
      <c r="I78" s="106">
        <v>2</v>
      </c>
      <c r="J78" s="107">
        <v>4</v>
      </c>
      <c r="K78" s="108"/>
      <c r="L78" s="109"/>
      <c r="M78" s="109"/>
      <c r="N78" s="110" t="s">
        <v>92</v>
      </c>
      <c r="O78" s="110">
        <v>3000</v>
      </c>
      <c r="P78" s="110"/>
      <c r="Q78" s="109"/>
      <c r="R78" s="111">
        <v>2</v>
      </c>
      <c r="S78" s="112"/>
      <c r="T78" s="113"/>
      <c r="U78" s="113"/>
      <c r="V78" s="114">
        <f t="shared" si="5"/>
        <v>0</v>
      </c>
      <c r="W78" s="114">
        <f t="shared" si="6"/>
        <v>0</v>
      </c>
      <c r="X78" s="115"/>
      <c r="Y78" s="107">
        <v>9</v>
      </c>
      <c r="Z78" s="107">
        <v>24</v>
      </c>
      <c r="AA78" s="107">
        <v>12</v>
      </c>
      <c r="AB78" s="115"/>
      <c r="AC78" s="116">
        <f t="shared" si="8"/>
        <v>9020.16</v>
      </c>
      <c r="AD78" s="116">
        <f t="shared" si="9"/>
        <v>0</v>
      </c>
      <c r="AE78" s="116">
        <f t="shared" si="7"/>
        <v>9020.16</v>
      </c>
      <c r="AF78"/>
    </row>
    <row r="79" spans="1:32" ht="24.95" customHeight="1" x14ac:dyDescent="0.4">
      <c r="A79" s="103">
        <v>76</v>
      </c>
      <c r="B79" s="104" t="s">
        <v>132</v>
      </c>
      <c r="C79" s="104" t="s">
        <v>723</v>
      </c>
      <c r="D79" s="104" t="s">
        <v>89</v>
      </c>
      <c r="E79" s="104" t="s">
        <v>373</v>
      </c>
      <c r="F79" s="104" t="s">
        <v>543</v>
      </c>
      <c r="G79" s="104">
        <v>34</v>
      </c>
      <c r="H79" s="104">
        <v>2</v>
      </c>
      <c r="I79" s="106">
        <v>1</v>
      </c>
      <c r="J79" s="107">
        <v>2</v>
      </c>
      <c r="K79" s="108"/>
      <c r="L79" s="109"/>
      <c r="M79" s="109"/>
      <c r="N79" s="110" t="s">
        <v>92</v>
      </c>
      <c r="O79" s="110">
        <v>2500</v>
      </c>
      <c r="P79" s="110"/>
      <c r="Q79" s="109"/>
      <c r="R79" s="111">
        <v>2</v>
      </c>
      <c r="S79" s="112"/>
      <c r="T79" s="113"/>
      <c r="U79" s="113"/>
      <c r="V79" s="114">
        <f t="shared" si="5"/>
        <v>0</v>
      </c>
      <c r="W79" s="114">
        <f t="shared" si="6"/>
        <v>0</v>
      </c>
      <c r="X79" s="115"/>
      <c r="Y79" s="107">
        <v>9</v>
      </c>
      <c r="Z79" s="107">
        <v>24</v>
      </c>
      <c r="AA79" s="107">
        <v>12</v>
      </c>
      <c r="AB79" s="115"/>
      <c r="AC79" s="116">
        <f t="shared" si="8"/>
        <v>5111.424</v>
      </c>
      <c r="AD79" s="116">
        <f t="shared" si="9"/>
        <v>0</v>
      </c>
      <c r="AE79" s="116">
        <f t="shared" si="7"/>
        <v>5111.424</v>
      </c>
      <c r="AF79"/>
    </row>
    <row r="80" spans="1:32" ht="24.95" customHeight="1" x14ac:dyDescent="0.4">
      <c r="A80" s="103">
        <v>77</v>
      </c>
      <c r="B80" s="104" t="s">
        <v>132</v>
      </c>
      <c r="C80" s="104" t="s">
        <v>723</v>
      </c>
      <c r="D80" s="104" t="s">
        <v>89</v>
      </c>
      <c r="E80" s="104" t="s">
        <v>724</v>
      </c>
      <c r="F80" s="104" t="s">
        <v>725</v>
      </c>
      <c r="G80" s="104">
        <v>14</v>
      </c>
      <c r="H80" s="104">
        <v>2</v>
      </c>
      <c r="I80" s="106">
        <v>1</v>
      </c>
      <c r="J80" s="107">
        <v>2</v>
      </c>
      <c r="K80" s="108"/>
      <c r="L80" s="109"/>
      <c r="M80" s="109"/>
      <c r="N80" s="110" t="s">
        <v>92</v>
      </c>
      <c r="O80" s="110">
        <v>700</v>
      </c>
      <c r="P80" s="110"/>
      <c r="Q80" s="109"/>
      <c r="R80" s="111">
        <v>2</v>
      </c>
      <c r="S80" s="112"/>
      <c r="T80" s="113"/>
      <c r="U80" s="113"/>
      <c r="V80" s="114">
        <f t="shared" si="5"/>
        <v>0</v>
      </c>
      <c r="W80" s="114">
        <f t="shared" si="6"/>
        <v>0</v>
      </c>
      <c r="X80" s="115"/>
      <c r="Y80" s="107">
        <v>9</v>
      </c>
      <c r="Z80" s="107">
        <v>24</v>
      </c>
      <c r="AA80" s="107">
        <v>12</v>
      </c>
      <c r="AB80" s="115"/>
      <c r="AC80" s="116">
        <f t="shared" si="8"/>
        <v>2104.7039999999997</v>
      </c>
      <c r="AD80" s="116">
        <f t="shared" si="9"/>
        <v>0</v>
      </c>
      <c r="AE80" s="116">
        <f t="shared" si="7"/>
        <v>2104.7039999999997</v>
      </c>
      <c r="AF80"/>
    </row>
    <row r="81" spans="1:32" ht="24.95" customHeight="1" x14ac:dyDescent="0.4">
      <c r="A81" s="103">
        <v>78</v>
      </c>
      <c r="B81" s="104" t="s">
        <v>132</v>
      </c>
      <c r="C81" s="104" t="s">
        <v>115</v>
      </c>
      <c r="D81" s="104" t="s">
        <v>89</v>
      </c>
      <c r="E81" s="104" t="s">
        <v>118</v>
      </c>
      <c r="F81" s="104" t="s">
        <v>162</v>
      </c>
      <c r="G81" s="104">
        <v>29</v>
      </c>
      <c r="H81" s="104">
        <v>6</v>
      </c>
      <c r="I81" s="106">
        <v>1</v>
      </c>
      <c r="J81" s="107">
        <v>6</v>
      </c>
      <c r="K81" s="108"/>
      <c r="L81" s="109"/>
      <c r="M81" s="109"/>
      <c r="N81" s="110" t="s">
        <v>92</v>
      </c>
      <c r="O81" s="110">
        <v>1100</v>
      </c>
      <c r="P81" s="110"/>
      <c r="Q81" s="109"/>
      <c r="R81" s="111">
        <v>6</v>
      </c>
      <c r="S81" s="112"/>
      <c r="T81" s="113"/>
      <c r="U81" s="113"/>
      <c r="V81" s="114">
        <f t="shared" si="5"/>
        <v>0</v>
      </c>
      <c r="W81" s="114">
        <f t="shared" si="6"/>
        <v>0</v>
      </c>
      <c r="X81" s="115"/>
      <c r="Y81" s="107">
        <v>9</v>
      </c>
      <c r="Z81" s="107">
        <v>24</v>
      </c>
      <c r="AA81" s="107">
        <v>12</v>
      </c>
      <c r="AB81" s="115"/>
      <c r="AC81" s="116">
        <f t="shared" si="8"/>
        <v>13079.232</v>
      </c>
      <c r="AD81" s="116">
        <f t="shared" si="9"/>
        <v>0</v>
      </c>
      <c r="AE81" s="116">
        <f t="shared" si="7"/>
        <v>13079.232</v>
      </c>
      <c r="AF81"/>
    </row>
    <row r="82" spans="1:32" ht="24.95" customHeight="1" x14ac:dyDescent="0.4">
      <c r="A82" s="103">
        <v>79</v>
      </c>
      <c r="B82" s="104" t="s">
        <v>132</v>
      </c>
      <c r="C82" s="104" t="s">
        <v>115</v>
      </c>
      <c r="D82" s="104" t="s">
        <v>89</v>
      </c>
      <c r="E82" s="104" t="s">
        <v>166</v>
      </c>
      <c r="F82" s="104" t="s">
        <v>122</v>
      </c>
      <c r="G82" s="104">
        <v>60</v>
      </c>
      <c r="H82" s="104">
        <v>2</v>
      </c>
      <c r="I82" s="106">
        <v>1</v>
      </c>
      <c r="J82" s="107">
        <v>2</v>
      </c>
      <c r="K82" s="108"/>
      <c r="L82" s="109"/>
      <c r="M82" s="109"/>
      <c r="N82" s="110" t="s">
        <v>113</v>
      </c>
      <c r="O82" s="110">
        <v>700</v>
      </c>
      <c r="P82" s="110"/>
      <c r="Q82" s="109"/>
      <c r="R82" s="111">
        <v>2</v>
      </c>
      <c r="S82" s="112"/>
      <c r="T82" s="113"/>
      <c r="U82" s="113"/>
      <c r="V82" s="114">
        <f t="shared" si="5"/>
        <v>0</v>
      </c>
      <c r="W82" s="114">
        <f t="shared" si="6"/>
        <v>0</v>
      </c>
      <c r="X82" s="115"/>
      <c r="Y82" s="107">
        <v>9</v>
      </c>
      <c r="Z82" s="107">
        <v>24</v>
      </c>
      <c r="AA82" s="107">
        <v>12</v>
      </c>
      <c r="AB82" s="115"/>
      <c r="AC82" s="116">
        <f t="shared" si="8"/>
        <v>9020.16</v>
      </c>
      <c r="AD82" s="116">
        <f t="shared" si="9"/>
        <v>0</v>
      </c>
      <c r="AE82" s="116">
        <f t="shared" si="7"/>
        <v>9020.16</v>
      </c>
      <c r="AF82"/>
    </row>
    <row r="83" spans="1:32" ht="24.95" customHeight="1" x14ac:dyDescent="0.4">
      <c r="A83" s="103">
        <v>80</v>
      </c>
      <c r="B83" s="104" t="s">
        <v>132</v>
      </c>
      <c r="C83" s="104" t="s">
        <v>116</v>
      </c>
      <c r="D83" s="104" t="s">
        <v>89</v>
      </c>
      <c r="E83" s="104" t="s">
        <v>118</v>
      </c>
      <c r="F83" s="104" t="s">
        <v>162</v>
      </c>
      <c r="G83" s="104">
        <v>29</v>
      </c>
      <c r="H83" s="104">
        <v>6</v>
      </c>
      <c r="I83" s="106">
        <v>1</v>
      </c>
      <c r="J83" s="107">
        <v>6</v>
      </c>
      <c r="K83" s="108"/>
      <c r="L83" s="109"/>
      <c r="M83" s="109"/>
      <c r="N83" s="110" t="s">
        <v>92</v>
      </c>
      <c r="O83" s="110">
        <v>1100</v>
      </c>
      <c r="P83" s="110"/>
      <c r="Q83" s="109"/>
      <c r="R83" s="111">
        <v>6</v>
      </c>
      <c r="S83" s="112"/>
      <c r="T83" s="113"/>
      <c r="U83" s="113"/>
      <c r="V83" s="114">
        <f t="shared" si="5"/>
        <v>0</v>
      </c>
      <c r="W83" s="114">
        <f t="shared" si="6"/>
        <v>0</v>
      </c>
      <c r="X83" s="115"/>
      <c r="Y83" s="107">
        <v>9</v>
      </c>
      <c r="Z83" s="107">
        <v>24</v>
      </c>
      <c r="AA83" s="107">
        <v>12</v>
      </c>
      <c r="AB83" s="115"/>
      <c r="AC83" s="116">
        <f t="shared" si="8"/>
        <v>13079.232</v>
      </c>
      <c r="AD83" s="116">
        <f t="shared" si="9"/>
        <v>0</v>
      </c>
      <c r="AE83" s="116">
        <f t="shared" si="7"/>
        <v>13079.232</v>
      </c>
      <c r="AF83"/>
    </row>
    <row r="84" spans="1:32" ht="24.95" customHeight="1" x14ac:dyDescent="0.4">
      <c r="A84" s="103">
        <v>81</v>
      </c>
      <c r="B84" s="104" t="s">
        <v>132</v>
      </c>
      <c r="C84" s="104" t="s">
        <v>116</v>
      </c>
      <c r="D84" s="104" t="s">
        <v>89</v>
      </c>
      <c r="E84" s="104" t="s">
        <v>166</v>
      </c>
      <c r="F84" s="104" t="s">
        <v>122</v>
      </c>
      <c r="G84" s="104">
        <v>60</v>
      </c>
      <c r="H84" s="104">
        <v>2</v>
      </c>
      <c r="I84" s="106">
        <v>1</v>
      </c>
      <c r="J84" s="107">
        <v>2</v>
      </c>
      <c r="K84" s="108"/>
      <c r="L84" s="109"/>
      <c r="M84" s="109"/>
      <c r="N84" s="110" t="s">
        <v>113</v>
      </c>
      <c r="O84" s="110">
        <v>700</v>
      </c>
      <c r="P84" s="110"/>
      <c r="Q84" s="109"/>
      <c r="R84" s="111">
        <v>2</v>
      </c>
      <c r="S84" s="112"/>
      <c r="T84" s="113"/>
      <c r="U84" s="113"/>
      <c r="V84" s="114">
        <f t="shared" si="5"/>
        <v>0</v>
      </c>
      <c r="W84" s="114">
        <f t="shared" si="6"/>
        <v>0</v>
      </c>
      <c r="X84" s="115"/>
      <c r="Y84" s="107">
        <v>9</v>
      </c>
      <c r="Z84" s="107">
        <v>24</v>
      </c>
      <c r="AA84" s="107">
        <v>12</v>
      </c>
      <c r="AB84" s="115"/>
      <c r="AC84" s="116">
        <f t="shared" si="8"/>
        <v>9020.16</v>
      </c>
      <c r="AD84" s="116">
        <f t="shared" si="9"/>
        <v>0</v>
      </c>
      <c r="AE84" s="116">
        <f t="shared" si="7"/>
        <v>9020.16</v>
      </c>
      <c r="AF84"/>
    </row>
    <row r="85" spans="1:32" ht="24.95" customHeight="1" x14ac:dyDescent="0.4">
      <c r="A85" s="103">
        <v>82</v>
      </c>
      <c r="B85" s="104" t="s">
        <v>132</v>
      </c>
      <c r="C85" s="104" t="s">
        <v>116</v>
      </c>
      <c r="D85" s="104" t="s">
        <v>89</v>
      </c>
      <c r="E85" s="104" t="s">
        <v>110</v>
      </c>
      <c r="F85" s="104" t="s">
        <v>173</v>
      </c>
      <c r="G85" s="104">
        <v>26</v>
      </c>
      <c r="H85" s="104">
        <v>1</v>
      </c>
      <c r="I85" s="106">
        <v>1</v>
      </c>
      <c r="J85" s="107">
        <v>1</v>
      </c>
      <c r="K85" s="108"/>
      <c r="L85" s="109"/>
      <c r="M85" s="109"/>
      <c r="N85" s="110" t="s">
        <v>92</v>
      </c>
      <c r="O85" s="110">
        <v>1000</v>
      </c>
      <c r="P85" s="110"/>
      <c r="Q85" s="109"/>
      <c r="R85" s="111">
        <v>1</v>
      </c>
      <c r="S85" s="112"/>
      <c r="T85" s="113"/>
      <c r="U85" s="113"/>
      <c r="V85" s="114">
        <f t="shared" si="5"/>
        <v>0</v>
      </c>
      <c r="W85" s="114">
        <f t="shared" si="6"/>
        <v>0</v>
      </c>
      <c r="X85" s="115"/>
      <c r="Y85" s="107">
        <v>9</v>
      </c>
      <c r="Z85" s="107">
        <v>24</v>
      </c>
      <c r="AA85" s="107">
        <v>12</v>
      </c>
      <c r="AB85" s="115"/>
      <c r="AC85" s="116">
        <f t="shared" si="8"/>
        <v>1954.3679999999999</v>
      </c>
      <c r="AD85" s="116">
        <f t="shared" si="9"/>
        <v>0</v>
      </c>
      <c r="AE85" s="116">
        <f t="shared" si="7"/>
        <v>1954.3679999999999</v>
      </c>
      <c r="AF85"/>
    </row>
    <row r="86" spans="1:32" ht="24.95" customHeight="1" x14ac:dyDescent="0.4">
      <c r="A86" s="103">
        <v>83</v>
      </c>
      <c r="B86" s="104" t="s">
        <v>132</v>
      </c>
      <c r="C86" s="104" t="s">
        <v>187</v>
      </c>
      <c r="D86" s="104" t="s">
        <v>89</v>
      </c>
      <c r="E86" s="104" t="s">
        <v>110</v>
      </c>
      <c r="F86" s="104" t="s">
        <v>173</v>
      </c>
      <c r="G86" s="104">
        <v>26</v>
      </c>
      <c r="H86" s="104">
        <v>1</v>
      </c>
      <c r="I86" s="106">
        <v>1</v>
      </c>
      <c r="J86" s="107">
        <v>1</v>
      </c>
      <c r="K86" s="108"/>
      <c r="L86" s="109"/>
      <c r="M86" s="109"/>
      <c r="N86" s="110" t="s">
        <v>92</v>
      </c>
      <c r="O86" s="110">
        <v>1000</v>
      </c>
      <c r="P86" s="110"/>
      <c r="Q86" s="109"/>
      <c r="R86" s="111">
        <v>1</v>
      </c>
      <c r="S86" s="112"/>
      <c r="T86" s="113"/>
      <c r="U86" s="113"/>
      <c r="V86" s="114">
        <f t="shared" si="5"/>
        <v>0</v>
      </c>
      <c r="W86" s="114">
        <f t="shared" si="6"/>
        <v>0</v>
      </c>
      <c r="X86" s="115"/>
      <c r="Y86" s="107">
        <v>9</v>
      </c>
      <c r="Z86" s="107">
        <v>24</v>
      </c>
      <c r="AA86" s="107">
        <v>12</v>
      </c>
      <c r="AB86" s="115"/>
      <c r="AC86" s="116">
        <f t="shared" si="8"/>
        <v>1954.3679999999999</v>
      </c>
      <c r="AD86" s="116">
        <f t="shared" si="9"/>
        <v>0</v>
      </c>
      <c r="AE86" s="116">
        <f t="shared" si="7"/>
        <v>1954.3679999999999</v>
      </c>
      <c r="AF86"/>
    </row>
    <row r="87" spans="1:32" ht="24.95" customHeight="1" x14ac:dyDescent="0.4">
      <c r="A87" s="103">
        <v>84</v>
      </c>
      <c r="B87" s="104" t="s">
        <v>132</v>
      </c>
      <c r="C87" s="104" t="s">
        <v>187</v>
      </c>
      <c r="D87" s="104" t="s">
        <v>89</v>
      </c>
      <c r="E87" s="104" t="s">
        <v>110</v>
      </c>
      <c r="F87" s="104" t="s">
        <v>263</v>
      </c>
      <c r="G87" s="104">
        <v>26</v>
      </c>
      <c r="H87" s="104">
        <v>1</v>
      </c>
      <c r="I87" s="106">
        <v>1</v>
      </c>
      <c r="J87" s="107">
        <v>1</v>
      </c>
      <c r="K87" s="108"/>
      <c r="L87" s="109"/>
      <c r="M87" s="109"/>
      <c r="N87" s="110" t="s">
        <v>92</v>
      </c>
      <c r="O87" s="110">
        <v>1000</v>
      </c>
      <c r="P87" s="110"/>
      <c r="Q87" s="109"/>
      <c r="R87" s="111">
        <v>1</v>
      </c>
      <c r="S87" s="112"/>
      <c r="T87" s="113"/>
      <c r="U87" s="113"/>
      <c r="V87" s="114">
        <f t="shared" si="5"/>
        <v>0</v>
      </c>
      <c r="W87" s="114">
        <f t="shared" si="6"/>
        <v>0</v>
      </c>
      <c r="X87" s="115"/>
      <c r="Y87" s="107">
        <v>9</v>
      </c>
      <c r="Z87" s="107">
        <v>24</v>
      </c>
      <c r="AA87" s="107">
        <v>12</v>
      </c>
      <c r="AB87" s="115"/>
      <c r="AC87" s="116">
        <f t="shared" si="8"/>
        <v>1954.3679999999999</v>
      </c>
      <c r="AD87" s="116">
        <f t="shared" si="9"/>
        <v>0</v>
      </c>
      <c r="AE87" s="116">
        <f t="shared" si="7"/>
        <v>1954.3679999999999</v>
      </c>
      <c r="AF87"/>
    </row>
    <row r="88" spans="1:32" ht="24.95" customHeight="1" x14ac:dyDescent="0.4">
      <c r="A88" s="103">
        <v>85</v>
      </c>
      <c r="B88" s="104" t="s">
        <v>132</v>
      </c>
      <c r="C88" s="104" t="s">
        <v>728</v>
      </c>
      <c r="D88" s="104" t="s">
        <v>89</v>
      </c>
      <c r="E88" s="104" t="s">
        <v>373</v>
      </c>
      <c r="F88" s="104" t="s">
        <v>543</v>
      </c>
      <c r="G88" s="104">
        <v>34</v>
      </c>
      <c r="H88" s="104">
        <v>1</v>
      </c>
      <c r="I88" s="106">
        <v>1</v>
      </c>
      <c r="J88" s="107">
        <v>1</v>
      </c>
      <c r="K88" s="108"/>
      <c r="L88" s="109"/>
      <c r="M88" s="109"/>
      <c r="N88" s="110" t="s">
        <v>92</v>
      </c>
      <c r="O88" s="110">
        <v>2500</v>
      </c>
      <c r="P88" s="110"/>
      <c r="Q88" s="109"/>
      <c r="R88" s="111">
        <v>1</v>
      </c>
      <c r="S88" s="112"/>
      <c r="T88" s="113"/>
      <c r="U88" s="113"/>
      <c r="V88" s="114">
        <f t="shared" si="5"/>
        <v>0</v>
      </c>
      <c r="W88" s="114">
        <f t="shared" si="6"/>
        <v>0</v>
      </c>
      <c r="X88" s="115"/>
      <c r="Y88" s="107">
        <v>9</v>
      </c>
      <c r="Z88" s="107">
        <v>24</v>
      </c>
      <c r="AA88" s="107">
        <v>12</v>
      </c>
      <c r="AB88" s="115"/>
      <c r="AC88" s="116">
        <f t="shared" si="8"/>
        <v>2555.712</v>
      </c>
      <c r="AD88" s="116">
        <f t="shared" si="9"/>
        <v>0</v>
      </c>
      <c r="AE88" s="116">
        <f t="shared" si="7"/>
        <v>2555.712</v>
      </c>
      <c r="AF88"/>
    </row>
    <row r="89" spans="1:32" ht="24.95" customHeight="1" x14ac:dyDescent="0.4">
      <c r="A89" s="103">
        <v>86</v>
      </c>
      <c r="B89" s="104" t="s">
        <v>132</v>
      </c>
      <c r="C89" s="104" t="s">
        <v>171</v>
      </c>
      <c r="D89" s="104" t="s">
        <v>89</v>
      </c>
      <c r="E89" s="104" t="s">
        <v>118</v>
      </c>
      <c r="F89" s="104" t="s">
        <v>162</v>
      </c>
      <c r="G89" s="104">
        <v>29</v>
      </c>
      <c r="H89" s="104">
        <v>2</v>
      </c>
      <c r="I89" s="106">
        <v>1</v>
      </c>
      <c r="J89" s="107">
        <v>2</v>
      </c>
      <c r="K89" s="108"/>
      <c r="L89" s="109"/>
      <c r="M89" s="109"/>
      <c r="N89" s="110" t="s">
        <v>92</v>
      </c>
      <c r="O89" s="110">
        <v>1100</v>
      </c>
      <c r="P89" s="110"/>
      <c r="Q89" s="109"/>
      <c r="R89" s="111">
        <v>2</v>
      </c>
      <c r="S89" s="112"/>
      <c r="T89" s="113"/>
      <c r="U89" s="113"/>
      <c r="V89" s="114">
        <f t="shared" si="5"/>
        <v>0</v>
      </c>
      <c r="W89" s="114">
        <f t="shared" si="6"/>
        <v>0</v>
      </c>
      <c r="X89" s="115"/>
      <c r="Y89" s="107">
        <v>9</v>
      </c>
      <c r="Z89" s="107">
        <v>24</v>
      </c>
      <c r="AA89" s="107">
        <v>12</v>
      </c>
      <c r="AB89" s="115"/>
      <c r="AC89" s="116">
        <f t="shared" si="8"/>
        <v>4359.7440000000006</v>
      </c>
      <c r="AD89" s="116">
        <f t="shared" si="9"/>
        <v>0</v>
      </c>
      <c r="AE89" s="116">
        <f t="shared" si="7"/>
        <v>4359.7440000000006</v>
      </c>
      <c r="AF89"/>
    </row>
    <row r="90" spans="1:32" ht="24.95" customHeight="1" x14ac:dyDescent="0.4">
      <c r="A90" s="103">
        <v>87</v>
      </c>
      <c r="B90" s="104" t="s">
        <v>132</v>
      </c>
      <c r="C90" s="104" t="s">
        <v>729</v>
      </c>
      <c r="D90" s="104" t="s">
        <v>89</v>
      </c>
      <c r="E90" s="104" t="s">
        <v>373</v>
      </c>
      <c r="F90" s="104" t="s">
        <v>444</v>
      </c>
      <c r="G90" s="104">
        <v>34</v>
      </c>
      <c r="H90" s="104">
        <v>8</v>
      </c>
      <c r="I90" s="106">
        <v>2</v>
      </c>
      <c r="J90" s="107">
        <v>16</v>
      </c>
      <c r="K90" s="108"/>
      <c r="L90" s="109"/>
      <c r="M90" s="109"/>
      <c r="N90" s="110" t="s">
        <v>92</v>
      </c>
      <c r="O90" s="110">
        <v>2500</v>
      </c>
      <c r="P90" s="110"/>
      <c r="Q90" s="109"/>
      <c r="R90" s="111">
        <v>16</v>
      </c>
      <c r="S90" s="112"/>
      <c r="T90" s="113"/>
      <c r="U90" s="113"/>
      <c r="V90" s="114">
        <f t="shared" si="5"/>
        <v>0</v>
      </c>
      <c r="W90" s="114">
        <f t="shared" si="6"/>
        <v>0</v>
      </c>
      <c r="X90" s="115"/>
      <c r="Y90" s="107">
        <v>9</v>
      </c>
      <c r="Z90" s="107">
        <v>24</v>
      </c>
      <c r="AA90" s="107">
        <v>12</v>
      </c>
      <c r="AB90" s="115"/>
      <c r="AC90" s="116">
        <f t="shared" si="8"/>
        <v>40891.392</v>
      </c>
      <c r="AD90" s="116">
        <f t="shared" si="9"/>
        <v>0</v>
      </c>
      <c r="AE90" s="116">
        <f t="shared" si="7"/>
        <v>40891.392</v>
      </c>
      <c r="AF90"/>
    </row>
    <row r="91" spans="1:32" ht="24.95" customHeight="1" x14ac:dyDescent="0.4">
      <c r="A91" s="103">
        <v>88</v>
      </c>
      <c r="B91" s="104" t="s">
        <v>132</v>
      </c>
      <c r="C91" s="104" t="s">
        <v>729</v>
      </c>
      <c r="D91" s="104" t="s">
        <v>89</v>
      </c>
      <c r="E91" s="104" t="s">
        <v>373</v>
      </c>
      <c r="F91" s="104" t="s">
        <v>730</v>
      </c>
      <c r="G91" s="104">
        <v>34</v>
      </c>
      <c r="H91" s="104">
        <v>1</v>
      </c>
      <c r="I91" s="106">
        <v>2</v>
      </c>
      <c r="J91" s="107">
        <v>2</v>
      </c>
      <c r="K91" s="108"/>
      <c r="L91" s="109"/>
      <c r="M91" s="109"/>
      <c r="N91" s="110" t="s">
        <v>92</v>
      </c>
      <c r="O91" s="110">
        <v>5000</v>
      </c>
      <c r="P91" s="110"/>
      <c r="Q91" s="109"/>
      <c r="R91" s="111">
        <v>1</v>
      </c>
      <c r="S91" s="112"/>
      <c r="T91" s="113"/>
      <c r="U91" s="113"/>
      <c r="V91" s="114">
        <f t="shared" si="5"/>
        <v>0</v>
      </c>
      <c r="W91" s="114">
        <f t="shared" si="6"/>
        <v>0</v>
      </c>
      <c r="X91" s="115"/>
      <c r="Y91" s="107">
        <v>9</v>
      </c>
      <c r="Z91" s="107">
        <v>24</v>
      </c>
      <c r="AA91" s="107">
        <v>12</v>
      </c>
      <c r="AB91" s="115"/>
      <c r="AC91" s="116">
        <f t="shared" si="8"/>
        <v>5111.424</v>
      </c>
      <c r="AD91" s="116">
        <f t="shared" si="9"/>
        <v>0</v>
      </c>
      <c r="AE91" s="116">
        <f t="shared" si="7"/>
        <v>5111.424</v>
      </c>
      <c r="AF91"/>
    </row>
    <row r="92" spans="1:32" ht="24.95" customHeight="1" x14ac:dyDescent="0.4">
      <c r="A92" s="103">
        <v>89</v>
      </c>
      <c r="B92" s="104" t="s">
        <v>132</v>
      </c>
      <c r="C92" s="104" t="s">
        <v>723</v>
      </c>
      <c r="D92" s="104" t="s">
        <v>89</v>
      </c>
      <c r="E92" s="104" t="s">
        <v>158</v>
      </c>
      <c r="F92" s="104" t="s">
        <v>159</v>
      </c>
      <c r="G92" s="104">
        <v>30</v>
      </c>
      <c r="H92" s="104">
        <v>2</v>
      </c>
      <c r="I92" s="106">
        <v>2</v>
      </c>
      <c r="J92" s="107">
        <v>4</v>
      </c>
      <c r="K92" s="108"/>
      <c r="L92" s="109"/>
      <c r="M92" s="109"/>
      <c r="N92" s="110" t="s">
        <v>92</v>
      </c>
      <c r="O92" s="110">
        <v>3000</v>
      </c>
      <c r="P92" s="110"/>
      <c r="Q92" s="109"/>
      <c r="R92" s="111">
        <v>2</v>
      </c>
      <c r="S92" s="112"/>
      <c r="T92" s="113"/>
      <c r="U92" s="113"/>
      <c r="V92" s="114">
        <f t="shared" si="5"/>
        <v>0</v>
      </c>
      <c r="W92" s="114">
        <f t="shared" si="6"/>
        <v>0</v>
      </c>
      <c r="X92" s="115"/>
      <c r="Y92" s="107">
        <v>9</v>
      </c>
      <c r="Z92" s="107">
        <v>24</v>
      </c>
      <c r="AA92" s="107">
        <v>12</v>
      </c>
      <c r="AB92" s="115"/>
      <c r="AC92" s="116">
        <f t="shared" si="8"/>
        <v>9020.16</v>
      </c>
      <c r="AD92" s="116">
        <f t="shared" si="9"/>
        <v>0</v>
      </c>
      <c r="AE92" s="116">
        <f t="shared" si="7"/>
        <v>9020.16</v>
      </c>
      <c r="AF92"/>
    </row>
    <row r="93" spans="1:32" ht="24.95" customHeight="1" x14ac:dyDescent="0.4">
      <c r="A93" s="103">
        <v>90</v>
      </c>
      <c r="B93" s="104" t="s">
        <v>132</v>
      </c>
      <c r="C93" s="104" t="s">
        <v>723</v>
      </c>
      <c r="D93" s="104" t="s">
        <v>89</v>
      </c>
      <c r="E93" s="104" t="s">
        <v>373</v>
      </c>
      <c r="F93" s="104" t="s">
        <v>543</v>
      </c>
      <c r="G93" s="104">
        <v>34</v>
      </c>
      <c r="H93" s="104">
        <v>2</v>
      </c>
      <c r="I93" s="106">
        <v>1</v>
      </c>
      <c r="J93" s="107">
        <v>2</v>
      </c>
      <c r="K93" s="108"/>
      <c r="L93" s="109"/>
      <c r="M93" s="109"/>
      <c r="N93" s="110" t="s">
        <v>92</v>
      </c>
      <c r="O93" s="110">
        <v>2500</v>
      </c>
      <c r="P93" s="110"/>
      <c r="Q93" s="109"/>
      <c r="R93" s="111">
        <v>2</v>
      </c>
      <c r="S93" s="112"/>
      <c r="T93" s="113"/>
      <c r="U93" s="113"/>
      <c r="V93" s="114">
        <f t="shared" si="5"/>
        <v>0</v>
      </c>
      <c r="W93" s="114">
        <f t="shared" si="6"/>
        <v>0</v>
      </c>
      <c r="X93" s="115"/>
      <c r="Y93" s="107">
        <v>9</v>
      </c>
      <c r="Z93" s="107">
        <v>24</v>
      </c>
      <c r="AA93" s="107">
        <v>12</v>
      </c>
      <c r="AB93" s="115"/>
      <c r="AC93" s="116">
        <f t="shared" si="8"/>
        <v>5111.424</v>
      </c>
      <c r="AD93" s="116">
        <f t="shared" si="9"/>
        <v>0</v>
      </c>
      <c r="AE93" s="116">
        <f t="shared" si="7"/>
        <v>5111.424</v>
      </c>
      <c r="AF93"/>
    </row>
    <row r="94" spans="1:32" ht="24.95" customHeight="1" x14ac:dyDescent="0.4">
      <c r="A94" s="103">
        <v>91</v>
      </c>
      <c r="B94" s="104" t="s">
        <v>132</v>
      </c>
      <c r="C94" s="104" t="s">
        <v>723</v>
      </c>
      <c r="D94" s="104" t="s">
        <v>89</v>
      </c>
      <c r="E94" s="104" t="s">
        <v>724</v>
      </c>
      <c r="F94" s="104" t="s">
        <v>725</v>
      </c>
      <c r="G94" s="104">
        <v>14</v>
      </c>
      <c r="H94" s="104">
        <v>2</v>
      </c>
      <c r="I94" s="106">
        <v>1</v>
      </c>
      <c r="J94" s="107">
        <v>2</v>
      </c>
      <c r="K94" s="108"/>
      <c r="L94" s="109"/>
      <c r="M94" s="109"/>
      <c r="N94" s="110" t="s">
        <v>92</v>
      </c>
      <c r="O94" s="110">
        <v>700</v>
      </c>
      <c r="P94" s="110"/>
      <c r="Q94" s="109"/>
      <c r="R94" s="111">
        <v>2</v>
      </c>
      <c r="S94" s="112"/>
      <c r="T94" s="113"/>
      <c r="U94" s="113"/>
      <c r="V94" s="114">
        <f t="shared" si="5"/>
        <v>0</v>
      </c>
      <c r="W94" s="114">
        <f t="shared" si="6"/>
        <v>0</v>
      </c>
      <c r="X94" s="115"/>
      <c r="Y94" s="107">
        <v>9</v>
      </c>
      <c r="Z94" s="107">
        <v>24</v>
      </c>
      <c r="AA94" s="107">
        <v>12</v>
      </c>
      <c r="AB94" s="115"/>
      <c r="AC94" s="116">
        <f t="shared" si="8"/>
        <v>2104.7039999999997</v>
      </c>
      <c r="AD94" s="116">
        <f t="shared" si="9"/>
        <v>0</v>
      </c>
      <c r="AE94" s="116">
        <f t="shared" si="7"/>
        <v>2104.7039999999997</v>
      </c>
      <c r="AF94"/>
    </row>
    <row r="95" spans="1:32" ht="24.95" customHeight="1" x14ac:dyDescent="0.4">
      <c r="A95" s="103">
        <v>92</v>
      </c>
      <c r="B95" s="104" t="s">
        <v>132</v>
      </c>
      <c r="C95" s="104" t="s">
        <v>723</v>
      </c>
      <c r="D95" s="104" t="s">
        <v>89</v>
      </c>
      <c r="E95" s="104" t="s">
        <v>166</v>
      </c>
      <c r="F95" s="104" t="s">
        <v>122</v>
      </c>
      <c r="G95" s="104">
        <v>60</v>
      </c>
      <c r="H95" s="104">
        <v>1</v>
      </c>
      <c r="I95" s="106">
        <v>1</v>
      </c>
      <c r="J95" s="107">
        <v>1</v>
      </c>
      <c r="K95" s="108"/>
      <c r="L95" s="109"/>
      <c r="M95" s="109"/>
      <c r="N95" s="110" t="s">
        <v>113</v>
      </c>
      <c r="O95" s="110">
        <v>700</v>
      </c>
      <c r="P95" s="110"/>
      <c r="Q95" s="109"/>
      <c r="R95" s="111">
        <v>1</v>
      </c>
      <c r="S95" s="112"/>
      <c r="T95" s="113"/>
      <c r="U95" s="113"/>
      <c r="V95" s="114">
        <f t="shared" si="5"/>
        <v>0</v>
      </c>
      <c r="W95" s="114">
        <f t="shared" si="6"/>
        <v>0</v>
      </c>
      <c r="X95" s="115"/>
      <c r="Y95" s="107">
        <v>9</v>
      </c>
      <c r="Z95" s="107">
        <v>24</v>
      </c>
      <c r="AA95" s="107">
        <v>12</v>
      </c>
      <c r="AB95" s="115"/>
      <c r="AC95" s="116">
        <f t="shared" si="8"/>
        <v>4510.08</v>
      </c>
      <c r="AD95" s="116">
        <f t="shared" si="9"/>
        <v>0</v>
      </c>
      <c r="AE95" s="116">
        <f t="shared" si="7"/>
        <v>4510.08</v>
      </c>
      <c r="AF95"/>
    </row>
    <row r="96" spans="1:32" ht="24.95" customHeight="1" x14ac:dyDescent="0.4">
      <c r="A96" s="103">
        <v>93</v>
      </c>
      <c r="B96" s="104" t="s">
        <v>132</v>
      </c>
      <c r="C96" s="104" t="s">
        <v>723</v>
      </c>
      <c r="D96" s="104" t="s">
        <v>89</v>
      </c>
      <c r="E96" s="104" t="s">
        <v>111</v>
      </c>
      <c r="F96" s="104" t="s">
        <v>114</v>
      </c>
      <c r="G96" s="104">
        <v>28</v>
      </c>
      <c r="H96" s="104">
        <v>1</v>
      </c>
      <c r="I96" s="106">
        <v>3</v>
      </c>
      <c r="J96" s="107">
        <v>3</v>
      </c>
      <c r="K96" s="108"/>
      <c r="L96" s="109"/>
      <c r="M96" s="109"/>
      <c r="N96" s="110" t="s">
        <v>205</v>
      </c>
      <c r="O96" s="110">
        <v>4000</v>
      </c>
      <c r="P96" s="110"/>
      <c r="Q96" s="109"/>
      <c r="R96" s="111">
        <v>1</v>
      </c>
      <c r="S96" s="112"/>
      <c r="T96" s="113"/>
      <c r="U96" s="113"/>
      <c r="V96" s="114">
        <f t="shared" si="5"/>
        <v>0</v>
      </c>
      <c r="W96" s="114">
        <f t="shared" si="6"/>
        <v>0</v>
      </c>
      <c r="X96" s="115"/>
      <c r="Y96" s="107">
        <v>9</v>
      </c>
      <c r="Z96" s="107">
        <v>24</v>
      </c>
      <c r="AA96" s="107">
        <v>12</v>
      </c>
      <c r="AB96" s="115"/>
      <c r="AC96" s="116">
        <f t="shared" si="8"/>
        <v>6314.1120000000001</v>
      </c>
      <c r="AD96" s="116">
        <f t="shared" si="9"/>
        <v>0</v>
      </c>
      <c r="AE96" s="116">
        <f t="shared" si="7"/>
        <v>6314.1120000000001</v>
      </c>
      <c r="AF96"/>
    </row>
    <row r="97" spans="1:32" ht="24.95" customHeight="1" x14ac:dyDescent="0.4">
      <c r="A97" s="103">
        <v>94</v>
      </c>
      <c r="B97" s="104" t="s">
        <v>132</v>
      </c>
      <c r="C97" s="104" t="s">
        <v>723</v>
      </c>
      <c r="D97" s="104" t="s">
        <v>89</v>
      </c>
      <c r="E97" s="104" t="s">
        <v>724</v>
      </c>
      <c r="F97" s="104" t="s">
        <v>725</v>
      </c>
      <c r="G97" s="104">
        <v>14</v>
      </c>
      <c r="H97" s="104">
        <v>1</v>
      </c>
      <c r="I97" s="106">
        <v>1</v>
      </c>
      <c r="J97" s="107">
        <v>1</v>
      </c>
      <c r="K97" s="108"/>
      <c r="L97" s="109"/>
      <c r="M97" s="109"/>
      <c r="N97" s="110" t="s">
        <v>92</v>
      </c>
      <c r="O97" s="110">
        <v>700</v>
      </c>
      <c r="P97" s="110"/>
      <c r="Q97" s="109"/>
      <c r="R97" s="111">
        <v>1</v>
      </c>
      <c r="S97" s="112"/>
      <c r="T97" s="113"/>
      <c r="U97" s="113"/>
      <c r="V97" s="114">
        <f t="shared" si="5"/>
        <v>0</v>
      </c>
      <c r="W97" s="114">
        <f t="shared" si="6"/>
        <v>0</v>
      </c>
      <c r="X97" s="115"/>
      <c r="Y97" s="107">
        <v>9</v>
      </c>
      <c r="Z97" s="107">
        <v>24</v>
      </c>
      <c r="AA97" s="107">
        <v>12</v>
      </c>
      <c r="AB97" s="115"/>
      <c r="AC97" s="116">
        <f t="shared" si="8"/>
        <v>1052.3519999999999</v>
      </c>
      <c r="AD97" s="116">
        <f t="shared" si="9"/>
        <v>0</v>
      </c>
      <c r="AE97" s="116">
        <f t="shared" si="7"/>
        <v>1052.3519999999999</v>
      </c>
      <c r="AF97"/>
    </row>
    <row r="98" spans="1:32" ht="24.95" customHeight="1" x14ac:dyDescent="0.4">
      <c r="A98" s="103">
        <v>95</v>
      </c>
      <c r="B98" s="104" t="s">
        <v>132</v>
      </c>
      <c r="C98" s="104" t="s">
        <v>723</v>
      </c>
      <c r="D98" s="104" t="s">
        <v>89</v>
      </c>
      <c r="E98" s="104" t="s">
        <v>166</v>
      </c>
      <c r="F98" s="104" t="s">
        <v>122</v>
      </c>
      <c r="G98" s="104">
        <v>60</v>
      </c>
      <c r="H98" s="104">
        <v>1</v>
      </c>
      <c r="I98" s="106">
        <v>1</v>
      </c>
      <c r="J98" s="107">
        <v>1</v>
      </c>
      <c r="K98" s="108"/>
      <c r="L98" s="109"/>
      <c r="M98" s="109"/>
      <c r="N98" s="110" t="s">
        <v>113</v>
      </c>
      <c r="O98" s="110">
        <v>700</v>
      </c>
      <c r="P98" s="110"/>
      <c r="Q98" s="109"/>
      <c r="R98" s="111">
        <v>1</v>
      </c>
      <c r="S98" s="112"/>
      <c r="T98" s="113"/>
      <c r="U98" s="113"/>
      <c r="V98" s="114">
        <f t="shared" si="5"/>
        <v>0</v>
      </c>
      <c r="W98" s="114">
        <f t="shared" si="6"/>
        <v>0</v>
      </c>
      <c r="X98" s="115"/>
      <c r="Y98" s="107">
        <v>9</v>
      </c>
      <c r="Z98" s="107">
        <v>24</v>
      </c>
      <c r="AA98" s="107">
        <v>12</v>
      </c>
      <c r="AB98" s="115"/>
      <c r="AC98" s="116">
        <f t="shared" si="8"/>
        <v>4510.08</v>
      </c>
      <c r="AD98" s="116">
        <f t="shared" si="9"/>
        <v>0</v>
      </c>
      <c r="AE98" s="116">
        <f t="shared" si="7"/>
        <v>4510.08</v>
      </c>
      <c r="AF98"/>
    </row>
    <row r="99" spans="1:32" ht="24.95" customHeight="1" x14ac:dyDescent="0.4">
      <c r="A99" s="103">
        <v>96</v>
      </c>
      <c r="B99" s="104" t="s">
        <v>132</v>
      </c>
      <c r="C99" s="104" t="s">
        <v>723</v>
      </c>
      <c r="D99" s="104" t="s">
        <v>89</v>
      </c>
      <c r="E99" s="104" t="s">
        <v>111</v>
      </c>
      <c r="F99" s="104" t="s">
        <v>114</v>
      </c>
      <c r="G99" s="104">
        <v>28</v>
      </c>
      <c r="H99" s="104">
        <v>1</v>
      </c>
      <c r="I99" s="106">
        <v>3</v>
      </c>
      <c r="J99" s="107">
        <v>3</v>
      </c>
      <c r="K99" s="108"/>
      <c r="L99" s="109"/>
      <c r="M99" s="109"/>
      <c r="N99" s="110" t="s">
        <v>205</v>
      </c>
      <c r="O99" s="110">
        <v>4000</v>
      </c>
      <c r="P99" s="110"/>
      <c r="Q99" s="109"/>
      <c r="R99" s="111">
        <v>1</v>
      </c>
      <c r="S99" s="112"/>
      <c r="T99" s="113"/>
      <c r="U99" s="113"/>
      <c r="V99" s="114">
        <f t="shared" si="5"/>
        <v>0</v>
      </c>
      <c r="W99" s="114">
        <f t="shared" si="6"/>
        <v>0</v>
      </c>
      <c r="X99" s="115"/>
      <c r="Y99" s="107">
        <v>9</v>
      </c>
      <c r="Z99" s="107">
        <v>24</v>
      </c>
      <c r="AA99" s="107">
        <v>12</v>
      </c>
      <c r="AB99" s="115"/>
      <c r="AC99" s="116">
        <f t="shared" si="8"/>
        <v>6314.1120000000001</v>
      </c>
      <c r="AD99" s="116">
        <f t="shared" si="9"/>
        <v>0</v>
      </c>
      <c r="AE99" s="116">
        <f t="shared" si="7"/>
        <v>6314.1120000000001</v>
      </c>
      <c r="AF99"/>
    </row>
    <row r="100" spans="1:32" ht="24.95" customHeight="1" x14ac:dyDescent="0.4">
      <c r="A100" s="103">
        <v>97</v>
      </c>
      <c r="B100" s="104" t="s">
        <v>132</v>
      </c>
      <c r="C100" s="104" t="s">
        <v>723</v>
      </c>
      <c r="D100" s="104" t="s">
        <v>89</v>
      </c>
      <c r="E100" s="104" t="s">
        <v>724</v>
      </c>
      <c r="F100" s="104" t="s">
        <v>725</v>
      </c>
      <c r="G100" s="104">
        <v>14</v>
      </c>
      <c r="H100" s="104">
        <v>1</v>
      </c>
      <c r="I100" s="106">
        <v>1</v>
      </c>
      <c r="J100" s="107">
        <v>1</v>
      </c>
      <c r="K100" s="108"/>
      <c r="L100" s="109"/>
      <c r="M100" s="109"/>
      <c r="N100" s="110" t="s">
        <v>92</v>
      </c>
      <c r="O100" s="110">
        <v>700</v>
      </c>
      <c r="P100" s="110"/>
      <c r="Q100" s="109"/>
      <c r="R100" s="111">
        <v>1</v>
      </c>
      <c r="S100" s="112"/>
      <c r="T100" s="113"/>
      <c r="U100" s="113"/>
      <c r="V100" s="114">
        <f t="shared" si="5"/>
        <v>0</v>
      </c>
      <c r="W100" s="114">
        <f t="shared" si="6"/>
        <v>0</v>
      </c>
      <c r="X100" s="115"/>
      <c r="Y100" s="107">
        <v>9</v>
      </c>
      <c r="Z100" s="107">
        <v>24</v>
      </c>
      <c r="AA100" s="107">
        <v>12</v>
      </c>
      <c r="AB100" s="115"/>
      <c r="AC100" s="116">
        <f t="shared" si="8"/>
        <v>1052.3519999999999</v>
      </c>
      <c r="AD100" s="116">
        <f t="shared" si="9"/>
        <v>0</v>
      </c>
      <c r="AE100" s="116">
        <f t="shared" si="7"/>
        <v>1052.3519999999999</v>
      </c>
      <c r="AF100"/>
    </row>
    <row r="101" spans="1:32" ht="24.95" customHeight="1" x14ac:dyDescent="0.4">
      <c r="A101" s="103">
        <v>98</v>
      </c>
      <c r="B101" s="104" t="s">
        <v>132</v>
      </c>
      <c r="C101" s="104" t="s">
        <v>723</v>
      </c>
      <c r="D101" s="104" t="s">
        <v>89</v>
      </c>
      <c r="E101" s="104" t="s">
        <v>166</v>
      </c>
      <c r="F101" s="104" t="s">
        <v>122</v>
      </c>
      <c r="G101" s="104">
        <v>60</v>
      </c>
      <c r="H101" s="104">
        <v>1</v>
      </c>
      <c r="I101" s="106">
        <v>1</v>
      </c>
      <c r="J101" s="107">
        <v>1</v>
      </c>
      <c r="K101" s="108"/>
      <c r="L101" s="109"/>
      <c r="M101" s="109"/>
      <c r="N101" s="110" t="s">
        <v>113</v>
      </c>
      <c r="O101" s="110">
        <v>700</v>
      </c>
      <c r="P101" s="110"/>
      <c r="Q101" s="109"/>
      <c r="R101" s="111">
        <v>1</v>
      </c>
      <c r="S101" s="112"/>
      <c r="T101" s="113"/>
      <c r="U101" s="113"/>
      <c r="V101" s="114">
        <f t="shared" si="5"/>
        <v>0</v>
      </c>
      <c r="W101" s="114">
        <f t="shared" si="6"/>
        <v>0</v>
      </c>
      <c r="X101" s="115"/>
      <c r="Y101" s="107">
        <v>9</v>
      </c>
      <c r="Z101" s="107">
        <v>24</v>
      </c>
      <c r="AA101" s="107">
        <v>12</v>
      </c>
      <c r="AB101" s="115"/>
      <c r="AC101" s="116">
        <f t="shared" si="8"/>
        <v>4510.08</v>
      </c>
      <c r="AD101" s="116">
        <f t="shared" si="9"/>
        <v>0</v>
      </c>
      <c r="AE101" s="116">
        <f t="shared" si="7"/>
        <v>4510.08</v>
      </c>
      <c r="AF101"/>
    </row>
    <row r="102" spans="1:32" ht="24.95" customHeight="1" x14ac:dyDescent="0.4">
      <c r="A102" s="103">
        <v>99</v>
      </c>
      <c r="B102" s="104" t="s">
        <v>132</v>
      </c>
      <c r="C102" s="104" t="s">
        <v>108</v>
      </c>
      <c r="D102" s="104" t="s">
        <v>89</v>
      </c>
      <c r="E102" s="104" t="s">
        <v>373</v>
      </c>
      <c r="F102" s="104" t="s">
        <v>384</v>
      </c>
      <c r="G102" s="104">
        <v>34</v>
      </c>
      <c r="H102" s="104">
        <v>3</v>
      </c>
      <c r="I102" s="106">
        <v>1</v>
      </c>
      <c r="J102" s="107">
        <v>3</v>
      </c>
      <c r="K102" s="108"/>
      <c r="L102" s="109"/>
      <c r="M102" s="109"/>
      <c r="N102" s="110" t="s">
        <v>92</v>
      </c>
      <c r="O102" s="110">
        <v>2500</v>
      </c>
      <c r="P102" s="110"/>
      <c r="Q102" s="109"/>
      <c r="R102" s="111">
        <v>3</v>
      </c>
      <c r="S102" s="112"/>
      <c r="T102" s="113"/>
      <c r="U102" s="113"/>
      <c r="V102" s="114">
        <f t="shared" si="5"/>
        <v>0</v>
      </c>
      <c r="W102" s="114">
        <f t="shared" si="6"/>
        <v>0</v>
      </c>
      <c r="X102" s="115"/>
      <c r="Y102" s="107">
        <v>9</v>
      </c>
      <c r="Z102" s="107">
        <v>24</v>
      </c>
      <c r="AA102" s="107">
        <v>12</v>
      </c>
      <c r="AB102" s="115"/>
      <c r="AC102" s="116">
        <f t="shared" si="8"/>
        <v>7667.1360000000004</v>
      </c>
      <c r="AD102" s="116">
        <f t="shared" si="9"/>
        <v>0</v>
      </c>
      <c r="AE102" s="116">
        <f t="shared" si="7"/>
        <v>7667.1360000000004</v>
      </c>
      <c r="AF102"/>
    </row>
    <row r="103" spans="1:32" ht="24.95" customHeight="1" x14ac:dyDescent="0.4">
      <c r="A103" s="103">
        <v>100</v>
      </c>
      <c r="B103" s="104" t="s">
        <v>132</v>
      </c>
      <c r="C103" s="104" t="s">
        <v>108</v>
      </c>
      <c r="D103" s="104" t="s">
        <v>89</v>
      </c>
      <c r="E103" s="104" t="s">
        <v>373</v>
      </c>
      <c r="F103" s="104" t="s">
        <v>726</v>
      </c>
      <c r="G103" s="104">
        <v>34</v>
      </c>
      <c r="H103" s="104">
        <v>1</v>
      </c>
      <c r="I103" s="106">
        <v>1</v>
      </c>
      <c r="J103" s="107">
        <v>1</v>
      </c>
      <c r="K103" s="108"/>
      <c r="L103" s="109"/>
      <c r="M103" s="109"/>
      <c r="N103" s="110" t="s">
        <v>92</v>
      </c>
      <c r="O103" s="110">
        <v>2300</v>
      </c>
      <c r="P103" s="110"/>
      <c r="Q103" s="109"/>
      <c r="R103" s="111">
        <v>1</v>
      </c>
      <c r="S103" s="112"/>
      <c r="T103" s="113"/>
      <c r="U103" s="113"/>
      <c r="V103" s="114">
        <f t="shared" si="5"/>
        <v>0</v>
      </c>
      <c r="W103" s="114">
        <f t="shared" si="6"/>
        <v>0</v>
      </c>
      <c r="X103" s="115"/>
      <c r="Y103" s="107">
        <v>9</v>
      </c>
      <c r="Z103" s="107">
        <v>24</v>
      </c>
      <c r="AA103" s="107">
        <v>12</v>
      </c>
      <c r="AB103" s="115"/>
      <c r="AC103" s="116">
        <f t="shared" si="8"/>
        <v>2555.712</v>
      </c>
      <c r="AD103" s="116">
        <f t="shared" si="9"/>
        <v>0</v>
      </c>
      <c r="AE103" s="116">
        <f t="shared" si="7"/>
        <v>2555.712</v>
      </c>
      <c r="AF103"/>
    </row>
    <row r="104" spans="1:32" ht="24.95" customHeight="1" x14ac:dyDescent="0.4">
      <c r="A104" s="103">
        <v>101</v>
      </c>
      <c r="B104" s="104" t="s">
        <v>132</v>
      </c>
      <c r="C104" s="104" t="s">
        <v>280</v>
      </c>
      <c r="D104" s="104" t="s">
        <v>89</v>
      </c>
      <c r="E104" s="104" t="s">
        <v>158</v>
      </c>
      <c r="F104" s="104" t="s">
        <v>159</v>
      </c>
      <c r="G104" s="104">
        <v>30</v>
      </c>
      <c r="H104" s="104">
        <v>9</v>
      </c>
      <c r="I104" s="106">
        <v>2</v>
      </c>
      <c r="J104" s="107">
        <v>18</v>
      </c>
      <c r="K104" s="108"/>
      <c r="L104" s="109"/>
      <c r="M104" s="109"/>
      <c r="N104" s="110" t="s">
        <v>92</v>
      </c>
      <c r="O104" s="110">
        <v>3000</v>
      </c>
      <c r="P104" s="110"/>
      <c r="Q104" s="109"/>
      <c r="R104" s="111">
        <v>9</v>
      </c>
      <c r="S104" s="112"/>
      <c r="T104" s="113"/>
      <c r="U104" s="113"/>
      <c r="V104" s="114">
        <f t="shared" si="5"/>
        <v>0</v>
      </c>
      <c r="W104" s="114">
        <f t="shared" si="6"/>
        <v>0</v>
      </c>
      <c r="X104" s="115"/>
      <c r="Y104" s="107">
        <v>9</v>
      </c>
      <c r="Z104" s="107">
        <v>24</v>
      </c>
      <c r="AA104" s="107">
        <v>12</v>
      </c>
      <c r="AB104" s="115"/>
      <c r="AC104" s="116">
        <f t="shared" si="8"/>
        <v>40590.720000000001</v>
      </c>
      <c r="AD104" s="116">
        <f t="shared" si="9"/>
        <v>0</v>
      </c>
      <c r="AE104" s="116">
        <f t="shared" si="7"/>
        <v>40590.720000000001</v>
      </c>
      <c r="AF104"/>
    </row>
    <row r="105" spans="1:32" ht="24.95" customHeight="1" x14ac:dyDescent="0.4">
      <c r="A105" s="103">
        <v>102</v>
      </c>
      <c r="B105" s="104" t="s">
        <v>132</v>
      </c>
      <c r="C105" s="104" t="s">
        <v>280</v>
      </c>
      <c r="D105" s="104" t="s">
        <v>89</v>
      </c>
      <c r="E105" s="104" t="s">
        <v>161</v>
      </c>
      <c r="F105" s="104" t="s">
        <v>162</v>
      </c>
      <c r="G105" s="104">
        <v>19</v>
      </c>
      <c r="H105" s="104">
        <v>6</v>
      </c>
      <c r="I105" s="106">
        <v>1</v>
      </c>
      <c r="J105" s="107">
        <v>6</v>
      </c>
      <c r="K105" s="108"/>
      <c r="L105" s="109"/>
      <c r="M105" s="109"/>
      <c r="N105" s="110" t="s">
        <v>92</v>
      </c>
      <c r="O105" s="110">
        <v>1100</v>
      </c>
      <c r="P105" s="110"/>
      <c r="Q105" s="109"/>
      <c r="R105" s="111">
        <v>6</v>
      </c>
      <c r="S105" s="112"/>
      <c r="T105" s="113"/>
      <c r="U105" s="113"/>
      <c r="V105" s="114">
        <f t="shared" si="5"/>
        <v>0</v>
      </c>
      <c r="W105" s="114">
        <f t="shared" si="6"/>
        <v>0</v>
      </c>
      <c r="X105" s="115"/>
      <c r="Y105" s="107">
        <v>9</v>
      </c>
      <c r="Z105" s="107">
        <v>24</v>
      </c>
      <c r="AA105" s="107">
        <v>12</v>
      </c>
      <c r="AB105" s="115"/>
      <c r="AC105" s="116">
        <f t="shared" si="8"/>
        <v>8569.152</v>
      </c>
      <c r="AD105" s="116">
        <f t="shared" si="9"/>
        <v>0</v>
      </c>
      <c r="AE105" s="116">
        <f t="shared" si="7"/>
        <v>8569.152</v>
      </c>
      <c r="AF105"/>
    </row>
    <row r="106" spans="1:32" ht="24.95" customHeight="1" x14ac:dyDescent="0.4">
      <c r="A106" s="103">
        <v>103</v>
      </c>
      <c r="B106" s="104" t="s">
        <v>132</v>
      </c>
      <c r="C106" s="104" t="s">
        <v>280</v>
      </c>
      <c r="D106" s="104" t="s">
        <v>89</v>
      </c>
      <c r="E106" s="104" t="s">
        <v>102</v>
      </c>
      <c r="F106" s="104" t="s">
        <v>103</v>
      </c>
      <c r="G106" s="104">
        <v>58</v>
      </c>
      <c r="H106" s="104">
        <v>1</v>
      </c>
      <c r="I106" s="106">
        <v>4</v>
      </c>
      <c r="J106" s="107">
        <v>4</v>
      </c>
      <c r="K106" s="108"/>
      <c r="L106" s="109"/>
      <c r="M106" s="109"/>
      <c r="N106" s="110" t="s">
        <v>92</v>
      </c>
      <c r="O106" s="110">
        <v>2200</v>
      </c>
      <c r="P106" s="110"/>
      <c r="Q106" s="109"/>
      <c r="R106" s="111">
        <v>4</v>
      </c>
      <c r="S106" s="112"/>
      <c r="T106" s="113"/>
      <c r="U106" s="113"/>
      <c r="V106" s="114">
        <f t="shared" si="5"/>
        <v>0</v>
      </c>
      <c r="W106" s="114">
        <f t="shared" si="6"/>
        <v>0</v>
      </c>
      <c r="X106" s="115"/>
      <c r="Y106" s="107">
        <v>9</v>
      </c>
      <c r="Z106" s="107">
        <v>24</v>
      </c>
      <c r="AA106" s="107">
        <v>12</v>
      </c>
      <c r="AB106" s="115"/>
      <c r="AC106" s="116">
        <f t="shared" si="8"/>
        <v>17438.976000000002</v>
      </c>
      <c r="AD106" s="116">
        <f t="shared" si="9"/>
        <v>0</v>
      </c>
      <c r="AE106" s="116">
        <f t="shared" si="7"/>
        <v>17438.976000000002</v>
      </c>
      <c r="AF106"/>
    </row>
    <row r="107" spans="1:32" ht="24.95" customHeight="1" x14ac:dyDescent="0.4">
      <c r="A107" s="103">
        <v>104</v>
      </c>
      <c r="B107" s="104" t="s">
        <v>132</v>
      </c>
      <c r="C107" s="104" t="s">
        <v>723</v>
      </c>
      <c r="D107" s="104" t="s">
        <v>89</v>
      </c>
      <c r="E107" s="104" t="s">
        <v>158</v>
      </c>
      <c r="F107" s="104" t="s">
        <v>159</v>
      </c>
      <c r="G107" s="104">
        <v>30</v>
      </c>
      <c r="H107" s="104">
        <v>5</v>
      </c>
      <c r="I107" s="106">
        <v>2</v>
      </c>
      <c r="J107" s="107">
        <v>10</v>
      </c>
      <c r="K107" s="108"/>
      <c r="L107" s="109"/>
      <c r="M107" s="109"/>
      <c r="N107" s="110" t="s">
        <v>92</v>
      </c>
      <c r="O107" s="110">
        <v>3000</v>
      </c>
      <c r="P107" s="110"/>
      <c r="Q107" s="109"/>
      <c r="R107" s="111">
        <v>5</v>
      </c>
      <c r="S107" s="112"/>
      <c r="T107" s="113"/>
      <c r="U107" s="113"/>
      <c r="V107" s="114">
        <f t="shared" si="5"/>
        <v>0</v>
      </c>
      <c r="W107" s="114">
        <f t="shared" si="6"/>
        <v>0</v>
      </c>
      <c r="X107" s="115"/>
      <c r="Y107" s="107">
        <v>9</v>
      </c>
      <c r="Z107" s="107">
        <v>24</v>
      </c>
      <c r="AA107" s="107">
        <v>12</v>
      </c>
      <c r="AB107" s="115"/>
      <c r="AC107" s="116">
        <f t="shared" si="8"/>
        <v>22550.400000000001</v>
      </c>
      <c r="AD107" s="116">
        <f t="shared" si="9"/>
        <v>0</v>
      </c>
      <c r="AE107" s="116">
        <f t="shared" si="7"/>
        <v>22550.400000000001</v>
      </c>
      <c r="AF107"/>
    </row>
    <row r="108" spans="1:32" ht="24.95" customHeight="1" x14ac:dyDescent="0.4">
      <c r="A108" s="103">
        <v>105</v>
      </c>
      <c r="B108" s="104" t="s">
        <v>132</v>
      </c>
      <c r="C108" s="104" t="s">
        <v>723</v>
      </c>
      <c r="D108" s="104" t="s">
        <v>89</v>
      </c>
      <c r="E108" s="104" t="s">
        <v>373</v>
      </c>
      <c r="F108" s="104" t="s">
        <v>543</v>
      </c>
      <c r="G108" s="104">
        <v>34</v>
      </c>
      <c r="H108" s="104">
        <v>3</v>
      </c>
      <c r="I108" s="106">
        <v>2</v>
      </c>
      <c r="J108" s="107">
        <v>6</v>
      </c>
      <c r="K108" s="108"/>
      <c r="L108" s="109"/>
      <c r="M108" s="109"/>
      <c r="N108" s="110" t="s">
        <v>92</v>
      </c>
      <c r="O108" s="110">
        <v>2500</v>
      </c>
      <c r="P108" s="110"/>
      <c r="Q108" s="109"/>
      <c r="R108" s="111">
        <v>6</v>
      </c>
      <c r="S108" s="112"/>
      <c r="T108" s="113"/>
      <c r="U108" s="113"/>
      <c r="V108" s="114">
        <f t="shared" si="5"/>
        <v>0</v>
      </c>
      <c r="W108" s="114">
        <f t="shared" si="6"/>
        <v>0</v>
      </c>
      <c r="X108" s="115"/>
      <c r="Y108" s="107">
        <v>9</v>
      </c>
      <c r="Z108" s="107">
        <v>24</v>
      </c>
      <c r="AA108" s="107">
        <v>12</v>
      </c>
      <c r="AB108" s="115"/>
      <c r="AC108" s="116">
        <f t="shared" si="8"/>
        <v>15334.272000000001</v>
      </c>
      <c r="AD108" s="116">
        <f t="shared" si="9"/>
        <v>0</v>
      </c>
      <c r="AE108" s="116">
        <f t="shared" si="7"/>
        <v>15334.272000000001</v>
      </c>
      <c r="AF108"/>
    </row>
    <row r="109" spans="1:32" ht="24.95" customHeight="1" x14ac:dyDescent="0.4">
      <c r="A109" s="103">
        <v>106</v>
      </c>
      <c r="B109" s="104" t="s">
        <v>132</v>
      </c>
      <c r="C109" s="104" t="s">
        <v>723</v>
      </c>
      <c r="D109" s="104" t="s">
        <v>89</v>
      </c>
      <c r="E109" s="104" t="s">
        <v>724</v>
      </c>
      <c r="F109" s="104" t="s">
        <v>725</v>
      </c>
      <c r="G109" s="104">
        <v>14</v>
      </c>
      <c r="H109" s="104">
        <v>4</v>
      </c>
      <c r="I109" s="106">
        <v>1</v>
      </c>
      <c r="J109" s="107">
        <v>4</v>
      </c>
      <c r="K109" s="108"/>
      <c r="L109" s="109"/>
      <c r="M109" s="109"/>
      <c r="N109" s="110" t="s">
        <v>92</v>
      </c>
      <c r="O109" s="110">
        <v>700</v>
      </c>
      <c r="P109" s="110"/>
      <c r="Q109" s="109"/>
      <c r="R109" s="111">
        <v>4</v>
      </c>
      <c r="S109" s="112"/>
      <c r="T109" s="113"/>
      <c r="U109" s="113"/>
      <c r="V109" s="114">
        <f t="shared" si="5"/>
        <v>0</v>
      </c>
      <c r="W109" s="114">
        <f t="shared" si="6"/>
        <v>0</v>
      </c>
      <c r="X109" s="115"/>
      <c r="Y109" s="107">
        <v>9</v>
      </c>
      <c r="Z109" s="107">
        <v>24</v>
      </c>
      <c r="AA109" s="107">
        <v>12</v>
      </c>
      <c r="AB109" s="115"/>
      <c r="AC109" s="116">
        <f t="shared" si="8"/>
        <v>4209.4079999999994</v>
      </c>
      <c r="AD109" s="116">
        <f t="shared" si="9"/>
        <v>0</v>
      </c>
      <c r="AE109" s="116">
        <f t="shared" si="7"/>
        <v>4209.4079999999994</v>
      </c>
      <c r="AF109"/>
    </row>
    <row r="110" spans="1:32" ht="24.95" customHeight="1" x14ac:dyDescent="0.4">
      <c r="A110" s="103">
        <v>107</v>
      </c>
      <c r="B110" s="104" t="s">
        <v>132</v>
      </c>
      <c r="C110" s="104" t="s">
        <v>723</v>
      </c>
      <c r="D110" s="104" t="s">
        <v>89</v>
      </c>
      <c r="E110" s="104" t="s">
        <v>166</v>
      </c>
      <c r="F110" s="104" t="s">
        <v>122</v>
      </c>
      <c r="G110" s="104">
        <v>60</v>
      </c>
      <c r="H110" s="104">
        <v>1</v>
      </c>
      <c r="I110" s="106">
        <v>1</v>
      </c>
      <c r="J110" s="107">
        <v>1</v>
      </c>
      <c r="K110" s="108"/>
      <c r="L110" s="109"/>
      <c r="M110" s="109"/>
      <c r="N110" s="110" t="s">
        <v>113</v>
      </c>
      <c r="O110" s="110">
        <v>700</v>
      </c>
      <c r="P110" s="110"/>
      <c r="Q110" s="109"/>
      <c r="R110" s="111">
        <v>1</v>
      </c>
      <c r="S110" s="112"/>
      <c r="T110" s="113"/>
      <c r="U110" s="113"/>
      <c r="V110" s="114">
        <f t="shared" si="5"/>
        <v>0</v>
      </c>
      <c r="W110" s="114">
        <f t="shared" si="6"/>
        <v>0</v>
      </c>
      <c r="X110" s="115"/>
      <c r="Y110" s="107">
        <v>9</v>
      </c>
      <c r="Z110" s="107">
        <v>24</v>
      </c>
      <c r="AA110" s="107">
        <v>12</v>
      </c>
      <c r="AB110" s="115"/>
      <c r="AC110" s="116">
        <f t="shared" si="8"/>
        <v>4510.08</v>
      </c>
      <c r="AD110" s="116">
        <f t="shared" si="9"/>
        <v>0</v>
      </c>
      <c r="AE110" s="116">
        <f t="shared" si="7"/>
        <v>4510.08</v>
      </c>
      <c r="AF110"/>
    </row>
    <row r="111" spans="1:32" ht="24.95" customHeight="1" x14ac:dyDescent="0.4">
      <c r="A111" s="103">
        <v>108</v>
      </c>
      <c r="B111" s="104" t="s">
        <v>132</v>
      </c>
      <c r="C111" s="104" t="s">
        <v>731</v>
      </c>
      <c r="D111" s="104" t="s">
        <v>89</v>
      </c>
      <c r="E111" s="104" t="s">
        <v>514</v>
      </c>
      <c r="F111" s="104" t="s">
        <v>114</v>
      </c>
      <c r="G111" s="104">
        <v>58</v>
      </c>
      <c r="H111" s="104">
        <v>1</v>
      </c>
      <c r="I111" s="106">
        <v>1</v>
      </c>
      <c r="J111" s="107">
        <v>1</v>
      </c>
      <c r="K111" s="108"/>
      <c r="L111" s="109"/>
      <c r="M111" s="109"/>
      <c r="N111" s="110" t="s">
        <v>205</v>
      </c>
      <c r="O111" s="110">
        <v>3300</v>
      </c>
      <c r="P111" s="110"/>
      <c r="Q111" s="109"/>
      <c r="R111" s="111">
        <v>1</v>
      </c>
      <c r="S111" s="112"/>
      <c r="T111" s="113"/>
      <c r="U111" s="113"/>
      <c r="V111" s="114">
        <f t="shared" si="5"/>
        <v>0</v>
      </c>
      <c r="W111" s="114">
        <f t="shared" si="6"/>
        <v>0</v>
      </c>
      <c r="X111" s="115"/>
      <c r="Y111" s="107">
        <v>9</v>
      </c>
      <c r="Z111" s="107">
        <v>24</v>
      </c>
      <c r="AA111" s="107">
        <v>12</v>
      </c>
      <c r="AB111" s="115"/>
      <c r="AC111" s="116">
        <f t="shared" si="8"/>
        <v>4359.7440000000006</v>
      </c>
      <c r="AD111" s="116">
        <f t="shared" si="9"/>
        <v>0</v>
      </c>
      <c r="AE111" s="116">
        <f t="shared" si="7"/>
        <v>4359.7440000000006</v>
      </c>
      <c r="AF111"/>
    </row>
    <row r="112" spans="1:32" ht="24.95" customHeight="1" x14ac:dyDescent="0.4">
      <c r="A112" s="103">
        <v>109</v>
      </c>
      <c r="B112" s="104" t="s">
        <v>132</v>
      </c>
      <c r="C112" s="104" t="s">
        <v>731</v>
      </c>
      <c r="D112" s="104" t="s">
        <v>89</v>
      </c>
      <c r="E112" s="104" t="s">
        <v>373</v>
      </c>
      <c r="F112" s="104" t="s">
        <v>384</v>
      </c>
      <c r="G112" s="104">
        <v>34</v>
      </c>
      <c r="H112" s="104">
        <v>1</v>
      </c>
      <c r="I112" s="106">
        <v>1</v>
      </c>
      <c r="J112" s="107">
        <v>1</v>
      </c>
      <c r="K112" s="108"/>
      <c r="L112" s="109"/>
      <c r="M112" s="109"/>
      <c r="N112" s="110" t="s">
        <v>92</v>
      </c>
      <c r="O112" s="110">
        <v>2500</v>
      </c>
      <c r="P112" s="110"/>
      <c r="Q112" s="109"/>
      <c r="R112" s="111">
        <v>1</v>
      </c>
      <c r="S112" s="112"/>
      <c r="T112" s="113"/>
      <c r="U112" s="113"/>
      <c r="V112" s="114">
        <f t="shared" si="5"/>
        <v>0</v>
      </c>
      <c r="W112" s="114">
        <f t="shared" si="6"/>
        <v>0</v>
      </c>
      <c r="X112" s="115"/>
      <c r="Y112" s="107">
        <v>9</v>
      </c>
      <c r="Z112" s="107">
        <v>24</v>
      </c>
      <c r="AA112" s="107">
        <v>12</v>
      </c>
      <c r="AB112" s="115"/>
      <c r="AC112" s="116">
        <f t="shared" si="8"/>
        <v>2555.712</v>
      </c>
      <c r="AD112" s="116">
        <f t="shared" si="9"/>
        <v>0</v>
      </c>
      <c r="AE112" s="116">
        <f t="shared" si="7"/>
        <v>2555.712</v>
      </c>
      <c r="AF112"/>
    </row>
    <row r="113" spans="1:32" ht="24.95" customHeight="1" x14ac:dyDescent="0.4">
      <c r="A113" s="103">
        <v>110</v>
      </c>
      <c r="B113" s="104" t="s">
        <v>132</v>
      </c>
      <c r="C113" s="104" t="s">
        <v>731</v>
      </c>
      <c r="D113" s="104" t="s">
        <v>89</v>
      </c>
      <c r="E113" s="104" t="s">
        <v>489</v>
      </c>
      <c r="F113" s="104" t="s">
        <v>103</v>
      </c>
      <c r="G113" s="104">
        <v>38</v>
      </c>
      <c r="H113" s="104">
        <v>3</v>
      </c>
      <c r="I113" s="106">
        <v>3</v>
      </c>
      <c r="J113" s="107">
        <v>9</v>
      </c>
      <c r="K113" s="108"/>
      <c r="L113" s="109"/>
      <c r="M113" s="109"/>
      <c r="N113" s="110" t="s">
        <v>92</v>
      </c>
      <c r="O113" s="110">
        <v>1500</v>
      </c>
      <c r="P113" s="110"/>
      <c r="Q113" s="109"/>
      <c r="R113" s="111">
        <v>9</v>
      </c>
      <c r="S113" s="112"/>
      <c r="T113" s="113"/>
      <c r="U113" s="113"/>
      <c r="V113" s="114">
        <f t="shared" si="5"/>
        <v>0</v>
      </c>
      <c r="W113" s="114">
        <f t="shared" si="6"/>
        <v>0</v>
      </c>
      <c r="X113" s="115"/>
      <c r="Y113" s="107">
        <v>9</v>
      </c>
      <c r="Z113" s="107">
        <v>24</v>
      </c>
      <c r="AA113" s="107">
        <v>12</v>
      </c>
      <c r="AB113" s="115"/>
      <c r="AC113" s="116">
        <f t="shared" si="8"/>
        <v>25707.456000000002</v>
      </c>
      <c r="AD113" s="116">
        <f t="shared" si="9"/>
        <v>0</v>
      </c>
      <c r="AE113" s="116">
        <f t="shared" si="7"/>
        <v>25707.456000000002</v>
      </c>
      <c r="AF113"/>
    </row>
    <row r="114" spans="1:32" ht="24.95" customHeight="1" x14ac:dyDescent="0.4">
      <c r="A114" s="103">
        <v>111</v>
      </c>
      <c r="B114" s="104" t="s">
        <v>132</v>
      </c>
      <c r="C114" s="104" t="s">
        <v>731</v>
      </c>
      <c r="D114" s="104" t="s">
        <v>89</v>
      </c>
      <c r="E114" s="104" t="s">
        <v>373</v>
      </c>
      <c r="F114" s="104" t="s">
        <v>730</v>
      </c>
      <c r="G114" s="104">
        <v>34</v>
      </c>
      <c r="H114" s="104">
        <v>1</v>
      </c>
      <c r="I114" s="106">
        <v>2</v>
      </c>
      <c r="J114" s="107">
        <v>2</v>
      </c>
      <c r="K114" s="108"/>
      <c r="L114" s="109"/>
      <c r="M114" s="109"/>
      <c r="N114" s="110" t="s">
        <v>92</v>
      </c>
      <c r="O114" s="110">
        <v>5000</v>
      </c>
      <c r="P114" s="110"/>
      <c r="Q114" s="109"/>
      <c r="R114" s="111">
        <v>1</v>
      </c>
      <c r="S114" s="112"/>
      <c r="T114" s="113"/>
      <c r="U114" s="113"/>
      <c r="V114" s="114">
        <f t="shared" si="5"/>
        <v>0</v>
      </c>
      <c r="W114" s="114">
        <f t="shared" si="6"/>
        <v>0</v>
      </c>
      <c r="X114" s="115"/>
      <c r="Y114" s="107">
        <v>9</v>
      </c>
      <c r="Z114" s="107">
        <v>24</v>
      </c>
      <c r="AA114" s="107">
        <v>12</v>
      </c>
      <c r="AB114" s="115"/>
      <c r="AC114" s="116">
        <f t="shared" si="8"/>
        <v>5111.424</v>
      </c>
      <c r="AD114" s="116">
        <f t="shared" si="9"/>
        <v>0</v>
      </c>
      <c r="AE114" s="116">
        <f t="shared" si="7"/>
        <v>5111.424</v>
      </c>
      <c r="AF114"/>
    </row>
    <row r="115" spans="1:32" ht="24.95" customHeight="1" x14ac:dyDescent="0.4">
      <c r="A115" s="103">
        <v>112</v>
      </c>
      <c r="B115" s="104" t="s">
        <v>190</v>
      </c>
      <c r="C115" s="104" t="s">
        <v>115</v>
      </c>
      <c r="D115" s="104" t="s">
        <v>89</v>
      </c>
      <c r="E115" s="104" t="s">
        <v>118</v>
      </c>
      <c r="F115" s="104" t="s">
        <v>162</v>
      </c>
      <c r="G115" s="104">
        <v>29</v>
      </c>
      <c r="H115" s="104">
        <v>5</v>
      </c>
      <c r="I115" s="106">
        <v>1</v>
      </c>
      <c r="J115" s="107">
        <v>5</v>
      </c>
      <c r="K115" s="108"/>
      <c r="L115" s="109"/>
      <c r="M115" s="109"/>
      <c r="N115" s="110" t="s">
        <v>92</v>
      </c>
      <c r="O115" s="110">
        <v>1100</v>
      </c>
      <c r="P115" s="110"/>
      <c r="Q115" s="109"/>
      <c r="R115" s="111">
        <v>5</v>
      </c>
      <c r="S115" s="112"/>
      <c r="T115" s="113"/>
      <c r="U115" s="113"/>
      <c r="V115" s="114">
        <f t="shared" si="5"/>
        <v>0</v>
      </c>
      <c r="W115" s="114">
        <f t="shared" si="6"/>
        <v>0</v>
      </c>
      <c r="X115" s="115"/>
      <c r="Y115" s="107">
        <v>9</v>
      </c>
      <c r="Z115" s="107">
        <v>24</v>
      </c>
      <c r="AA115" s="107">
        <v>12</v>
      </c>
      <c r="AB115" s="115"/>
      <c r="AC115" s="116">
        <f t="shared" si="8"/>
        <v>10899.359999999999</v>
      </c>
      <c r="AD115" s="116">
        <f t="shared" si="9"/>
        <v>0</v>
      </c>
      <c r="AE115" s="116">
        <f t="shared" si="7"/>
        <v>10899.359999999999</v>
      </c>
      <c r="AF115"/>
    </row>
    <row r="116" spans="1:32" ht="24.95" customHeight="1" x14ac:dyDescent="0.4">
      <c r="A116" s="103">
        <v>113</v>
      </c>
      <c r="B116" s="104" t="s">
        <v>190</v>
      </c>
      <c r="C116" s="104" t="s">
        <v>115</v>
      </c>
      <c r="D116" s="104" t="s">
        <v>89</v>
      </c>
      <c r="E116" s="104" t="s">
        <v>166</v>
      </c>
      <c r="F116" s="104" t="s">
        <v>122</v>
      </c>
      <c r="G116" s="104">
        <v>60</v>
      </c>
      <c r="H116" s="104">
        <v>1</v>
      </c>
      <c r="I116" s="106">
        <v>1</v>
      </c>
      <c r="J116" s="107">
        <v>1</v>
      </c>
      <c r="K116" s="108"/>
      <c r="L116" s="109"/>
      <c r="M116" s="109"/>
      <c r="N116" s="110" t="s">
        <v>113</v>
      </c>
      <c r="O116" s="110">
        <v>700</v>
      </c>
      <c r="P116" s="110"/>
      <c r="Q116" s="109"/>
      <c r="R116" s="111">
        <v>1</v>
      </c>
      <c r="S116" s="112"/>
      <c r="T116" s="113"/>
      <c r="U116" s="113"/>
      <c r="V116" s="114">
        <f t="shared" si="5"/>
        <v>0</v>
      </c>
      <c r="W116" s="114">
        <f t="shared" si="6"/>
        <v>0</v>
      </c>
      <c r="X116" s="115"/>
      <c r="Y116" s="107">
        <v>9</v>
      </c>
      <c r="Z116" s="107">
        <v>24</v>
      </c>
      <c r="AA116" s="107">
        <v>12</v>
      </c>
      <c r="AB116" s="115"/>
      <c r="AC116" s="116">
        <f t="shared" si="8"/>
        <v>4510.08</v>
      </c>
      <c r="AD116" s="116">
        <f t="shared" si="9"/>
        <v>0</v>
      </c>
      <c r="AE116" s="116">
        <f t="shared" si="7"/>
        <v>4510.08</v>
      </c>
      <c r="AF116"/>
    </row>
    <row r="117" spans="1:32" ht="24.95" customHeight="1" x14ac:dyDescent="0.4">
      <c r="A117" s="103">
        <v>114</v>
      </c>
      <c r="B117" s="104" t="s">
        <v>190</v>
      </c>
      <c r="C117" s="104" t="s">
        <v>140</v>
      </c>
      <c r="D117" s="104" t="s">
        <v>89</v>
      </c>
      <c r="E117" s="104" t="s">
        <v>118</v>
      </c>
      <c r="F117" s="104" t="s">
        <v>162</v>
      </c>
      <c r="G117" s="104">
        <v>29</v>
      </c>
      <c r="H117" s="104">
        <v>3</v>
      </c>
      <c r="I117" s="106">
        <v>1</v>
      </c>
      <c r="J117" s="107">
        <v>3</v>
      </c>
      <c r="K117" s="108"/>
      <c r="L117" s="109"/>
      <c r="M117" s="109"/>
      <c r="N117" s="110" t="s">
        <v>92</v>
      </c>
      <c r="O117" s="110">
        <v>1100</v>
      </c>
      <c r="P117" s="110"/>
      <c r="Q117" s="109"/>
      <c r="R117" s="111">
        <v>3</v>
      </c>
      <c r="S117" s="112"/>
      <c r="T117" s="113"/>
      <c r="U117" s="113"/>
      <c r="V117" s="114">
        <f t="shared" si="5"/>
        <v>0</v>
      </c>
      <c r="W117" s="114">
        <f t="shared" si="6"/>
        <v>0</v>
      </c>
      <c r="X117" s="115"/>
      <c r="Y117" s="107">
        <v>9</v>
      </c>
      <c r="Z117" s="107">
        <v>24</v>
      </c>
      <c r="AA117" s="107">
        <v>12</v>
      </c>
      <c r="AB117" s="115"/>
      <c r="AC117" s="116">
        <f t="shared" si="8"/>
        <v>6539.616</v>
      </c>
      <c r="AD117" s="116">
        <f t="shared" si="9"/>
        <v>0</v>
      </c>
      <c r="AE117" s="116">
        <f t="shared" si="7"/>
        <v>6539.616</v>
      </c>
      <c r="AF117"/>
    </row>
    <row r="118" spans="1:32" ht="24.95" customHeight="1" x14ac:dyDescent="0.4">
      <c r="A118" s="103">
        <v>115</v>
      </c>
      <c r="B118" s="104" t="s">
        <v>190</v>
      </c>
      <c r="C118" s="104" t="s">
        <v>140</v>
      </c>
      <c r="D118" s="104" t="s">
        <v>89</v>
      </c>
      <c r="E118" s="104" t="s">
        <v>373</v>
      </c>
      <c r="F118" s="104" t="s">
        <v>444</v>
      </c>
      <c r="G118" s="104">
        <v>34</v>
      </c>
      <c r="H118" s="104">
        <v>3</v>
      </c>
      <c r="I118" s="106">
        <v>2</v>
      </c>
      <c r="J118" s="107">
        <v>6</v>
      </c>
      <c r="K118" s="108"/>
      <c r="L118" s="109"/>
      <c r="M118" s="109"/>
      <c r="N118" s="110" t="s">
        <v>92</v>
      </c>
      <c r="O118" s="110">
        <v>2500</v>
      </c>
      <c r="P118" s="110"/>
      <c r="Q118" s="109"/>
      <c r="R118" s="111">
        <v>6</v>
      </c>
      <c r="S118" s="112"/>
      <c r="T118" s="113"/>
      <c r="U118" s="113"/>
      <c r="V118" s="114">
        <f t="shared" si="5"/>
        <v>0</v>
      </c>
      <c r="W118" s="114">
        <f t="shared" si="6"/>
        <v>0</v>
      </c>
      <c r="X118" s="115"/>
      <c r="Y118" s="107">
        <v>9</v>
      </c>
      <c r="Z118" s="107">
        <v>24</v>
      </c>
      <c r="AA118" s="107">
        <v>12</v>
      </c>
      <c r="AB118" s="115"/>
      <c r="AC118" s="116">
        <f t="shared" si="8"/>
        <v>15334.272000000001</v>
      </c>
      <c r="AD118" s="116">
        <f t="shared" si="9"/>
        <v>0</v>
      </c>
      <c r="AE118" s="116">
        <f t="shared" si="7"/>
        <v>15334.272000000001</v>
      </c>
      <c r="AF118"/>
    </row>
    <row r="119" spans="1:32" ht="24.95" customHeight="1" x14ac:dyDescent="0.4">
      <c r="A119" s="103">
        <v>116</v>
      </c>
      <c r="B119" s="104" t="s">
        <v>190</v>
      </c>
      <c r="C119" s="104" t="s">
        <v>134</v>
      </c>
      <c r="D119" s="104" t="s">
        <v>89</v>
      </c>
      <c r="E119" s="104" t="s">
        <v>373</v>
      </c>
      <c r="F119" s="104" t="s">
        <v>353</v>
      </c>
      <c r="G119" s="104">
        <v>34</v>
      </c>
      <c r="H119" s="104">
        <v>1</v>
      </c>
      <c r="I119" s="106">
        <v>1</v>
      </c>
      <c r="J119" s="107">
        <v>1</v>
      </c>
      <c r="K119" s="108"/>
      <c r="L119" s="109"/>
      <c r="M119" s="109"/>
      <c r="N119" s="110" t="s">
        <v>92</v>
      </c>
      <c r="O119" s="110">
        <v>2500</v>
      </c>
      <c r="P119" s="110"/>
      <c r="Q119" s="109"/>
      <c r="R119" s="111">
        <v>1</v>
      </c>
      <c r="S119" s="112"/>
      <c r="T119" s="113"/>
      <c r="U119" s="113"/>
      <c r="V119" s="114">
        <f t="shared" si="5"/>
        <v>0</v>
      </c>
      <c r="W119" s="114">
        <f t="shared" si="6"/>
        <v>0</v>
      </c>
      <c r="X119" s="115"/>
      <c r="Y119" s="107">
        <v>9</v>
      </c>
      <c r="Z119" s="107">
        <v>24</v>
      </c>
      <c r="AA119" s="107">
        <v>12</v>
      </c>
      <c r="AB119" s="115"/>
      <c r="AC119" s="116">
        <f t="shared" si="8"/>
        <v>2555.712</v>
      </c>
      <c r="AD119" s="116">
        <f t="shared" si="9"/>
        <v>0</v>
      </c>
      <c r="AE119" s="116">
        <f t="shared" si="7"/>
        <v>2555.712</v>
      </c>
      <c r="AF119"/>
    </row>
    <row r="120" spans="1:32" ht="24.95" customHeight="1" x14ac:dyDescent="0.4">
      <c r="A120" s="103">
        <v>117</v>
      </c>
      <c r="B120" s="104" t="s">
        <v>190</v>
      </c>
      <c r="C120" s="104" t="s">
        <v>134</v>
      </c>
      <c r="D120" s="104" t="s">
        <v>89</v>
      </c>
      <c r="E120" s="104" t="s">
        <v>373</v>
      </c>
      <c r="F120" s="104" t="s">
        <v>708</v>
      </c>
      <c r="G120" s="104">
        <v>34</v>
      </c>
      <c r="H120" s="104">
        <v>1</v>
      </c>
      <c r="I120" s="106">
        <v>1</v>
      </c>
      <c r="J120" s="107">
        <v>1</v>
      </c>
      <c r="K120" s="108"/>
      <c r="L120" s="109"/>
      <c r="M120" s="109"/>
      <c r="N120" s="110" t="s">
        <v>92</v>
      </c>
      <c r="O120" s="110">
        <v>2500</v>
      </c>
      <c r="P120" s="110"/>
      <c r="Q120" s="109"/>
      <c r="R120" s="111">
        <v>1</v>
      </c>
      <c r="S120" s="112"/>
      <c r="T120" s="113"/>
      <c r="U120" s="113"/>
      <c r="V120" s="114">
        <f t="shared" si="5"/>
        <v>0</v>
      </c>
      <c r="W120" s="114">
        <f t="shared" si="6"/>
        <v>0</v>
      </c>
      <c r="X120" s="115"/>
      <c r="Y120" s="107">
        <v>9</v>
      </c>
      <c r="Z120" s="107">
        <v>24</v>
      </c>
      <c r="AA120" s="107">
        <v>12</v>
      </c>
      <c r="AB120" s="115"/>
      <c r="AC120" s="116">
        <f t="shared" si="8"/>
        <v>2555.712</v>
      </c>
      <c r="AD120" s="116">
        <f t="shared" si="9"/>
        <v>0</v>
      </c>
      <c r="AE120" s="116">
        <f t="shared" si="7"/>
        <v>2555.712</v>
      </c>
      <c r="AF120"/>
    </row>
    <row r="121" spans="1:32" ht="24.95" customHeight="1" x14ac:dyDescent="0.4">
      <c r="A121" s="103">
        <v>118</v>
      </c>
      <c r="B121" s="104" t="s">
        <v>190</v>
      </c>
      <c r="C121" s="104" t="s">
        <v>108</v>
      </c>
      <c r="D121" s="104" t="s">
        <v>89</v>
      </c>
      <c r="E121" s="104" t="s">
        <v>373</v>
      </c>
      <c r="F121" s="104" t="s">
        <v>384</v>
      </c>
      <c r="G121" s="104">
        <v>34</v>
      </c>
      <c r="H121" s="104">
        <v>2</v>
      </c>
      <c r="I121" s="106">
        <v>1</v>
      </c>
      <c r="J121" s="107">
        <v>2</v>
      </c>
      <c r="K121" s="108"/>
      <c r="L121" s="109"/>
      <c r="M121" s="109"/>
      <c r="N121" s="110" t="s">
        <v>92</v>
      </c>
      <c r="O121" s="110">
        <v>2500</v>
      </c>
      <c r="P121" s="110"/>
      <c r="Q121" s="109"/>
      <c r="R121" s="111">
        <v>2</v>
      </c>
      <c r="S121" s="112"/>
      <c r="T121" s="113"/>
      <c r="U121" s="113"/>
      <c r="V121" s="114">
        <f t="shared" si="5"/>
        <v>0</v>
      </c>
      <c r="W121" s="114">
        <f t="shared" si="6"/>
        <v>0</v>
      </c>
      <c r="X121" s="115"/>
      <c r="Y121" s="107">
        <v>9</v>
      </c>
      <c r="Z121" s="107">
        <v>24</v>
      </c>
      <c r="AA121" s="107">
        <v>12</v>
      </c>
      <c r="AB121" s="115"/>
      <c r="AC121" s="116">
        <f t="shared" si="8"/>
        <v>5111.424</v>
      </c>
      <c r="AD121" s="116">
        <f t="shared" si="9"/>
        <v>0</v>
      </c>
      <c r="AE121" s="116">
        <f t="shared" si="7"/>
        <v>5111.424</v>
      </c>
      <c r="AF121"/>
    </row>
    <row r="122" spans="1:32" ht="24.95" customHeight="1" x14ac:dyDescent="0.4">
      <c r="A122" s="103">
        <v>119</v>
      </c>
      <c r="B122" s="104" t="s">
        <v>190</v>
      </c>
      <c r="C122" s="104" t="s">
        <v>108</v>
      </c>
      <c r="D122" s="104" t="s">
        <v>89</v>
      </c>
      <c r="E122" s="104" t="s">
        <v>373</v>
      </c>
      <c r="F122" s="104" t="s">
        <v>726</v>
      </c>
      <c r="G122" s="104">
        <v>34</v>
      </c>
      <c r="H122" s="104">
        <v>2</v>
      </c>
      <c r="I122" s="106">
        <v>1</v>
      </c>
      <c r="J122" s="107">
        <v>2</v>
      </c>
      <c r="K122" s="108"/>
      <c r="L122" s="109"/>
      <c r="M122" s="109"/>
      <c r="N122" s="110" t="s">
        <v>92</v>
      </c>
      <c r="O122" s="110">
        <v>2300</v>
      </c>
      <c r="P122" s="110"/>
      <c r="Q122" s="109"/>
      <c r="R122" s="111">
        <v>2</v>
      </c>
      <c r="S122" s="112"/>
      <c r="T122" s="113"/>
      <c r="U122" s="113"/>
      <c r="V122" s="114">
        <f t="shared" si="5"/>
        <v>0</v>
      </c>
      <c r="W122" s="114">
        <f t="shared" si="6"/>
        <v>0</v>
      </c>
      <c r="X122" s="115"/>
      <c r="Y122" s="107">
        <v>9</v>
      </c>
      <c r="Z122" s="107">
        <v>24</v>
      </c>
      <c r="AA122" s="107">
        <v>12</v>
      </c>
      <c r="AB122" s="115"/>
      <c r="AC122" s="116">
        <f t="shared" si="8"/>
        <v>5111.424</v>
      </c>
      <c r="AD122" s="116">
        <f t="shared" si="9"/>
        <v>0</v>
      </c>
      <c r="AE122" s="116">
        <f t="shared" si="7"/>
        <v>5111.424</v>
      </c>
      <c r="AF122"/>
    </row>
    <row r="123" spans="1:32" ht="24.95" customHeight="1" x14ac:dyDescent="0.4">
      <c r="A123" s="103">
        <v>120</v>
      </c>
      <c r="B123" s="104" t="s">
        <v>190</v>
      </c>
      <c r="C123" s="104" t="s">
        <v>134</v>
      </c>
      <c r="D123" s="104" t="s">
        <v>89</v>
      </c>
      <c r="E123" s="104" t="s">
        <v>373</v>
      </c>
      <c r="F123" s="104" t="s">
        <v>708</v>
      </c>
      <c r="G123" s="104">
        <v>34</v>
      </c>
      <c r="H123" s="104">
        <v>1</v>
      </c>
      <c r="I123" s="106">
        <v>1</v>
      </c>
      <c r="J123" s="107">
        <v>1</v>
      </c>
      <c r="K123" s="108"/>
      <c r="L123" s="109"/>
      <c r="M123" s="109"/>
      <c r="N123" s="110" t="s">
        <v>92</v>
      </c>
      <c r="O123" s="110">
        <v>2500</v>
      </c>
      <c r="P123" s="110"/>
      <c r="Q123" s="109"/>
      <c r="R123" s="111">
        <v>1</v>
      </c>
      <c r="S123" s="112"/>
      <c r="T123" s="113"/>
      <c r="U123" s="113"/>
      <c r="V123" s="114">
        <f t="shared" si="5"/>
        <v>0</v>
      </c>
      <c r="W123" s="114">
        <f t="shared" si="6"/>
        <v>0</v>
      </c>
      <c r="X123" s="115"/>
      <c r="Y123" s="107">
        <v>9</v>
      </c>
      <c r="Z123" s="107">
        <v>24</v>
      </c>
      <c r="AA123" s="107">
        <v>12</v>
      </c>
      <c r="AB123" s="115"/>
      <c r="AC123" s="116">
        <f t="shared" si="8"/>
        <v>2555.712</v>
      </c>
      <c r="AD123" s="116">
        <f t="shared" si="9"/>
        <v>0</v>
      </c>
      <c r="AE123" s="116">
        <f t="shared" si="7"/>
        <v>2555.712</v>
      </c>
      <c r="AF123"/>
    </row>
    <row r="124" spans="1:32" ht="24.95" customHeight="1" x14ac:dyDescent="0.4">
      <c r="A124" s="103">
        <v>121</v>
      </c>
      <c r="B124" s="104" t="s">
        <v>190</v>
      </c>
      <c r="C124" s="104" t="s">
        <v>134</v>
      </c>
      <c r="D124" s="104" t="s">
        <v>89</v>
      </c>
      <c r="E124" s="104" t="s">
        <v>373</v>
      </c>
      <c r="F124" s="104" t="s">
        <v>353</v>
      </c>
      <c r="G124" s="104">
        <v>34</v>
      </c>
      <c r="H124" s="104">
        <v>1</v>
      </c>
      <c r="I124" s="106">
        <v>1</v>
      </c>
      <c r="J124" s="107">
        <v>1</v>
      </c>
      <c r="K124" s="108"/>
      <c r="L124" s="109"/>
      <c r="M124" s="109"/>
      <c r="N124" s="110" t="s">
        <v>92</v>
      </c>
      <c r="O124" s="110">
        <v>2500</v>
      </c>
      <c r="P124" s="110"/>
      <c r="Q124" s="109"/>
      <c r="R124" s="111">
        <v>1</v>
      </c>
      <c r="S124" s="112"/>
      <c r="T124" s="113"/>
      <c r="U124" s="113"/>
      <c r="V124" s="114">
        <f t="shared" si="5"/>
        <v>0</v>
      </c>
      <c r="W124" s="114">
        <f t="shared" si="6"/>
        <v>0</v>
      </c>
      <c r="X124" s="115"/>
      <c r="Y124" s="107">
        <v>9</v>
      </c>
      <c r="Z124" s="107">
        <v>24</v>
      </c>
      <c r="AA124" s="107">
        <v>12</v>
      </c>
      <c r="AB124" s="115"/>
      <c r="AC124" s="116">
        <f t="shared" si="8"/>
        <v>2555.712</v>
      </c>
      <c r="AD124" s="116">
        <f t="shared" si="9"/>
        <v>0</v>
      </c>
      <c r="AE124" s="116">
        <f t="shared" si="7"/>
        <v>2555.712</v>
      </c>
      <c r="AF124"/>
    </row>
    <row r="125" spans="1:32" ht="24.95" customHeight="1" x14ac:dyDescent="0.4">
      <c r="A125" s="103">
        <v>122</v>
      </c>
      <c r="B125" s="104" t="s">
        <v>190</v>
      </c>
      <c r="C125" s="104" t="s">
        <v>116</v>
      </c>
      <c r="D125" s="104" t="s">
        <v>89</v>
      </c>
      <c r="E125" s="104" t="s">
        <v>118</v>
      </c>
      <c r="F125" s="104" t="s">
        <v>162</v>
      </c>
      <c r="G125" s="104">
        <v>29</v>
      </c>
      <c r="H125" s="104">
        <v>4</v>
      </c>
      <c r="I125" s="106">
        <v>1</v>
      </c>
      <c r="J125" s="107">
        <v>4</v>
      </c>
      <c r="K125" s="108"/>
      <c r="L125" s="109"/>
      <c r="M125" s="109"/>
      <c r="N125" s="110" t="s">
        <v>92</v>
      </c>
      <c r="O125" s="110">
        <v>1100</v>
      </c>
      <c r="P125" s="110"/>
      <c r="Q125" s="109"/>
      <c r="R125" s="111">
        <v>4</v>
      </c>
      <c r="S125" s="112"/>
      <c r="T125" s="113"/>
      <c r="U125" s="113"/>
      <c r="V125" s="114">
        <f t="shared" si="5"/>
        <v>0</v>
      </c>
      <c r="W125" s="114">
        <f t="shared" si="6"/>
        <v>0</v>
      </c>
      <c r="X125" s="115"/>
      <c r="Y125" s="107">
        <v>9</v>
      </c>
      <c r="Z125" s="107">
        <v>24</v>
      </c>
      <c r="AA125" s="107">
        <v>12</v>
      </c>
      <c r="AB125" s="115"/>
      <c r="AC125" s="116">
        <f t="shared" si="8"/>
        <v>8719.4880000000012</v>
      </c>
      <c r="AD125" s="116">
        <f t="shared" si="9"/>
        <v>0</v>
      </c>
      <c r="AE125" s="116">
        <f t="shared" si="7"/>
        <v>8719.4880000000012</v>
      </c>
      <c r="AF125"/>
    </row>
    <row r="126" spans="1:32" ht="24.95" customHeight="1" x14ac:dyDescent="0.4">
      <c r="A126" s="103">
        <v>123</v>
      </c>
      <c r="B126" s="104" t="s">
        <v>190</v>
      </c>
      <c r="C126" s="104" t="s">
        <v>116</v>
      </c>
      <c r="D126" s="104" t="s">
        <v>89</v>
      </c>
      <c r="E126" s="104" t="s">
        <v>166</v>
      </c>
      <c r="F126" s="104" t="s">
        <v>122</v>
      </c>
      <c r="G126" s="104">
        <v>60</v>
      </c>
      <c r="H126" s="104">
        <v>1</v>
      </c>
      <c r="I126" s="106">
        <v>1</v>
      </c>
      <c r="J126" s="107">
        <v>1</v>
      </c>
      <c r="K126" s="108"/>
      <c r="L126" s="109"/>
      <c r="M126" s="109"/>
      <c r="N126" s="110" t="s">
        <v>113</v>
      </c>
      <c r="O126" s="110">
        <v>700</v>
      </c>
      <c r="P126" s="110"/>
      <c r="Q126" s="109"/>
      <c r="R126" s="111">
        <v>1</v>
      </c>
      <c r="S126" s="112"/>
      <c r="T126" s="113"/>
      <c r="U126" s="113"/>
      <c r="V126" s="114">
        <f t="shared" si="5"/>
        <v>0</v>
      </c>
      <c r="W126" s="114">
        <f t="shared" si="6"/>
        <v>0</v>
      </c>
      <c r="X126" s="115"/>
      <c r="Y126" s="107">
        <v>9</v>
      </c>
      <c r="Z126" s="107">
        <v>24</v>
      </c>
      <c r="AA126" s="107">
        <v>12</v>
      </c>
      <c r="AB126" s="115"/>
      <c r="AC126" s="116">
        <f t="shared" si="8"/>
        <v>4510.08</v>
      </c>
      <c r="AD126" s="116">
        <f t="shared" si="9"/>
        <v>0</v>
      </c>
      <c r="AE126" s="116">
        <f t="shared" si="7"/>
        <v>4510.08</v>
      </c>
      <c r="AF126"/>
    </row>
    <row r="127" spans="1:32" ht="24.95" customHeight="1" x14ac:dyDescent="0.4">
      <c r="A127" s="103">
        <v>124</v>
      </c>
      <c r="B127" s="104" t="s">
        <v>190</v>
      </c>
      <c r="C127" s="104" t="s">
        <v>732</v>
      </c>
      <c r="D127" s="104" t="s">
        <v>89</v>
      </c>
      <c r="E127" s="104" t="s">
        <v>110</v>
      </c>
      <c r="F127" s="104" t="s">
        <v>103</v>
      </c>
      <c r="G127" s="104">
        <v>26</v>
      </c>
      <c r="H127" s="104">
        <v>1</v>
      </c>
      <c r="I127" s="106">
        <v>5</v>
      </c>
      <c r="J127" s="107">
        <v>5</v>
      </c>
      <c r="K127" s="108"/>
      <c r="L127" s="109"/>
      <c r="M127" s="109"/>
      <c r="N127" s="110" t="s">
        <v>92</v>
      </c>
      <c r="O127" s="110">
        <v>1000</v>
      </c>
      <c r="P127" s="110"/>
      <c r="Q127" s="109"/>
      <c r="R127" s="111">
        <v>5</v>
      </c>
      <c r="S127" s="112"/>
      <c r="T127" s="113"/>
      <c r="U127" s="113"/>
      <c r="V127" s="114">
        <f t="shared" si="5"/>
        <v>0</v>
      </c>
      <c r="W127" s="114">
        <f t="shared" si="6"/>
        <v>0</v>
      </c>
      <c r="X127" s="115"/>
      <c r="Y127" s="107">
        <v>9</v>
      </c>
      <c r="Z127" s="107">
        <v>24</v>
      </c>
      <c r="AA127" s="107">
        <v>12</v>
      </c>
      <c r="AB127" s="115"/>
      <c r="AC127" s="116">
        <f t="shared" si="8"/>
        <v>9771.84</v>
      </c>
      <c r="AD127" s="116">
        <f t="shared" si="9"/>
        <v>0</v>
      </c>
      <c r="AE127" s="116">
        <f t="shared" si="7"/>
        <v>9771.84</v>
      </c>
      <c r="AF127"/>
    </row>
    <row r="128" spans="1:32" ht="24.95" customHeight="1" x14ac:dyDescent="0.4">
      <c r="A128" s="103">
        <v>125</v>
      </c>
      <c r="B128" s="104" t="s">
        <v>190</v>
      </c>
      <c r="C128" s="104" t="s">
        <v>733</v>
      </c>
      <c r="D128" s="104" t="s">
        <v>89</v>
      </c>
      <c r="E128" s="104" t="s">
        <v>110</v>
      </c>
      <c r="F128" s="104" t="s">
        <v>103</v>
      </c>
      <c r="G128" s="104">
        <v>26</v>
      </c>
      <c r="H128" s="104">
        <v>1</v>
      </c>
      <c r="I128" s="106">
        <v>5</v>
      </c>
      <c r="J128" s="107">
        <v>5</v>
      </c>
      <c r="K128" s="108"/>
      <c r="L128" s="109"/>
      <c r="M128" s="109"/>
      <c r="N128" s="110" t="s">
        <v>92</v>
      </c>
      <c r="O128" s="110">
        <v>1000</v>
      </c>
      <c r="P128" s="110"/>
      <c r="Q128" s="109"/>
      <c r="R128" s="111">
        <v>5</v>
      </c>
      <c r="S128" s="112"/>
      <c r="T128" s="113"/>
      <c r="U128" s="113"/>
      <c r="V128" s="114">
        <f t="shared" si="5"/>
        <v>0</v>
      </c>
      <c r="W128" s="114">
        <f t="shared" si="6"/>
        <v>0</v>
      </c>
      <c r="X128" s="115"/>
      <c r="Y128" s="107">
        <v>9</v>
      </c>
      <c r="Z128" s="107">
        <v>24</v>
      </c>
      <c r="AA128" s="107">
        <v>12</v>
      </c>
      <c r="AB128" s="115"/>
      <c r="AC128" s="116">
        <f t="shared" si="8"/>
        <v>9771.84</v>
      </c>
      <c r="AD128" s="116">
        <f t="shared" si="9"/>
        <v>0</v>
      </c>
      <c r="AE128" s="116">
        <f t="shared" si="7"/>
        <v>9771.84</v>
      </c>
      <c r="AF128"/>
    </row>
    <row r="129" spans="1:32" ht="24.95" customHeight="1" x14ac:dyDescent="0.4">
      <c r="A129" s="103">
        <v>126</v>
      </c>
      <c r="B129" s="104" t="s">
        <v>190</v>
      </c>
      <c r="C129" s="104" t="s">
        <v>734</v>
      </c>
      <c r="D129" s="104" t="s">
        <v>89</v>
      </c>
      <c r="E129" s="104" t="s">
        <v>110</v>
      </c>
      <c r="F129" s="104" t="s">
        <v>103</v>
      </c>
      <c r="G129" s="104">
        <v>26</v>
      </c>
      <c r="H129" s="104">
        <v>1</v>
      </c>
      <c r="I129" s="106">
        <v>5</v>
      </c>
      <c r="J129" s="107">
        <v>5</v>
      </c>
      <c r="K129" s="108"/>
      <c r="L129" s="109"/>
      <c r="M129" s="109"/>
      <c r="N129" s="110" t="s">
        <v>92</v>
      </c>
      <c r="O129" s="110">
        <v>1000</v>
      </c>
      <c r="P129" s="110"/>
      <c r="Q129" s="109"/>
      <c r="R129" s="111">
        <v>5</v>
      </c>
      <c r="S129" s="112"/>
      <c r="T129" s="113"/>
      <c r="U129" s="113"/>
      <c r="V129" s="114">
        <f t="shared" si="5"/>
        <v>0</v>
      </c>
      <c r="W129" s="114">
        <f t="shared" si="6"/>
        <v>0</v>
      </c>
      <c r="X129" s="115"/>
      <c r="Y129" s="107">
        <v>9</v>
      </c>
      <c r="Z129" s="107">
        <v>24</v>
      </c>
      <c r="AA129" s="107">
        <v>12</v>
      </c>
      <c r="AB129" s="115"/>
      <c r="AC129" s="116">
        <f t="shared" si="8"/>
        <v>9771.84</v>
      </c>
      <c r="AD129" s="116">
        <f t="shared" si="9"/>
        <v>0</v>
      </c>
      <c r="AE129" s="116">
        <f t="shared" si="7"/>
        <v>9771.84</v>
      </c>
      <c r="AF129"/>
    </row>
    <row r="130" spans="1:32" ht="24.95" customHeight="1" x14ac:dyDescent="0.4">
      <c r="A130" s="103">
        <v>127</v>
      </c>
      <c r="B130" s="104" t="s">
        <v>190</v>
      </c>
      <c r="C130" s="104" t="s">
        <v>280</v>
      </c>
      <c r="D130" s="104" t="s">
        <v>89</v>
      </c>
      <c r="E130" s="104" t="s">
        <v>161</v>
      </c>
      <c r="F130" s="104" t="s">
        <v>162</v>
      </c>
      <c r="G130" s="104">
        <v>19</v>
      </c>
      <c r="H130" s="104">
        <v>8</v>
      </c>
      <c r="I130" s="106">
        <v>1</v>
      </c>
      <c r="J130" s="107">
        <v>8</v>
      </c>
      <c r="K130" s="108"/>
      <c r="L130" s="109"/>
      <c r="M130" s="109"/>
      <c r="N130" s="110" t="s">
        <v>92</v>
      </c>
      <c r="O130" s="110">
        <v>1100</v>
      </c>
      <c r="P130" s="110"/>
      <c r="Q130" s="109"/>
      <c r="R130" s="111">
        <v>8</v>
      </c>
      <c r="S130" s="112"/>
      <c r="T130" s="113"/>
      <c r="U130" s="113"/>
      <c r="V130" s="114">
        <f t="shared" si="5"/>
        <v>0</v>
      </c>
      <c r="W130" s="114">
        <f t="shared" si="6"/>
        <v>0</v>
      </c>
      <c r="X130" s="115"/>
      <c r="Y130" s="107">
        <v>9</v>
      </c>
      <c r="Z130" s="107">
        <v>24</v>
      </c>
      <c r="AA130" s="107">
        <v>12</v>
      </c>
      <c r="AB130" s="115"/>
      <c r="AC130" s="116">
        <f t="shared" si="8"/>
        <v>11425.536</v>
      </c>
      <c r="AD130" s="116">
        <f t="shared" si="9"/>
        <v>0</v>
      </c>
      <c r="AE130" s="116">
        <f t="shared" si="7"/>
        <v>11425.536</v>
      </c>
      <c r="AF130"/>
    </row>
    <row r="131" spans="1:32" ht="24.95" customHeight="1" x14ac:dyDescent="0.4">
      <c r="A131" s="103">
        <v>128</v>
      </c>
      <c r="B131" s="104" t="s">
        <v>190</v>
      </c>
      <c r="C131" s="104" t="s">
        <v>280</v>
      </c>
      <c r="D131" s="104" t="s">
        <v>89</v>
      </c>
      <c r="E131" s="104" t="s">
        <v>373</v>
      </c>
      <c r="F131" s="104" t="s">
        <v>735</v>
      </c>
      <c r="G131" s="104">
        <v>34</v>
      </c>
      <c r="H131" s="104">
        <v>8</v>
      </c>
      <c r="I131" s="106">
        <v>2</v>
      </c>
      <c r="J131" s="107">
        <v>16</v>
      </c>
      <c r="K131" s="108"/>
      <c r="L131" s="109"/>
      <c r="M131" s="109"/>
      <c r="N131" s="110" t="s">
        <v>92</v>
      </c>
      <c r="O131" s="110">
        <v>2500</v>
      </c>
      <c r="P131" s="110"/>
      <c r="Q131" s="109"/>
      <c r="R131" s="111">
        <v>16</v>
      </c>
      <c r="S131" s="112"/>
      <c r="T131" s="113"/>
      <c r="U131" s="113"/>
      <c r="V131" s="114">
        <f t="shared" si="5"/>
        <v>0</v>
      </c>
      <c r="W131" s="114">
        <f t="shared" si="6"/>
        <v>0</v>
      </c>
      <c r="X131" s="115"/>
      <c r="Y131" s="107">
        <v>9</v>
      </c>
      <c r="Z131" s="107">
        <v>24</v>
      </c>
      <c r="AA131" s="107">
        <v>12</v>
      </c>
      <c r="AB131" s="115"/>
      <c r="AC131" s="116">
        <f t="shared" si="8"/>
        <v>40891.392</v>
      </c>
      <c r="AD131" s="116">
        <f t="shared" si="9"/>
        <v>0</v>
      </c>
      <c r="AE131" s="116">
        <f t="shared" si="7"/>
        <v>40891.392</v>
      </c>
      <c r="AF131"/>
    </row>
    <row r="132" spans="1:32" ht="24.95" customHeight="1" x14ac:dyDescent="0.4">
      <c r="A132" s="103">
        <v>129</v>
      </c>
      <c r="B132" s="104" t="s">
        <v>190</v>
      </c>
      <c r="C132" s="104" t="s">
        <v>280</v>
      </c>
      <c r="D132" s="104" t="s">
        <v>89</v>
      </c>
      <c r="E132" s="104" t="s">
        <v>586</v>
      </c>
      <c r="F132" s="104" t="s">
        <v>705</v>
      </c>
      <c r="G132" s="104">
        <v>105</v>
      </c>
      <c r="H132" s="104">
        <v>8</v>
      </c>
      <c r="I132" s="106">
        <v>2</v>
      </c>
      <c r="J132" s="107">
        <v>16</v>
      </c>
      <c r="K132" s="108"/>
      <c r="L132" s="109"/>
      <c r="M132" s="109"/>
      <c r="N132" s="110" t="s">
        <v>92</v>
      </c>
      <c r="O132" s="110">
        <v>7500</v>
      </c>
      <c r="P132" s="110"/>
      <c r="Q132" s="109"/>
      <c r="R132" s="111">
        <v>8</v>
      </c>
      <c r="S132" s="112"/>
      <c r="T132" s="113"/>
      <c r="U132" s="113"/>
      <c r="V132" s="114">
        <f t="shared" ref="V132:V146" si="10">T132*R132</f>
        <v>0</v>
      </c>
      <c r="W132" s="114">
        <f t="shared" ref="W132:W146" si="11">U132*R132</f>
        <v>0</v>
      </c>
      <c r="X132" s="115"/>
      <c r="Y132" s="107">
        <v>9</v>
      </c>
      <c r="Z132" s="107">
        <v>24</v>
      </c>
      <c r="AA132" s="107">
        <v>12</v>
      </c>
      <c r="AB132" s="115"/>
      <c r="AC132" s="116">
        <f t="shared" si="8"/>
        <v>126282.24000000001</v>
      </c>
      <c r="AD132" s="116">
        <f t="shared" si="9"/>
        <v>0</v>
      </c>
      <c r="AE132" s="116">
        <f t="shared" ref="AE132:AE146" si="12">AC132-AD132</f>
        <v>126282.24000000001</v>
      </c>
      <c r="AF132"/>
    </row>
    <row r="133" spans="1:32" ht="24.95" customHeight="1" x14ac:dyDescent="0.4">
      <c r="A133" s="103">
        <v>130</v>
      </c>
      <c r="B133" s="104" t="s">
        <v>190</v>
      </c>
      <c r="C133" s="104" t="s">
        <v>736</v>
      </c>
      <c r="D133" s="104" t="s">
        <v>89</v>
      </c>
      <c r="E133" s="104" t="s">
        <v>373</v>
      </c>
      <c r="F133" s="104" t="s">
        <v>384</v>
      </c>
      <c r="G133" s="104">
        <v>34</v>
      </c>
      <c r="H133" s="104">
        <v>3</v>
      </c>
      <c r="I133" s="106">
        <v>1</v>
      </c>
      <c r="J133" s="107">
        <v>3</v>
      </c>
      <c r="K133" s="108"/>
      <c r="L133" s="109"/>
      <c r="M133" s="109"/>
      <c r="N133" s="110" t="s">
        <v>92</v>
      </c>
      <c r="O133" s="110">
        <v>2500</v>
      </c>
      <c r="P133" s="110"/>
      <c r="Q133" s="109"/>
      <c r="R133" s="111">
        <v>3</v>
      </c>
      <c r="S133" s="112"/>
      <c r="T133" s="113"/>
      <c r="U133" s="113"/>
      <c r="V133" s="114">
        <f t="shared" si="10"/>
        <v>0</v>
      </c>
      <c r="W133" s="114">
        <f t="shared" si="11"/>
        <v>0</v>
      </c>
      <c r="X133" s="115"/>
      <c r="Y133" s="107">
        <v>9</v>
      </c>
      <c r="Z133" s="107">
        <v>24</v>
      </c>
      <c r="AA133" s="107">
        <v>12</v>
      </c>
      <c r="AB133" s="115"/>
      <c r="AC133" s="116">
        <f t="shared" ref="AC133:AC146" si="13">G133*J133*Y133*Z133*AA133/1000*$AB$1</f>
        <v>7667.1360000000004</v>
      </c>
      <c r="AD133" s="116">
        <f t="shared" ref="AD133:AD146" si="14">Q133*R133*Y133*Z133*AA133/1000*$AB$1</f>
        <v>0</v>
      </c>
      <c r="AE133" s="116">
        <f t="shared" si="12"/>
        <v>7667.1360000000004</v>
      </c>
      <c r="AF133"/>
    </row>
    <row r="134" spans="1:32" ht="24.95" customHeight="1" x14ac:dyDescent="0.4">
      <c r="A134" s="103">
        <v>131</v>
      </c>
      <c r="B134" s="104" t="s">
        <v>190</v>
      </c>
      <c r="C134" s="104" t="s">
        <v>736</v>
      </c>
      <c r="D134" s="104" t="s">
        <v>89</v>
      </c>
      <c r="E134" s="104" t="s">
        <v>373</v>
      </c>
      <c r="F134" s="104" t="s">
        <v>726</v>
      </c>
      <c r="G134" s="104">
        <v>34</v>
      </c>
      <c r="H134" s="104">
        <v>1</v>
      </c>
      <c r="I134" s="106">
        <v>1</v>
      </c>
      <c r="J134" s="107">
        <v>1</v>
      </c>
      <c r="K134" s="108"/>
      <c r="L134" s="109"/>
      <c r="M134" s="109"/>
      <c r="N134" s="110" t="s">
        <v>92</v>
      </c>
      <c r="O134" s="110">
        <v>2300</v>
      </c>
      <c r="P134" s="110"/>
      <c r="Q134" s="109"/>
      <c r="R134" s="111">
        <v>1</v>
      </c>
      <c r="S134" s="112"/>
      <c r="T134" s="113"/>
      <c r="U134" s="113"/>
      <c r="V134" s="114">
        <f t="shared" si="10"/>
        <v>0</v>
      </c>
      <c r="W134" s="114">
        <f t="shared" si="11"/>
        <v>0</v>
      </c>
      <c r="X134" s="115"/>
      <c r="Y134" s="107">
        <v>9</v>
      </c>
      <c r="Z134" s="107">
        <v>24</v>
      </c>
      <c r="AA134" s="107">
        <v>12</v>
      </c>
      <c r="AB134" s="115"/>
      <c r="AC134" s="116">
        <f t="shared" si="13"/>
        <v>2555.712</v>
      </c>
      <c r="AD134" s="116">
        <f t="shared" si="14"/>
        <v>0</v>
      </c>
      <c r="AE134" s="116">
        <f t="shared" si="12"/>
        <v>2555.712</v>
      </c>
      <c r="AF134"/>
    </row>
    <row r="135" spans="1:32" ht="24.95" customHeight="1" x14ac:dyDescent="0.4">
      <c r="A135" s="103">
        <v>132</v>
      </c>
      <c r="B135" s="104" t="s">
        <v>190</v>
      </c>
      <c r="C135" s="104" t="s">
        <v>736</v>
      </c>
      <c r="D135" s="104" t="s">
        <v>89</v>
      </c>
      <c r="E135" s="104" t="s">
        <v>737</v>
      </c>
      <c r="F135" s="104" t="s">
        <v>658</v>
      </c>
      <c r="G135" s="104">
        <v>68</v>
      </c>
      <c r="H135" s="104">
        <v>1</v>
      </c>
      <c r="I135" s="106">
        <v>1</v>
      </c>
      <c r="J135" s="107">
        <v>1</v>
      </c>
      <c r="K135" s="108"/>
      <c r="L135" s="109"/>
      <c r="M135" s="109"/>
      <c r="N135" s="110" t="s">
        <v>361</v>
      </c>
      <c r="O135" s="110">
        <v>4000</v>
      </c>
      <c r="P135" s="110"/>
      <c r="Q135" s="109"/>
      <c r="R135" s="111">
        <v>1</v>
      </c>
      <c r="S135" s="112"/>
      <c r="T135" s="113"/>
      <c r="U135" s="113"/>
      <c r="V135" s="114">
        <f t="shared" si="10"/>
        <v>0</v>
      </c>
      <c r="W135" s="114">
        <f t="shared" si="11"/>
        <v>0</v>
      </c>
      <c r="X135" s="115"/>
      <c r="Y135" s="107">
        <v>9</v>
      </c>
      <c r="Z135" s="107">
        <v>24</v>
      </c>
      <c r="AA135" s="107">
        <v>12</v>
      </c>
      <c r="AB135" s="115"/>
      <c r="AC135" s="116">
        <f t="shared" si="13"/>
        <v>5111.424</v>
      </c>
      <c r="AD135" s="116">
        <f t="shared" si="14"/>
        <v>0</v>
      </c>
      <c r="AE135" s="116">
        <f t="shared" si="12"/>
        <v>5111.424</v>
      </c>
      <c r="AF135"/>
    </row>
    <row r="136" spans="1:32" ht="24.95" customHeight="1" x14ac:dyDescent="0.4">
      <c r="A136" s="103">
        <v>133</v>
      </c>
      <c r="B136" s="104" t="s">
        <v>190</v>
      </c>
      <c r="C136" s="104" t="s">
        <v>217</v>
      </c>
      <c r="D136" s="104" t="s">
        <v>89</v>
      </c>
      <c r="E136" s="104" t="s">
        <v>110</v>
      </c>
      <c r="F136" s="104" t="s">
        <v>173</v>
      </c>
      <c r="G136" s="104">
        <v>26</v>
      </c>
      <c r="H136" s="104">
        <v>1</v>
      </c>
      <c r="I136" s="106">
        <v>1</v>
      </c>
      <c r="J136" s="107">
        <v>1</v>
      </c>
      <c r="K136" s="108"/>
      <c r="L136" s="109"/>
      <c r="M136" s="109"/>
      <c r="N136" s="110" t="s">
        <v>92</v>
      </c>
      <c r="O136" s="110">
        <v>1000</v>
      </c>
      <c r="P136" s="110"/>
      <c r="Q136" s="109"/>
      <c r="R136" s="111">
        <v>1</v>
      </c>
      <c r="S136" s="112"/>
      <c r="T136" s="113"/>
      <c r="U136" s="113"/>
      <c r="V136" s="114">
        <f t="shared" si="10"/>
        <v>0</v>
      </c>
      <c r="W136" s="114">
        <f t="shared" si="11"/>
        <v>0</v>
      </c>
      <c r="X136" s="115"/>
      <c r="Y136" s="107">
        <v>9</v>
      </c>
      <c r="Z136" s="107">
        <v>24</v>
      </c>
      <c r="AA136" s="107">
        <v>12</v>
      </c>
      <c r="AB136" s="115"/>
      <c r="AC136" s="116">
        <f t="shared" si="13"/>
        <v>1954.3679999999999</v>
      </c>
      <c r="AD136" s="116">
        <f t="shared" si="14"/>
        <v>0</v>
      </c>
      <c r="AE136" s="116">
        <f t="shared" si="12"/>
        <v>1954.3679999999999</v>
      </c>
      <c r="AF136"/>
    </row>
    <row r="137" spans="1:32" ht="24.95" customHeight="1" x14ac:dyDescent="0.4">
      <c r="A137" s="103">
        <v>134</v>
      </c>
      <c r="B137" s="104" t="s">
        <v>190</v>
      </c>
      <c r="C137" s="104" t="s">
        <v>172</v>
      </c>
      <c r="D137" s="104" t="s">
        <v>89</v>
      </c>
      <c r="E137" s="104" t="s">
        <v>373</v>
      </c>
      <c r="F137" s="104" t="s">
        <v>543</v>
      </c>
      <c r="G137" s="104">
        <v>34</v>
      </c>
      <c r="H137" s="104">
        <v>3</v>
      </c>
      <c r="I137" s="106">
        <v>1</v>
      </c>
      <c r="J137" s="107">
        <v>3</v>
      </c>
      <c r="K137" s="108"/>
      <c r="L137" s="109"/>
      <c r="M137" s="109"/>
      <c r="N137" s="110" t="s">
        <v>92</v>
      </c>
      <c r="O137" s="110">
        <v>2500</v>
      </c>
      <c r="P137" s="110"/>
      <c r="Q137" s="109"/>
      <c r="R137" s="111">
        <v>3</v>
      </c>
      <c r="S137" s="112"/>
      <c r="T137" s="113"/>
      <c r="U137" s="113"/>
      <c r="V137" s="114">
        <f t="shared" si="10"/>
        <v>0</v>
      </c>
      <c r="W137" s="114">
        <f t="shared" si="11"/>
        <v>0</v>
      </c>
      <c r="X137" s="115"/>
      <c r="Y137" s="107">
        <v>9</v>
      </c>
      <c r="Z137" s="107">
        <v>24</v>
      </c>
      <c r="AA137" s="107">
        <v>12</v>
      </c>
      <c r="AB137" s="115"/>
      <c r="AC137" s="116">
        <f t="shared" si="13"/>
        <v>7667.1360000000004</v>
      </c>
      <c r="AD137" s="116">
        <f t="shared" si="14"/>
        <v>0</v>
      </c>
      <c r="AE137" s="116">
        <f t="shared" si="12"/>
        <v>7667.1360000000004</v>
      </c>
      <c r="AF137"/>
    </row>
    <row r="138" spans="1:32" ht="24.95" customHeight="1" x14ac:dyDescent="0.4">
      <c r="A138" s="103">
        <v>135</v>
      </c>
      <c r="B138" s="104" t="s">
        <v>190</v>
      </c>
      <c r="C138" s="104" t="s">
        <v>209</v>
      </c>
      <c r="D138" s="104" t="s">
        <v>89</v>
      </c>
      <c r="E138" s="104" t="s">
        <v>737</v>
      </c>
      <c r="F138" s="104" t="s">
        <v>658</v>
      </c>
      <c r="G138" s="104">
        <v>68</v>
      </c>
      <c r="H138" s="104">
        <v>1</v>
      </c>
      <c r="I138" s="106">
        <v>1</v>
      </c>
      <c r="J138" s="107">
        <v>1</v>
      </c>
      <c r="K138" s="108"/>
      <c r="L138" s="109"/>
      <c r="M138" s="109"/>
      <c r="N138" s="110" t="s">
        <v>361</v>
      </c>
      <c r="O138" s="110">
        <v>4000</v>
      </c>
      <c r="P138" s="110"/>
      <c r="Q138" s="109"/>
      <c r="R138" s="111">
        <v>1</v>
      </c>
      <c r="S138" s="112"/>
      <c r="T138" s="113"/>
      <c r="U138" s="113"/>
      <c r="V138" s="114">
        <f t="shared" si="10"/>
        <v>0</v>
      </c>
      <c r="W138" s="114">
        <f t="shared" si="11"/>
        <v>0</v>
      </c>
      <c r="X138" s="115"/>
      <c r="Y138" s="107">
        <v>9</v>
      </c>
      <c r="Z138" s="107">
        <v>24</v>
      </c>
      <c r="AA138" s="107">
        <v>12</v>
      </c>
      <c r="AB138" s="115"/>
      <c r="AC138" s="116">
        <f t="shared" si="13"/>
        <v>5111.424</v>
      </c>
      <c r="AD138" s="116">
        <f t="shared" si="14"/>
        <v>0</v>
      </c>
      <c r="AE138" s="116">
        <f t="shared" si="12"/>
        <v>5111.424</v>
      </c>
      <c r="AF138"/>
    </row>
    <row r="139" spans="1:32" ht="24.95" customHeight="1" x14ac:dyDescent="0.4">
      <c r="A139" s="103">
        <v>136</v>
      </c>
      <c r="B139" s="104" t="s">
        <v>190</v>
      </c>
      <c r="C139" s="104" t="s">
        <v>738</v>
      </c>
      <c r="D139" s="104" t="s">
        <v>89</v>
      </c>
      <c r="E139" s="104" t="s">
        <v>373</v>
      </c>
      <c r="F139" s="104" t="s">
        <v>444</v>
      </c>
      <c r="G139" s="104">
        <v>34</v>
      </c>
      <c r="H139" s="104">
        <v>8</v>
      </c>
      <c r="I139" s="106">
        <v>2</v>
      </c>
      <c r="J139" s="107">
        <v>16</v>
      </c>
      <c r="K139" s="108"/>
      <c r="L139" s="109"/>
      <c r="M139" s="109"/>
      <c r="N139" s="110" t="s">
        <v>92</v>
      </c>
      <c r="O139" s="110">
        <v>2500</v>
      </c>
      <c r="P139" s="110"/>
      <c r="Q139" s="109"/>
      <c r="R139" s="111">
        <v>16</v>
      </c>
      <c r="S139" s="112"/>
      <c r="T139" s="113"/>
      <c r="U139" s="113"/>
      <c r="V139" s="114">
        <f t="shared" si="10"/>
        <v>0</v>
      </c>
      <c r="W139" s="114">
        <f t="shared" si="11"/>
        <v>0</v>
      </c>
      <c r="X139" s="115"/>
      <c r="Y139" s="107">
        <v>9</v>
      </c>
      <c r="Z139" s="107">
        <v>24</v>
      </c>
      <c r="AA139" s="107">
        <v>12</v>
      </c>
      <c r="AB139" s="115"/>
      <c r="AC139" s="116">
        <f t="shared" si="13"/>
        <v>40891.392</v>
      </c>
      <c r="AD139" s="116">
        <f t="shared" si="14"/>
        <v>0</v>
      </c>
      <c r="AE139" s="116">
        <f t="shared" si="12"/>
        <v>40891.392</v>
      </c>
      <c r="AF139"/>
    </row>
    <row r="140" spans="1:32" ht="24.95" customHeight="1" x14ac:dyDescent="0.4">
      <c r="A140" s="103">
        <v>137</v>
      </c>
      <c r="B140" s="104" t="s">
        <v>190</v>
      </c>
      <c r="C140" s="104" t="s">
        <v>738</v>
      </c>
      <c r="D140" s="104" t="s">
        <v>89</v>
      </c>
      <c r="E140" s="104" t="s">
        <v>373</v>
      </c>
      <c r="F140" s="104" t="s">
        <v>739</v>
      </c>
      <c r="G140" s="104">
        <v>34</v>
      </c>
      <c r="H140" s="104">
        <v>2</v>
      </c>
      <c r="I140" s="106">
        <v>1</v>
      </c>
      <c r="J140" s="107">
        <v>2</v>
      </c>
      <c r="K140" s="108"/>
      <c r="L140" s="109"/>
      <c r="M140" s="109"/>
      <c r="N140" s="110" t="s">
        <v>92</v>
      </c>
      <c r="O140" s="110">
        <v>2500</v>
      </c>
      <c r="P140" s="110"/>
      <c r="Q140" s="109"/>
      <c r="R140" s="111">
        <v>2</v>
      </c>
      <c r="S140" s="112"/>
      <c r="T140" s="113"/>
      <c r="U140" s="113"/>
      <c r="V140" s="114">
        <f t="shared" si="10"/>
        <v>0</v>
      </c>
      <c r="W140" s="114">
        <f t="shared" si="11"/>
        <v>0</v>
      </c>
      <c r="X140" s="115"/>
      <c r="Y140" s="107">
        <v>9</v>
      </c>
      <c r="Z140" s="107">
        <v>24</v>
      </c>
      <c r="AA140" s="107">
        <v>12</v>
      </c>
      <c r="AB140" s="115"/>
      <c r="AC140" s="116">
        <f t="shared" si="13"/>
        <v>5111.424</v>
      </c>
      <c r="AD140" s="116">
        <f t="shared" si="14"/>
        <v>0</v>
      </c>
      <c r="AE140" s="116">
        <f t="shared" si="12"/>
        <v>5111.424</v>
      </c>
      <c r="AF140"/>
    </row>
    <row r="141" spans="1:32" ht="24.95" customHeight="1" x14ac:dyDescent="0.4">
      <c r="A141" s="103">
        <v>138</v>
      </c>
      <c r="B141" s="104" t="s">
        <v>190</v>
      </c>
      <c r="C141" s="104" t="s">
        <v>738</v>
      </c>
      <c r="D141" s="104" t="s">
        <v>89</v>
      </c>
      <c r="E141" s="104" t="s">
        <v>373</v>
      </c>
      <c r="F141" s="104" t="s">
        <v>730</v>
      </c>
      <c r="G141" s="104">
        <v>34</v>
      </c>
      <c r="H141" s="104">
        <v>1</v>
      </c>
      <c r="I141" s="106">
        <v>2</v>
      </c>
      <c r="J141" s="107">
        <v>2</v>
      </c>
      <c r="K141" s="108"/>
      <c r="L141" s="109"/>
      <c r="M141" s="109"/>
      <c r="N141" s="110" t="s">
        <v>92</v>
      </c>
      <c r="O141" s="110">
        <v>5000</v>
      </c>
      <c r="P141" s="110"/>
      <c r="Q141" s="109"/>
      <c r="R141" s="111">
        <v>1</v>
      </c>
      <c r="S141" s="112"/>
      <c r="T141" s="113"/>
      <c r="U141" s="113"/>
      <c r="V141" s="114">
        <f t="shared" si="10"/>
        <v>0</v>
      </c>
      <c r="W141" s="114">
        <f t="shared" si="11"/>
        <v>0</v>
      </c>
      <c r="X141" s="115"/>
      <c r="Y141" s="107">
        <v>9</v>
      </c>
      <c r="Z141" s="107">
        <v>24</v>
      </c>
      <c r="AA141" s="107">
        <v>12</v>
      </c>
      <c r="AB141" s="115"/>
      <c r="AC141" s="116">
        <f t="shared" si="13"/>
        <v>5111.424</v>
      </c>
      <c r="AD141" s="116">
        <f t="shared" si="14"/>
        <v>0</v>
      </c>
      <c r="AE141" s="116">
        <f t="shared" si="12"/>
        <v>5111.424</v>
      </c>
      <c r="AF141"/>
    </row>
    <row r="142" spans="1:32" ht="24.95" customHeight="1" x14ac:dyDescent="0.4">
      <c r="A142" s="103">
        <v>139</v>
      </c>
      <c r="B142" s="104" t="s">
        <v>190</v>
      </c>
      <c r="C142" s="104" t="s">
        <v>180</v>
      </c>
      <c r="D142" s="104" t="s">
        <v>89</v>
      </c>
      <c r="E142" s="104" t="s">
        <v>700</v>
      </c>
      <c r="F142" s="104" t="s">
        <v>122</v>
      </c>
      <c r="G142" s="104">
        <v>19</v>
      </c>
      <c r="H142" s="104">
        <v>2</v>
      </c>
      <c r="I142" s="106">
        <v>1</v>
      </c>
      <c r="J142" s="107">
        <v>2</v>
      </c>
      <c r="K142" s="108"/>
      <c r="L142" s="109"/>
      <c r="M142" s="109"/>
      <c r="N142" s="110" t="s">
        <v>92</v>
      </c>
      <c r="O142" s="110">
        <v>700</v>
      </c>
      <c r="P142" s="110"/>
      <c r="Q142" s="109"/>
      <c r="R142" s="111">
        <v>2</v>
      </c>
      <c r="S142" s="112"/>
      <c r="T142" s="113"/>
      <c r="U142" s="113"/>
      <c r="V142" s="114">
        <f t="shared" si="10"/>
        <v>0</v>
      </c>
      <c r="W142" s="114">
        <f t="shared" si="11"/>
        <v>0</v>
      </c>
      <c r="X142" s="115"/>
      <c r="Y142" s="107">
        <v>9</v>
      </c>
      <c r="Z142" s="107">
        <v>24</v>
      </c>
      <c r="AA142" s="107">
        <v>12</v>
      </c>
      <c r="AB142" s="115"/>
      <c r="AC142" s="116">
        <f t="shared" si="13"/>
        <v>2856.384</v>
      </c>
      <c r="AD142" s="116">
        <f t="shared" si="14"/>
        <v>0</v>
      </c>
      <c r="AE142" s="116">
        <f t="shared" si="12"/>
        <v>2856.384</v>
      </c>
      <c r="AF142"/>
    </row>
    <row r="143" spans="1:32" ht="36.75" customHeight="1" x14ac:dyDescent="0.4">
      <c r="A143" s="117"/>
      <c r="B143" s="118"/>
      <c r="C143" s="118"/>
      <c r="D143" s="118"/>
      <c r="E143" s="118"/>
      <c r="L143" s="119"/>
      <c r="S143" s="120"/>
      <c r="T143" s="120"/>
      <c r="U143" s="120"/>
      <c r="V143" s="121"/>
      <c r="W143" s="121"/>
      <c r="X143" s="115"/>
      <c r="AB143" s="115"/>
      <c r="AC143" s="122">
        <f>SUM(AC4:AC142)</f>
        <v>1447435.0080000015</v>
      </c>
      <c r="AD143" s="122">
        <f>SUM(AD4:AD142)</f>
        <v>0</v>
      </c>
      <c r="AE143" s="122">
        <f>SUM(AE4:AE142)</f>
        <v>1447435.0080000015</v>
      </c>
      <c r="AF143"/>
    </row>
    <row r="145" spans="21:24" x14ac:dyDescent="0.4">
      <c r="U145" s="124" t="s">
        <v>146</v>
      </c>
      <c r="V145" s="125"/>
      <c r="W145" s="126"/>
      <c r="X145" s="127">
        <f>SUM(V4:V142)</f>
        <v>0</v>
      </c>
    </row>
    <row r="146" spans="21:24" x14ac:dyDescent="0.4">
      <c r="U146" s="124" t="s">
        <v>147</v>
      </c>
      <c r="V146" s="125"/>
      <c r="W146" s="126"/>
      <c r="X146" s="127">
        <f>SUM(W4:W142)</f>
        <v>0</v>
      </c>
    </row>
    <row r="147" spans="21:24" x14ac:dyDescent="0.4">
      <c r="U147" s="124" t="s">
        <v>148</v>
      </c>
      <c r="V147" s="125"/>
      <c r="W147" s="126"/>
      <c r="X147" s="128"/>
    </row>
    <row r="148" spans="21:24" x14ac:dyDescent="0.4">
      <c r="U148" s="124" t="s">
        <v>149</v>
      </c>
      <c r="V148" s="125"/>
      <c r="W148" s="126"/>
      <c r="X148" s="128"/>
    </row>
    <row r="149" spans="21:24" x14ac:dyDescent="0.4">
      <c r="U149" s="124" t="s">
        <v>41</v>
      </c>
      <c r="V149" s="125"/>
      <c r="W149" s="126"/>
      <c r="X149" s="128"/>
    </row>
    <row r="150" spans="21:24" x14ac:dyDescent="0.4">
      <c r="U150" s="124" t="s">
        <v>150</v>
      </c>
      <c r="V150" s="125"/>
      <c r="W150" s="126"/>
      <c r="X150" s="128"/>
    </row>
    <row r="151" spans="21:24" x14ac:dyDescent="0.4">
      <c r="U151" s="124" t="s">
        <v>151</v>
      </c>
      <c r="V151" s="125"/>
      <c r="W151" s="126"/>
      <c r="X151" s="127">
        <f>SUM(X145:X150)</f>
        <v>0</v>
      </c>
    </row>
    <row r="152" spans="21:24" x14ac:dyDescent="0.4">
      <c r="U152" s="124" t="s">
        <v>152</v>
      </c>
      <c r="V152" s="125"/>
      <c r="W152" s="126"/>
      <c r="X152" s="127">
        <f>X151*1.1</f>
        <v>0</v>
      </c>
    </row>
  </sheetData>
  <autoFilter ref="A3:AF142"/>
  <mergeCells count="13">
    <mergeCell ref="U152:W152"/>
    <mergeCell ref="U146:W146"/>
    <mergeCell ref="U147:W147"/>
    <mergeCell ref="U148:W148"/>
    <mergeCell ref="U149:W149"/>
    <mergeCell ref="U150:W150"/>
    <mergeCell ref="U151:W151"/>
    <mergeCell ref="E2:J2"/>
    <mergeCell ref="L2:R2"/>
    <mergeCell ref="Y2:AA2"/>
    <mergeCell ref="AC2:AD2"/>
    <mergeCell ref="AE2:AE3"/>
    <mergeCell ref="U145:W145"/>
  </mergeCells>
  <phoneticPr fontId="6"/>
  <conditionalFormatting sqref="B4:J142 L4:R142 Y4:AA142">
    <cfRule type="containsBlanks" dxfId="0" priority="1">
      <formula>LEN(TRIM(B4))=0</formula>
    </cfRule>
  </conditionalFormatting>
  <dataValidations count="1">
    <dataValidation type="list" allowBlank="1" showInputMessage="1" showErrorMessage="1" sqref="L4:L142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9" scale="27" fitToHeight="0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="70" zoomScaleNormal="100" zoomScaleSheetLayoutView="100" workbookViewId="0">
      <selection activeCell="A24" sqref="A24:E24"/>
    </sheetView>
  </sheetViews>
  <sheetFormatPr defaultRowHeight="18.75" x14ac:dyDescent="0.4"/>
  <cols>
    <col min="3" max="3" width="28" bestFit="1" customWidth="1"/>
    <col min="6" max="6" width="16.5" customWidth="1"/>
    <col min="7" max="12" width="13.75" customWidth="1"/>
  </cols>
  <sheetData>
    <row r="1" spans="1:12" x14ac:dyDescent="0.4">
      <c r="A1" s="29" t="s">
        <v>27</v>
      </c>
      <c r="B1" s="29"/>
      <c r="C1" s="29"/>
      <c r="D1" s="30"/>
      <c r="E1" s="31"/>
      <c r="F1" s="31"/>
    </row>
    <row r="2" spans="1:12" ht="22.5" x14ac:dyDescent="0.4">
      <c r="A2" s="32"/>
      <c r="B2" s="32"/>
      <c r="C2" s="32"/>
      <c r="D2" s="32"/>
      <c r="E2" s="32"/>
      <c r="F2" s="32"/>
    </row>
    <row r="3" spans="1:12" ht="22.5" x14ac:dyDescent="0.4">
      <c r="A3" s="33" t="s">
        <v>28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x14ac:dyDescent="0.4">
      <c r="A4" s="34"/>
      <c r="B4" s="34"/>
      <c r="C4" s="34"/>
      <c r="D4" s="34"/>
      <c r="E4" s="34"/>
      <c r="F4" s="34"/>
    </row>
    <row r="5" spans="1:12" x14ac:dyDescent="0.4">
      <c r="A5" s="35" t="s">
        <v>29</v>
      </c>
      <c r="B5" s="34"/>
      <c r="C5" s="34"/>
      <c r="D5" s="34"/>
      <c r="E5" s="34"/>
      <c r="F5" s="34"/>
    </row>
    <row r="6" spans="1:12" x14ac:dyDescent="0.4">
      <c r="A6" s="34"/>
      <c r="B6" s="34"/>
      <c r="C6" s="34"/>
      <c r="D6" s="34"/>
      <c r="E6" s="34"/>
      <c r="F6" s="34"/>
    </row>
    <row r="7" spans="1:12" ht="19.5" thickBot="1" x14ac:dyDescent="0.45">
      <c r="A7" s="29"/>
      <c r="B7" s="29"/>
      <c r="C7" s="29"/>
      <c r="D7" s="30"/>
      <c r="E7" s="31"/>
      <c r="F7" s="36" t="s">
        <v>30</v>
      </c>
    </row>
    <row r="8" spans="1:12" ht="19.5" thickBot="1" x14ac:dyDescent="0.45">
      <c r="A8" s="37" t="s">
        <v>31</v>
      </c>
      <c r="B8" s="38" t="s">
        <v>32</v>
      </c>
      <c r="C8" s="38" t="s">
        <v>33</v>
      </c>
      <c r="D8" s="39" t="s">
        <v>34</v>
      </c>
      <c r="E8" s="39" t="s">
        <v>35</v>
      </c>
      <c r="F8" s="40" t="s">
        <v>36</v>
      </c>
      <c r="G8" s="41" t="s">
        <v>37</v>
      </c>
      <c r="H8" s="42" t="s">
        <v>38</v>
      </c>
      <c r="I8" s="42" t="s">
        <v>39</v>
      </c>
      <c r="J8" s="42" t="s">
        <v>40</v>
      </c>
      <c r="K8" s="42" t="s">
        <v>41</v>
      </c>
      <c r="L8" s="42" t="s">
        <v>42</v>
      </c>
    </row>
    <row r="9" spans="1:12" ht="19.5" thickTop="1" x14ac:dyDescent="0.4">
      <c r="A9" s="43">
        <v>1</v>
      </c>
      <c r="B9" s="44" t="s">
        <v>43</v>
      </c>
      <c r="C9" s="45" t="s">
        <v>10</v>
      </c>
      <c r="D9" s="46">
        <v>1</v>
      </c>
      <c r="E9" s="46" t="s">
        <v>44</v>
      </c>
      <c r="F9" s="47">
        <f>SUM(G9:L9)</f>
        <v>0</v>
      </c>
      <c r="G9" s="48">
        <f>'【様式4-6】市立一宮小学校'!X72</f>
        <v>0</v>
      </c>
      <c r="H9" s="49">
        <f>'【様式4-6】市立一宮小学校'!X73</f>
        <v>0</v>
      </c>
      <c r="I9" s="49">
        <f>'【様式4-6】市立一宮小学校'!X74</f>
        <v>0</v>
      </c>
      <c r="J9" s="49">
        <f>'【様式4-6】市立一宮小学校'!X75</f>
        <v>0</v>
      </c>
      <c r="K9" s="49">
        <f>'【様式4-6】市立一宮小学校'!X76</f>
        <v>0</v>
      </c>
      <c r="L9" s="49">
        <f>'【様式4-6】市立一宮小学校'!X77</f>
        <v>0</v>
      </c>
    </row>
    <row r="10" spans="1:12" x14ac:dyDescent="0.4">
      <c r="A10" s="50">
        <v>2</v>
      </c>
      <c r="B10" s="51" t="s">
        <v>45</v>
      </c>
      <c r="C10" s="52" t="s">
        <v>11</v>
      </c>
      <c r="D10" s="53">
        <v>1</v>
      </c>
      <c r="E10" s="53" t="s">
        <v>44</v>
      </c>
      <c r="F10" s="54">
        <f>SUM(G10:L10)</f>
        <v>0</v>
      </c>
      <c r="G10" s="48">
        <f>'【様式4-6】一宮公民館'!X63</f>
        <v>0</v>
      </c>
      <c r="H10" s="48">
        <f>'【様式4-6】一宮公民館'!X64</f>
        <v>0</v>
      </c>
      <c r="I10" s="48">
        <f>'【様式4-6】一宮公民館'!X65</f>
        <v>0</v>
      </c>
      <c r="J10" s="48">
        <f>'【様式4-6】一宮公民館'!X66</f>
        <v>0</v>
      </c>
      <c r="K10" s="48">
        <f>'【様式4-6】一宮公民館'!X67</f>
        <v>0</v>
      </c>
      <c r="L10" s="48">
        <f>'【様式4-6】一宮公民館'!X68</f>
        <v>0</v>
      </c>
    </row>
    <row r="11" spans="1:12" x14ac:dyDescent="0.4">
      <c r="A11" s="50">
        <v>3</v>
      </c>
      <c r="B11" s="51" t="s">
        <v>43</v>
      </c>
      <c r="C11" s="52" t="s">
        <v>12</v>
      </c>
      <c r="D11" s="53">
        <v>1</v>
      </c>
      <c r="E11" s="53" t="s">
        <v>44</v>
      </c>
      <c r="F11" s="54">
        <f>SUM(G11:L11)</f>
        <v>0</v>
      </c>
      <c r="G11" s="48">
        <f>'【様式4-6】市立多賀小学校'!X93</f>
        <v>0</v>
      </c>
      <c r="H11" s="48">
        <f>'【様式4-6】市立多賀小学校'!X94</f>
        <v>0</v>
      </c>
      <c r="I11" s="48">
        <f>'【様式4-6】市立多賀小学校'!X95</f>
        <v>0</v>
      </c>
      <c r="J11" s="48">
        <f>'【様式4-6】市立多賀小学校'!X96</f>
        <v>0</v>
      </c>
      <c r="K11" s="48">
        <f>'【様式4-6】市立多賀小学校'!X97</f>
        <v>0</v>
      </c>
      <c r="L11" s="48">
        <f>'【様式4-6】市立多賀小学校'!X98</f>
        <v>0</v>
      </c>
    </row>
    <row r="12" spans="1:12" x14ac:dyDescent="0.4">
      <c r="A12" s="50">
        <v>4</v>
      </c>
      <c r="B12" s="51" t="s">
        <v>46</v>
      </c>
      <c r="C12" s="52" t="s">
        <v>13</v>
      </c>
      <c r="D12" s="53">
        <v>1</v>
      </c>
      <c r="E12" s="53" t="s">
        <v>44</v>
      </c>
      <c r="F12" s="54">
        <f>SUM(G12:L12)</f>
        <v>0</v>
      </c>
      <c r="G12" s="48">
        <f>'【様式4-6】淡路市地域総合センター'!X34</f>
        <v>0</v>
      </c>
      <c r="H12" s="48">
        <f>'【様式4-6】淡路市地域総合センター'!X35</f>
        <v>0</v>
      </c>
      <c r="I12" s="48">
        <f>'【様式4-6】淡路市地域総合センター'!X36</f>
        <v>0</v>
      </c>
      <c r="J12" s="48">
        <f>'【様式4-6】淡路市地域総合センター'!X37</f>
        <v>0</v>
      </c>
      <c r="K12" s="48">
        <f>'【様式4-6】淡路市地域総合センター'!X38</f>
        <v>0</v>
      </c>
      <c r="L12" s="48">
        <f>'【様式4-6】淡路市地域総合センター'!X39</f>
        <v>0</v>
      </c>
    </row>
    <row r="13" spans="1:12" x14ac:dyDescent="0.4">
      <c r="A13" s="50">
        <v>5</v>
      </c>
      <c r="B13" s="51" t="s">
        <v>43</v>
      </c>
      <c r="C13" s="52" t="s">
        <v>14</v>
      </c>
      <c r="D13" s="53">
        <v>1</v>
      </c>
      <c r="E13" s="53" t="s">
        <v>44</v>
      </c>
      <c r="F13" s="54">
        <f>SUM(G13:K13)</f>
        <v>0</v>
      </c>
      <c r="G13" s="49">
        <f>'【様式4-6】青少年センター'!X64</f>
        <v>0</v>
      </c>
      <c r="H13" s="49">
        <f>'【様式4-6】青少年センター'!X65</f>
        <v>0</v>
      </c>
      <c r="I13" s="49">
        <f>'【様式4-6】青少年センター'!X66</f>
        <v>0</v>
      </c>
      <c r="J13" s="49">
        <f>'【様式4-6】青少年センター'!X67</f>
        <v>0</v>
      </c>
      <c r="K13" s="49">
        <f>'【様式4-6】青少年センター'!X68</f>
        <v>0</v>
      </c>
      <c r="L13" s="49">
        <f>'【様式4-6】青少年センター'!X69</f>
        <v>0</v>
      </c>
    </row>
    <row r="14" spans="1:12" x14ac:dyDescent="0.4">
      <c r="A14" s="50">
        <v>6</v>
      </c>
      <c r="B14" s="51" t="s">
        <v>47</v>
      </c>
      <c r="C14" s="52" t="s">
        <v>15</v>
      </c>
      <c r="D14" s="53">
        <v>1</v>
      </c>
      <c r="E14" s="53" t="s">
        <v>44</v>
      </c>
      <c r="F14" s="54">
        <f t="shared" ref="F14:F23" si="0">SUM(G14:L14)</f>
        <v>0</v>
      </c>
      <c r="G14" s="48">
        <f>'【様式4-6】市立岩屋中学校'!X154</f>
        <v>0</v>
      </c>
      <c r="H14" s="49">
        <f>'【様式4-6】市立岩屋中学校'!X155</f>
        <v>0</v>
      </c>
      <c r="I14" s="49">
        <f>'【様式4-6】市立岩屋中学校'!X156</f>
        <v>0</v>
      </c>
      <c r="J14" s="49">
        <f>'【様式4-6】市立岩屋中学校'!X157</f>
        <v>0</v>
      </c>
      <c r="K14" s="49">
        <f>'【様式4-6】市立岩屋中学校'!X158</f>
        <v>0</v>
      </c>
      <c r="L14" s="49">
        <f>'【様式4-6】市立岩屋中学校'!X159</f>
        <v>0</v>
      </c>
    </row>
    <row r="15" spans="1:12" x14ac:dyDescent="0.4">
      <c r="A15" s="50">
        <v>7</v>
      </c>
      <c r="B15" s="51" t="s">
        <v>43</v>
      </c>
      <c r="C15" s="52" t="s">
        <v>16</v>
      </c>
      <c r="D15" s="53">
        <v>1</v>
      </c>
      <c r="E15" s="53" t="s">
        <v>44</v>
      </c>
      <c r="F15" s="54">
        <f t="shared" si="0"/>
        <v>0</v>
      </c>
      <c r="G15" s="48">
        <f>'【様式4-6】市立石屋小学校'!X160</f>
        <v>0</v>
      </c>
      <c r="H15" s="49">
        <f>'【様式4-6】市立石屋小学校'!X161</f>
        <v>0</v>
      </c>
      <c r="I15" s="49">
        <f>'【様式4-6】市立石屋小学校'!X162</f>
        <v>0</v>
      </c>
      <c r="J15" s="49">
        <f>'【様式4-6】市立石屋小学校'!X163</f>
        <v>0</v>
      </c>
      <c r="K15" s="49">
        <f>'【様式4-6】市立石屋小学校'!X164</f>
        <v>0</v>
      </c>
      <c r="L15" s="49">
        <f>'【様式4-6】市立石屋小学校'!X165</f>
        <v>0</v>
      </c>
    </row>
    <row r="16" spans="1:12" x14ac:dyDescent="0.4">
      <c r="A16" s="50">
        <v>8</v>
      </c>
      <c r="B16" s="51" t="s">
        <v>48</v>
      </c>
      <c r="C16" s="52" t="s">
        <v>17</v>
      </c>
      <c r="D16" s="53">
        <v>1</v>
      </c>
      <c r="E16" s="53" t="s">
        <v>44</v>
      </c>
      <c r="F16" s="54">
        <f t="shared" si="0"/>
        <v>0</v>
      </c>
      <c r="G16" s="48">
        <f>'【様式4-6】学童保育石屋'!X43</f>
        <v>0</v>
      </c>
      <c r="H16" s="49">
        <f>'【様式4-6】学童保育石屋'!X44</f>
        <v>0</v>
      </c>
      <c r="I16" s="49">
        <f>'【様式4-6】学童保育石屋'!X45</f>
        <v>0</v>
      </c>
      <c r="J16" s="49">
        <f>'【様式4-6】学童保育石屋'!X46</f>
        <v>0</v>
      </c>
      <c r="K16" s="49">
        <f>'【様式4-6】学童保育石屋'!X47</f>
        <v>0</v>
      </c>
      <c r="L16" s="49">
        <f>'【様式4-6】学童保育石屋'!X48</f>
        <v>0</v>
      </c>
    </row>
    <row r="17" spans="1:12" x14ac:dyDescent="0.4">
      <c r="A17" s="50">
        <v>9</v>
      </c>
      <c r="B17" s="51" t="s">
        <v>49</v>
      </c>
      <c r="C17" s="52" t="s">
        <v>18</v>
      </c>
      <c r="D17" s="53">
        <v>1</v>
      </c>
      <c r="E17" s="53" t="s">
        <v>44</v>
      </c>
      <c r="F17" s="54">
        <f t="shared" si="0"/>
        <v>0</v>
      </c>
      <c r="G17" s="48">
        <f>'【様式4-6】岩屋保健センター'!X158</f>
        <v>0</v>
      </c>
      <c r="H17" s="49">
        <f>'【様式4-6】岩屋保健センター'!X159</f>
        <v>0</v>
      </c>
      <c r="I17" s="49">
        <f>'【様式4-6】岩屋保健センター'!X160</f>
        <v>0</v>
      </c>
      <c r="J17" s="49">
        <f>'【様式4-6】岩屋保健センター'!X161</f>
        <v>0</v>
      </c>
      <c r="K17" s="49">
        <f>'【様式4-6】岩屋保健センター'!X163</f>
        <v>0</v>
      </c>
      <c r="L17" s="49">
        <f>'【様式4-6】岩屋保健センター'!X163</f>
        <v>0</v>
      </c>
    </row>
    <row r="18" spans="1:12" x14ac:dyDescent="0.4">
      <c r="A18" s="50">
        <v>10</v>
      </c>
      <c r="B18" s="51" t="s">
        <v>46</v>
      </c>
      <c r="C18" s="52" t="s">
        <v>19</v>
      </c>
      <c r="D18" s="53">
        <v>1</v>
      </c>
      <c r="E18" s="53" t="s">
        <v>44</v>
      </c>
      <c r="F18" s="54">
        <f t="shared" si="0"/>
        <v>0</v>
      </c>
      <c r="G18" s="48">
        <f>'【様式4-6】松帆アンカレイジパーク'!X114</f>
        <v>0</v>
      </c>
      <c r="H18" s="49">
        <f>'【様式4-6】松帆アンカレイジパーク'!X115</f>
        <v>0</v>
      </c>
      <c r="I18" s="49">
        <f>'【様式4-6】松帆アンカレイジパーク'!X116</f>
        <v>0</v>
      </c>
      <c r="J18" s="49">
        <f>'【様式4-6】松帆アンカレイジパーク'!X117</f>
        <v>0</v>
      </c>
      <c r="K18" s="49">
        <f>'【様式4-6】松帆アンカレイジパーク'!X118</f>
        <v>0</v>
      </c>
      <c r="L18" s="49">
        <f>'【様式4-6】松帆アンカレイジパーク'!X119</f>
        <v>0</v>
      </c>
    </row>
    <row r="19" spans="1:12" x14ac:dyDescent="0.4">
      <c r="A19" s="50">
        <v>11</v>
      </c>
      <c r="B19" s="51" t="s">
        <v>47</v>
      </c>
      <c r="C19" s="52" t="s">
        <v>20</v>
      </c>
      <c r="D19" s="53">
        <v>1</v>
      </c>
      <c r="E19" s="53" t="s">
        <v>44</v>
      </c>
      <c r="F19" s="54">
        <f t="shared" si="0"/>
        <v>0</v>
      </c>
      <c r="G19" s="48">
        <f>'【様式4-6】市立北淡中学校'!X184</f>
        <v>0</v>
      </c>
      <c r="H19" s="49">
        <f>'【様式4-6】市立北淡中学校'!X185</f>
        <v>0</v>
      </c>
      <c r="I19" s="49">
        <f>'【様式4-6】市立北淡中学校'!X186</f>
        <v>0</v>
      </c>
      <c r="J19" s="49">
        <f>'【様式4-6】市立北淡中学校'!X187</f>
        <v>0</v>
      </c>
      <c r="K19" s="49">
        <f>'【様式4-6】市立北淡中学校'!X188</f>
        <v>0</v>
      </c>
      <c r="L19" s="49">
        <f>'【様式4-6】市立北淡中学校'!X189</f>
        <v>0</v>
      </c>
    </row>
    <row r="20" spans="1:12" x14ac:dyDescent="0.4">
      <c r="A20" s="50">
        <v>12</v>
      </c>
      <c r="B20" s="51" t="s">
        <v>43</v>
      </c>
      <c r="C20" s="52" t="s">
        <v>21</v>
      </c>
      <c r="D20" s="53">
        <v>1</v>
      </c>
      <c r="E20" s="53" t="s">
        <v>44</v>
      </c>
      <c r="F20" s="54">
        <f t="shared" si="0"/>
        <v>0</v>
      </c>
      <c r="G20" s="48">
        <f>'【様式4-6】市立北淡小学校'!X89</f>
        <v>0</v>
      </c>
      <c r="H20" s="49">
        <f>'【様式4-6】市立北淡小学校'!X90</f>
        <v>0</v>
      </c>
      <c r="I20" s="49">
        <f>'【様式4-6】市立北淡小学校'!X91</f>
        <v>0</v>
      </c>
      <c r="J20" s="49">
        <f>'【様式4-6】市立北淡小学校'!X92</f>
        <v>0</v>
      </c>
      <c r="K20" s="49">
        <f>'【様式4-6】市立北淡小学校'!X93</f>
        <v>0</v>
      </c>
      <c r="L20" s="49">
        <f>'【様式4-6】市立北淡小学校'!X94</f>
        <v>0</v>
      </c>
    </row>
    <row r="21" spans="1:12" x14ac:dyDescent="0.4">
      <c r="A21" s="50">
        <v>13</v>
      </c>
      <c r="B21" s="51" t="s">
        <v>50</v>
      </c>
      <c r="C21" s="52" t="s">
        <v>22</v>
      </c>
      <c r="D21" s="53">
        <v>1</v>
      </c>
      <c r="E21" s="53" t="s">
        <v>44</v>
      </c>
      <c r="F21" s="54">
        <f t="shared" si="0"/>
        <v>0</v>
      </c>
      <c r="G21" s="48">
        <f>'【様式4-6】北淡認定こども園'!X70</f>
        <v>0</v>
      </c>
      <c r="H21" s="49">
        <f>'【様式4-6】北淡認定こども園'!X71</f>
        <v>0</v>
      </c>
      <c r="I21" s="49">
        <f>'【様式4-6】北淡認定こども園'!X72</f>
        <v>0</v>
      </c>
      <c r="J21" s="49">
        <f>'【様式4-6】北淡認定こども園'!X73</f>
        <v>0</v>
      </c>
      <c r="K21" s="49">
        <f>'【様式4-6】北淡認定こども園'!X74</f>
        <v>0</v>
      </c>
      <c r="L21" s="49">
        <f>'【様式4-6】北淡認定こども園'!X75</f>
        <v>0</v>
      </c>
    </row>
    <row r="22" spans="1:12" x14ac:dyDescent="0.4">
      <c r="A22" s="50">
        <v>14</v>
      </c>
      <c r="B22" s="51" t="s">
        <v>51</v>
      </c>
      <c r="C22" s="52" t="s">
        <v>23</v>
      </c>
      <c r="D22" s="53">
        <v>1</v>
      </c>
      <c r="E22" s="53" t="s">
        <v>44</v>
      </c>
      <c r="F22" s="54">
        <f t="shared" si="0"/>
        <v>0</v>
      </c>
      <c r="G22" s="48">
        <f>'【様式4-6】北淡エコプラザ'!X18</f>
        <v>0</v>
      </c>
      <c r="H22" s="49">
        <f>'【様式4-6】北淡エコプラザ'!X19</f>
        <v>0</v>
      </c>
      <c r="I22" s="49">
        <f>'【様式4-6】北淡エコプラザ'!X20</f>
        <v>0</v>
      </c>
      <c r="J22" s="49">
        <f>'【様式4-6】北淡エコプラザ'!X21</f>
        <v>0</v>
      </c>
      <c r="K22" s="49">
        <f>'【様式4-6】北淡エコプラザ'!X22</f>
        <v>0</v>
      </c>
      <c r="L22" s="49">
        <f>'【様式4-6】北淡エコプラザ'!X23</f>
        <v>0</v>
      </c>
    </row>
    <row r="23" spans="1:12" ht="19.5" thickBot="1" x14ac:dyDescent="0.45">
      <c r="A23" s="55">
        <v>15</v>
      </c>
      <c r="B23" s="56" t="s">
        <v>52</v>
      </c>
      <c r="C23" s="57" t="s">
        <v>24</v>
      </c>
      <c r="D23" s="58">
        <v>1</v>
      </c>
      <c r="E23" s="58" t="s">
        <v>44</v>
      </c>
      <c r="F23" s="59">
        <f t="shared" si="0"/>
        <v>0</v>
      </c>
      <c r="G23" s="48">
        <f>'【様式4-6】北淡診療所'!X145</f>
        <v>0</v>
      </c>
      <c r="H23" s="49">
        <f>'【様式4-6】北淡診療所'!X146</f>
        <v>0</v>
      </c>
      <c r="I23" s="49">
        <f>'【様式4-6】北淡診療所'!X147</f>
        <v>0</v>
      </c>
      <c r="J23" s="49">
        <f>'【様式4-6】北淡診療所'!X148</f>
        <v>0</v>
      </c>
      <c r="K23" s="49">
        <f>'【様式4-6】北淡診療所'!X149</f>
        <v>0</v>
      </c>
      <c r="L23" s="49">
        <f>'【様式4-6】北淡診療所'!X150</f>
        <v>0</v>
      </c>
    </row>
    <row r="24" spans="1:12" ht="20.25" thickTop="1" thickBot="1" x14ac:dyDescent="0.45">
      <c r="A24" s="60" t="s">
        <v>53</v>
      </c>
      <c r="B24" s="61"/>
      <c r="C24" s="61"/>
      <c r="D24" s="61"/>
      <c r="E24" s="61"/>
      <c r="F24" s="62">
        <f t="shared" ref="F24:L24" si="1">SUM(F9:F23)</f>
        <v>0</v>
      </c>
      <c r="G24" s="63">
        <f t="shared" si="1"/>
        <v>0</v>
      </c>
      <c r="H24" s="64">
        <f t="shared" si="1"/>
        <v>0</v>
      </c>
      <c r="I24" s="64">
        <f t="shared" si="1"/>
        <v>0</v>
      </c>
      <c r="J24" s="64">
        <f t="shared" si="1"/>
        <v>0</v>
      </c>
      <c r="K24" s="64">
        <f t="shared" si="1"/>
        <v>0</v>
      </c>
      <c r="L24" s="64">
        <f t="shared" si="1"/>
        <v>0</v>
      </c>
    </row>
    <row r="25" spans="1:12" ht="54" customHeight="1" x14ac:dyDescent="0.4">
      <c r="A25" s="65" t="s">
        <v>54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</row>
  </sheetData>
  <mergeCells count="5">
    <mergeCell ref="A1:C1"/>
    <mergeCell ref="A3:L3"/>
    <mergeCell ref="A7:C7"/>
    <mergeCell ref="A24:E24"/>
    <mergeCell ref="A25:L25"/>
  </mergeCells>
  <phoneticPr fontId="6"/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79"/>
  <sheetViews>
    <sheetView showGridLines="0" view="pageBreakPreview" zoomScale="62" zoomScaleNormal="100" zoomScaleSheetLayoutView="61" workbookViewId="0">
      <pane xSplit="3" ySplit="3" topLeftCell="D4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8.75" x14ac:dyDescent="0.4"/>
  <cols>
    <col min="1" max="1" width="4" style="68" customWidth="1"/>
    <col min="2" max="2" width="5.75" style="68" customWidth="1"/>
    <col min="3" max="4" width="15.125" style="68" customWidth="1"/>
    <col min="5" max="5" width="13.75" style="68" customWidth="1"/>
    <col min="6" max="6" width="34.5" style="68" customWidth="1"/>
    <col min="7" max="7" width="8.125" style="68" customWidth="1"/>
    <col min="8" max="8" width="6.25" style="68" customWidth="1"/>
    <col min="9" max="9" width="13.5" style="68" customWidth="1"/>
    <col min="10" max="10" width="7" style="68" customWidth="1"/>
    <col min="11" max="11" width="3" customWidth="1"/>
    <col min="12" max="12" width="15.375" customWidth="1"/>
    <col min="13" max="13" width="31" style="69" customWidth="1"/>
    <col min="14" max="17" width="13.125" style="69" customWidth="1"/>
    <col min="18" max="18" width="13.125" style="70" customWidth="1"/>
    <col min="19" max="19" width="5" style="70" customWidth="1"/>
    <col min="20" max="23" width="11.125" style="123" customWidth="1"/>
    <col min="24" max="24" width="11.25" style="123" bestFit="1" customWidth="1"/>
    <col min="25" max="25" width="7.875" customWidth="1"/>
    <col min="26" max="28" width="7.125" style="68" customWidth="1"/>
    <col min="29" max="29" width="14.375" bestFit="1" customWidth="1"/>
    <col min="30" max="30" width="13.375" style="76" bestFit="1" customWidth="1"/>
    <col min="31" max="31" width="20.125" bestFit="1" customWidth="1"/>
    <col min="32" max="32" width="24.125" style="76" customWidth="1"/>
    <col min="34" max="44" width="15.875" customWidth="1"/>
    <col min="45" max="45" width="12.625" bestFit="1" customWidth="1"/>
  </cols>
  <sheetData>
    <row r="1" spans="1:32" ht="24.95" customHeight="1" x14ac:dyDescent="0.4">
      <c r="A1" s="66" t="s">
        <v>55</v>
      </c>
      <c r="B1" s="67"/>
      <c r="C1" s="67"/>
      <c r="D1" s="67"/>
      <c r="E1" s="67"/>
      <c r="F1" s="67"/>
      <c r="G1" s="67"/>
      <c r="H1" s="67"/>
      <c r="T1" s="71"/>
      <c r="U1" s="71"/>
      <c r="V1" s="71"/>
      <c r="W1" s="71"/>
      <c r="X1" s="72"/>
      <c r="Z1" s="73" t="s">
        <v>56</v>
      </c>
      <c r="AA1" s="73"/>
      <c r="AB1" s="74">
        <v>29</v>
      </c>
      <c r="AC1" t="s">
        <v>57</v>
      </c>
      <c r="AD1" s="75"/>
    </row>
    <row r="2" spans="1:32" ht="27" customHeight="1" x14ac:dyDescent="0.4">
      <c r="A2" s="67"/>
      <c r="B2" s="67"/>
      <c r="C2" s="67"/>
      <c r="D2" s="67"/>
      <c r="E2" s="77" t="s">
        <v>58</v>
      </c>
      <c r="F2" s="78"/>
      <c r="G2" s="78"/>
      <c r="H2" s="78"/>
      <c r="I2" s="78"/>
      <c r="J2" s="79"/>
      <c r="L2" s="80" t="s">
        <v>59</v>
      </c>
      <c r="M2" s="81"/>
      <c r="N2" s="81"/>
      <c r="O2" s="81"/>
      <c r="P2" s="81"/>
      <c r="Q2" s="81"/>
      <c r="R2" s="82"/>
      <c r="T2" s="83"/>
      <c r="U2" s="83"/>
      <c r="V2" s="83"/>
      <c r="W2" s="83"/>
      <c r="X2"/>
      <c r="Y2" s="84" t="s">
        <v>60</v>
      </c>
      <c r="Z2" s="85"/>
      <c r="AA2" s="86"/>
      <c r="AC2" s="87" t="s">
        <v>61</v>
      </c>
      <c r="AD2" s="88"/>
      <c r="AE2" s="89" t="s">
        <v>62</v>
      </c>
      <c r="AF2"/>
    </row>
    <row r="3" spans="1:32" ht="37.5" customHeight="1" thickBot="1" x14ac:dyDescent="0.45">
      <c r="A3" s="90" t="s">
        <v>63</v>
      </c>
      <c r="B3" s="90" t="s">
        <v>64</v>
      </c>
      <c r="C3" s="90" t="s">
        <v>65</v>
      </c>
      <c r="D3" s="90" t="s">
        <v>66</v>
      </c>
      <c r="E3" s="91" t="s">
        <v>67</v>
      </c>
      <c r="F3" s="91" t="s">
        <v>68</v>
      </c>
      <c r="G3" s="91" t="s">
        <v>69</v>
      </c>
      <c r="H3" s="92" t="s">
        <v>70</v>
      </c>
      <c r="I3" s="92" t="s">
        <v>71</v>
      </c>
      <c r="J3" s="92" t="s">
        <v>72</v>
      </c>
      <c r="K3" s="93"/>
      <c r="L3" s="94" t="s">
        <v>73</v>
      </c>
      <c r="M3" s="94" t="s">
        <v>74</v>
      </c>
      <c r="N3" s="94" t="s">
        <v>75</v>
      </c>
      <c r="O3" s="95" t="s">
        <v>76</v>
      </c>
      <c r="P3" s="94" t="s">
        <v>77</v>
      </c>
      <c r="Q3" s="94" t="s">
        <v>78</v>
      </c>
      <c r="R3" s="96" t="s">
        <v>79</v>
      </c>
      <c r="S3" s="97"/>
      <c r="T3" s="98" t="s">
        <v>80</v>
      </c>
      <c r="U3" s="99" t="s">
        <v>81</v>
      </c>
      <c r="V3" s="99" t="s">
        <v>82</v>
      </c>
      <c r="W3" s="99" t="s">
        <v>83</v>
      </c>
      <c r="X3"/>
      <c r="Y3" s="100" t="s">
        <v>84</v>
      </c>
      <c r="Z3" s="100" t="s">
        <v>85</v>
      </c>
      <c r="AA3" s="100" t="s">
        <v>86</v>
      </c>
      <c r="AB3"/>
      <c r="AC3" s="101" t="s">
        <v>58</v>
      </c>
      <c r="AD3" s="101" t="s">
        <v>59</v>
      </c>
      <c r="AE3" s="102"/>
      <c r="AF3"/>
    </row>
    <row r="4" spans="1:32" ht="24.95" customHeight="1" thickTop="1" x14ac:dyDescent="0.4">
      <c r="A4" s="103">
        <v>1</v>
      </c>
      <c r="B4" s="104" t="s">
        <v>87</v>
      </c>
      <c r="C4" s="104" t="s">
        <v>88</v>
      </c>
      <c r="D4" s="104" t="s">
        <v>89</v>
      </c>
      <c r="E4" s="104" t="s">
        <v>90</v>
      </c>
      <c r="F4" s="104" t="s">
        <v>91</v>
      </c>
      <c r="G4" s="104">
        <v>42</v>
      </c>
      <c r="H4" s="105">
        <v>2</v>
      </c>
      <c r="I4" s="106">
        <v>1</v>
      </c>
      <c r="J4" s="107">
        <v>2</v>
      </c>
      <c r="K4" s="108"/>
      <c r="L4" s="109"/>
      <c r="M4" s="109"/>
      <c r="N4" s="110" t="s">
        <v>92</v>
      </c>
      <c r="O4" s="110">
        <v>2500</v>
      </c>
      <c r="P4" s="110"/>
      <c r="Q4" s="109"/>
      <c r="R4" s="111">
        <v>2</v>
      </c>
      <c r="S4" s="112"/>
      <c r="T4" s="113"/>
      <c r="U4" s="113"/>
      <c r="V4" s="114">
        <f t="shared" ref="V4:V67" si="0">T4*R4</f>
        <v>0</v>
      </c>
      <c r="W4" s="114">
        <f t="shared" ref="W4:W67" si="1">U4*R4</f>
        <v>0</v>
      </c>
      <c r="X4" s="115"/>
      <c r="Y4" s="107">
        <v>9</v>
      </c>
      <c r="Z4" s="107">
        <v>24</v>
      </c>
      <c r="AA4" s="107">
        <v>12</v>
      </c>
      <c r="AB4" s="115"/>
      <c r="AC4" s="116">
        <f>G4*J4*Y4*Z4*AA4/1000*$AB$1</f>
        <v>6314.1120000000001</v>
      </c>
      <c r="AD4" s="116">
        <f>Q4*R4*Y4*Z4*AA4/1000*$AB$1</f>
        <v>0</v>
      </c>
      <c r="AE4" s="116">
        <f t="shared" ref="AE4:AE67" si="2">AC4-AD4</f>
        <v>6314.1120000000001</v>
      </c>
      <c r="AF4"/>
    </row>
    <row r="5" spans="1:32" ht="24.95" customHeight="1" x14ac:dyDescent="0.4">
      <c r="A5" s="103">
        <v>2</v>
      </c>
      <c r="B5" s="104" t="s">
        <v>87</v>
      </c>
      <c r="C5" s="104" t="s">
        <v>93</v>
      </c>
      <c r="D5" s="104" t="s">
        <v>89</v>
      </c>
      <c r="E5" s="104" t="s">
        <v>90</v>
      </c>
      <c r="F5" s="104" t="s">
        <v>91</v>
      </c>
      <c r="G5" s="104">
        <v>42</v>
      </c>
      <c r="H5" s="105">
        <v>10</v>
      </c>
      <c r="I5" s="106">
        <v>2</v>
      </c>
      <c r="J5" s="107">
        <v>20</v>
      </c>
      <c r="K5" s="108"/>
      <c r="L5" s="109"/>
      <c r="M5" s="109"/>
      <c r="N5" s="110" t="s">
        <v>92</v>
      </c>
      <c r="O5" s="110">
        <v>3300</v>
      </c>
      <c r="P5" s="110"/>
      <c r="Q5" s="109"/>
      <c r="R5" s="111">
        <v>20</v>
      </c>
      <c r="S5" s="112"/>
      <c r="T5" s="113"/>
      <c r="U5" s="113"/>
      <c r="V5" s="114">
        <f t="shared" si="0"/>
        <v>0</v>
      </c>
      <c r="W5" s="114">
        <f t="shared" si="1"/>
        <v>0</v>
      </c>
      <c r="X5" s="115"/>
      <c r="Y5" s="107">
        <v>9</v>
      </c>
      <c r="Z5" s="107">
        <v>24</v>
      </c>
      <c r="AA5" s="107">
        <v>12</v>
      </c>
      <c r="AB5" s="115"/>
      <c r="AC5" s="116">
        <f t="shared" ref="AC5:AC68" si="3">G5*J5*Y5*Z5*AA5/1000*$AB$1</f>
        <v>63141.120000000003</v>
      </c>
      <c r="AD5" s="116">
        <f t="shared" ref="AD5:AD68" si="4">Q5*R5*Y5*Z5*AA5/1000*$AB$1</f>
        <v>0</v>
      </c>
      <c r="AE5" s="116">
        <f t="shared" si="2"/>
        <v>63141.120000000003</v>
      </c>
      <c r="AF5"/>
    </row>
    <row r="6" spans="1:32" ht="24.95" customHeight="1" x14ac:dyDescent="0.4">
      <c r="A6" s="103">
        <v>3</v>
      </c>
      <c r="B6" s="104" t="s">
        <v>87</v>
      </c>
      <c r="C6" s="104" t="s">
        <v>93</v>
      </c>
      <c r="D6" s="104" t="s">
        <v>89</v>
      </c>
      <c r="E6" s="104" t="s">
        <v>90</v>
      </c>
      <c r="F6" s="104" t="s">
        <v>94</v>
      </c>
      <c r="G6" s="104">
        <v>42</v>
      </c>
      <c r="H6" s="105">
        <v>2</v>
      </c>
      <c r="I6" s="106">
        <v>1</v>
      </c>
      <c r="J6" s="107">
        <v>2</v>
      </c>
      <c r="K6" s="108"/>
      <c r="L6" s="109"/>
      <c r="M6" s="109"/>
      <c r="N6" s="110" t="s">
        <v>92</v>
      </c>
      <c r="O6" s="110">
        <v>2500</v>
      </c>
      <c r="P6" s="110"/>
      <c r="Q6" s="109"/>
      <c r="R6" s="111">
        <v>2</v>
      </c>
      <c r="S6" s="112"/>
      <c r="T6" s="113"/>
      <c r="U6" s="113"/>
      <c r="V6" s="114">
        <f t="shared" si="0"/>
        <v>0</v>
      </c>
      <c r="W6" s="114">
        <f t="shared" si="1"/>
        <v>0</v>
      </c>
      <c r="X6" s="115"/>
      <c r="Y6" s="107">
        <v>9</v>
      </c>
      <c r="Z6" s="107">
        <v>24</v>
      </c>
      <c r="AA6" s="107">
        <v>12</v>
      </c>
      <c r="AB6" s="115"/>
      <c r="AC6" s="116">
        <f t="shared" si="3"/>
        <v>6314.1120000000001</v>
      </c>
      <c r="AD6" s="116">
        <f t="shared" si="4"/>
        <v>0</v>
      </c>
      <c r="AE6" s="116">
        <f t="shared" si="2"/>
        <v>6314.1120000000001</v>
      </c>
      <c r="AF6"/>
    </row>
    <row r="7" spans="1:32" ht="24.95" customHeight="1" x14ac:dyDescent="0.4">
      <c r="A7" s="103">
        <v>4</v>
      </c>
      <c r="B7" s="104" t="s">
        <v>87</v>
      </c>
      <c r="C7" s="104" t="s">
        <v>95</v>
      </c>
      <c r="D7" s="104" t="s">
        <v>89</v>
      </c>
      <c r="E7" s="104" t="s">
        <v>90</v>
      </c>
      <c r="F7" s="104" t="s">
        <v>91</v>
      </c>
      <c r="G7" s="104">
        <v>42</v>
      </c>
      <c r="H7" s="105">
        <v>2</v>
      </c>
      <c r="I7" s="106">
        <v>1</v>
      </c>
      <c r="J7" s="107">
        <v>2</v>
      </c>
      <c r="K7" s="108"/>
      <c r="L7" s="109"/>
      <c r="M7" s="109"/>
      <c r="N7" s="110" t="s">
        <v>92</v>
      </c>
      <c r="O7" s="110">
        <v>2500</v>
      </c>
      <c r="P7" s="110"/>
      <c r="Q7" s="109"/>
      <c r="R7" s="111">
        <v>2</v>
      </c>
      <c r="S7" s="112"/>
      <c r="T7" s="113"/>
      <c r="U7" s="113"/>
      <c r="V7" s="114">
        <f t="shared" si="0"/>
        <v>0</v>
      </c>
      <c r="W7" s="114">
        <f t="shared" si="1"/>
        <v>0</v>
      </c>
      <c r="X7" s="115"/>
      <c r="Y7" s="107">
        <v>9</v>
      </c>
      <c r="Z7" s="107">
        <v>24</v>
      </c>
      <c r="AA7" s="107">
        <v>12</v>
      </c>
      <c r="AB7" s="115"/>
      <c r="AC7" s="116">
        <f t="shared" si="3"/>
        <v>6314.1120000000001</v>
      </c>
      <c r="AD7" s="116">
        <f t="shared" si="4"/>
        <v>0</v>
      </c>
      <c r="AE7" s="116">
        <f t="shared" si="2"/>
        <v>6314.1120000000001</v>
      </c>
      <c r="AF7"/>
    </row>
    <row r="8" spans="1:32" ht="24.95" customHeight="1" x14ac:dyDescent="0.4">
      <c r="A8" s="103">
        <v>5</v>
      </c>
      <c r="B8" s="104" t="s">
        <v>87</v>
      </c>
      <c r="C8" s="104" t="s">
        <v>96</v>
      </c>
      <c r="D8" s="104" t="s">
        <v>89</v>
      </c>
      <c r="E8" s="104" t="s">
        <v>90</v>
      </c>
      <c r="F8" s="104" t="s">
        <v>91</v>
      </c>
      <c r="G8" s="104">
        <v>42</v>
      </c>
      <c r="H8" s="105">
        <v>3</v>
      </c>
      <c r="I8" s="106">
        <v>2</v>
      </c>
      <c r="J8" s="107">
        <v>6</v>
      </c>
      <c r="K8" s="108"/>
      <c r="L8" s="109"/>
      <c r="M8" s="109"/>
      <c r="N8" s="110" t="s">
        <v>92</v>
      </c>
      <c r="O8" s="110">
        <v>2500</v>
      </c>
      <c r="P8" s="110"/>
      <c r="Q8" s="109"/>
      <c r="R8" s="111">
        <v>6</v>
      </c>
      <c r="S8" s="112"/>
      <c r="T8" s="113"/>
      <c r="U8" s="113"/>
      <c r="V8" s="114">
        <f t="shared" si="0"/>
        <v>0</v>
      </c>
      <c r="W8" s="114">
        <f t="shared" si="1"/>
        <v>0</v>
      </c>
      <c r="X8" s="115"/>
      <c r="Y8" s="107">
        <v>9</v>
      </c>
      <c r="Z8" s="107">
        <v>24</v>
      </c>
      <c r="AA8" s="107">
        <v>12</v>
      </c>
      <c r="AB8" s="115"/>
      <c r="AC8" s="116">
        <f t="shared" si="3"/>
        <v>18942.335999999999</v>
      </c>
      <c r="AD8" s="116">
        <f t="shared" si="4"/>
        <v>0</v>
      </c>
      <c r="AE8" s="116">
        <f t="shared" si="2"/>
        <v>18942.335999999999</v>
      </c>
      <c r="AF8"/>
    </row>
    <row r="9" spans="1:32" ht="24.95" customHeight="1" x14ac:dyDescent="0.4">
      <c r="A9" s="103">
        <v>6</v>
      </c>
      <c r="B9" s="104" t="s">
        <v>87</v>
      </c>
      <c r="C9" s="104" t="s">
        <v>97</v>
      </c>
      <c r="D9" s="104" t="s">
        <v>89</v>
      </c>
      <c r="E9" s="104" t="s">
        <v>90</v>
      </c>
      <c r="F9" s="104" t="s">
        <v>91</v>
      </c>
      <c r="G9" s="104">
        <v>42</v>
      </c>
      <c r="H9" s="105">
        <v>6</v>
      </c>
      <c r="I9" s="106">
        <v>2</v>
      </c>
      <c r="J9" s="107">
        <v>12</v>
      </c>
      <c r="K9" s="108"/>
      <c r="L9" s="109"/>
      <c r="M9" s="109"/>
      <c r="N9" s="110" t="s">
        <v>92</v>
      </c>
      <c r="O9" s="110">
        <v>3300</v>
      </c>
      <c r="P9" s="110"/>
      <c r="Q9" s="109"/>
      <c r="R9" s="111">
        <v>12</v>
      </c>
      <c r="S9" s="112"/>
      <c r="T9" s="113"/>
      <c r="U9" s="113"/>
      <c r="V9" s="114">
        <f t="shared" si="0"/>
        <v>0</v>
      </c>
      <c r="W9" s="114">
        <f t="shared" si="1"/>
        <v>0</v>
      </c>
      <c r="X9" s="115"/>
      <c r="Y9" s="107">
        <v>9</v>
      </c>
      <c r="Z9" s="107">
        <v>24</v>
      </c>
      <c r="AA9" s="107">
        <v>12</v>
      </c>
      <c r="AB9" s="115"/>
      <c r="AC9" s="116">
        <f t="shared" si="3"/>
        <v>37884.671999999999</v>
      </c>
      <c r="AD9" s="116">
        <f t="shared" si="4"/>
        <v>0</v>
      </c>
      <c r="AE9" s="116">
        <f t="shared" si="2"/>
        <v>37884.671999999999</v>
      </c>
      <c r="AF9"/>
    </row>
    <row r="10" spans="1:32" ht="24.95" customHeight="1" x14ac:dyDescent="0.4">
      <c r="A10" s="103">
        <v>7</v>
      </c>
      <c r="B10" s="104" t="s">
        <v>87</v>
      </c>
      <c r="C10" s="104" t="s">
        <v>97</v>
      </c>
      <c r="D10" s="104" t="s">
        <v>89</v>
      </c>
      <c r="E10" s="104" t="s">
        <v>90</v>
      </c>
      <c r="F10" s="104" t="s">
        <v>94</v>
      </c>
      <c r="G10" s="104">
        <v>42</v>
      </c>
      <c r="H10" s="105">
        <v>2</v>
      </c>
      <c r="I10" s="106">
        <v>1</v>
      </c>
      <c r="J10" s="107">
        <v>2</v>
      </c>
      <c r="K10" s="108"/>
      <c r="L10" s="109"/>
      <c r="M10" s="109"/>
      <c r="N10" s="110" t="s">
        <v>92</v>
      </c>
      <c r="O10" s="110">
        <v>2500</v>
      </c>
      <c r="P10" s="110"/>
      <c r="Q10" s="109"/>
      <c r="R10" s="111">
        <v>2</v>
      </c>
      <c r="S10" s="112"/>
      <c r="T10" s="113"/>
      <c r="U10" s="113"/>
      <c r="V10" s="114">
        <f t="shared" si="0"/>
        <v>0</v>
      </c>
      <c r="W10" s="114">
        <f t="shared" si="1"/>
        <v>0</v>
      </c>
      <c r="X10" s="115"/>
      <c r="Y10" s="107">
        <v>9</v>
      </c>
      <c r="Z10" s="107">
        <v>24</v>
      </c>
      <c r="AA10" s="107">
        <v>12</v>
      </c>
      <c r="AB10" s="115"/>
      <c r="AC10" s="116">
        <f t="shared" si="3"/>
        <v>6314.1120000000001</v>
      </c>
      <c r="AD10" s="116">
        <f t="shared" si="4"/>
        <v>0</v>
      </c>
      <c r="AE10" s="116">
        <f t="shared" si="2"/>
        <v>6314.1120000000001</v>
      </c>
      <c r="AF10"/>
    </row>
    <row r="11" spans="1:32" ht="24.95" customHeight="1" x14ac:dyDescent="0.4">
      <c r="A11" s="103">
        <v>8</v>
      </c>
      <c r="B11" s="104" t="s">
        <v>87</v>
      </c>
      <c r="C11" s="104" t="s">
        <v>97</v>
      </c>
      <c r="D11" s="104" t="s">
        <v>89</v>
      </c>
      <c r="E11" s="104" t="s">
        <v>90</v>
      </c>
      <c r="F11" s="104" t="s">
        <v>91</v>
      </c>
      <c r="G11" s="104">
        <v>42</v>
      </c>
      <c r="H11" s="105">
        <v>6</v>
      </c>
      <c r="I11" s="106">
        <v>2</v>
      </c>
      <c r="J11" s="107">
        <v>12</v>
      </c>
      <c r="K11" s="108"/>
      <c r="L11" s="109"/>
      <c r="M11" s="109"/>
      <c r="N11" s="110" t="s">
        <v>92</v>
      </c>
      <c r="O11" s="110">
        <v>3300</v>
      </c>
      <c r="P11" s="110"/>
      <c r="Q11" s="109"/>
      <c r="R11" s="111">
        <v>12</v>
      </c>
      <c r="S11" s="112"/>
      <c r="T11" s="113"/>
      <c r="U11" s="113"/>
      <c r="V11" s="114">
        <f t="shared" si="0"/>
        <v>0</v>
      </c>
      <c r="W11" s="114">
        <f t="shared" si="1"/>
        <v>0</v>
      </c>
      <c r="X11" s="115"/>
      <c r="Y11" s="107">
        <v>9</v>
      </c>
      <c r="Z11" s="107">
        <v>24</v>
      </c>
      <c r="AA11" s="107">
        <v>12</v>
      </c>
      <c r="AB11" s="115"/>
      <c r="AC11" s="116">
        <f t="shared" si="3"/>
        <v>37884.671999999999</v>
      </c>
      <c r="AD11" s="116">
        <f t="shared" si="4"/>
        <v>0</v>
      </c>
      <c r="AE11" s="116">
        <f t="shared" si="2"/>
        <v>37884.671999999999</v>
      </c>
      <c r="AF11"/>
    </row>
    <row r="12" spans="1:32" ht="24.95" customHeight="1" x14ac:dyDescent="0.4">
      <c r="A12" s="103">
        <v>9</v>
      </c>
      <c r="B12" s="104" t="s">
        <v>87</v>
      </c>
      <c r="C12" s="104" t="s">
        <v>97</v>
      </c>
      <c r="D12" s="104" t="s">
        <v>89</v>
      </c>
      <c r="E12" s="104" t="s">
        <v>90</v>
      </c>
      <c r="F12" s="104" t="s">
        <v>94</v>
      </c>
      <c r="G12" s="104">
        <v>42</v>
      </c>
      <c r="H12" s="105">
        <v>2</v>
      </c>
      <c r="I12" s="106">
        <v>1</v>
      </c>
      <c r="J12" s="107">
        <v>2</v>
      </c>
      <c r="K12" s="108"/>
      <c r="L12" s="109"/>
      <c r="M12" s="109"/>
      <c r="N12" s="110" t="s">
        <v>92</v>
      </c>
      <c r="O12" s="110">
        <v>2500</v>
      </c>
      <c r="P12" s="110"/>
      <c r="Q12" s="109"/>
      <c r="R12" s="111">
        <v>2</v>
      </c>
      <c r="S12" s="112"/>
      <c r="T12" s="113"/>
      <c r="U12" s="113"/>
      <c r="V12" s="114">
        <f t="shared" si="0"/>
        <v>0</v>
      </c>
      <c r="W12" s="114">
        <f t="shared" si="1"/>
        <v>0</v>
      </c>
      <c r="X12" s="115"/>
      <c r="Y12" s="107">
        <v>9</v>
      </c>
      <c r="Z12" s="107">
        <v>24</v>
      </c>
      <c r="AA12" s="107">
        <v>12</v>
      </c>
      <c r="AB12" s="115"/>
      <c r="AC12" s="116">
        <f t="shared" si="3"/>
        <v>6314.1120000000001</v>
      </c>
      <c r="AD12" s="116">
        <f t="shared" si="4"/>
        <v>0</v>
      </c>
      <c r="AE12" s="116">
        <f t="shared" si="2"/>
        <v>6314.1120000000001</v>
      </c>
      <c r="AF12"/>
    </row>
    <row r="13" spans="1:32" ht="24.95" customHeight="1" x14ac:dyDescent="0.4">
      <c r="A13" s="103">
        <v>10</v>
      </c>
      <c r="B13" s="104" t="s">
        <v>87</v>
      </c>
      <c r="C13" s="104" t="s">
        <v>98</v>
      </c>
      <c r="D13" s="104" t="s">
        <v>89</v>
      </c>
      <c r="E13" s="104" t="s">
        <v>90</v>
      </c>
      <c r="F13" s="104" t="s">
        <v>91</v>
      </c>
      <c r="G13" s="104">
        <v>42</v>
      </c>
      <c r="H13" s="105">
        <v>5</v>
      </c>
      <c r="I13" s="106">
        <v>2</v>
      </c>
      <c r="J13" s="107">
        <v>10</v>
      </c>
      <c r="K13" s="108"/>
      <c r="L13" s="109"/>
      <c r="M13" s="109"/>
      <c r="N13" s="110" t="s">
        <v>92</v>
      </c>
      <c r="O13" s="110">
        <v>2500</v>
      </c>
      <c r="P13" s="110"/>
      <c r="Q13" s="109"/>
      <c r="R13" s="111">
        <v>10</v>
      </c>
      <c r="S13" s="112"/>
      <c r="T13" s="113"/>
      <c r="U13" s="113"/>
      <c r="V13" s="114">
        <f t="shared" si="0"/>
        <v>0</v>
      </c>
      <c r="W13" s="114">
        <f t="shared" si="1"/>
        <v>0</v>
      </c>
      <c r="X13" s="115"/>
      <c r="Y13" s="107">
        <v>9</v>
      </c>
      <c r="Z13" s="107">
        <v>24</v>
      </c>
      <c r="AA13" s="107">
        <v>12</v>
      </c>
      <c r="AB13" s="115"/>
      <c r="AC13" s="116">
        <f t="shared" si="3"/>
        <v>31570.560000000001</v>
      </c>
      <c r="AD13" s="116">
        <f t="shared" si="4"/>
        <v>0</v>
      </c>
      <c r="AE13" s="116">
        <f t="shared" si="2"/>
        <v>31570.560000000001</v>
      </c>
      <c r="AF13"/>
    </row>
    <row r="14" spans="1:32" ht="24.95" customHeight="1" x14ac:dyDescent="0.4">
      <c r="A14" s="103">
        <v>11</v>
      </c>
      <c r="B14" s="104" t="s">
        <v>87</v>
      </c>
      <c r="C14" s="104" t="s">
        <v>99</v>
      </c>
      <c r="D14" s="104" t="s">
        <v>89</v>
      </c>
      <c r="E14" s="104" t="s">
        <v>90</v>
      </c>
      <c r="F14" s="104" t="s">
        <v>91</v>
      </c>
      <c r="G14" s="104">
        <v>42</v>
      </c>
      <c r="H14" s="105">
        <v>1</v>
      </c>
      <c r="I14" s="106">
        <v>1</v>
      </c>
      <c r="J14" s="107">
        <v>1</v>
      </c>
      <c r="K14" s="108"/>
      <c r="L14" s="109"/>
      <c r="M14" s="109"/>
      <c r="N14" s="110" t="s">
        <v>92</v>
      </c>
      <c r="O14" s="110">
        <v>2500</v>
      </c>
      <c r="P14" s="110"/>
      <c r="Q14" s="109"/>
      <c r="R14" s="111">
        <v>1</v>
      </c>
      <c r="S14" s="112"/>
      <c r="T14" s="113"/>
      <c r="U14" s="113"/>
      <c r="V14" s="114">
        <f t="shared" si="0"/>
        <v>0</v>
      </c>
      <c r="W14" s="114">
        <f t="shared" si="1"/>
        <v>0</v>
      </c>
      <c r="X14" s="115"/>
      <c r="Y14" s="107">
        <v>9</v>
      </c>
      <c r="Z14" s="107">
        <v>24</v>
      </c>
      <c r="AA14" s="107">
        <v>12</v>
      </c>
      <c r="AB14" s="115"/>
      <c r="AC14" s="116">
        <f t="shared" si="3"/>
        <v>3157.056</v>
      </c>
      <c r="AD14" s="116">
        <f t="shared" si="4"/>
        <v>0</v>
      </c>
      <c r="AE14" s="116">
        <f t="shared" si="2"/>
        <v>3157.056</v>
      </c>
      <c r="AF14"/>
    </row>
    <row r="15" spans="1:32" ht="24.95" customHeight="1" x14ac:dyDescent="0.4">
      <c r="A15" s="103">
        <v>12</v>
      </c>
      <c r="B15" s="104" t="s">
        <v>87</v>
      </c>
      <c r="C15" s="104" t="s">
        <v>100</v>
      </c>
      <c r="D15" s="104" t="s">
        <v>89</v>
      </c>
      <c r="E15" s="104" t="s">
        <v>90</v>
      </c>
      <c r="F15" s="104" t="s">
        <v>91</v>
      </c>
      <c r="G15" s="104">
        <v>42</v>
      </c>
      <c r="H15" s="105">
        <v>4</v>
      </c>
      <c r="I15" s="106">
        <v>2</v>
      </c>
      <c r="J15" s="107">
        <v>8</v>
      </c>
      <c r="K15" s="108"/>
      <c r="L15" s="109"/>
      <c r="M15" s="109"/>
      <c r="N15" s="110" t="s">
        <v>92</v>
      </c>
      <c r="O15" s="110">
        <v>2500</v>
      </c>
      <c r="P15" s="110"/>
      <c r="Q15" s="109"/>
      <c r="R15" s="111">
        <v>8</v>
      </c>
      <c r="S15" s="112"/>
      <c r="T15" s="113"/>
      <c r="U15" s="113"/>
      <c r="V15" s="114">
        <f t="shared" si="0"/>
        <v>0</v>
      </c>
      <c r="W15" s="114">
        <f t="shared" si="1"/>
        <v>0</v>
      </c>
      <c r="X15" s="115"/>
      <c r="Y15" s="107">
        <v>9</v>
      </c>
      <c r="Z15" s="107">
        <v>24</v>
      </c>
      <c r="AA15" s="107">
        <v>12</v>
      </c>
      <c r="AB15" s="115"/>
      <c r="AC15" s="116">
        <f t="shared" si="3"/>
        <v>25256.448</v>
      </c>
      <c r="AD15" s="116">
        <f t="shared" si="4"/>
        <v>0</v>
      </c>
      <c r="AE15" s="116">
        <f t="shared" si="2"/>
        <v>25256.448</v>
      </c>
      <c r="AF15"/>
    </row>
    <row r="16" spans="1:32" ht="24.95" customHeight="1" x14ac:dyDescent="0.4">
      <c r="A16" s="103">
        <v>13</v>
      </c>
      <c r="B16" s="104" t="s">
        <v>87</v>
      </c>
      <c r="C16" s="104" t="s">
        <v>101</v>
      </c>
      <c r="D16" s="104" t="s">
        <v>89</v>
      </c>
      <c r="E16" s="104" t="s">
        <v>102</v>
      </c>
      <c r="F16" s="104" t="s">
        <v>103</v>
      </c>
      <c r="G16" s="104">
        <v>58</v>
      </c>
      <c r="H16" s="105">
        <v>4</v>
      </c>
      <c r="I16" s="106">
        <v>4</v>
      </c>
      <c r="J16" s="107">
        <v>16</v>
      </c>
      <c r="K16" s="108"/>
      <c r="L16" s="109"/>
      <c r="M16" s="109"/>
      <c r="N16" s="110" t="s">
        <v>92</v>
      </c>
      <c r="O16" s="110">
        <v>2200</v>
      </c>
      <c r="P16" s="110"/>
      <c r="Q16" s="109"/>
      <c r="R16" s="111">
        <v>16</v>
      </c>
      <c r="S16" s="112"/>
      <c r="T16" s="113"/>
      <c r="U16" s="113"/>
      <c r="V16" s="114">
        <f t="shared" si="0"/>
        <v>0</v>
      </c>
      <c r="W16" s="114">
        <f t="shared" si="1"/>
        <v>0</v>
      </c>
      <c r="X16" s="115"/>
      <c r="Y16" s="107">
        <v>9</v>
      </c>
      <c r="Z16" s="107">
        <v>24</v>
      </c>
      <c r="AA16" s="107">
        <v>12</v>
      </c>
      <c r="AB16" s="115"/>
      <c r="AC16" s="116">
        <f t="shared" si="3"/>
        <v>69755.90400000001</v>
      </c>
      <c r="AD16" s="116">
        <f t="shared" si="4"/>
        <v>0</v>
      </c>
      <c r="AE16" s="116">
        <f t="shared" si="2"/>
        <v>69755.90400000001</v>
      </c>
      <c r="AF16"/>
    </row>
    <row r="17" spans="1:32" ht="24.95" customHeight="1" x14ac:dyDescent="0.4">
      <c r="A17" s="103">
        <v>14</v>
      </c>
      <c r="B17" s="104" t="s">
        <v>87</v>
      </c>
      <c r="C17" s="104" t="s">
        <v>104</v>
      </c>
      <c r="D17" s="104" t="s">
        <v>89</v>
      </c>
      <c r="E17" s="104" t="s">
        <v>90</v>
      </c>
      <c r="F17" s="104" t="s">
        <v>91</v>
      </c>
      <c r="G17" s="104">
        <v>42</v>
      </c>
      <c r="H17" s="105">
        <v>18</v>
      </c>
      <c r="I17" s="106">
        <v>2</v>
      </c>
      <c r="J17" s="107">
        <v>36</v>
      </c>
      <c r="K17" s="108"/>
      <c r="L17" s="109"/>
      <c r="M17" s="109"/>
      <c r="N17" s="110" t="s">
        <v>92</v>
      </c>
      <c r="O17" s="110">
        <v>3300</v>
      </c>
      <c r="P17" s="110"/>
      <c r="Q17" s="109"/>
      <c r="R17" s="111">
        <v>36</v>
      </c>
      <c r="S17" s="112"/>
      <c r="T17" s="113"/>
      <c r="U17" s="113"/>
      <c r="V17" s="114">
        <f t="shared" si="0"/>
        <v>0</v>
      </c>
      <c r="W17" s="114">
        <f t="shared" si="1"/>
        <v>0</v>
      </c>
      <c r="X17" s="115"/>
      <c r="Y17" s="107">
        <v>9</v>
      </c>
      <c r="Z17" s="107">
        <v>24</v>
      </c>
      <c r="AA17" s="107">
        <v>12</v>
      </c>
      <c r="AB17" s="115"/>
      <c r="AC17" s="116">
        <f t="shared" si="3"/>
        <v>113654.01599999999</v>
      </c>
      <c r="AD17" s="116">
        <f t="shared" si="4"/>
        <v>0</v>
      </c>
      <c r="AE17" s="116">
        <f t="shared" si="2"/>
        <v>113654.01599999999</v>
      </c>
      <c r="AF17"/>
    </row>
    <row r="18" spans="1:32" ht="24.95" customHeight="1" x14ac:dyDescent="0.4">
      <c r="A18" s="103">
        <v>15</v>
      </c>
      <c r="B18" s="104" t="s">
        <v>87</v>
      </c>
      <c r="C18" s="104" t="s">
        <v>105</v>
      </c>
      <c r="D18" s="104" t="s">
        <v>89</v>
      </c>
      <c r="E18" s="104" t="s">
        <v>90</v>
      </c>
      <c r="F18" s="104" t="s">
        <v>91</v>
      </c>
      <c r="G18" s="104">
        <v>42</v>
      </c>
      <c r="H18" s="105">
        <v>1</v>
      </c>
      <c r="I18" s="106">
        <v>2</v>
      </c>
      <c r="J18" s="107">
        <v>2</v>
      </c>
      <c r="K18" s="108"/>
      <c r="L18" s="109"/>
      <c r="M18" s="109"/>
      <c r="N18" s="110" t="s">
        <v>92</v>
      </c>
      <c r="O18" s="110">
        <v>3300</v>
      </c>
      <c r="P18" s="110"/>
      <c r="Q18" s="109"/>
      <c r="R18" s="111">
        <v>2</v>
      </c>
      <c r="S18" s="112"/>
      <c r="T18" s="113"/>
      <c r="U18" s="113"/>
      <c r="V18" s="114">
        <f t="shared" si="0"/>
        <v>0</v>
      </c>
      <c r="W18" s="114">
        <f t="shared" si="1"/>
        <v>0</v>
      </c>
      <c r="X18" s="115"/>
      <c r="Y18" s="107">
        <v>9</v>
      </c>
      <c r="Z18" s="107">
        <v>24</v>
      </c>
      <c r="AA18" s="107">
        <v>12</v>
      </c>
      <c r="AB18" s="115"/>
      <c r="AC18" s="116">
        <f t="shared" si="3"/>
        <v>6314.1120000000001</v>
      </c>
      <c r="AD18" s="116">
        <f t="shared" si="4"/>
        <v>0</v>
      </c>
      <c r="AE18" s="116">
        <f t="shared" si="2"/>
        <v>6314.1120000000001</v>
      </c>
      <c r="AF18"/>
    </row>
    <row r="19" spans="1:32" ht="24.95" customHeight="1" x14ac:dyDescent="0.4">
      <c r="A19" s="103">
        <v>16</v>
      </c>
      <c r="B19" s="104" t="s">
        <v>87</v>
      </c>
      <c r="C19" s="104" t="s">
        <v>106</v>
      </c>
      <c r="D19" s="104" t="s">
        <v>89</v>
      </c>
      <c r="E19" s="104" t="s">
        <v>90</v>
      </c>
      <c r="F19" s="104" t="s">
        <v>91</v>
      </c>
      <c r="G19" s="104">
        <v>42</v>
      </c>
      <c r="H19" s="105">
        <v>1</v>
      </c>
      <c r="I19" s="106">
        <v>2</v>
      </c>
      <c r="J19" s="107">
        <v>2</v>
      </c>
      <c r="K19" s="108"/>
      <c r="L19" s="109"/>
      <c r="M19" s="109"/>
      <c r="N19" s="110" t="s">
        <v>92</v>
      </c>
      <c r="O19" s="110">
        <v>2500</v>
      </c>
      <c r="P19" s="110"/>
      <c r="Q19" s="109"/>
      <c r="R19" s="111">
        <v>2</v>
      </c>
      <c r="S19" s="112"/>
      <c r="T19" s="113"/>
      <c r="U19" s="113"/>
      <c r="V19" s="114">
        <f t="shared" si="0"/>
        <v>0</v>
      </c>
      <c r="W19" s="114">
        <f t="shared" si="1"/>
        <v>0</v>
      </c>
      <c r="X19" s="115"/>
      <c r="Y19" s="107">
        <v>9</v>
      </c>
      <c r="Z19" s="107">
        <v>24</v>
      </c>
      <c r="AA19" s="107">
        <v>12</v>
      </c>
      <c r="AB19" s="115"/>
      <c r="AC19" s="116">
        <f t="shared" si="3"/>
        <v>6314.1120000000001</v>
      </c>
      <c r="AD19" s="116">
        <f t="shared" si="4"/>
        <v>0</v>
      </c>
      <c r="AE19" s="116">
        <f t="shared" si="2"/>
        <v>6314.1120000000001</v>
      </c>
      <c r="AF19"/>
    </row>
    <row r="20" spans="1:32" ht="24.95" customHeight="1" x14ac:dyDescent="0.4">
      <c r="A20" s="103">
        <v>17</v>
      </c>
      <c r="B20" s="104" t="s">
        <v>87</v>
      </c>
      <c r="C20" s="104" t="s">
        <v>107</v>
      </c>
      <c r="D20" s="104" t="s">
        <v>89</v>
      </c>
      <c r="E20" s="104" t="s">
        <v>90</v>
      </c>
      <c r="F20" s="104" t="s">
        <v>91</v>
      </c>
      <c r="G20" s="104">
        <v>42</v>
      </c>
      <c r="H20" s="105">
        <v>1</v>
      </c>
      <c r="I20" s="106">
        <v>2</v>
      </c>
      <c r="J20" s="107">
        <v>2</v>
      </c>
      <c r="K20" s="108"/>
      <c r="L20" s="109"/>
      <c r="M20" s="109"/>
      <c r="N20" s="110" t="s">
        <v>92</v>
      </c>
      <c r="O20" s="110">
        <v>2500</v>
      </c>
      <c r="P20" s="110"/>
      <c r="Q20" s="109"/>
      <c r="R20" s="111">
        <v>2</v>
      </c>
      <c r="S20" s="112"/>
      <c r="T20" s="113"/>
      <c r="U20" s="113"/>
      <c r="V20" s="114">
        <f t="shared" si="0"/>
        <v>0</v>
      </c>
      <c r="W20" s="114">
        <f t="shared" si="1"/>
        <v>0</v>
      </c>
      <c r="X20" s="115"/>
      <c r="Y20" s="107">
        <v>9</v>
      </c>
      <c r="Z20" s="107">
        <v>24</v>
      </c>
      <c r="AA20" s="107">
        <v>12</v>
      </c>
      <c r="AB20" s="115"/>
      <c r="AC20" s="116">
        <f t="shared" si="3"/>
        <v>6314.1120000000001</v>
      </c>
      <c r="AD20" s="116">
        <f t="shared" si="4"/>
        <v>0</v>
      </c>
      <c r="AE20" s="116">
        <f t="shared" si="2"/>
        <v>6314.1120000000001</v>
      </c>
      <c r="AF20"/>
    </row>
    <row r="21" spans="1:32" ht="24.95" customHeight="1" x14ac:dyDescent="0.4">
      <c r="A21" s="103">
        <v>18</v>
      </c>
      <c r="B21" s="104" t="s">
        <v>87</v>
      </c>
      <c r="C21" s="104" t="s">
        <v>108</v>
      </c>
      <c r="D21" s="104" t="s">
        <v>89</v>
      </c>
      <c r="E21" s="104" t="s">
        <v>90</v>
      </c>
      <c r="F21" s="104" t="s">
        <v>91</v>
      </c>
      <c r="G21" s="104">
        <v>42</v>
      </c>
      <c r="H21" s="105">
        <v>7</v>
      </c>
      <c r="I21" s="106">
        <v>1</v>
      </c>
      <c r="J21" s="107">
        <v>7</v>
      </c>
      <c r="K21" s="108"/>
      <c r="L21" s="109"/>
      <c r="M21" s="109"/>
      <c r="N21" s="110" t="s">
        <v>92</v>
      </c>
      <c r="O21" s="110">
        <v>2500</v>
      </c>
      <c r="P21" s="110"/>
      <c r="Q21" s="109"/>
      <c r="R21" s="111">
        <v>7</v>
      </c>
      <c r="S21" s="112"/>
      <c r="T21" s="113"/>
      <c r="U21" s="113"/>
      <c r="V21" s="114">
        <f t="shared" si="0"/>
        <v>0</v>
      </c>
      <c r="W21" s="114">
        <f t="shared" si="1"/>
        <v>0</v>
      </c>
      <c r="X21" s="115"/>
      <c r="Y21" s="107">
        <v>9</v>
      </c>
      <c r="Z21" s="107">
        <v>24</v>
      </c>
      <c r="AA21" s="107">
        <v>12</v>
      </c>
      <c r="AB21" s="115"/>
      <c r="AC21" s="116">
        <f t="shared" si="3"/>
        <v>22099.392</v>
      </c>
      <c r="AD21" s="116">
        <f t="shared" si="4"/>
        <v>0</v>
      </c>
      <c r="AE21" s="116">
        <f t="shared" si="2"/>
        <v>22099.392</v>
      </c>
      <c r="AF21"/>
    </row>
    <row r="22" spans="1:32" ht="24.95" customHeight="1" x14ac:dyDescent="0.4">
      <c r="A22" s="103">
        <v>19</v>
      </c>
      <c r="B22" s="104" t="s">
        <v>87</v>
      </c>
      <c r="C22" s="104" t="s">
        <v>109</v>
      </c>
      <c r="D22" s="104" t="s">
        <v>89</v>
      </c>
      <c r="E22" s="104" t="s">
        <v>110</v>
      </c>
      <c r="F22" s="104" t="s">
        <v>103</v>
      </c>
      <c r="G22" s="104">
        <v>26</v>
      </c>
      <c r="H22" s="105">
        <v>4</v>
      </c>
      <c r="I22" s="106">
        <v>4</v>
      </c>
      <c r="J22" s="107">
        <v>16</v>
      </c>
      <c r="K22" s="108"/>
      <c r="L22" s="109"/>
      <c r="M22" s="109"/>
      <c r="N22" s="110" t="s">
        <v>92</v>
      </c>
      <c r="O22" s="110">
        <v>1000</v>
      </c>
      <c r="P22" s="110"/>
      <c r="Q22" s="109"/>
      <c r="R22" s="111">
        <v>16</v>
      </c>
      <c r="S22" s="112"/>
      <c r="T22" s="113"/>
      <c r="U22" s="113"/>
      <c r="V22" s="114">
        <f t="shared" si="0"/>
        <v>0</v>
      </c>
      <c r="W22" s="114">
        <f t="shared" si="1"/>
        <v>0</v>
      </c>
      <c r="X22" s="115"/>
      <c r="Y22" s="107">
        <v>9</v>
      </c>
      <c r="Z22" s="107">
        <v>24</v>
      </c>
      <c r="AA22" s="107">
        <v>12</v>
      </c>
      <c r="AB22" s="115"/>
      <c r="AC22" s="116">
        <f t="shared" si="3"/>
        <v>31269.887999999999</v>
      </c>
      <c r="AD22" s="116">
        <f t="shared" si="4"/>
        <v>0</v>
      </c>
      <c r="AE22" s="116">
        <f t="shared" si="2"/>
        <v>31269.887999999999</v>
      </c>
      <c r="AF22"/>
    </row>
    <row r="23" spans="1:32" ht="24.95" customHeight="1" x14ac:dyDescent="0.4">
      <c r="A23" s="103">
        <v>20</v>
      </c>
      <c r="B23" s="104" t="s">
        <v>87</v>
      </c>
      <c r="C23" s="104" t="s">
        <v>109</v>
      </c>
      <c r="D23" s="104" t="s">
        <v>89</v>
      </c>
      <c r="E23" s="104" t="s">
        <v>111</v>
      </c>
      <c r="F23" s="104" t="s">
        <v>112</v>
      </c>
      <c r="G23" s="104">
        <v>28</v>
      </c>
      <c r="H23" s="105">
        <v>1</v>
      </c>
      <c r="I23" s="106">
        <v>1</v>
      </c>
      <c r="J23" s="107">
        <v>1</v>
      </c>
      <c r="K23" s="108"/>
      <c r="L23" s="109"/>
      <c r="M23" s="109"/>
      <c r="N23" s="110" t="s">
        <v>113</v>
      </c>
      <c r="O23" s="110">
        <v>500</v>
      </c>
      <c r="P23" s="110"/>
      <c r="Q23" s="109"/>
      <c r="R23" s="111">
        <v>1</v>
      </c>
      <c r="S23" s="112"/>
      <c r="T23" s="113"/>
      <c r="U23" s="113"/>
      <c r="V23" s="114">
        <f t="shared" si="0"/>
        <v>0</v>
      </c>
      <c r="W23" s="114">
        <f t="shared" si="1"/>
        <v>0</v>
      </c>
      <c r="X23" s="115"/>
      <c r="Y23" s="107">
        <v>9</v>
      </c>
      <c r="Z23" s="107">
        <v>24</v>
      </c>
      <c r="AA23" s="107">
        <v>12</v>
      </c>
      <c r="AB23" s="115"/>
      <c r="AC23" s="116">
        <f t="shared" si="3"/>
        <v>2104.7039999999997</v>
      </c>
      <c r="AD23" s="116">
        <f t="shared" si="4"/>
        <v>0</v>
      </c>
      <c r="AE23" s="116">
        <f t="shared" si="2"/>
        <v>2104.7039999999997</v>
      </c>
      <c r="AF23"/>
    </row>
    <row r="24" spans="1:32" ht="24.95" customHeight="1" x14ac:dyDescent="0.4">
      <c r="A24" s="103">
        <v>21</v>
      </c>
      <c r="B24" s="104" t="s">
        <v>87</v>
      </c>
      <c r="C24" s="104" t="s">
        <v>109</v>
      </c>
      <c r="D24" s="104" t="s">
        <v>89</v>
      </c>
      <c r="E24" s="104" t="s">
        <v>111</v>
      </c>
      <c r="F24" s="104" t="s">
        <v>114</v>
      </c>
      <c r="G24" s="104">
        <v>28</v>
      </c>
      <c r="H24" s="105">
        <v>1</v>
      </c>
      <c r="I24" s="106">
        <v>1</v>
      </c>
      <c r="J24" s="107">
        <v>1</v>
      </c>
      <c r="K24" s="108"/>
      <c r="L24" s="109"/>
      <c r="M24" s="109"/>
      <c r="N24" s="110" t="s">
        <v>92</v>
      </c>
      <c r="O24" s="110">
        <v>1600</v>
      </c>
      <c r="P24" s="110"/>
      <c r="Q24" s="109"/>
      <c r="R24" s="111">
        <v>1</v>
      </c>
      <c r="S24" s="112"/>
      <c r="T24" s="113"/>
      <c r="U24" s="113"/>
      <c r="V24" s="114">
        <f t="shared" si="0"/>
        <v>0</v>
      </c>
      <c r="W24" s="114">
        <f t="shared" si="1"/>
        <v>0</v>
      </c>
      <c r="X24" s="115"/>
      <c r="Y24" s="107">
        <v>9</v>
      </c>
      <c r="Z24" s="107">
        <v>24</v>
      </c>
      <c r="AA24" s="107">
        <v>12</v>
      </c>
      <c r="AB24" s="115"/>
      <c r="AC24" s="116">
        <f t="shared" si="3"/>
        <v>2104.7039999999997</v>
      </c>
      <c r="AD24" s="116">
        <f t="shared" si="4"/>
        <v>0</v>
      </c>
      <c r="AE24" s="116">
        <f t="shared" si="2"/>
        <v>2104.7039999999997</v>
      </c>
      <c r="AF24"/>
    </row>
    <row r="25" spans="1:32" ht="24.95" customHeight="1" x14ac:dyDescent="0.4">
      <c r="A25" s="103">
        <v>22</v>
      </c>
      <c r="B25" s="104" t="s">
        <v>87</v>
      </c>
      <c r="C25" s="104" t="s">
        <v>115</v>
      </c>
      <c r="D25" s="104" t="s">
        <v>89</v>
      </c>
      <c r="E25" s="104" t="s">
        <v>90</v>
      </c>
      <c r="F25" s="104" t="s">
        <v>91</v>
      </c>
      <c r="G25" s="104">
        <v>42</v>
      </c>
      <c r="H25" s="105">
        <v>2</v>
      </c>
      <c r="I25" s="106">
        <v>2</v>
      </c>
      <c r="J25" s="107">
        <v>4</v>
      </c>
      <c r="K25" s="108"/>
      <c r="L25" s="109"/>
      <c r="M25" s="109"/>
      <c r="N25" s="110" t="s">
        <v>92</v>
      </c>
      <c r="O25" s="110">
        <v>2500</v>
      </c>
      <c r="P25" s="110"/>
      <c r="Q25" s="109"/>
      <c r="R25" s="111">
        <v>4</v>
      </c>
      <c r="S25" s="112"/>
      <c r="T25" s="113"/>
      <c r="U25" s="113"/>
      <c r="V25" s="114">
        <f t="shared" si="0"/>
        <v>0</v>
      </c>
      <c r="W25" s="114">
        <f t="shared" si="1"/>
        <v>0</v>
      </c>
      <c r="X25" s="115"/>
      <c r="Y25" s="107">
        <v>9</v>
      </c>
      <c r="Z25" s="107">
        <v>24</v>
      </c>
      <c r="AA25" s="107">
        <v>12</v>
      </c>
      <c r="AB25" s="115"/>
      <c r="AC25" s="116">
        <f t="shared" si="3"/>
        <v>12628.224</v>
      </c>
      <c r="AD25" s="116">
        <f t="shared" si="4"/>
        <v>0</v>
      </c>
      <c r="AE25" s="116">
        <f t="shared" si="2"/>
        <v>12628.224</v>
      </c>
      <c r="AF25"/>
    </row>
    <row r="26" spans="1:32" ht="24.95" customHeight="1" x14ac:dyDescent="0.4">
      <c r="A26" s="103">
        <v>23</v>
      </c>
      <c r="B26" s="104" t="s">
        <v>87</v>
      </c>
      <c r="C26" s="104" t="s">
        <v>115</v>
      </c>
      <c r="D26" s="104" t="s">
        <v>89</v>
      </c>
      <c r="E26" s="104" t="s">
        <v>90</v>
      </c>
      <c r="F26" s="104" t="s">
        <v>91</v>
      </c>
      <c r="G26" s="104">
        <v>42</v>
      </c>
      <c r="H26" s="105">
        <v>1</v>
      </c>
      <c r="I26" s="106">
        <v>1</v>
      </c>
      <c r="J26" s="107">
        <v>1</v>
      </c>
      <c r="K26" s="108"/>
      <c r="L26" s="109"/>
      <c r="M26" s="109"/>
      <c r="N26" s="110" t="s">
        <v>92</v>
      </c>
      <c r="O26" s="110">
        <v>2500</v>
      </c>
      <c r="P26" s="110"/>
      <c r="Q26" s="109"/>
      <c r="R26" s="111">
        <v>1</v>
      </c>
      <c r="S26" s="112"/>
      <c r="T26" s="113"/>
      <c r="U26" s="113"/>
      <c r="V26" s="114">
        <f t="shared" si="0"/>
        <v>0</v>
      </c>
      <c r="W26" s="114">
        <f t="shared" si="1"/>
        <v>0</v>
      </c>
      <c r="X26" s="115"/>
      <c r="Y26" s="107">
        <v>9</v>
      </c>
      <c r="Z26" s="107">
        <v>24</v>
      </c>
      <c r="AA26" s="107">
        <v>12</v>
      </c>
      <c r="AB26" s="115"/>
      <c r="AC26" s="116">
        <f t="shared" si="3"/>
        <v>3157.056</v>
      </c>
      <c r="AD26" s="116">
        <f t="shared" si="4"/>
        <v>0</v>
      </c>
      <c r="AE26" s="116">
        <f t="shared" si="2"/>
        <v>3157.056</v>
      </c>
      <c r="AF26"/>
    </row>
    <row r="27" spans="1:32" ht="24.95" customHeight="1" x14ac:dyDescent="0.4">
      <c r="A27" s="103">
        <v>24</v>
      </c>
      <c r="B27" s="104" t="s">
        <v>87</v>
      </c>
      <c r="C27" s="104" t="s">
        <v>116</v>
      </c>
      <c r="D27" s="104" t="s">
        <v>89</v>
      </c>
      <c r="E27" s="104" t="s">
        <v>90</v>
      </c>
      <c r="F27" s="104" t="s">
        <v>91</v>
      </c>
      <c r="G27" s="104">
        <v>42</v>
      </c>
      <c r="H27" s="105">
        <v>2</v>
      </c>
      <c r="I27" s="106">
        <v>1</v>
      </c>
      <c r="J27" s="107">
        <v>2</v>
      </c>
      <c r="K27" s="108"/>
      <c r="L27" s="109"/>
      <c r="M27" s="109"/>
      <c r="N27" s="110" t="s">
        <v>92</v>
      </c>
      <c r="O27" s="110">
        <v>2500</v>
      </c>
      <c r="P27" s="110"/>
      <c r="Q27" s="109"/>
      <c r="R27" s="111">
        <v>2</v>
      </c>
      <c r="S27" s="112"/>
      <c r="T27" s="113"/>
      <c r="U27" s="113"/>
      <c r="V27" s="114">
        <f t="shared" si="0"/>
        <v>0</v>
      </c>
      <c r="W27" s="114">
        <f t="shared" si="1"/>
        <v>0</v>
      </c>
      <c r="X27" s="115"/>
      <c r="Y27" s="107">
        <v>9</v>
      </c>
      <c r="Z27" s="107">
        <v>24</v>
      </c>
      <c r="AA27" s="107">
        <v>12</v>
      </c>
      <c r="AB27" s="115"/>
      <c r="AC27" s="116">
        <f t="shared" si="3"/>
        <v>6314.1120000000001</v>
      </c>
      <c r="AD27" s="116">
        <f t="shared" si="4"/>
        <v>0</v>
      </c>
      <c r="AE27" s="116">
        <f t="shared" si="2"/>
        <v>6314.1120000000001</v>
      </c>
      <c r="AF27"/>
    </row>
    <row r="28" spans="1:32" ht="24.95" customHeight="1" x14ac:dyDescent="0.4">
      <c r="A28" s="103">
        <v>25</v>
      </c>
      <c r="B28" s="104" t="s">
        <v>87</v>
      </c>
      <c r="C28" s="104" t="s">
        <v>117</v>
      </c>
      <c r="D28" s="104" t="s">
        <v>89</v>
      </c>
      <c r="E28" s="104" t="s">
        <v>118</v>
      </c>
      <c r="F28" s="104" t="s">
        <v>119</v>
      </c>
      <c r="G28" s="104">
        <v>29</v>
      </c>
      <c r="H28" s="105">
        <v>1</v>
      </c>
      <c r="I28" s="106">
        <v>1</v>
      </c>
      <c r="J28" s="107">
        <v>1</v>
      </c>
      <c r="K28" s="108"/>
      <c r="L28" s="109"/>
      <c r="M28" s="109"/>
      <c r="N28" s="110" t="s">
        <v>92</v>
      </c>
      <c r="O28" s="110">
        <v>1100</v>
      </c>
      <c r="P28" s="110"/>
      <c r="Q28" s="109"/>
      <c r="R28" s="111">
        <v>1</v>
      </c>
      <c r="S28" s="112"/>
      <c r="T28" s="113"/>
      <c r="U28" s="113"/>
      <c r="V28" s="114">
        <f t="shared" si="0"/>
        <v>0</v>
      </c>
      <c r="W28" s="114">
        <f t="shared" si="1"/>
        <v>0</v>
      </c>
      <c r="X28" s="115"/>
      <c r="Y28" s="107">
        <v>9</v>
      </c>
      <c r="Z28" s="107">
        <v>24</v>
      </c>
      <c r="AA28" s="107">
        <v>12</v>
      </c>
      <c r="AB28" s="115"/>
      <c r="AC28" s="116">
        <f t="shared" si="3"/>
        <v>2179.8720000000003</v>
      </c>
      <c r="AD28" s="116">
        <f t="shared" si="4"/>
        <v>0</v>
      </c>
      <c r="AE28" s="116">
        <f t="shared" si="2"/>
        <v>2179.8720000000003</v>
      </c>
      <c r="AF28"/>
    </row>
    <row r="29" spans="1:32" ht="24.95" customHeight="1" x14ac:dyDescent="0.4">
      <c r="A29" s="103">
        <v>26</v>
      </c>
      <c r="B29" s="104" t="s">
        <v>87</v>
      </c>
      <c r="C29" s="104" t="s">
        <v>108</v>
      </c>
      <c r="D29" s="104" t="s">
        <v>89</v>
      </c>
      <c r="E29" s="104" t="s">
        <v>90</v>
      </c>
      <c r="F29" s="104" t="s">
        <v>91</v>
      </c>
      <c r="G29" s="104">
        <v>42</v>
      </c>
      <c r="H29" s="105">
        <v>3</v>
      </c>
      <c r="I29" s="106">
        <v>1</v>
      </c>
      <c r="J29" s="107">
        <v>3</v>
      </c>
      <c r="K29" s="108"/>
      <c r="L29" s="109"/>
      <c r="M29" s="109"/>
      <c r="N29" s="110" t="s">
        <v>92</v>
      </c>
      <c r="O29" s="110">
        <v>2500</v>
      </c>
      <c r="P29" s="110"/>
      <c r="Q29" s="109"/>
      <c r="R29" s="111">
        <v>3</v>
      </c>
      <c r="S29" s="112"/>
      <c r="T29" s="113"/>
      <c r="U29" s="113"/>
      <c r="V29" s="114">
        <f t="shared" si="0"/>
        <v>0</v>
      </c>
      <c r="W29" s="114">
        <f t="shared" si="1"/>
        <v>0</v>
      </c>
      <c r="X29" s="115"/>
      <c r="Y29" s="107">
        <v>9</v>
      </c>
      <c r="Z29" s="107">
        <v>24</v>
      </c>
      <c r="AA29" s="107">
        <v>12</v>
      </c>
      <c r="AB29" s="115"/>
      <c r="AC29" s="116">
        <f t="shared" si="3"/>
        <v>9471.1679999999997</v>
      </c>
      <c r="AD29" s="116">
        <f t="shared" si="4"/>
        <v>0</v>
      </c>
      <c r="AE29" s="116">
        <f t="shared" si="2"/>
        <v>9471.1679999999997</v>
      </c>
      <c r="AF29"/>
    </row>
    <row r="30" spans="1:32" ht="24.95" customHeight="1" x14ac:dyDescent="0.4">
      <c r="A30" s="103">
        <v>27</v>
      </c>
      <c r="B30" s="104" t="s">
        <v>87</v>
      </c>
      <c r="C30" s="104" t="s">
        <v>120</v>
      </c>
      <c r="D30" s="104" t="s">
        <v>89</v>
      </c>
      <c r="E30" s="104" t="s">
        <v>90</v>
      </c>
      <c r="F30" s="104" t="s">
        <v>91</v>
      </c>
      <c r="G30" s="104">
        <v>42</v>
      </c>
      <c r="H30" s="105">
        <v>2</v>
      </c>
      <c r="I30" s="106">
        <v>2</v>
      </c>
      <c r="J30" s="107">
        <v>4</v>
      </c>
      <c r="K30" s="108"/>
      <c r="L30" s="109"/>
      <c r="M30" s="109"/>
      <c r="N30" s="110" t="s">
        <v>92</v>
      </c>
      <c r="O30" s="110">
        <v>2500</v>
      </c>
      <c r="P30" s="110"/>
      <c r="Q30" s="109"/>
      <c r="R30" s="111">
        <v>4</v>
      </c>
      <c r="S30" s="112"/>
      <c r="T30" s="113"/>
      <c r="U30" s="113"/>
      <c r="V30" s="114">
        <f t="shared" si="0"/>
        <v>0</v>
      </c>
      <c r="W30" s="114">
        <f t="shared" si="1"/>
        <v>0</v>
      </c>
      <c r="X30" s="115"/>
      <c r="Y30" s="107">
        <v>9</v>
      </c>
      <c r="Z30" s="107">
        <v>24</v>
      </c>
      <c r="AA30" s="107">
        <v>12</v>
      </c>
      <c r="AB30" s="115"/>
      <c r="AC30" s="116">
        <f t="shared" si="3"/>
        <v>12628.224</v>
      </c>
      <c r="AD30" s="116">
        <f t="shared" si="4"/>
        <v>0</v>
      </c>
      <c r="AE30" s="116">
        <f t="shared" si="2"/>
        <v>12628.224</v>
      </c>
      <c r="AF30"/>
    </row>
    <row r="31" spans="1:32" ht="24.95" customHeight="1" x14ac:dyDescent="0.4">
      <c r="A31" s="103">
        <v>28</v>
      </c>
      <c r="B31" s="104" t="s">
        <v>87</v>
      </c>
      <c r="C31" s="104" t="s">
        <v>121</v>
      </c>
      <c r="D31" s="104" t="s">
        <v>89</v>
      </c>
      <c r="E31" s="104" t="s">
        <v>90</v>
      </c>
      <c r="F31" s="104" t="s">
        <v>91</v>
      </c>
      <c r="G31" s="104">
        <v>42</v>
      </c>
      <c r="H31" s="105">
        <v>2</v>
      </c>
      <c r="I31" s="106">
        <v>1</v>
      </c>
      <c r="J31" s="107">
        <v>2</v>
      </c>
      <c r="K31" s="108"/>
      <c r="L31" s="109"/>
      <c r="M31" s="109"/>
      <c r="N31" s="110" t="s">
        <v>92</v>
      </c>
      <c r="O31" s="110">
        <v>2500</v>
      </c>
      <c r="P31" s="110"/>
      <c r="Q31" s="109"/>
      <c r="R31" s="111">
        <v>2</v>
      </c>
      <c r="S31" s="112"/>
      <c r="T31" s="113"/>
      <c r="U31" s="113"/>
      <c r="V31" s="114">
        <f t="shared" si="0"/>
        <v>0</v>
      </c>
      <c r="W31" s="114">
        <f t="shared" si="1"/>
        <v>0</v>
      </c>
      <c r="X31" s="115"/>
      <c r="Y31" s="107">
        <v>9</v>
      </c>
      <c r="Z31" s="107">
        <v>24</v>
      </c>
      <c r="AA31" s="107">
        <v>12</v>
      </c>
      <c r="AB31" s="115"/>
      <c r="AC31" s="116">
        <f t="shared" si="3"/>
        <v>6314.1120000000001</v>
      </c>
      <c r="AD31" s="116">
        <f t="shared" si="4"/>
        <v>0</v>
      </c>
      <c r="AE31" s="116">
        <f t="shared" si="2"/>
        <v>6314.1120000000001</v>
      </c>
      <c r="AF31"/>
    </row>
    <row r="32" spans="1:32" ht="24.95" customHeight="1" x14ac:dyDescent="0.4">
      <c r="A32" s="103">
        <v>29</v>
      </c>
      <c r="B32" s="104" t="s">
        <v>87</v>
      </c>
      <c r="C32" s="104" t="s">
        <v>121</v>
      </c>
      <c r="D32" s="104" t="s">
        <v>89</v>
      </c>
      <c r="E32" s="104" t="s">
        <v>118</v>
      </c>
      <c r="F32" s="104" t="s">
        <v>119</v>
      </c>
      <c r="G32" s="104">
        <v>29</v>
      </c>
      <c r="H32" s="105">
        <v>7</v>
      </c>
      <c r="I32" s="106">
        <v>1</v>
      </c>
      <c r="J32" s="107">
        <v>7</v>
      </c>
      <c r="K32" s="108"/>
      <c r="L32" s="109"/>
      <c r="M32" s="109"/>
      <c r="N32" s="110" t="s">
        <v>92</v>
      </c>
      <c r="O32" s="110">
        <v>1100</v>
      </c>
      <c r="P32" s="110"/>
      <c r="Q32" s="109"/>
      <c r="R32" s="111">
        <v>7</v>
      </c>
      <c r="S32" s="112"/>
      <c r="T32" s="113"/>
      <c r="U32" s="113"/>
      <c r="V32" s="114">
        <f t="shared" si="0"/>
        <v>0</v>
      </c>
      <c r="W32" s="114">
        <f t="shared" si="1"/>
        <v>0</v>
      </c>
      <c r="X32" s="115"/>
      <c r="Y32" s="107">
        <v>9</v>
      </c>
      <c r="Z32" s="107">
        <v>24</v>
      </c>
      <c r="AA32" s="107">
        <v>12</v>
      </c>
      <c r="AB32" s="115"/>
      <c r="AC32" s="116">
        <f t="shared" si="3"/>
        <v>15259.104000000001</v>
      </c>
      <c r="AD32" s="116">
        <f t="shared" si="4"/>
        <v>0</v>
      </c>
      <c r="AE32" s="116">
        <f t="shared" si="2"/>
        <v>15259.104000000001</v>
      </c>
      <c r="AF32"/>
    </row>
    <row r="33" spans="1:32" ht="24.95" customHeight="1" x14ac:dyDescent="0.4">
      <c r="A33" s="103">
        <v>30</v>
      </c>
      <c r="B33" s="104" t="s">
        <v>87</v>
      </c>
      <c r="C33" s="104" t="s">
        <v>121</v>
      </c>
      <c r="D33" s="104" t="s">
        <v>89</v>
      </c>
      <c r="E33" s="104" t="s">
        <v>110</v>
      </c>
      <c r="F33" s="104" t="s">
        <v>122</v>
      </c>
      <c r="G33" s="104">
        <v>26</v>
      </c>
      <c r="H33" s="105">
        <v>2</v>
      </c>
      <c r="I33" s="106">
        <v>1</v>
      </c>
      <c r="J33" s="107">
        <v>2</v>
      </c>
      <c r="K33" s="108"/>
      <c r="L33" s="109"/>
      <c r="M33" s="109"/>
      <c r="N33" s="110" t="s">
        <v>92</v>
      </c>
      <c r="O33" s="110">
        <v>1000</v>
      </c>
      <c r="P33" s="110"/>
      <c r="Q33" s="109"/>
      <c r="R33" s="111">
        <v>2</v>
      </c>
      <c r="S33" s="112"/>
      <c r="T33" s="113"/>
      <c r="U33" s="113"/>
      <c r="V33" s="114">
        <f t="shared" si="0"/>
        <v>0</v>
      </c>
      <c r="W33" s="114">
        <f t="shared" si="1"/>
        <v>0</v>
      </c>
      <c r="X33" s="115"/>
      <c r="Y33" s="107">
        <v>9</v>
      </c>
      <c r="Z33" s="107">
        <v>24</v>
      </c>
      <c r="AA33" s="107">
        <v>12</v>
      </c>
      <c r="AB33" s="115"/>
      <c r="AC33" s="116">
        <f t="shared" si="3"/>
        <v>3908.7359999999999</v>
      </c>
      <c r="AD33" s="116">
        <f t="shared" si="4"/>
        <v>0</v>
      </c>
      <c r="AE33" s="116">
        <f t="shared" si="2"/>
        <v>3908.7359999999999</v>
      </c>
      <c r="AF33"/>
    </row>
    <row r="34" spans="1:32" ht="24.95" customHeight="1" x14ac:dyDescent="0.4">
      <c r="A34" s="103">
        <v>31</v>
      </c>
      <c r="B34" s="104" t="s">
        <v>87</v>
      </c>
      <c r="C34" s="104" t="s">
        <v>123</v>
      </c>
      <c r="D34" s="104" t="s">
        <v>89</v>
      </c>
      <c r="E34" s="104" t="s">
        <v>90</v>
      </c>
      <c r="F34" s="104" t="s">
        <v>91</v>
      </c>
      <c r="G34" s="104">
        <v>42</v>
      </c>
      <c r="H34" s="105">
        <v>1</v>
      </c>
      <c r="I34" s="106">
        <v>2</v>
      </c>
      <c r="J34" s="107">
        <v>2</v>
      </c>
      <c r="K34" s="108"/>
      <c r="L34" s="109"/>
      <c r="M34" s="109"/>
      <c r="N34" s="110" t="s">
        <v>92</v>
      </c>
      <c r="O34" s="110">
        <v>2500</v>
      </c>
      <c r="P34" s="110"/>
      <c r="Q34" s="109"/>
      <c r="R34" s="111">
        <v>2</v>
      </c>
      <c r="S34" s="112"/>
      <c r="T34" s="113"/>
      <c r="U34" s="113"/>
      <c r="V34" s="114">
        <f t="shared" si="0"/>
        <v>0</v>
      </c>
      <c r="W34" s="114">
        <f t="shared" si="1"/>
        <v>0</v>
      </c>
      <c r="X34" s="115"/>
      <c r="Y34" s="107">
        <v>9</v>
      </c>
      <c r="Z34" s="107">
        <v>24</v>
      </c>
      <c r="AA34" s="107">
        <v>12</v>
      </c>
      <c r="AB34" s="115"/>
      <c r="AC34" s="116">
        <f t="shared" si="3"/>
        <v>6314.1120000000001</v>
      </c>
      <c r="AD34" s="116">
        <f t="shared" si="4"/>
        <v>0</v>
      </c>
      <c r="AE34" s="116">
        <f t="shared" si="2"/>
        <v>6314.1120000000001</v>
      </c>
      <c r="AF34"/>
    </row>
    <row r="35" spans="1:32" ht="24.95" customHeight="1" x14ac:dyDescent="0.4">
      <c r="A35" s="103">
        <v>32</v>
      </c>
      <c r="B35" s="104" t="s">
        <v>87</v>
      </c>
      <c r="C35" s="104" t="s">
        <v>123</v>
      </c>
      <c r="D35" s="104" t="s">
        <v>89</v>
      </c>
      <c r="E35" s="104" t="s">
        <v>110</v>
      </c>
      <c r="F35" s="104" t="s">
        <v>124</v>
      </c>
      <c r="G35" s="104">
        <v>26</v>
      </c>
      <c r="H35" s="105">
        <v>1</v>
      </c>
      <c r="I35" s="106">
        <v>5</v>
      </c>
      <c r="J35" s="107">
        <v>5</v>
      </c>
      <c r="K35" s="108"/>
      <c r="L35" s="109"/>
      <c r="M35" s="109"/>
      <c r="N35" s="110" t="s">
        <v>92</v>
      </c>
      <c r="O35" s="110">
        <v>1000</v>
      </c>
      <c r="P35" s="110"/>
      <c r="Q35" s="109"/>
      <c r="R35" s="111">
        <v>5</v>
      </c>
      <c r="S35" s="112"/>
      <c r="T35" s="113"/>
      <c r="U35" s="113"/>
      <c r="V35" s="114">
        <f t="shared" si="0"/>
        <v>0</v>
      </c>
      <c r="W35" s="114">
        <f t="shared" si="1"/>
        <v>0</v>
      </c>
      <c r="X35" s="115"/>
      <c r="Y35" s="107">
        <v>9</v>
      </c>
      <c r="Z35" s="107">
        <v>24</v>
      </c>
      <c r="AA35" s="107">
        <v>12</v>
      </c>
      <c r="AB35" s="115"/>
      <c r="AC35" s="116">
        <f t="shared" si="3"/>
        <v>9771.84</v>
      </c>
      <c r="AD35" s="116">
        <f t="shared" si="4"/>
        <v>0</v>
      </c>
      <c r="AE35" s="116">
        <f t="shared" si="2"/>
        <v>9771.84</v>
      </c>
      <c r="AF35"/>
    </row>
    <row r="36" spans="1:32" ht="24.95" customHeight="1" x14ac:dyDescent="0.4">
      <c r="A36" s="103">
        <v>33</v>
      </c>
      <c r="B36" s="104" t="s">
        <v>87</v>
      </c>
      <c r="C36" s="104" t="s">
        <v>88</v>
      </c>
      <c r="D36" s="104" t="s">
        <v>89</v>
      </c>
      <c r="E36" s="104" t="s">
        <v>90</v>
      </c>
      <c r="F36" s="104" t="s">
        <v>91</v>
      </c>
      <c r="G36" s="104">
        <v>42</v>
      </c>
      <c r="H36" s="105">
        <v>2</v>
      </c>
      <c r="I36" s="106">
        <v>1</v>
      </c>
      <c r="J36" s="107">
        <v>2</v>
      </c>
      <c r="K36" s="108"/>
      <c r="L36" s="109"/>
      <c r="M36" s="109"/>
      <c r="N36" s="110" t="s">
        <v>92</v>
      </c>
      <c r="O36" s="110">
        <v>2500</v>
      </c>
      <c r="P36" s="110"/>
      <c r="Q36" s="109"/>
      <c r="R36" s="111">
        <v>2</v>
      </c>
      <c r="S36" s="112"/>
      <c r="T36" s="113"/>
      <c r="U36" s="113"/>
      <c r="V36" s="114">
        <f t="shared" si="0"/>
        <v>0</v>
      </c>
      <c r="W36" s="114">
        <f t="shared" si="1"/>
        <v>0</v>
      </c>
      <c r="X36" s="115"/>
      <c r="Y36" s="107">
        <v>9</v>
      </c>
      <c r="Z36" s="107">
        <v>24</v>
      </c>
      <c r="AA36" s="107">
        <v>12</v>
      </c>
      <c r="AB36" s="115"/>
      <c r="AC36" s="116">
        <f t="shared" si="3"/>
        <v>6314.1120000000001</v>
      </c>
      <c r="AD36" s="116">
        <f t="shared" si="4"/>
        <v>0</v>
      </c>
      <c r="AE36" s="116">
        <f t="shared" si="2"/>
        <v>6314.1120000000001</v>
      </c>
      <c r="AF36"/>
    </row>
    <row r="37" spans="1:32" ht="24.95" customHeight="1" x14ac:dyDescent="0.4">
      <c r="A37" s="103">
        <v>34</v>
      </c>
      <c r="B37" s="104" t="s">
        <v>87</v>
      </c>
      <c r="C37" s="104" t="s">
        <v>125</v>
      </c>
      <c r="D37" s="104" t="s">
        <v>89</v>
      </c>
      <c r="E37" s="104" t="s">
        <v>90</v>
      </c>
      <c r="F37" s="104" t="s">
        <v>91</v>
      </c>
      <c r="G37" s="104">
        <v>42</v>
      </c>
      <c r="H37" s="105">
        <v>9</v>
      </c>
      <c r="I37" s="106">
        <v>2</v>
      </c>
      <c r="J37" s="107">
        <v>18</v>
      </c>
      <c r="K37" s="108"/>
      <c r="L37" s="109"/>
      <c r="M37" s="109"/>
      <c r="N37" s="110" t="s">
        <v>92</v>
      </c>
      <c r="O37" s="110">
        <v>3300</v>
      </c>
      <c r="P37" s="110"/>
      <c r="Q37" s="109"/>
      <c r="R37" s="111">
        <v>18</v>
      </c>
      <c r="S37" s="112"/>
      <c r="T37" s="113"/>
      <c r="U37" s="113"/>
      <c r="V37" s="114">
        <f t="shared" si="0"/>
        <v>0</v>
      </c>
      <c r="W37" s="114">
        <f t="shared" si="1"/>
        <v>0</v>
      </c>
      <c r="X37" s="115"/>
      <c r="Y37" s="107">
        <v>9</v>
      </c>
      <c r="Z37" s="107">
        <v>24</v>
      </c>
      <c r="AA37" s="107">
        <v>12</v>
      </c>
      <c r="AB37" s="115"/>
      <c r="AC37" s="116">
        <f t="shared" si="3"/>
        <v>56827.007999999994</v>
      </c>
      <c r="AD37" s="116">
        <f t="shared" si="4"/>
        <v>0</v>
      </c>
      <c r="AE37" s="116">
        <f t="shared" si="2"/>
        <v>56827.007999999994</v>
      </c>
      <c r="AF37"/>
    </row>
    <row r="38" spans="1:32" ht="24.95" customHeight="1" x14ac:dyDescent="0.4">
      <c r="A38" s="103">
        <v>35</v>
      </c>
      <c r="B38" s="104" t="s">
        <v>87</v>
      </c>
      <c r="C38" s="104" t="s">
        <v>125</v>
      </c>
      <c r="D38" s="104" t="s">
        <v>89</v>
      </c>
      <c r="E38" s="104" t="s">
        <v>90</v>
      </c>
      <c r="F38" s="104" t="s">
        <v>94</v>
      </c>
      <c r="G38" s="104">
        <v>42</v>
      </c>
      <c r="H38" s="105">
        <v>2</v>
      </c>
      <c r="I38" s="106">
        <v>1</v>
      </c>
      <c r="J38" s="107">
        <v>2</v>
      </c>
      <c r="K38" s="108"/>
      <c r="L38" s="109"/>
      <c r="M38" s="109"/>
      <c r="N38" s="110" t="s">
        <v>92</v>
      </c>
      <c r="O38" s="110">
        <v>2500</v>
      </c>
      <c r="P38" s="110"/>
      <c r="Q38" s="109"/>
      <c r="R38" s="111">
        <v>2</v>
      </c>
      <c r="S38" s="112"/>
      <c r="T38" s="113"/>
      <c r="U38" s="113"/>
      <c r="V38" s="114">
        <f t="shared" si="0"/>
        <v>0</v>
      </c>
      <c r="W38" s="114">
        <f t="shared" si="1"/>
        <v>0</v>
      </c>
      <c r="X38" s="115"/>
      <c r="Y38" s="107">
        <v>9</v>
      </c>
      <c r="Z38" s="107">
        <v>24</v>
      </c>
      <c r="AA38" s="107">
        <v>12</v>
      </c>
      <c r="AB38" s="115"/>
      <c r="AC38" s="116">
        <f t="shared" si="3"/>
        <v>6314.1120000000001</v>
      </c>
      <c r="AD38" s="116">
        <f t="shared" si="4"/>
        <v>0</v>
      </c>
      <c r="AE38" s="116">
        <f t="shared" si="2"/>
        <v>6314.1120000000001</v>
      </c>
      <c r="AF38"/>
    </row>
    <row r="39" spans="1:32" ht="24.95" customHeight="1" x14ac:dyDescent="0.4">
      <c r="A39" s="103">
        <v>36</v>
      </c>
      <c r="B39" s="104" t="s">
        <v>87</v>
      </c>
      <c r="C39" s="104" t="s">
        <v>125</v>
      </c>
      <c r="D39" s="104" t="s">
        <v>89</v>
      </c>
      <c r="E39" s="104" t="s">
        <v>90</v>
      </c>
      <c r="F39" s="104" t="s">
        <v>91</v>
      </c>
      <c r="G39" s="104">
        <v>42</v>
      </c>
      <c r="H39" s="105">
        <v>3</v>
      </c>
      <c r="I39" s="106">
        <v>1</v>
      </c>
      <c r="J39" s="107">
        <v>3</v>
      </c>
      <c r="K39" s="108"/>
      <c r="L39" s="109"/>
      <c r="M39" s="109"/>
      <c r="N39" s="110" t="s">
        <v>92</v>
      </c>
      <c r="O39" s="110">
        <v>3300</v>
      </c>
      <c r="P39" s="110"/>
      <c r="Q39" s="109"/>
      <c r="R39" s="111">
        <v>3</v>
      </c>
      <c r="S39" s="112"/>
      <c r="T39" s="113"/>
      <c r="U39" s="113"/>
      <c r="V39" s="114">
        <f t="shared" si="0"/>
        <v>0</v>
      </c>
      <c r="W39" s="114">
        <f t="shared" si="1"/>
        <v>0</v>
      </c>
      <c r="X39" s="115"/>
      <c r="Y39" s="107">
        <v>9</v>
      </c>
      <c r="Z39" s="107">
        <v>24</v>
      </c>
      <c r="AA39" s="107">
        <v>12</v>
      </c>
      <c r="AB39" s="115"/>
      <c r="AC39" s="116">
        <f t="shared" si="3"/>
        <v>9471.1679999999997</v>
      </c>
      <c r="AD39" s="116">
        <f t="shared" si="4"/>
        <v>0</v>
      </c>
      <c r="AE39" s="116">
        <f t="shared" si="2"/>
        <v>9471.1679999999997</v>
      </c>
      <c r="AF39"/>
    </row>
    <row r="40" spans="1:32" ht="24.95" customHeight="1" x14ac:dyDescent="0.4">
      <c r="A40" s="103">
        <v>37</v>
      </c>
      <c r="B40" s="104" t="s">
        <v>87</v>
      </c>
      <c r="C40" s="104" t="s">
        <v>126</v>
      </c>
      <c r="D40" s="104" t="s">
        <v>89</v>
      </c>
      <c r="E40" s="104" t="s">
        <v>110</v>
      </c>
      <c r="F40" s="104" t="s">
        <v>127</v>
      </c>
      <c r="G40" s="104">
        <v>26</v>
      </c>
      <c r="H40" s="104">
        <v>1</v>
      </c>
      <c r="I40" s="106">
        <v>1</v>
      </c>
      <c r="J40" s="107">
        <v>1</v>
      </c>
      <c r="K40" s="108"/>
      <c r="L40" s="109"/>
      <c r="M40" s="109"/>
      <c r="N40" s="110" t="s">
        <v>92</v>
      </c>
      <c r="O40" s="110">
        <v>1000</v>
      </c>
      <c r="P40" s="110"/>
      <c r="Q40" s="109"/>
      <c r="R40" s="111">
        <v>1</v>
      </c>
      <c r="S40" s="112"/>
      <c r="T40" s="113"/>
      <c r="U40" s="113"/>
      <c r="V40" s="114">
        <f t="shared" si="0"/>
        <v>0</v>
      </c>
      <c r="W40" s="114">
        <f t="shared" si="1"/>
        <v>0</v>
      </c>
      <c r="X40" s="115"/>
      <c r="Y40" s="107">
        <v>9</v>
      </c>
      <c r="Z40" s="107">
        <v>24</v>
      </c>
      <c r="AA40" s="107">
        <v>12</v>
      </c>
      <c r="AB40" s="115"/>
      <c r="AC40" s="116">
        <f t="shared" si="3"/>
        <v>1954.3679999999999</v>
      </c>
      <c r="AD40" s="116">
        <f t="shared" si="4"/>
        <v>0</v>
      </c>
      <c r="AE40" s="116">
        <f t="shared" si="2"/>
        <v>1954.3679999999999</v>
      </c>
      <c r="AF40"/>
    </row>
    <row r="41" spans="1:32" ht="24.95" customHeight="1" x14ac:dyDescent="0.4">
      <c r="A41" s="103">
        <v>38</v>
      </c>
      <c r="B41" s="104" t="s">
        <v>87</v>
      </c>
      <c r="C41" s="104" t="s">
        <v>126</v>
      </c>
      <c r="D41" s="104" t="s">
        <v>89</v>
      </c>
      <c r="E41" s="104" t="s">
        <v>128</v>
      </c>
      <c r="F41" s="104" t="s">
        <v>129</v>
      </c>
      <c r="G41" s="104">
        <v>40</v>
      </c>
      <c r="H41" s="104">
        <v>5</v>
      </c>
      <c r="I41" s="106">
        <v>1</v>
      </c>
      <c r="J41" s="107">
        <v>5</v>
      </c>
      <c r="K41" s="108"/>
      <c r="L41" s="109"/>
      <c r="M41" s="109"/>
      <c r="N41" s="110" t="s">
        <v>113</v>
      </c>
      <c r="O41" s="110">
        <v>400</v>
      </c>
      <c r="P41" s="110"/>
      <c r="Q41" s="109"/>
      <c r="R41" s="111">
        <v>5</v>
      </c>
      <c r="S41" s="112"/>
      <c r="T41" s="113"/>
      <c r="U41" s="113"/>
      <c r="V41" s="114">
        <f t="shared" si="0"/>
        <v>0</v>
      </c>
      <c r="W41" s="114">
        <f t="shared" si="1"/>
        <v>0</v>
      </c>
      <c r="X41" s="115"/>
      <c r="Y41" s="107">
        <v>9</v>
      </c>
      <c r="Z41" s="107">
        <v>24</v>
      </c>
      <c r="AA41" s="107">
        <v>12</v>
      </c>
      <c r="AB41" s="115"/>
      <c r="AC41" s="116">
        <f t="shared" si="3"/>
        <v>15033.599999999999</v>
      </c>
      <c r="AD41" s="116">
        <f t="shared" si="4"/>
        <v>0</v>
      </c>
      <c r="AE41" s="116">
        <f t="shared" si="2"/>
        <v>15033.599999999999</v>
      </c>
      <c r="AF41"/>
    </row>
    <row r="42" spans="1:32" ht="24.95" customHeight="1" x14ac:dyDescent="0.4">
      <c r="A42" s="103">
        <v>39</v>
      </c>
      <c r="B42" s="104" t="s">
        <v>87</v>
      </c>
      <c r="C42" s="104" t="s">
        <v>126</v>
      </c>
      <c r="D42" s="104" t="s">
        <v>89</v>
      </c>
      <c r="E42" s="104" t="s">
        <v>130</v>
      </c>
      <c r="F42" s="104" t="s">
        <v>131</v>
      </c>
      <c r="G42" s="104">
        <v>105</v>
      </c>
      <c r="H42" s="104">
        <v>1</v>
      </c>
      <c r="I42" s="106">
        <v>1</v>
      </c>
      <c r="J42" s="107">
        <v>1</v>
      </c>
      <c r="K42" s="108"/>
      <c r="L42" s="109"/>
      <c r="M42" s="109"/>
      <c r="N42" s="110" t="s">
        <v>92</v>
      </c>
      <c r="O42" s="110">
        <v>2600</v>
      </c>
      <c r="P42" s="110"/>
      <c r="Q42" s="109"/>
      <c r="R42" s="111">
        <v>1</v>
      </c>
      <c r="S42" s="112"/>
      <c r="T42" s="113"/>
      <c r="U42" s="113"/>
      <c r="V42" s="114">
        <f t="shared" si="0"/>
        <v>0</v>
      </c>
      <c r="W42" s="114">
        <f t="shared" si="1"/>
        <v>0</v>
      </c>
      <c r="X42" s="115"/>
      <c r="Y42" s="107">
        <v>9</v>
      </c>
      <c r="Z42" s="107">
        <v>24</v>
      </c>
      <c r="AA42" s="107">
        <v>12</v>
      </c>
      <c r="AB42" s="115"/>
      <c r="AC42" s="116">
        <f t="shared" si="3"/>
        <v>7892.64</v>
      </c>
      <c r="AD42" s="116">
        <f t="shared" si="4"/>
        <v>0</v>
      </c>
      <c r="AE42" s="116">
        <f t="shared" si="2"/>
        <v>7892.64</v>
      </c>
      <c r="AF42"/>
    </row>
    <row r="43" spans="1:32" ht="24.95" customHeight="1" x14ac:dyDescent="0.4">
      <c r="A43" s="103">
        <v>40</v>
      </c>
      <c r="B43" s="104" t="s">
        <v>132</v>
      </c>
      <c r="C43" s="104" t="s">
        <v>133</v>
      </c>
      <c r="D43" s="104" t="s">
        <v>89</v>
      </c>
      <c r="E43" s="104" t="s">
        <v>90</v>
      </c>
      <c r="F43" s="104" t="s">
        <v>91</v>
      </c>
      <c r="G43" s="104">
        <v>42</v>
      </c>
      <c r="H43" s="104">
        <v>12</v>
      </c>
      <c r="I43" s="106">
        <v>2</v>
      </c>
      <c r="J43" s="107">
        <v>24</v>
      </c>
      <c r="K43" s="108"/>
      <c r="L43" s="109"/>
      <c r="M43" s="109"/>
      <c r="N43" s="110" t="s">
        <v>92</v>
      </c>
      <c r="O43" s="110">
        <v>3300</v>
      </c>
      <c r="P43" s="110"/>
      <c r="Q43" s="109"/>
      <c r="R43" s="111">
        <v>24</v>
      </c>
      <c r="S43" s="112"/>
      <c r="T43" s="113"/>
      <c r="U43" s="113"/>
      <c r="V43" s="114">
        <f t="shared" si="0"/>
        <v>0</v>
      </c>
      <c r="W43" s="114">
        <f t="shared" si="1"/>
        <v>0</v>
      </c>
      <c r="X43" s="115"/>
      <c r="Y43" s="107">
        <v>9</v>
      </c>
      <c r="Z43" s="107">
        <v>24</v>
      </c>
      <c r="AA43" s="107">
        <v>12</v>
      </c>
      <c r="AB43" s="115"/>
      <c r="AC43" s="116">
        <f t="shared" si="3"/>
        <v>75769.343999999997</v>
      </c>
      <c r="AD43" s="116">
        <f t="shared" si="4"/>
        <v>0</v>
      </c>
      <c r="AE43" s="116">
        <f t="shared" si="2"/>
        <v>75769.343999999997</v>
      </c>
      <c r="AF43"/>
    </row>
    <row r="44" spans="1:32" ht="24.95" customHeight="1" x14ac:dyDescent="0.4">
      <c r="A44" s="103">
        <v>41</v>
      </c>
      <c r="B44" s="104" t="s">
        <v>132</v>
      </c>
      <c r="C44" s="104" t="s">
        <v>134</v>
      </c>
      <c r="D44" s="104" t="s">
        <v>89</v>
      </c>
      <c r="E44" s="104" t="s">
        <v>90</v>
      </c>
      <c r="F44" s="104" t="s">
        <v>91</v>
      </c>
      <c r="G44" s="104">
        <v>42</v>
      </c>
      <c r="H44" s="104">
        <v>1</v>
      </c>
      <c r="I44" s="106">
        <v>1</v>
      </c>
      <c r="J44" s="107">
        <v>1</v>
      </c>
      <c r="K44" s="108"/>
      <c r="L44" s="109"/>
      <c r="M44" s="109"/>
      <c r="N44" s="110" t="s">
        <v>92</v>
      </c>
      <c r="O44" s="110">
        <v>2500</v>
      </c>
      <c r="P44" s="110"/>
      <c r="Q44" s="109"/>
      <c r="R44" s="111">
        <v>1</v>
      </c>
      <c r="S44" s="112"/>
      <c r="T44" s="113"/>
      <c r="U44" s="113"/>
      <c r="V44" s="114">
        <f t="shared" si="0"/>
        <v>0</v>
      </c>
      <c r="W44" s="114">
        <f t="shared" si="1"/>
        <v>0</v>
      </c>
      <c r="X44" s="115"/>
      <c r="Y44" s="107">
        <v>9</v>
      </c>
      <c r="Z44" s="107">
        <v>24</v>
      </c>
      <c r="AA44" s="107">
        <v>12</v>
      </c>
      <c r="AB44" s="115"/>
      <c r="AC44" s="116">
        <f t="shared" si="3"/>
        <v>3157.056</v>
      </c>
      <c r="AD44" s="116">
        <f t="shared" si="4"/>
        <v>0</v>
      </c>
      <c r="AE44" s="116">
        <f t="shared" si="2"/>
        <v>3157.056</v>
      </c>
      <c r="AF44"/>
    </row>
    <row r="45" spans="1:32" ht="24.95" customHeight="1" x14ac:dyDescent="0.4">
      <c r="A45" s="103">
        <v>42</v>
      </c>
      <c r="B45" s="104" t="s">
        <v>132</v>
      </c>
      <c r="C45" s="104" t="s">
        <v>97</v>
      </c>
      <c r="D45" s="104" t="s">
        <v>89</v>
      </c>
      <c r="E45" s="104" t="s">
        <v>90</v>
      </c>
      <c r="F45" s="104" t="s">
        <v>91</v>
      </c>
      <c r="G45" s="104">
        <v>42</v>
      </c>
      <c r="H45" s="104">
        <v>6</v>
      </c>
      <c r="I45" s="106">
        <v>2</v>
      </c>
      <c r="J45" s="107">
        <v>12</v>
      </c>
      <c r="K45" s="108"/>
      <c r="L45" s="109"/>
      <c r="M45" s="109"/>
      <c r="N45" s="110" t="s">
        <v>92</v>
      </c>
      <c r="O45" s="110">
        <v>3300</v>
      </c>
      <c r="P45" s="110"/>
      <c r="Q45" s="109"/>
      <c r="R45" s="111">
        <v>12</v>
      </c>
      <c r="S45" s="112"/>
      <c r="T45" s="113"/>
      <c r="U45" s="113"/>
      <c r="V45" s="114">
        <f t="shared" si="0"/>
        <v>0</v>
      </c>
      <c r="W45" s="114">
        <f t="shared" si="1"/>
        <v>0</v>
      </c>
      <c r="X45" s="115"/>
      <c r="Y45" s="107">
        <v>9</v>
      </c>
      <c r="Z45" s="107">
        <v>24</v>
      </c>
      <c r="AA45" s="107">
        <v>12</v>
      </c>
      <c r="AB45" s="115"/>
      <c r="AC45" s="116">
        <f t="shared" si="3"/>
        <v>37884.671999999999</v>
      </c>
      <c r="AD45" s="116">
        <f t="shared" si="4"/>
        <v>0</v>
      </c>
      <c r="AE45" s="116">
        <f t="shared" si="2"/>
        <v>37884.671999999999</v>
      </c>
      <c r="AF45"/>
    </row>
    <row r="46" spans="1:32" ht="24.95" customHeight="1" x14ac:dyDescent="0.4">
      <c r="A46" s="103">
        <v>43</v>
      </c>
      <c r="B46" s="104" t="s">
        <v>132</v>
      </c>
      <c r="C46" s="104" t="s">
        <v>97</v>
      </c>
      <c r="D46" s="104" t="s">
        <v>89</v>
      </c>
      <c r="E46" s="104" t="s">
        <v>90</v>
      </c>
      <c r="F46" s="104" t="s">
        <v>94</v>
      </c>
      <c r="G46" s="104">
        <v>42</v>
      </c>
      <c r="H46" s="104">
        <v>2</v>
      </c>
      <c r="I46" s="106">
        <v>1</v>
      </c>
      <c r="J46" s="107">
        <v>2</v>
      </c>
      <c r="K46" s="108"/>
      <c r="L46" s="109"/>
      <c r="M46" s="109"/>
      <c r="N46" s="110" t="s">
        <v>92</v>
      </c>
      <c r="O46" s="110">
        <v>2500</v>
      </c>
      <c r="P46" s="110"/>
      <c r="Q46" s="109"/>
      <c r="R46" s="111">
        <v>2</v>
      </c>
      <c r="S46" s="112"/>
      <c r="T46" s="113"/>
      <c r="U46" s="113"/>
      <c r="V46" s="114">
        <f t="shared" si="0"/>
        <v>0</v>
      </c>
      <c r="W46" s="114">
        <f t="shared" si="1"/>
        <v>0</v>
      </c>
      <c r="X46" s="115"/>
      <c r="Y46" s="107">
        <v>9</v>
      </c>
      <c r="Z46" s="107">
        <v>24</v>
      </c>
      <c r="AA46" s="107">
        <v>12</v>
      </c>
      <c r="AB46" s="115"/>
      <c r="AC46" s="116">
        <f t="shared" si="3"/>
        <v>6314.1120000000001</v>
      </c>
      <c r="AD46" s="116">
        <f t="shared" si="4"/>
        <v>0</v>
      </c>
      <c r="AE46" s="116">
        <f t="shared" si="2"/>
        <v>6314.1120000000001</v>
      </c>
      <c r="AF46"/>
    </row>
    <row r="47" spans="1:32" ht="24.95" customHeight="1" x14ac:dyDescent="0.4">
      <c r="A47" s="103">
        <v>44</v>
      </c>
      <c r="B47" s="104" t="s">
        <v>132</v>
      </c>
      <c r="C47" s="104" t="s">
        <v>97</v>
      </c>
      <c r="D47" s="104" t="s">
        <v>89</v>
      </c>
      <c r="E47" s="104" t="s">
        <v>90</v>
      </c>
      <c r="F47" s="104" t="s">
        <v>91</v>
      </c>
      <c r="G47" s="104">
        <v>42</v>
      </c>
      <c r="H47" s="104">
        <v>6</v>
      </c>
      <c r="I47" s="106">
        <v>2</v>
      </c>
      <c r="J47" s="107">
        <v>12</v>
      </c>
      <c r="K47" s="108"/>
      <c r="L47" s="109"/>
      <c r="M47" s="109"/>
      <c r="N47" s="110" t="s">
        <v>92</v>
      </c>
      <c r="O47" s="110">
        <v>3300</v>
      </c>
      <c r="P47" s="110"/>
      <c r="Q47" s="109"/>
      <c r="R47" s="111">
        <v>12</v>
      </c>
      <c r="S47" s="112"/>
      <c r="T47" s="113"/>
      <c r="U47" s="113"/>
      <c r="V47" s="114">
        <f t="shared" si="0"/>
        <v>0</v>
      </c>
      <c r="W47" s="114">
        <f t="shared" si="1"/>
        <v>0</v>
      </c>
      <c r="X47" s="115"/>
      <c r="Y47" s="107">
        <v>9</v>
      </c>
      <c r="Z47" s="107">
        <v>24</v>
      </c>
      <c r="AA47" s="107">
        <v>12</v>
      </c>
      <c r="AB47" s="115"/>
      <c r="AC47" s="116">
        <f t="shared" si="3"/>
        <v>37884.671999999999</v>
      </c>
      <c r="AD47" s="116">
        <f t="shared" si="4"/>
        <v>0</v>
      </c>
      <c r="AE47" s="116">
        <f t="shared" si="2"/>
        <v>37884.671999999999</v>
      </c>
      <c r="AF47"/>
    </row>
    <row r="48" spans="1:32" ht="24.95" customHeight="1" x14ac:dyDescent="0.4">
      <c r="A48" s="103">
        <v>45</v>
      </c>
      <c r="B48" s="104" t="s">
        <v>132</v>
      </c>
      <c r="C48" s="104" t="s">
        <v>97</v>
      </c>
      <c r="D48" s="104" t="s">
        <v>89</v>
      </c>
      <c r="E48" s="104" t="s">
        <v>90</v>
      </c>
      <c r="F48" s="104" t="s">
        <v>94</v>
      </c>
      <c r="G48" s="104">
        <v>42</v>
      </c>
      <c r="H48" s="104">
        <v>2</v>
      </c>
      <c r="I48" s="106">
        <v>1</v>
      </c>
      <c r="J48" s="107">
        <v>2</v>
      </c>
      <c r="K48" s="108"/>
      <c r="L48" s="109"/>
      <c r="M48" s="109"/>
      <c r="N48" s="110" t="s">
        <v>92</v>
      </c>
      <c r="O48" s="110">
        <v>2500</v>
      </c>
      <c r="P48" s="110"/>
      <c r="Q48" s="109"/>
      <c r="R48" s="111">
        <v>2</v>
      </c>
      <c r="S48" s="112"/>
      <c r="T48" s="113"/>
      <c r="U48" s="113"/>
      <c r="V48" s="114">
        <f t="shared" si="0"/>
        <v>0</v>
      </c>
      <c r="W48" s="114">
        <f t="shared" si="1"/>
        <v>0</v>
      </c>
      <c r="X48" s="115"/>
      <c r="Y48" s="107">
        <v>9</v>
      </c>
      <c r="Z48" s="107">
        <v>24</v>
      </c>
      <c r="AA48" s="107">
        <v>12</v>
      </c>
      <c r="AB48" s="115"/>
      <c r="AC48" s="116">
        <f t="shared" si="3"/>
        <v>6314.1120000000001</v>
      </c>
      <c r="AD48" s="116">
        <f t="shared" si="4"/>
        <v>0</v>
      </c>
      <c r="AE48" s="116">
        <f t="shared" si="2"/>
        <v>6314.1120000000001</v>
      </c>
      <c r="AF48"/>
    </row>
    <row r="49" spans="1:32" ht="24.95" customHeight="1" x14ac:dyDescent="0.4">
      <c r="A49" s="103">
        <v>46</v>
      </c>
      <c r="B49" s="104" t="s">
        <v>132</v>
      </c>
      <c r="C49" s="104" t="s">
        <v>97</v>
      </c>
      <c r="D49" s="104" t="s">
        <v>89</v>
      </c>
      <c r="E49" s="104" t="s">
        <v>90</v>
      </c>
      <c r="F49" s="104" t="s">
        <v>91</v>
      </c>
      <c r="G49" s="104">
        <v>42</v>
      </c>
      <c r="H49" s="104">
        <v>6</v>
      </c>
      <c r="I49" s="106">
        <v>2</v>
      </c>
      <c r="J49" s="107">
        <v>12</v>
      </c>
      <c r="K49" s="108"/>
      <c r="L49" s="109"/>
      <c r="M49" s="109"/>
      <c r="N49" s="110" t="s">
        <v>92</v>
      </c>
      <c r="O49" s="110">
        <v>3300</v>
      </c>
      <c r="P49" s="110"/>
      <c r="Q49" s="109"/>
      <c r="R49" s="111">
        <v>12</v>
      </c>
      <c r="S49" s="112"/>
      <c r="T49" s="113"/>
      <c r="U49" s="113"/>
      <c r="V49" s="114">
        <f t="shared" si="0"/>
        <v>0</v>
      </c>
      <c r="W49" s="114">
        <f t="shared" si="1"/>
        <v>0</v>
      </c>
      <c r="X49" s="115"/>
      <c r="Y49" s="107">
        <v>9</v>
      </c>
      <c r="Z49" s="107">
        <v>24</v>
      </c>
      <c r="AA49" s="107">
        <v>12</v>
      </c>
      <c r="AB49" s="115"/>
      <c r="AC49" s="116">
        <f t="shared" si="3"/>
        <v>37884.671999999999</v>
      </c>
      <c r="AD49" s="116">
        <f t="shared" si="4"/>
        <v>0</v>
      </c>
      <c r="AE49" s="116">
        <f t="shared" si="2"/>
        <v>37884.671999999999</v>
      </c>
      <c r="AF49"/>
    </row>
    <row r="50" spans="1:32" ht="24.95" customHeight="1" x14ac:dyDescent="0.4">
      <c r="A50" s="103">
        <v>47</v>
      </c>
      <c r="B50" s="104" t="s">
        <v>132</v>
      </c>
      <c r="C50" s="104" t="s">
        <v>97</v>
      </c>
      <c r="D50" s="104" t="s">
        <v>89</v>
      </c>
      <c r="E50" s="104" t="s">
        <v>90</v>
      </c>
      <c r="F50" s="104" t="s">
        <v>94</v>
      </c>
      <c r="G50" s="104">
        <v>42</v>
      </c>
      <c r="H50" s="104">
        <v>2</v>
      </c>
      <c r="I50" s="106">
        <v>1</v>
      </c>
      <c r="J50" s="107">
        <v>2</v>
      </c>
      <c r="K50" s="108"/>
      <c r="L50" s="109"/>
      <c r="M50" s="109"/>
      <c r="N50" s="110" t="s">
        <v>92</v>
      </c>
      <c r="O50" s="110">
        <v>2500</v>
      </c>
      <c r="P50" s="110"/>
      <c r="Q50" s="109"/>
      <c r="R50" s="111">
        <v>2</v>
      </c>
      <c r="S50" s="112"/>
      <c r="T50" s="113"/>
      <c r="U50" s="113"/>
      <c r="V50" s="114">
        <f t="shared" si="0"/>
        <v>0</v>
      </c>
      <c r="W50" s="114">
        <f t="shared" si="1"/>
        <v>0</v>
      </c>
      <c r="X50" s="115"/>
      <c r="Y50" s="107">
        <v>9</v>
      </c>
      <c r="Z50" s="107">
        <v>24</v>
      </c>
      <c r="AA50" s="107">
        <v>12</v>
      </c>
      <c r="AB50" s="115"/>
      <c r="AC50" s="116">
        <f t="shared" si="3"/>
        <v>6314.1120000000001</v>
      </c>
      <c r="AD50" s="116">
        <f t="shared" si="4"/>
        <v>0</v>
      </c>
      <c r="AE50" s="116">
        <f t="shared" si="2"/>
        <v>6314.1120000000001</v>
      </c>
      <c r="AF50"/>
    </row>
    <row r="51" spans="1:32" ht="24.95" customHeight="1" x14ac:dyDescent="0.4">
      <c r="A51" s="103">
        <v>48</v>
      </c>
      <c r="B51" s="104" t="s">
        <v>132</v>
      </c>
      <c r="C51" s="104" t="s">
        <v>97</v>
      </c>
      <c r="D51" s="104" t="s">
        <v>89</v>
      </c>
      <c r="E51" s="104" t="s">
        <v>90</v>
      </c>
      <c r="F51" s="104" t="s">
        <v>91</v>
      </c>
      <c r="G51" s="104">
        <v>42</v>
      </c>
      <c r="H51" s="104">
        <v>6</v>
      </c>
      <c r="I51" s="106">
        <v>2</v>
      </c>
      <c r="J51" s="107">
        <v>12</v>
      </c>
      <c r="K51" s="108"/>
      <c r="L51" s="109"/>
      <c r="M51" s="109"/>
      <c r="N51" s="110" t="s">
        <v>92</v>
      </c>
      <c r="O51" s="110">
        <v>3300</v>
      </c>
      <c r="P51" s="110"/>
      <c r="Q51" s="109"/>
      <c r="R51" s="111">
        <v>12</v>
      </c>
      <c r="S51" s="112"/>
      <c r="T51" s="113"/>
      <c r="U51" s="113"/>
      <c r="V51" s="114">
        <f t="shared" si="0"/>
        <v>0</v>
      </c>
      <c r="W51" s="114">
        <f t="shared" si="1"/>
        <v>0</v>
      </c>
      <c r="X51" s="115"/>
      <c r="Y51" s="107">
        <v>9</v>
      </c>
      <c r="Z51" s="107">
        <v>24</v>
      </c>
      <c r="AA51" s="107">
        <v>12</v>
      </c>
      <c r="AB51" s="115"/>
      <c r="AC51" s="116">
        <f t="shared" si="3"/>
        <v>37884.671999999999</v>
      </c>
      <c r="AD51" s="116">
        <f t="shared" si="4"/>
        <v>0</v>
      </c>
      <c r="AE51" s="116">
        <f t="shared" si="2"/>
        <v>37884.671999999999</v>
      </c>
      <c r="AF51"/>
    </row>
    <row r="52" spans="1:32" ht="24.95" customHeight="1" x14ac:dyDescent="0.4">
      <c r="A52" s="103">
        <v>49</v>
      </c>
      <c r="B52" s="104" t="s">
        <v>132</v>
      </c>
      <c r="C52" s="104" t="s">
        <v>97</v>
      </c>
      <c r="D52" s="104" t="s">
        <v>89</v>
      </c>
      <c r="E52" s="104" t="s">
        <v>90</v>
      </c>
      <c r="F52" s="104" t="s">
        <v>94</v>
      </c>
      <c r="G52" s="104">
        <v>42</v>
      </c>
      <c r="H52" s="104">
        <v>2</v>
      </c>
      <c r="I52" s="106">
        <v>1</v>
      </c>
      <c r="J52" s="107">
        <v>2</v>
      </c>
      <c r="K52" s="108"/>
      <c r="L52" s="109"/>
      <c r="M52" s="109"/>
      <c r="N52" s="110" t="s">
        <v>92</v>
      </c>
      <c r="O52" s="110">
        <v>2500</v>
      </c>
      <c r="P52" s="110"/>
      <c r="Q52" s="109"/>
      <c r="R52" s="111">
        <v>2</v>
      </c>
      <c r="S52" s="112"/>
      <c r="T52" s="113"/>
      <c r="U52" s="113"/>
      <c r="V52" s="114">
        <f t="shared" si="0"/>
        <v>0</v>
      </c>
      <c r="W52" s="114">
        <f t="shared" si="1"/>
        <v>0</v>
      </c>
      <c r="X52" s="115"/>
      <c r="Y52" s="107">
        <v>9</v>
      </c>
      <c r="Z52" s="107">
        <v>24</v>
      </c>
      <c r="AA52" s="107">
        <v>12</v>
      </c>
      <c r="AB52" s="115"/>
      <c r="AC52" s="116">
        <f t="shared" si="3"/>
        <v>6314.1120000000001</v>
      </c>
      <c r="AD52" s="116">
        <f t="shared" si="4"/>
        <v>0</v>
      </c>
      <c r="AE52" s="116">
        <f t="shared" si="2"/>
        <v>6314.1120000000001</v>
      </c>
      <c r="AF52"/>
    </row>
    <row r="53" spans="1:32" ht="24.95" customHeight="1" x14ac:dyDescent="0.4">
      <c r="A53" s="103">
        <v>50</v>
      </c>
      <c r="B53" s="104" t="s">
        <v>132</v>
      </c>
      <c r="C53" s="104" t="s">
        <v>135</v>
      </c>
      <c r="D53" s="104" t="s">
        <v>89</v>
      </c>
      <c r="E53" s="104" t="s">
        <v>90</v>
      </c>
      <c r="F53" s="104" t="s">
        <v>91</v>
      </c>
      <c r="G53" s="104">
        <v>42</v>
      </c>
      <c r="H53" s="104">
        <v>6</v>
      </c>
      <c r="I53" s="106">
        <v>2</v>
      </c>
      <c r="J53" s="107">
        <v>12</v>
      </c>
      <c r="K53" s="108"/>
      <c r="L53" s="109"/>
      <c r="M53" s="109"/>
      <c r="N53" s="110" t="s">
        <v>92</v>
      </c>
      <c r="O53" s="110">
        <v>3300</v>
      </c>
      <c r="P53" s="110"/>
      <c r="Q53" s="109"/>
      <c r="R53" s="111">
        <v>12</v>
      </c>
      <c r="S53" s="112"/>
      <c r="T53" s="113"/>
      <c r="U53" s="113"/>
      <c r="V53" s="114">
        <f t="shared" si="0"/>
        <v>0</v>
      </c>
      <c r="W53" s="114">
        <f t="shared" si="1"/>
        <v>0</v>
      </c>
      <c r="X53" s="115"/>
      <c r="Y53" s="107">
        <v>9</v>
      </c>
      <c r="Z53" s="107">
        <v>24</v>
      </c>
      <c r="AA53" s="107">
        <v>12</v>
      </c>
      <c r="AB53" s="115"/>
      <c r="AC53" s="116">
        <f t="shared" si="3"/>
        <v>37884.671999999999</v>
      </c>
      <c r="AD53" s="116">
        <f t="shared" si="4"/>
        <v>0</v>
      </c>
      <c r="AE53" s="116">
        <f t="shared" si="2"/>
        <v>37884.671999999999</v>
      </c>
      <c r="AF53"/>
    </row>
    <row r="54" spans="1:32" ht="24.95" customHeight="1" x14ac:dyDescent="0.4">
      <c r="A54" s="103">
        <v>51</v>
      </c>
      <c r="B54" s="104" t="s">
        <v>132</v>
      </c>
      <c r="C54" s="104" t="s">
        <v>135</v>
      </c>
      <c r="D54" s="104" t="s">
        <v>89</v>
      </c>
      <c r="E54" s="104" t="s">
        <v>90</v>
      </c>
      <c r="F54" s="104" t="s">
        <v>94</v>
      </c>
      <c r="G54" s="104">
        <v>42</v>
      </c>
      <c r="H54" s="104">
        <v>2</v>
      </c>
      <c r="I54" s="106">
        <v>1</v>
      </c>
      <c r="J54" s="107">
        <v>2</v>
      </c>
      <c r="K54" s="108"/>
      <c r="L54" s="109"/>
      <c r="M54" s="109"/>
      <c r="N54" s="110" t="s">
        <v>92</v>
      </c>
      <c r="O54" s="110">
        <v>2500</v>
      </c>
      <c r="P54" s="110"/>
      <c r="Q54" s="109"/>
      <c r="R54" s="111">
        <v>2</v>
      </c>
      <c r="S54" s="112"/>
      <c r="T54" s="113"/>
      <c r="U54" s="113"/>
      <c r="V54" s="114">
        <f t="shared" si="0"/>
        <v>0</v>
      </c>
      <c r="W54" s="114">
        <f t="shared" si="1"/>
        <v>0</v>
      </c>
      <c r="X54" s="115"/>
      <c r="Y54" s="107">
        <v>9</v>
      </c>
      <c r="Z54" s="107">
        <v>24</v>
      </c>
      <c r="AA54" s="107">
        <v>12</v>
      </c>
      <c r="AB54" s="115"/>
      <c r="AC54" s="116">
        <f t="shared" si="3"/>
        <v>6314.1120000000001</v>
      </c>
      <c r="AD54" s="116">
        <f t="shared" si="4"/>
        <v>0</v>
      </c>
      <c r="AE54" s="116">
        <f t="shared" si="2"/>
        <v>6314.1120000000001</v>
      </c>
      <c r="AF54"/>
    </row>
    <row r="55" spans="1:32" ht="24.95" customHeight="1" x14ac:dyDescent="0.4">
      <c r="A55" s="103">
        <v>52</v>
      </c>
      <c r="B55" s="104" t="s">
        <v>132</v>
      </c>
      <c r="C55" s="104" t="s">
        <v>136</v>
      </c>
      <c r="D55" s="104" t="s">
        <v>89</v>
      </c>
      <c r="E55" s="104" t="s">
        <v>90</v>
      </c>
      <c r="F55" s="104" t="s">
        <v>137</v>
      </c>
      <c r="G55" s="104">
        <v>42</v>
      </c>
      <c r="H55" s="104">
        <v>6</v>
      </c>
      <c r="I55" s="106">
        <v>3</v>
      </c>
      <c r="J55" s="107">
        <v>18</v>
      </c>
      <c r="K55" s="108"/>
      <c r="L55" s="109"/>
      <c r="M55" s="109"/>
      <c r="N55" s="110" t="s">
        <v>92</v>
      </c>
      <c r="O55" s="110">
        <v>2500</v>
      </c>
      <c r="P55" s="110"/>
      <c r="Q55" s="109"/>
      <c r="R55" s="111">
        <v>18</v>
      </c>
      <c r="S55" s="112"/>
      <c r="T55" s="113"/>
      <c r="U55" s="113"/>
      <c r="V55" s="114">
        <f t="shared" si="0"/>
        <v>0</v>
      </c>
      <c r="W55" s="114">
        <f t="shared" si="1"/>
        <v>0</v>
      </c>
      <c r="X55" s="115"/>
      <c r="Y55" s="107">
        <v>9</v>
      </c>
      <c r="Z55" s="107">
        <v>24</v>
      </c>
      <c r="AA55" s="107">
        <v>12</v>
      </c>
      <c r="AB55" s="115"/>
      <c r="AC55" s="116">
        <f t="shared" si="3"/>
        <v>56827.007999999994</v>
      </c>
      <c r="AD55" s="116">
        <f t="shared" si="4"/>
        <v>0</v>
      </c>
      <c r="AE55" s="116">
        <f t="shared" si="2"/>
        <v>56827.007999999994</v>
      </c>
      <c r="AF55"/>
    </row>
    <row r="56" spans="1:32" ht="24.95" customHeight="1" x14ac:dyDescent="0.4">
      <c r="A56" s="103">
        <v>53</v>
      </c>
      <c r="B56" s="104" t="s">
        <v>132</v>
      </c>
      <c r="C56" s="104" t="s">
        <v>138</v>
      </c>
      <c r="D56" s="104" t="s">
        <v>89</v>
      </c>
      <c r="E56" s="104" t="s">
        <v>111</v>
      </c>
      <c r="F56" s="104" t="s">
        <v>139</v>
      </c>
      <c r="G56" s="104">
        <v>28</v>
      </c>
      <c r="H56" s="104">
        <v>3</v>
      </c>
      <c r="I56" s="106">
        <v>1</v>
      </c>
      <c r="J56" s="107">
        <v>3</v>
      </c>
      <c r="K56" s="108"/>
      <c r="L56" s="109"/>
      <c r="M56" s="109"/>
      <c r="N56" s="110" t="s">
        <v>92</v>
      </c>
      <c r="O56" s="110">
        <v>1600</v>
      </c>
      <c r="P56" s="110"/>
      <c r="Q56" s="109"/>
      <c r="R56" s="111">
        <v>3</v>
      </c>
      <c r="S56" s="112"/>
      <c r="T56" s="113"/>
      <c r="U56" s="113"/>
      <c r="V56" s="114">
        <f t="shared" si="0"/>
        <v>0</v>
      </c>
      <c r="W56" s="114">
        <f t="shared" si="1"/>
        <v>0</v>
      </c>
      <c r="X56" s="115"/>
      <c r="Y56" s="107">
        <v>9</v>
      </c>
      <c r="Z56" s="107">
        <v>24</v>
      </c>
      <c r="AA56" s="107">
        <v>12</v>
      </c>
      <c r="AB56" s="115"/>
      <c r="AC56" s="116">
        <f t="shared" si="3"/>
        <v>6314.1120000000001</v>
      </c>
      <c r="AD56" s="116">
        <f t="shared" si="4"/>
        <v>0</v>
      </c>
      <c r="AE56" s="116">
        <f t="shared" si="2"/>
        <v>6314.1120000000001</v>
      </c>
      <c r="AF56"/>
    </row>
    <row r="57" spans="1:32" ht="24.95" customHeight="1" x14ac:dyDescent="0.4">
      <c r="A57" s="103">
        <v>54</v>
      </c>
      <c r="B57" s="104" t="s">
        <v>132</v>
      </c>
      <c r="C57" s="104" t="s">
        <v>108</v>
      </c>
      <c r="D57" s="104" t="s">
        <v>89</v>
      </c>
      <c r="E57" s="104" t="s">
        <v>90</v>
      </c>
      <c r="F57" s="104" t="s">
        <v>91</v>
      </c>
      <c r="G57" s="104">
        <v>42</v>
      </c>
      <c r="H57" s="104">
        <v>6</v>
      </c>
      <c r="I57" s="106">
        <v>1</v>
      </c>
      <c r="J57" s="107">
        <v>6</v>
      </c>
      <c r="K57" s="108"/>
      <c r="L57" s="109"/>
      <c r="M57" s="109"/>
      <c r="N57" s="110" t="s">
        <v>92</v>
      </c>
      <c r="O57" s="110">
        <v>2500</v>
      </c>
      <c r="P57" s="110"/>
      <c r="Q57" s="109"/>
      <c r="R57" s="111">
        <v>6</v>
      </c>
      <c r="S57" s="112"/>
      <c r="T57" s="113"/>
      <c r="U57" s="113"/>
      <c r="V57" s="114">
        <f t="shared" si="0"/>
        <v>0</v>
      </c>
      <c r="W57" s="114">
        <f t="shared" si="1"/>
        <v>0</v>
      </c>
      <c r="X57" s="115"/>
      <c r="Y57" s="107">
        <v>9</v>
      </c>
      <c r="Z57" s="107">
        <v>24</v>
      </c>
      <c r="AA57" s="107">
        <v>12</v>
      </c>
      <c r="AB57" s="115"/>
      <c r="AC57" s="116">
        <f t="shared" si="3"/>
        <v>18942.335999999999</v>
      </c>
      <c r="AD57" s="116">
        <f t="shared" si="4"/>
        <v>0</v>
      </c>
      <c r="AE57" s="116">
        <f t="shared" si="2"/>
        <v>18942.335999999999</v>
      </c>
      <c r="AF57"/>
    </row>
    <row r="58" spans="1:32" ht="24.95" customHeight="1" x14ac:dyDescent="0.4">
      <c r="A58" s="103">
        <v>55</v>
      </c>
      <c r="B58" s="104" t="s">
        <v>132</v>
      </c>
      <c r="C58" s="104" t="s">
        <v>134</v>
      </c>
      <c r="D58" s="104" t="s">
        <v>89</v>
      </c>
      <c r="E58" s="104" t="s">
        <v>111</v>
      </c>
      <c r="F58" s="104" t="s">
        <v>114</v>
      </c>
      <c r="G58" s="104">
        <v>28</v>
      </c>
      <c r="H58" s="104">
        <v>2</v>
      </c>
      <c r="I58" s="106">
        <v>1</v>
      </c>
      <c r="J58" s="107">
        <v>2</v>
      </c>
      <c r="K58" s="108"/>
      <c r="L58" s="109"/>
      <c r="M58" s="109"/>
      <c r="N58" s="110" t="s">
        <v>92</v>
      </c>
      <c r="O58" s="110">
        <v>1600</v>
      </c>
      <c r="P58" s="110"/>
      <c r="Q58" s="109"/>
      <c r="R58" s="111">
        <v>2</v>
      </c>
      <c r="S58" s="112"/>
      <c r="T58" s="113"/>
      <c r="U58" s="113"/>
      <c r="V58" s="114">
        <f t="shared" si="0"/>
        <v>0</v>
      </c>
      <c r="W58" s="114">
        <f t="shared" si="1"/>
        <v>0</v>
      </c>
      <c r="X58" s="115"/>
      <c r="Y58" s="107">
        <v>9</v>
      </c>
      <c r="Z58" s="107">
        <v>24</v>
      </c>
      <c r="AA58" s="107">
        <v>12</v>
      </c>
      <c r="AB58" s="115"/>
      <c r="AC58" s="116">
        <f t="shared" si="3"/>
        <v>4209.4079999999994</v>
      </c>
      <c r="AD58" s="116">
        <f t="shared" si="4"/>
        <v>0</v>
      </c>
      <c r="AE58" s="116">
        <f t="shared" si="2"/>
        <v>4209.4079999999994</v>
      </c>
      <c r="AF58"/>
    </row>
    <row r="59" spans="1:32" ht="24.95" customHeight="1" x14ac:dyDescent="0.4">
      <c r="A59" s="103">
        <v>56</v>
      </c>
      <c r="B59" s="104" t="s">
        <v>132</v>
      </c>
      <c r="C59" s="104" t="s">
        <v>116</v>
      </c>
      <c r="D59" s="104" t="s">
        <v>89</v>
      </c>
      <c r="E59" s="104" t="s">
        <v>90</v>
      </c>
      <c r="F59" s="104" t="s">
        <v>91</v>
      </c>
      <c r="G59" s="104">
        <v>42</v>
      </c>
      <c r="H59" s="104">
        <v>3</v>
      </c>
      <c r="I59" s="106">
        <v>1</v>
      </c>
      <c r="J59" s="107">
        <v>3</v>
      </c>
      <c r="K59" s="108"/>
      <c r="L59" s="109"/>
      <c r="M59" s="109"/>
      <c r="N59" s="110" t="s">
        <v>92</v>
      </c>
      <c r="O59" s="110">
        <v>2500</v>
      </c>
      <c r="P59" s="110"/>
      <c r="Q59" s="109"/>
      <c r="R59" s="111">
        <v>3</v>
      </c>
      <c r="S59" s="112"/>
      <c r="T59" s="113"/>
      <c r="U59" s="113"/>
      <c r="V59" s="114">
        <f t="shared" si="0"/>
        <v>0</v>
      </c>
      <c r="W59" s="114">
        <f t="shared" si="1"/>
        <v>0</v>
      </c>
      <c r="X59" s="115"/>
      <c r="Y59" s="107">
        <v>9</v>
      </c>
      <c r="Z59" s="107">
        <v>24</v>
      </c>
      <c r="AA59" s="107">
        <v>12</v>
      </c>
      <c r="AB59" s="115"/>
      <c r="AC59" s="116">
        <f t="shared" si="3"/>
        <v>9471.1679999999997</v>
      </c>
      <c r="AD59" s="116">
        <f t="shared" si="4"/>
        <v>0</v>
      </c>
      <c r="AE59" s="116">
        <f t="shared" si="2"/>
        <v>9471.1679999999997</v>
      </c>
      <c r="AF59"/>
    </row>
    <row r="60" spans="1:32" ht="24.95" customHeight="1" x14ac:dyDescent="0.4">
      <c r="A60" s="103">
        <v>57</v>
      </c>
      <c r="B60" s="104" t="s">
        <v>132</v>
      </c>
      <c r="C60" s="104" t="s">
        <v>115</v>
      </c>
      <c r="D60" s="104" t="s">
        <v>89</v>
      </c>
      <c r="E60" s="104" t="s">
        <v>90</v>
      </c>
      <c r="F60" s="104" t="s">
        <v>91</v>
      </c>
      <c r="G60" s="104">
        <v>42</v>
      </c>
      <c r="H60" s="104">
        <v>3</v>
      </c>
      <c r="I60" s="106">
        <v>1</v>
      </c>
      <c r="J60" s="107">
        <v>3</v>
      </c>
      <c r="K60" s="108"/>
      <c r="L60" s="109"/>
      <c r="M60" s="109"/>
      <c r="N60" s="110" t="s">
        <v>92</v>
      </c>
      <c r="O60" s="110">
        <v>2500</v>
      </c>
      <c r="P60" s="110"/>
      <c r="Q60" s="109"/>
      <c r="R60" s="111">
        <v>3</v>
      </c>
      <c r="S60" s="112"/>
      <c r="T60" s="113"/>
      <c r="U60" s="113"/>
      <c r="V60" s="114">
        <f t="shared" si="0"/>
        <v>0</v>
      </c>
      <c r="W60" s="114">
        <f t="shared" si="1"/>
        <v>0</v>
      </c>
      <c r="X60" s="115"/>
      <c r="Y60" s="107">
        <v>9</v>
      </c>
      <c r="Z60" s="107">
        <v>24</v>
      </c>
      <c r="AA60" s="107">
        <v>12</v>
      </c>
      <c r="AB60" s="115"/>
      <c r="AC60" s="116">
        <f t="shared" si="3"/>
        <v>9471.1679999999997</v>
      </c>
      <c r="AD60" s="116">
        <f t="shared" si="4"/>
        <v>0</v>
      </c>
      <c r="AE60" s="116">
        <f t="shared" si="2"/>
        <v>9471.1679999999997</v>
      </c>
      <c r="AF60"/>
    </row>
    <row r="61" spans="1:32" ht="24.95" customHeight="1" x14ac:dyDescent="0.4">
      <c r="A61" s="103">
        <v>58</v>
      </c>
      <c r="B61" s="104" t="s">
        <v>132</v>
      </c>
      <c r="C61" s="104" t="s">
        <v>108</v>
      </c>
      <c r="D61" s="104" t="s">
        <v>89</v>
      </c>
      <c r="E61" s="104" t="s">
        <v>90</v>
      </c>
      <c r="F61" s="104" t="s">
        <v>91</v>
      </c>
      <c r="G61" s="104">
        <v>42</v>
      </c>
      <c r="H61" s="104">
        <v>4</v>
      </c>
      <c r="I61" s="106">
        <v>1</v>
      </c>
      <c r="J61" s="107">
        <v>4</v>
      </c>
      <c r="K61" s="108"/>
      <c r="L61" s="109"/>
      <c r="M61" s="109"/>
      <c r="N61" s="110" t="s">
        <v>92</v>
      </c>
      <c r="O61" s="110">
        <v>2500</v>
      </c>
      <c r="P61" s="110"/>
      <c r="Q61" s="109"/>
      <c r="R61" s="111">
        <v>4</v>
      </c>
      <c r="S61" s="112"/>
      <c r="T61" s="113"/>
      <c r="U61" s="113"/>
      <c r="V61" s="114">
        <f t="shared" si="0"/>
        <v>0</v>
      </c>
      <c r="W61" s="114">
        <f t="shared" si="1"/>
        <v>0</v>
      </c>
      <c r="X61" s="115"/>
      <c r="Y61" s="107">
        <v>9</v>
      </c>
      <c r="Z61" s="107">
        <v>24</v>
      </c>
      <c r="AA61" s="107">
        <v>12</v>
      </c>
      <c r="AB61" s="115"/>
      <c r="AC61" s="116">
        <f t="shared" si="3"/>
        <v>12628.224</v>
      </c>
      <c r="AD61" s="116">
        <f t="shared" si="4"/>
        <v>0</v>
      </c>
      <c r="AE61" s="116">
        <f t="shared" si="2"/>
        <v>12628.224</v>
      </c>
      <c r="AF61"/>
    </row>
    <row r="62" spans="1:32" ht="24.95" customHeight="1" x14ac:dyDescent="0.4">
      <c r="A62" s="103">
        <v>59</v>
      </c>
      <c r="B62" s="104" t="s">
        <v>132</v>
      </c>
      <c r="C62" s="104" t="s">
        <v>140</v>
      </c>
      <c r="D62" s="104" t="s">
        <v>89</v>
      </c>
      <c r="E62" s="104" t="s">
        <v>90</v>
      </c>
      <c r="F62" s="104" t="s">
        <v>137</v>
      </c>
      <c r="G62" s="104">
        <v>42</v>
      </c>
      <c r="H62" s="104">
        <v>12</v>
      </c>
      <c r="I62" s="106">
        <v>2</v>
      </c>
      <c r="J62" s="107">
        <v>24</v>
      </c>
      <c r="K62" s="108"/>
      <c r="L62" s="109"/>
      <c r="M62" s="109"/>
      <c r="N62" s="110" t="s">
        <v>92</v>
      </c>
      <c r="O62" s="110">
        <v>3300</v>
      </c>
      <c r="P62" s="110"/>
      <c r="Q62" s="109"/>
      <c r="R62" s="111">
        <v>24</v>
      </c>
      <c r="S62" s="112"/>
      <c r="T62" s="113"/>
      <c r="U62" s="113"/>
      <c r="V62" s="114">
        <f t="shared" si="0"/>
        <v>0</v>
      </c>
      <c r="W62" s="114">
        <f t="shared" si="1"/>
        <v>0</v>
      </c>
      <c r="X62" s="115"/>
      <c r="Y62" s="107">
        <v>9</v>
      </c>
      <c r="Z62" s="107">
        <v>24</v>
      </c>
      <c r="AA62" s="107">
        <v>12</v>
      </c>
      <c r="AB62" s="115"/>
      <c r="AC62" s="116">
        <f t="shared" si="3"/>
        <v>75769.343999999997</v>
      </c>
      <c r="AD62" s="116">
        <f t="shared" si="4"/>
        <v>0</v>
      </c>
      <c r="AE62" s="116">
        <f t="shared" si="2"/>
        <v>75769.343999999997</v>
      </c>
      <c r="AF62"/>
    </row>
    <row r="63" spans="1:32" ht="24.95" customHeight="1" x14ac:dyDescent="0.4">
      <c r="A63" s="103">
        <v>60</v>
      </c>
      <c r="B63" s="104" t="s">
        <v>132</v>
      </c>
      <c r="C63" s="104" t="s">
        <v>140</v>
      </c>
      <c r="D63" s="104" t="s">
        <v>89</v>
      </c>
      <c r="E63" s="104" t="s">
        <v>90</v>
      </c>
      <c r="F63" s="104" t="s">
        <v>94</v>
      </c>
      <c r="G63" s="104">
        <v>42</v>
      </c>
      <c r="H63" s="104">
        <v>2</v>
      </c>
      <c r="I63" s="106">
        <v>1</v>
      </c>
      <c r="J63" s="107">
        <v>2</v>
      </c>
      <c r="K63" s="108"/>
      <c r="L63" s="109"/>
      <c r="M63" s="109"/>
      <c r="N63" s="110" t="s">
        <v>92</v>
      </c>
      <c r="O63" s="110">
        <v>2500</v>
      </c>
      <c r="P63" s="110"/>
      <c r="Q63" s="109"/>
      <c r="R63" s="111">
        <v>2</v>
      </c>
      <c r="S63" s="112"/>
      <c r="T63" s="113"/>
      <c r="U63" s="113"/>
      <c r="V63" s="114">
        <f t="shared" si="0"/>
        <v>0</v>
      </c>
      <c r="W63" s="114">
        <f t="shared" si="1"/>
        <v>0</v>
      </c>
      <c r="X63" s="115"/>
      <c r="Y63" s="107">
        <v>9</v>
      </c>
      <c r="Z63" s="107">
        <v>24</v>
      </c>
      <c r="AA63" s="107">
        <v>12</v>
      </c>
      <c r="AB63" s="115"/>
      <c r="AC63" s="116">
        <f t="shared" si="3"/>
        <v>6314.1120000000001</v>
      </c>
      <c r="AD63" s="116">
        <f t="shared" si="4"/>
        <v>0</v>
      </c>
      <c r="AE63" s="116">
        <f t="shared" si="2"/>
        <v>6314.1120000000001</v>
      </c>
      <c r="AF63"/>
    </row>
    <row r="64" spans="1:32" ht="24.95" customHeight="1" x14ac:dyDescent="0.4">
      <c r="A64" s="103">
        <v>61</v>
      </c>
      <c r="B64" s="104" t="s">
        <v>132</v>
      </c>
      <c r="C64" s="104" t="s">
        <v>141</v>
      </c>
      <c r="D64" s="104" t="s">
        <v>89</v>
      </c>
      <c r="E64" s="104" t="s">
        <v>90</v>
      </c>
      <c r="F64" s="104" t="s">
        <v>91</v>
      </c>
      <c r="G64" s="104">
        <v>42</v>
      </c>
      <c r="H64" s="104">
        <v>2</v>
      </c>
      <c r="I64" s="106">
        <v>1</v>
      </c>
      <c r="J64" s="107">
        <v>2</v>
      </c>
      <c r="K64" s="108"/>
      <c r="L64" s="109"/>
      <c r="M64" s="109"/>
      <c r="N64" s="110" t="s">
        <v>92</v>
      </c>
      <c r="O64" s="110">
        <v>3300</v>
      </c>
      <c r="P64" s="110"/>
      <c r="Q64" s="109"/>
      <c r="R64" s="111">
        <v>2</v>
      </c>
      <c r="S64" s="112"/>
      <c r="T64" s="113"/>
      <c r="U64" s="113"/>
      <c r="V64" s="114">
        <f t="shared" si="0"/>
        <v>0</v>
      </c>
      <c r="W64" s="114">
        <f t="shared" si="1"/>
        <v>0</v>
      </c>
      <c r="X64" s="115"/>
      <c r="Y64" s="107">
        <v>9</v>
      </c>
      <c r="Z64" s="107">
        <v>24</v>
      </c>
      <c r="AA64" s="107">
        <v>12</v>
      </c>
      <c r="AB64" s="115"/>
      <c r="AC64" s="116">
        <f t="shared" si="3"/>
        <v>6314.1120000000001</v>
      </c>
      <c r="AD64" s="116">
        <f t="shared" si="4"/>
        <v>0</v>
      </c>
      <c r="AE64" s="116">
        <f t="shared" si="2"/>
        <v>6314.1120000000001</v>
      </c>
      <c r="AF64"/>
    </row>
    <row r="65" spans="1:32" ht="24.95" customHeight="1" x14ac:dyDescent="0.4">
      <c r="A65" s="103">
        <v>62</v>
      </c>
      <c r="B65" s="104" t="s">
        <v>132</v>
      </c>
      <c r="C65" s="104" t="s">
        <v>142</v>
      </c>
      <c r="D65" s="104" t="s">
        <v>89</v>
      </c>
      <c r="E65" s="104" t="s">
        <v>90</v>
      </c>
      <c r="F65" s="104" t="s">
        <v>91</v>
      </c>
      <c r="G65" s="104">
        <v>42</v>
      </c>
      <c r="H65" s="104">
        <v>2</v>
      </c>
      <c r="I65" s="106">
        <v>1</v>
      </c>
      <c r="J65" s="107">
        <v>2</v>
      </c>
      <c r="K65" s="108"/>
      <c r="L65" s="109"/>
      <c r="M65" s="109"/>
      <c r="N65" s="110" t="s">
        <v>92</v>
      </c>
      <c r="O65" s="110">
        <v>2500</v>
      </c>
      <c r="P65" s="110"/>
      <c r="Q65" s="109"/>
      <c r="R65" s="111">
        <v>2</v>
      </c>
      <c r="S65" s="112"/>
      <c r="T65" s="113"/>
      <c r="U65" s="113"/>
      <c r="V65" s="114">
        <f t="shared" si="0"/>
        <v>0</v>
      </c>
      <c r="W65" s="114">
        <f t="shared" si="1"/>
        <v>0</v>
      </c>
      <c r="X65" s="115"/>
      <c r="Y65" s="107">
        <v>9</v>
      </c>
      <c r="Z65" s="107">
        <v>24</v>
      </c>
      <c r="AA65" s="107">
        <v>12</v>
      </c>
      <c r="AB65" s="115"/>
      <c r="AC65" s="116">
        <f t="shared" si="3"/>
        <v>6314.1120000000001</v>
      </c>
      <c r="AD65" s="116">
        <f t="shared" si="4"/>
        <v>0</v>
      </c>
      <c r="AE65" s="116">
        <f t="shared" si="2"/>
        <v>6314.1120000000001</v>
      </c>
      <c r="AF65"/>
    </row>
    <row r="66" spans="1:32" ht="24.95" customHeight="1" x14ac:dyDescent="0.4">
      <c r="A66" s="103">
        <v>63</v>
      </c>
      <c r="B66" s="104" t="s">
        <v>132</v>
      </c>
      <c r="C66" s="104" t="s">
        <v>143</v>
      </c>
      <c r="D66" s="104" t="s">
        <v>89</v>
      </c>
      <c r="E66" s="104" t="s">
        <v>90</v>
      </c>
      <c r="F66" s="104" t="s">
        <v>91</v>
      </c>
      <c r="G66" s="104">
        <v>42</v>
      </c>
      <c r="H66" s="104">
        <v>9</v>
      </c>
      <c r="I66" s="106">
        <v>2</v>
      </c>
      <c r="J66" s="107">
        <v>18</v>
      </c>
      <c r="K66" s="108"/>
      <c r="L66" s="109"/>
      <c r="M66" s="109"/>
      <c r="N66" s="110" t="s">
        <v>92</v>
      </c>
      <c r="O66" s="110">
        <v>3300</v>
      </c>
      <c r="P66" s="110"/>
      <c r="Q66" s="109"/>
      <c r="R66" s="111">
        <v>18</v>
      </c>
      <c r="S66" s="112"/>
      <c r="T66" s="113"/>
      <c r="U66" s="113"/>
      <c r="V66" s="114">
        <f t="shared" si="0"/>
        <v>0</v>
      </c>
      <c r="W66" s="114">
        <f t="shared" si="1"/>
        <v>0</v>
      </c>
      <c r="X66" s="115"/>
      <c r="Y66" s="107">
        <v>9</v>
      </c>
      <c r="Z66" s="107">
        <v>24</v>
      </c>
      <c r="AA66" s="107">
        <v>12</v>
      </c>
      <c r="AB66" s="115"/>
      <c r="AC66" s="116">
        <f t="shared" si="3"/>
        <v>56827.007999999994</v>
      </c>
      <c r="AD66" s="116">
        <f t="shared" si="4"/>
        <v>0</v>
      </c>
      <c r="AE66" s="116">
        <f t="shared" si="2"/>
        <v>56827.007999999994</v>
      </c>
      <c r="AF66"/>
    </row>
    <row r="67" spans="1:32" ht="24.95" customHeight="1" x14ac:dyDescent="0.4">
      <c r="A67" s="103">
        <v>64</v>
      </c>
      <c r="B67" s="104" t="s">
        <v>132</v>
      </c>
      <c r="C67" s="104" t="s">
        <v>143</v>
      </c>
      <c r="D67" s="104" t="s">
        <v>89</v>
      </c>
      <c r="E67" s="104" t="s">
        <v>90</v>
      </c>
      <c r="F67" s="104" t="s">
        <v>94</v>
      </c>
      <c r="G67" s="104">
        <v>42</v>
      </c>
      <c r="H67" s="104">
        <v>2</v>
      </c>
      <c r="I67" s="106">
        <v>1</v>
      </c>
      <c r="J67" s="107">
        <v>2</v>
      </c>
      <c r="K67" s="108"/>
      <c r="L67" s="109"/>
      <c r="M67" s="109"/>
      <c r="N67" s="110" t="s">
        <v>92</v>
      </c>
      <c r="O67" s="110">
        <v>2500</v>
      </c>
      <c r="P67" s="110"/>
      <c r="Q67" s="109"/>
      <c r="R67" s="111">
        <v>2</v>
      </c>
      <c r="S67" s="112"/>
      <c r="T67" s="113"/>
      <c r="U67" s="113"/>
      <c r="V67" s="114">
        <f t="shared" si="0"/>
        <v>0</v>
      </c>
      <c r="W67" s="114">
        <f t="shared" si="1"/>
        <v>0</v>
      </c>
      <c r="X67" s="115"/>
      <c r="Y67" s="107">
        <v>9</v>
      </c>
      <c r="Z67" s="107">
        <v>24</v>
      </c>
      <c r="AA67" s="107">
        <v>12</v>
      </c>
      <c r="AB67" s="115"/>
      <c r="AC67" s="116">
        <f t="shared" si="3"/>
        <v>6314.1120000000001</v>
      </c>
      <c r="AD67" s="116">
        <f t="shared" si="4"/>
        <v>0</v>
      </c>
      <c r="AE67" s="116">
        <f t="shared" si="2"/>
        <v>6314.1120000000001</v>
      </c>
      <c r="AF67"/>
    </row>
    <row r="68" spans="1:32" ht="24.95" customHeight="1" x14ac:dyDescent="0.4">
      <c r="A68" s="103">
        <v>65</v>
      </c>
      <c r="B68" s="104" t="s">
        <v>132</v>
      </c>
      <c r="C68" s="104" t="s">
        <v>108</v>
      </c>
      <c r="D68" s="104" t="s">
        <v>89</v>
      </c>
      <c r="E68" s="104" t="s">
        <v>110</v>
      </c>
      <c r="F68" s="104" t="s">
        <v>127</v>
      </c>
      <c r="G68" s="104">
        <v>26</v>
      </c>
      <c r="H68" s="104">
        <v>1</v>
      </c>
      <c r="I68" s="106">
        <v>1</v>
      </c>
      <c r="J68" s="107">
        <v>1</v>
      </c>
      <c r="K68" s="108"/>
      <c r="L68" s="109"/>
      <c r="M68" s="109"/>
      <c r="N68" s="110" t="s">
        <v>92</v>
      </c>
      <c r="O68" s="110">
        <v>1000</v>
      </c>
      <c r="P68" s="110"/>
      <c r="Q68" s="109"/>
      <c r="R68" s="111">
        <v>1</v>
      </c>
      <c r="S68" s="112"/>
      <c r="T68" s="113"/>
      <c r="U68" s="113"/>
      <c r="V68" s="114">
        <f t="shared" ref="V68:V69" si="5">T68*R68</f>
        <v>0</v>
      </c>
      <c r="W68" s="114">
        <f t="shared" ref="W68:W69" si="6">U68*R68</f>
        <v>0</v>
      </c>
      <c r="X68" s="115"/>
      <c r="Y68" s="107">
        <v>9</v>
      </c>
      <c r="Z68" s="107">
        <v>24</v>
      </c>
      <c r="AA68" s="107">
        <v>12</v>
      </c>
      <c r="AB68" s="115"/>
      <c r="AC68" s="116">
        <f t="shared" si="3"/>
        <v>1954.3679999999999</v>
      </c>
      <c r="AD68" s="116">
        <f t="shared" si="4"/>
        <v>0</v>
      </c>
      <c r="AE68" s="116">
        <f t="shared" ref="AE68:AE69" si="7">AC68-AD68</f>
        <v>1954.3679999999999</v>
      </c>
      <c r="AF68"/>
    </row>
    <row r="69" spans="1:32" ht="24.95" customHeight="1" x14ac:dyDescent="0.4">
      <c r="A69" s="103">
        <v>66</v>
      </c>
      <c r="B69" s="104" t="s">
        <v>144</v>
      </c>
      <c r="C69" s="104" t="s">
        <v>145</v>
      </c>
      <c r="D69" s="104" t="s">
        <v>89</v>
      </c>
      <c r="E69" s="104" t="s">
        <v>111</v>
      </c>
      <c r="F69" s="104" t="s">
        <v>114</v>
      </c>
      <c r="G69" s="104">
        <v>28</v>
      </c>
      <c r="H69" s="104">
        <v>1</v>
      </c>
      <c r="I69" s="106">
        <v>1</v>
      </c>
      <c r="J69" s="107">
        <v>1</v>
      </c>
      <c r="K69" s="108"/>
      <c r="L69" s="109"/>
      <c r="M69" s="109"/>
      <c r="N69" s="110" t="s">
        <v>92</v>
      </c>
      <c r="O69" s="110">
        <v>1600</v>
      </c>
      <c r="P69" s="110"/>
      <c r="Q69" s="109"/>
      <c r="R69" s="111">
        <v>1</v>
      </c>
      <c r="S69" s="112"/>
      <c r="T69" s="113"/>
      <c r="U69" s="113"/>
      <c r="V69" s="114">
        <f t="shared" si="5"/>
        <v>0</v>
      </c>
      <c r="W69" s="114">
        <f t="shared" si="6"/>
        <v>0</v>
      </c>
      <c r="X69" s="115"/>
      <c r="Y69" s="107">
        <v>9</v>
      </c>
      <c r="Z69" s="107">
        <v>24</v>
      </c>
      <c r="AA69" s="107">
        <v>12</v>
      </c>
      <c r="AB69" s="115"/>
      <c r="AC69" s="116">
        <f t="shared" ref="AC69" si="8">G69*J69*Y69*Z69*AA69/1000*$AB$1</f>
        <v>2104.7039999999997</v>
      </c>
      <c r="AD69" s="116">
        <f t="shared" ref="AD69" si="9">Q69*R69*Y69*Z69*AA69/1000*$AB$1</f>
        <v>0</v>
      </c>
      <c r="AE69" s="116">
        <f t="shared" si="7"/>
        <v>2104.7039999999997</v>
      </c>
      <c r="AF69"/>
    </row>
    <row r="70" spans="1:32" ht="36.75" customHeight="1" x14ac:dyDescent="0.4">
      <c r="A70" s="117"/>
      <c r="B70" s="118"/>
      <c r="C70" s="118"/>
      <c r="D70" s="118"/>
      <c r="E70" s="118"/>
      <c r="L70" s="119"/>
      <c r="S70" s="120"/>
      <c r="T70" s="120"/>
      <c r="U70" s="120"/>
      <c r="V70" s="121"/>
      <c r="W70" s="121"/>
      <c r="X70" s="115"/>
      <c r="AB70" s="115"/>
      <c r="AC70" s="122">
        <f>SUM(AC4:AC69)</f>
        <v>1280787.5519999994</v>
      </c>
      <c r="AD70" s="122">
        <f>SUM(AD4:AD69)</f>
        <v>0</v>
      </c>
      <c r="AE70" s="122">
        <f>SUM(AE4:AE69)</f>
        <v>1280787.5519999994</v>
      </c>
      <c r="AF70"/>
    </row>
    <row r="72" spans="1:32" x14ac:dyDescent="0.4">
      <c r="U72" s="124" t="s">
        <v>146</v>
      </c>
      <c r="V72" s="125"/>
      <c r="W72" s="126"/>
      <c r="X72" s="127">
        <f>SUM(V4:V69)</f>
        <v>0</v>
      </c>
    </row>
    <row r="73" spans="1:32" x14ac:dyDescent="0.4">
      <c r="U73" s="124" t="s">
        <v>147</v>
      </c>
      <c r="V73" s="125"/>
      <c r="W73" s="126"/>
      <c r="X73" s="127">
        <f>SUM(W4:W69)</f>
        <v>0</v>
      </c>
    </row>
    <row r="74" spans="1:32" x14ac:dyDescent="0.4">
      <c r="U74" s="124" t="s">
        <v>148</v>
      </c>
      <c r="V74" s="125"/>
      <c r="W74" s="126"/>
      <c r="X74" s="128"/>
    </row>
    <row r="75" spans="1:32" x14ac:dyDescent="0.4">
      <c r="U75" s="124" t="s">
        <v>149</v>
      </c>
      <c r="V75" s="125"/>
      <c r="W75" s="126"/>
      <c r="X75" s="128"/>
    </row>
    <row r="76" spans="1:32" x14ac:dyDescent="0.4">
      <c r="U76" s="124" t="s">
        <v>41</v>
      </c>
      <c r="V76" s="125"/>
      <c r="W76" s="126"/>
      <c r="X76" s="128"/>
    </row>
    <row r="77" spans="1:32" x14ac:dyDescent="0.4">
      <c r="U77" s="124" t="s">
        <v>150</v>
      </c>
      <c r="V77" s="125"/>
      <c r="W77" s="126"/>
      <c r="X77" s="128"/>
    </row>
    <row r="78" spans="1:32" x14ac:dyDescent="0.4">
      <c r="U78" s="124" t="s">
        <v>151</v>
      </c>
      <c r="V78" s="125"/>
      <c r="W78" s="126"/>
      <c r="X78" s="127">
        <f>SUM(X72:X77)</f>
        <v>0</v>
      </c>
    </row>
    <row r="79" spans="1:32" x14ac:dyDescent="0.4">
      <c r="U79" s="124" t="s">
        <v>152</v>
      </c>
      <c r="V79" s="125"/>
      <c r="W79" s="126"/>
      <c r="X79" s="127">
        <f>X78*1.1</f>
        <v>0</v>
      </c>
    </row>
  </sheetData>
  <autoFilter ref="A3:AF3"/>
  <mergeCells count="13">
    <mergeCell ref="U79:W79"/>
    <mergeCell ref="U73:W73"/>
    <mergeCell ref="U74:W74"/>
    <mergeCell ref="U75:W75"/>
    <mergeCell ref="U76:W76"/>
    <mergeCell ref="U77:W77"/>
    <mergeCell ref="U78:W78"/>
    <mergeCell ref="E2:J2"/>
    <mergeCell ref="L2:R2"/>
    <mergeCell ref="Y2:AA2"/>
    <mergeCell ref="AC2:AD2"/>
    <mergeCell ref="AE2:AE3"/>
    <mergeCell ref="U72:W72"/>
  </mergeCells>
  <phoneticPr fontId="6"/>
  <conditionalFormatting sqref="B4:J69 L4:R69">
    <cfRule type="containsBlanks" dxfId="25" priority="2">
      <formula>LEN(TRIM(B4))=0</formula>
    </cfRule>
  </conditionalFormatting>
  <conditionalFormatting sqref="Y4:AA69">
    <cfRule type="containsBlanks" dxfId="24" priority="1">
      <formula>LEN(TRIM(Y4))=0</formula>
    </cfRule>
  </conditionalFormatting>
  <dataValidations count="1">
    <dataValidation type="list" allowBlank="1" showInputMessage="1" showErrorMessage="1" sqref="L4:L69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70"/>
  <sheetViews>
    <sheetView showGridLines="0" view="pageBreakPreview" zoomScale="67" zoomScaleNormal="100" zoomScaleSheetLayoutView="67" workbookViewId="0">
      <pane xSplit="3" ySplit="3" topLeftCell="D4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8.75" x14ac:dyDescent="0.4"/>
  <cols>
    <col min="1" max="1" width="4" style="68" customWidth="1"/>
    <col min="2" max="2" width="5.75" style="68" customWidth="1"/>
    <col min="3" max="4" width="15.125" style="68" customWidth="1"/>
    <col min="5" max="5" width="13.75" style="68" customWidth="1"/>
    <col min="6" max="6" width="34.5" style="68" customWidth="1"/>
    <col min="7" max="7" width="8.125" style="68" customWidth="1"/>
    <col min="8" max="8" width="6.25" style="68" customWidth="1"/>
    <col min="9" max="9" width="13.5" style="68" customWidth="1"/>
    <col min="10" max="10" width="7" style="68" customWidth="1"/>
    <col min="11" max="11" width="3" customWidth="1"/>
    <col min="12" max="12" width="15.375" customWidth="1"/>
    <col min="13" max="13" width="31" style="69" customWidth="1"/>
    <col min="14" max="17" width="13.125" style="69" customWidth="1"/>
    <col min="18" max="18" width="13.125" style="70" customWidth="1"/>
    <col min="19" max="19" width="5" style="70" customWidth="1"/>
    <col min="20" max="23" width="11.125" style="123" customWidth="1"/>
    <col min="24" max="24" width="11.25" style="123" bestFit="1" customWidth="1"/>
    <col min="25" max="25" width="7.875" customWidth="1"/>
    <col min="26" max="28" width="7.125" style="68" customWidth="1"/>
    <col min="29" max="29" width="14.375" bestFit="1" customWidth="1"/>
    <col min="30" max="30" width="13.375" style="76" bestFit="1" customWidth="1"/>
    <col min="31" max="31" width="20.125" bestFit="1" customWidth="1"/>
    <col min="32" max="32" width="24.125" style="76" customWidth="1"/>
    <col min="34" max="44" width="15.875" customWidth="1"/>
    <col min="45" max="45" width="12.625" bestFit="1" customWidth="1"/>
  </cols>
  <sheetData>
    <row r="1" spans="1:32" ht="24.95" customHeight="1" x14ac:dyDescent="0.4">
      <c r="A1" s="66" t="s">
        <v>153</v>
      </c>
      <c r="B1" s="67"/>
      <c r="C1" s="67"/>
      <c r="D1" s="67"/>
      <c r="E1" s="67"/>
      <c r="F1" s="67"/>
      <c r="G1" s="67"/>
      <c r="H1" s="67"/>
      <c r="T1" s="71"/>
      <c r="U1" s="71"/>
      <c r="V1" s="71"/>
      <c r="W1" s="71"/>
      <c r="X1" s="72"/>
      <c r="Z1" s="73" t="s">
        <v>56</v>
      </c>
      <c r="AA1" s="73"/>
      <c r="AB1" s="74">
        <v>29</v>
      </c>
      <c r="AC1" t="s">
        <v>57</v>
      </c>
      <c r="AD1" s="75"/>
    </row>
    <row r="2" spans="1:32" ht="27" customHeight="1" x14ac:dyDescent="0.4">
      <c r="A2" s="67"/>
      <c r="B2" s="67"/>
      <c r="C2" s="67"/>
      <c r="D2" s="67"/>
      <c r="E2" s="77" t="s">
        <v>58</v>
      </c>
      <c r="F2" s="78"/>
      <c r="G2" s="78"/>
      <c r="H2" s="78"/>
      <c r="I2" s="78"/>
      <c r="J2" s="79"/>
      <c r="L2" s="80" t="s">
        <v>59</v>
      </c>
      <c r="M2" s="81"/>
      <c r="N2" s="81"/>
      <c r="O2" s="81"/>
      <c r="P2" s="81"/>
      <c r="Q2" s="81"/>
      <c r="R2" s="82"/>
      <c r="T2" s="83"/>
      <c r="U2" s="83"/>
      <c r="V2" s="83"/>
      <c r="W2" s="83"/>
      <c r="X2"/>
      <c r="Y2" s="84" t="s">
        <v>60</v>
      </c>
      <c r="Z2" s="85"/>
      <c r="AA2" s="86"/>
      <c r="AC2" s="87" t="s">
        <v>61</v>
      </c>
      <c r="AD2" s="88"/>
      <c r="AE2" s="89" t="s">
        <v>62</v>
      </c>
      <c r="AF2"/>
    </row>
    <row r="3" spans="1:32" ht="37.5" customHeight="1" thickBot="1" x14ac:dyDescent="0.45">
      <c r="A3" s="90" t="s">
        <v>63</v>
      </c>
      <c r="B3" s="90" t="s">
        <v>64</v>
      </c>
      <c r="C3" s="90" t="s">
        <v>65</v>
      </c>
      <c r="D3" s="90" t="s">
        <v>66</v>
      </c>
      <c r="E3" s="91" t="s">
        <v>67</v>
      </c>
      <c r="F3" s="91" t="s">
        <v>68</v>
      </c>
      <c r="G3" s="91" t="s">
        <v>69</v>
      </c>
      <c r="H3" s="92" t="s">
        <v>70</v>
      </c>
      <c r="I3" s="92" t="s">
        <v>71</v>
      </c>
      <c r="J3" s="92" t="s">
        <v>72</v>
      </c>
      <c r="K3" s="93"/>
      <c r="L3" s="94" t="s">
        <v>73</v>
      </c>
      <c r="M3" s="94" t="s">
        <v>74</v>
      </c>
      <c r="N3" s="94" t="s">
        <v>75</v>
      </c>
      <c r="O3" s="95" t="s">
        <v>154</v>
      </c>
      <c r="P3" s="95" t="s">
        <v>155</v>
      </c>
      <c r="Q3" s="94" t="s">
        <v>78</v>
      </c>
      <c r="R3" s="96" t="s">
        <v>79</v>
      </c>
      <c r="S3" s="97"/>
      <c r="T3" s="98" t="s">
        <v>80</v>
      </c>
      <c r="U3" s="99" t="s">
        <v>81</v>
      </c>
      <c r="V3" s="99" t="s">
        <v>82</v>
      </c>
      <c r="W3" s="99" t="s">
        <v>83</v>
      </c>
      <c r="X3"/>
      <c r="Y3" s="100" t="s">
        <v>84</v>
      </c>
      <c r="Z3" s="100" t="s">
        <v>85</v>
      </c>
      <c r="AA3" s="100" t="s">
        <v>86</v>
      </c>
      <c r="AB3"/>
      <c r="AC3" s="101" t="s">
        <v>58</v>
      </c>
      <c r="AD3" s="101" t="s">
        <v>59</v>
      </c>
      <c r="AE3" s="102"/>
      <c r="AF3"/>
    </row>
    <row r="4" spans="1:32" ht="24.95" customHeight="1" thickTop="1" x14ac:dyDescent="0.4">
      <c r="A4" s="103">
        <v>1</v>
      </c>
      <c r="B4" s="104" t="s">
        <v>87</v>
      </c>
      <c r="C4" s="104" t="s">
        <v>133</v>
      </c>
      <c r="D4" s="104" t="s">
        <v>89</v>
      </c>
      <c r="E4" s="104" t="s">
        <v>156</v>
      </c>
      <c r="F4" s="104" t="s">
        <v>103</v>
      </c>
      <c r="G4" s="104">
        <v>101</v>
      </c>
      <c r="H4" s="105">
        <v>9</v>
      </c>
      <c r="I4" s="106">
        <v>4</v>
      </c>
      <c r="J4" s="107">
        <v>36</v>
      </c>
      <c r="K4" s="108"/>
      <c r="L4" s="109"/>
      <c r="M4" s="109"/>
      <c r="N4" s="110" t="s">
        <v>92</v>
      </c>
      <c r="O4" s="110">
        <v>6700</v>
      </c>
      <c r="P4" s="110"/>
      <c r="Q4" s="109"/>
      <c r="R4" s="111">
        <v>36</v>
      </c>
      <c r="S4" s="112"/>
      <c r="T4" s="113"/>
      <c r="U4" s="113"/>
      <c r="V4" s="114">
        <f t="shared" ref="V4:V60" si="0">T4*R4</f>
        <v>0</v>
      </c>
      <c r="W4" s="114">
        <f t="shared" ref="W4:W60" si="1">U4*R4</f>
        <v>0</v>
      </c>
      <c r="X4" s="115"/>
      <c r="Y4" s="107">
        <v>9</v>
      </c>
      <c r="Z4" s="107">
        <v>24</v>
      </c>
      <c r="AA4" s="107">
        <v>12</v>
      </c>
      <c r="AB4" s="115"/>
      <c r="AC4" s="116">
        <f>G4*J4*Y4*Z4*AA4/1000*$AB$1</f>
        <v>273310.848</v>
      </c>
      <c r="AD4" s="116">
        <f>Q4*R4*Y4*Z4*AA4/1000*$AB$1</f>
        <v>0</v>
      </c>
      <c r="AE4" s="116">
        <f t="shared" ref="AE4:AE60" si="2">AC4-AD4</f>
        <v>273310.848</v>
      </c>
      <c r="AF4"/>
    </row>
    <row r="5" spans="1:32" ht="24.95" customHeight="1" x14ac:dyDescent="0.4">
      <c r="A5" s="103">
        <v>2</v>
      </c>
      <c r="B5" s="104" t="s">
        <v>87</v>
      </c>
      <c r="C5" s="104" t="s">
        <v>157</v>
      </c>
      <c r="D5" s="104" t="s">
        <v>89</v>
      </c>
      <c r="E5" s="104" t="s">
        <v>158</v>
      </c>
      <c r="F5" s="104" t="s">
        <v>159</v>
      </c>
      <c r="G5" s="104">
        <v>30</v>
      </c>
      <c r="H5" s="105">
        <v>2</v>
      </c>
      <c r="I5" s="106">
        <v>2</v>
      </c>
      <c r="J5" s="107">
        <v>4</v>
      </c>
      <c r="K5" s="108"/>
      <c r="L5" s="109"/>
      <c r="M5" s="109"/>
      <c r="N5" s="110" t="s">
        <v>92</v>
      </c>
      <c r="O5" s="110">
        <v>3000</v>
      </c>
      <c r="P5" s="110"/>
      <c r="Q5" s="109"/>
      <c r="R5" s="111">
        <v>2</v>
      </c>
      <c r="S5" s="112"/>
      <c r="T5" s="113"/>
      <c r="U5" s="113"/>
      <c r="V5" s="114">
        <f t="shared" si="0"/>
        <v>0</v>
      </c>
      <c r="W5" s="114">
        <f t="shared" si="1"/>
        <v>0</v>
      </c>
      <c r="X5" s="115"/>
      <c r="Y5" s="107">
        <v>9</v>
      </c>
      <c r="Z5" s="107">
        <v>24</v>
      </c>
      <c r="AA5" s="107">
        <v>12</v>
      </c>
      <c r="AB5" s="115"/>
      <c r="AC5" s="116">
        <f t="shared" ref="AC5:AC60" si="3">G5*J5*Y5*Z5*AA5/1000*$AB$1</f>
        <v>9020.16</v>
      </c>
      <c r="AD5" s="116">
        <f t="shared" ref="AD5:AD60" si="4">Q5*R5*Y5*Z5*AA5/1000*$AB$1</f>
        <v>0</v>
      </c>
      <c r="AE5" s="116">
        <f t="shared" si="2"/>
        <v>9020.16</v>
      </c>
      <c r="AF5"/>
    </row>
    <row r="6" spans="1:32" ht="24.95" customHeight="1" x14ac:dyDescent="0.4">
      <c r="A6" s="103">
        <v>3</v>
      </c>
      <c r="B6" s="104" t="s">
        <v>87</v>
      </c>
      <c r="C6" s="104" t="s">
        <v>160</v>
      </c>
      <c r="D6" s="104" t="s">
        <v>89</v>
      </c>
      <c r="E6" s="104" t="s">
        <v>161</v>
      </c>
      <c r="F6" s="104" t="s">
        <v>162</v>
      </c>
      <c r="G6" s="104">
        <v>19</v>
      </c>
      <c r="H6" s="105">
        <v>8</v>
      </c>
      <c r="I6" s="106">
        <v>1</v>
      </c>
      <c r="J6" s="107">
        <v>8</v>
      </c>
      <c r="K6" s="108"/>
      <c r="L6" s="109"/>
      <c r="M6" s="109"/>
      <c r="N6" s="110" t="s">
        <v>92</v>
      </c>
      <c r="O6" s="110">
        <v>800</v>
      </c>
      <c r="P6" s="110"/>
      <c r="Q6" s="109"/>
      <c r="R6" s="111">
        <v>8</v>
      </c>
      <c r="S6" s="112"/>
      <c r="T6" s="113"/>
      <c r="U6" s="113"/>
      <c r="V6" s="114">
        <f t="shared" si="0"/>
        <v>0</v>
      </c>
      <c r="W6" s="114">
        <f t="shared" si="1"/>
        <v>0</v>
      </c>
      <c r="X6" s="115"/>
      <c r="Y6" s="107">
        <v>9</v>
      </c>
      <c r="Z6" s="107">
        <v>24</v>
      </c>
      <c r="AA6" s="107">
        <v>12</v>
      </c>
      <c r="AB6" s="115"/>
      <c r="AC6" s="116">
        <f t="shared" si="3"/>
        <v>11425.536</v>
      </c>
      <c r="AD6" s="116">
        <f t="shared" si="4"/>
        <v>0</v>
      </c>
      <c r="AE6" s="116">
        <f t="shared" si="2"/>
        <v>11425.536</v>
      </c>
      <c r="AF6"/>
    </row>
    <row r="7" spans="1:32" ht="24.95" customHeight="1" x14ac:dyDescent="0.4">
      <c r="A7" s="103">
        <v>4</v>
      </c>
      <c r="B7" s="104" t="s">
        <v>87</v>
      </c>
      <c r="C7" s="104" t="s">
        <v>163</v>
      </c>
      <c r="D7" s="104" t="s">
        <v>89</v>
      </c>
      <c r="E7" s="104" t="s">
        <v>158</v>
      </c>
      <c r="F7" s="104" t="s">
        <v>159</v>
      </c>
      <c r="G7" s="104">
        <v>30</v>
      </c>
      <c r="H7" s="105">
        <v>6</v>
      </c>
      <c r="I7" s="106">
        <v>2</v>
      </c>
      <c r="J7" s="107">
        <v>12</v>
      </c>
      <c r="K7" s="108"/>
      <c r="L7" s="109"/>
      <c r="M7" s="109"/>
      <c r="N7" s="110" t="s">
        <v>92</v>
      </c>
      <c r="O7" s="110">
        <v>3000</v>
      </c>
      <c r="P7" s="110"/>
      <c r="Q7" s="109"/>
      <c r="R7" s="111">
        <v>6</v>
      </c>
      <c r="S7" s="112"/>
      <c r="T7" s="113"/>
      <c r="U7" s="113"/>
      <c r="V7" s="114">
        <f t="shared" si="0"/>
        <v>0</v>
      </c>
      <c r="W7" s="114">
        <f t="shared" si="1"/>
        <v>0</v>
      </c>
      <c r="X7" s="115"/>
      <c r="Y7" s="107">
        <v>9</v>
      </c>
      <c r="Z7" s="107">
        <v>24</v>
      </c>
      <c r="AA7" s="107">
        <v>12</v>
      </c>
      <c r="AB7" s="115"/>
      <c r="AC7" s="116">
        <f t="shared" si="3"/>
        <v>27060.48</v>
      </c>
      <c r="AD7" s="116">
        <f t="shared" si="4"/>
        <v>0</v>
      </c>
      <c r="AE7" s="116">
        <f t="shared" si="2"/>
        <v>27060.48</v>
      </c>
      <c r="AF7"/>
    </row>
    <row r="8" spans="1:32" ht="24.95" customHeight="1" x14ac:dyDescent="0.4">
      <c r="A8" s="103">
        <v>5</v>
      </c>
      <c r="B8" s="104" t="s">
        <v>87</v>
      </c>
      <c r="C8" s="104" t="s">
        <v>134</v>
      </c>
      <c r="D8" s="104" t="s">
        <v>89</v>
      </c>
      <c r="E8" s="104" t="s">
        <v>90</v>
      </c>
      <c r="F8" s="104" t="s">
        <v>164</v>
      </c>
      <c r="G8" s="104">
        <v>42</v>
      </c>
      <c r="H8" s="105">
        <v>1</v>
      </c>
      <c r="I8" s="106">
        <v>1</v>
      </c>
      <c r="J8" s="107">
        <v>1</v>
      </c>
      <c r="K8" s="108"/>
      <c r="L8" s="109"/>
      <c r="M8" s="109"/>
      <c r="N8" s="110" t="s">
        <v>92</v>
      </c>
      <c r="O8" s="110">
        <v>2500</v>
      </c>
      <c r="P8" s="110"/>
      <c r="Q8" s="109"/>
      <c r="R8" s="111">
        <v>1</v>
      </c>
      <c r="S8" s="112"/>
      <c r="T8" s="113"/>
      <c r="U8" s="113"/>
      <c r="V8" s="114">
        <f t="shared" si="0"/>
        <v>0</v>
      </c>
      <c r="W8" s="114">
        <f t="shared" si="1"/>
        <v>0</v>
      </c>
      <c r="X8" s="115"/>
      <c r="Y8" s="107">
        <v>9</v>
      </c>
      <c r="Z8" s="107">
        <v>24</v>
      </c>
      <c r="AA8" s="107">
        <v>12</v>
      </c>
      <c r="AB8" s="115"/>
      <c r="AC8" s="116">
        <f t="shared" si="3"/>
        <v>3157.056</v>
      </c>
      <c r="AD8" s="116">
        <f t="shared" si="4"/>
        <v>0</v>
      </c>
      <c r="AE8" s="116">
        <f t="shared" si="2"/>
        <v>3157.056</v>
      </c>
      <c r="AF8"/>
    </row>
    <row r="9" spans="1:32" ht="24.95" customHeight="1" x14ac:dyDescent="0.4">
      <c r="A9" s="103">
        <v>6</v>
      </c>
      <c r="B9" s="104" t="s">
        <v>87</v>
      </c>
      <c r="C9" s="104" t="s">
        <v>165</v>
      </c>
      <c r="D9" s="104" t="s">
        <v>89</v>
      </c>
      <c r="E9" s="104" t="s">
        <v>156</v>
      </c>
      <c r="F9" s="104" t="s">
        <v>103</v>
      </c>
      <c r="G9" s="104">
        <v>101</v>
      </c>
      <c r="H9" s="105">
        <v>6</v>
      </c>
      <c r="I9" s="106">
        <v>4</v>
      </c>
      <c r="J9" s="107">
        <v>24</v>
      </c>
      <c r="K9" s="108"/>
      <c r="L9" s="109"/>
      <c r="M9" s="109"/>
      <c r="N9" s="110" t="s">
        <v>92</v>
      </c>
      <c r="O9" s="110">
        <v>6700</v>
      </c>
      <c r="P9" s="110"/>
      <c r="Q9" s="109"/>
      <c r="R9" s="111">
        <v>24</v>
      </c>
      <c r="S9" s="112"/>
      <c r="T9" s="113"/>
      <c r="U9" s="113"/>
      <c r="V9" s="114">
        <f t="shared" si="0"/>
        <v>0</v>
      </c>
      <c r="W9" s="114">
        <f t="shared" si="1"/>
        <v>0</v>
      </c>
      <c r="X9" s="115"/>
      <c r="Y9" s="107">
        <v>9</v>
      </c>
      <c r="Z9" s="107">
        <v>24</v>
      </c>
      <c r="AA9" s="107">
        <v>12</v>
      </c>
      <c r="AB9" s="115"/>
      <c r="AC9" s="116">
        <f t="shared" si="3"/>
        <v>182207.23199999999</v>
      </c>
      <c r="AD9" s="116">
        <f t="shared" si="4"/>
        <v>0</v>
      </c>
      <c r="AE9" s="116">
        <f t="shared" si="2"/>
        <v>182207.23199999999</v>
      </c>
      <c r="AF9"/>
    </row>
    <row r="10" spans="1:32" ht="24.95" customHeight="1" x14ac:dyDescent="0.4">
      <c r="A10" s="103">
        <v>7</v>
      </c>
      <c r="B10" s="104" t="s">
        <v>87</v>
      </c>
      <c r="C10" s="104" t="s">
        <v>165</v>
      </c>
      <c r="D10" s="104" t="s">
        <v>89</v>
      </c>
      <c r="E10" s="104" t="s">
        <v>166</v>
      </c>
      <c r="F10" s="104" t="s">
        <v>167</v>
      </c>
      <c r="G10" s="104">
        <v>60</v>
      </c>
      <c r="H10" s="105">
        <v>19</v>
      </c>
      <c r="I10" s="106">
        <v>1</v>
      </c>
      <c r="J10" s="107">
        <v>19</v>
      </c>
      <c r="K10" s="108"/>
      <c r="L10" s="109"/>
      <c r="M10" s="109"/>
      <c r="N10" s="110" t="s">
        <v>113</v>
      </c>
      <c r="O10" s="110">
        <v>700</v>
      </c>
      <c r="P10" s="110"/>
      <c r="Q10" s="109"/>
      <c r="R10" s="111">
        <v>19</v>
      </c>
      <c r="S10" s="112"/>
      <c r="T10" s="113"/>
      <c r="U10" s="113"/>
      <c r="V10" s="114">
        <f t="shared" si="0"/>
        <v>0</v>
      </c>
      <c r="W10" s="114">
        <f t="shared" si="1"/>
        <v>0</v>
      </c>
      <c r="X10" s="115"/>
      <c r="Y10" s="107">
        <v>9</v>
      </c>
      <c r="Z10" s="107">
        <v>24</v>
      </c>
      <c r="AA10" s="107">
        <v>12</v>
      </c>
      <c r="AB10" s="115"/>
      <c r="AC10" s="116">
        <f t="shared" si="3"/>
        <v>85691.520000000004</v>
      </c>
      <c r="AD10" s="116">
        <f t="shared" si="4"/>
        <v>0</v>
      </c>
      <c r="AE10" s="116">
        <f t="shared" si="2"/>
        <v>85691.520000000004</v>
      </c>
      <c r="AF10"/>
    </row>
    <row r="11" spans="1:32" ht="24.95" customHeight="1" x14ac:dyDescent="0.4">
      <c r="A11" s="103">
        <v>8</v>
      </c>
      <c r="B11" s="104" t="s">
        <v>87</v>
      </c>
      <c r="C11" s="104" t="s">
        <v>168</v>
      </c>
      <c r="D11" s="104" t="s">
        <v>89</v>
      </c>
      <c r="E11" s="104" t="s">
        <v>169</v>
      </c>
      <c r="F11" s="104" t="s">
        <v>170</v>
      </c>
      <c r="G11" s="104">
        <v>14</v>
      </c>
      <c r="H11" s="105">
        <v>2</v>
      </c>
      <c r="I11" s="106">
        <v>1</v>
      </c>
      <c r="J11" s="107">
        <v>2</v>
      </c>
      <c r="K11" s="108"/>
      <c r="L11" s="109"/>
      <c r="M11" s="109"/>
      <c r="N11" s="110" t="s">
        <v>113</v>
      </c>
      <c r="O11" s="110">
        <v>700</v>
      </c>
      <c r="P11" s="110"/>
      <c r="Q11" s="109"/>
      <c r="R11" s="111">
        <v>2</v>
      </c>
      <c r="S11" s="112"/>
      <c r="T11" s="113"/>
      <c r="U11" s="113"/>
      <c r="V11" s="114">
        <f t="shared" si="0"/>
        <v>0</v>
      </c>
      <c r="W11" s="114">
        <f t="shared" si="1"/>
        <v>0</v>
      </c>
      <c r="X11" s="115"/>
      <c r="Y11" s="107">
        <v>9</v>
      </c>
      <c r="Z11" s="107">
        <v>24</v>
      </c>
      <c r="AA11" s="107">
        <v>12</v>
      </c>
      <c r="AB11" s="115"/>
      <c r="AC11" s="116">
        <f t="shared" si="3"/>
        <v>2104.7039999999997</v>
      </c>
      <c r="AD11" s="116">
        <f t="shared" si="4"/>
        <v>0</v>
      </c>
      <c r="AE11" s="116">
        <f t="shared" si="2"/>
        <v>2104.7039999999997</v>
      </c>
      <c r="AF11"/>
    </row>
    <row r="12" spans="1:32" ht="24.95" customHeight="1" x14ac:dyDescent="0.4">
      <c r="A12" s="103">
        <v>9</v>
      </c>
      <c r="B12" s="104" t="s">
        <v>87</v>
      </c>
      <c r="C12" s="104" t="s">
        <v>171</v>
      </c>
      <c r="D12" s="104" t="s">
        <v>89</v>
      </c>
      <c r="E12" s="104" t="s">
        <v>118</v>
      </c>
      <c r="F12" s="104" t="s">
        <v>162</v>
      </c>
      <c r="G12" s="104">
        <v>29</v>
      </c>
      <c r="H12" s="105">
        <v>1</v>
      </c>
      <c r="I12" s="106">
        <v>1</v>
      </c>
      <c r="J12" s="107">
        <v>1</v>
      </c>
      <c r="K12" s="108"/>
      <c r="L12" s="109"/>
      <c r="M12" s="109"/>
      <c r="N12" s="110" t="s">
        <v>92</v>
      </c>
      <c r="O12" s="110">
        <v>1100</v>
      </c>
      <c r="P12" s="110"/>
      <c r="Q12" s="109"/>
      <c r="R12" s="111">
        <v>1</v>
      </c>
      <c r="S12" s="112"/>
      <c r="T12" s="113"/>
      <c r="U12" s="113"/>
      <c r="V12" s="114">
        <f t="shared" si="0"/>
        <v>0</v>
      </c>
      <c r="W12" s="114">
        <f t="shared" si="1"/>
        <v>0</v>
      </c>
      <c r="X12" s="115"/>
      <c r="Y12" s="107">
        <v>9</v>
      </c>
      <c r="Z12" s="107">
        <v>24</v>
      </c>
      <c r="AA12" s="107">
        <v>12</v>
      </c>
      <c r="AB12" s="115"/>
      <c r="AC12" s="116">
        <f t="shared" si="3"/>
        <v>2179.8720000000003</v>
      </c>
      <c r="AD12" s="116">
        <f t="shared" si="4"/>
        <v>0</v>
      </c>
      <c r="AE12" s="116">
        <f t="shared" si="2"/>
        <v>2179.8720000000003</v>
      </c>
      <c r="AF12"/>
    </row>
    <row r="13" spans="1:32" ht="24.95" customHeight="1" x14ac:dyDescent="0.4">
      <c r="A13" s="103">
        <v>10</v>
      </c>
      <c r="B13" s="104" t="s">
        <v>87</v>
      </c>
      <c r="C13" s="104" t="s">
        <v>172</v>
      </c>
      <c r="D13" s="104" t="s">
        <v>89</v>
      </c>
      <c r="E13" s="104" t="s">
        <v>110</v>
      </c>
      <c r="F13" s="104" t="s">
        <v>173</v>
      </c>
      <c r="G13" s="104">
        <v>26</v>
      </c>
      <c r="H13" s="105">
        <v>1</v>
      </c>
      <c r="I13" s="106">
        <v>1</v>
      </c>
      <c r="J13" s="107">
        <v>1</v>
      </c>
      <c r="K13" s="108"/>
      <c r="L13" s="109"/>
      <c r="M13" s="109"/>
      <c r="N13" s="110" t="s">
        <v>92</v>
      </c>
      <c r="O13" s="110">
        <v>1000</v>
      </c>
      <c r="P13" s="110"/>
      <c r="Q13" s="109"/>
      <c r="R13" s="111">
        <v>1</v>
      </c>
      <c r="S13" s="112"/>
      <c r="T13" s="113"/>
      <c r="U13" s="113"/>
      <c r="V13" s="114">
        <f t="shared" si="0"/>
        <v>0</v>
      </c>
      <c r="W13" s="114">
        <f t="shared" si="1"/>
        <v>0</v>
      </c>
      <c r="X13" s="115"/>
      <c r="Y13" s="107">
        <v>9</v>
      </c>
      <c r="Z13" s="107">
        <v>24</v>
      </c>
      <c r="AA13" s="107">
        <v>12</v>
      </c>
      <c r="AB13" s="115"/>
      <c r="AC13" s="116">
        <f t="shared" si="3"/>
        <v>1954.3679999999999</v>
      </c>
      <c r="AD13" s="116">
        <f t="shared" si="4"/>
        <v>0</v>
      </c>
      <c r="AE13" s="116">
        <f t="shared" si="2"/>
        <v>1954.3679999999999</v>
      </c>
      <c r="AF13"/>
    </row>
    <row r="14" spans="1:32" ht="24.95" customHeight="1" x14ac:dyDescent="0.4">
      <c r="A14" s="103">
        <v>11</v>
      </c>
      <c r="B14" s="104" t="s">
        <v>87</v>
      </c>
      <c r="C14" s="104" t="s">
        <v>115</v>
      </c>
      <c r="D14" s="104" t="s">
        <v>89</v>
      </c>
      <c r="E14" s="104" t="s">
        <v>90</v>
      </c>
      <c r="F14" s="104" t="s">
        <v>174</v>
      </c>
      <c r="G14" s="104">
        <v>42</v>
      </c>
      <c r="H14" s="105">
        <v>1</v>
      </c>
      <c r="I14" s="106">
        <v>1</v>
      </c>
      <c r="J14" s="107">
        <v>1</v>
      </c>
      <c r="K14" s="108"/>
      <c r="L14" s="109"/>
      <c r="M14" s="109"/>
      <c r="N14" s="110" t="s">
        <v>92</v>
      </c>
      <c r="O14" s="110">
        <v>2500</v>
      </c>
      <c r="P14" s="110"/>
      <c r="Q14" s="109"/>
      <c r="R14" s="111">
        <v>1</v>
      </c>
      <c r="S14" s="112"/>
      <c r="T14" s="113"/>
      <c r="U14" s="113"/>
      <c r="V14" s="114">
        <f t="shared" si="0"/>
        <v>0</v>
      </c>
      <c r="W14" s="114">
        <f t="shared" si="1"/>
        <v>0</v>
      </c>
      <c r="X14" s="115"/>
      <c r="Y14" s="107">
        <v>9</v>
      </c>
      <c r="Z14" s="107">
        <v>24</v>
      </c>
      <c r="AA14" s="107">
        <v>12</v>
      </c>
      <c r="AB14" s="115"/>
      <c r="AC14" s="116">
        <f t="shared" si="3"/>
        <v>3157.056</v>
      </c>
      <c r="AD14" s="116">
        <f t="shared" si="4"/>
        <v>0</v>
      </c>
      <c r="AE14" s="116">
        <f t="shared" si="2"/>
        <v>3157.056</v>
      </c>
      <c r="AF14"/>
    </row>
    <row r="15" spans="1:32" ht="24.95" customHeight="1" x14ac:dyDescent="0.4">
      <c r="A15" s="103">
        <v>12</v>
      </c>
      <c r="B15" s="104" t="s">
        <v>87</v>
      </c>
      <c r="C15" s="104" t="s">
        <v>115</v>
      </c>
      <c r="D15" s="104" t="s">
        <v>89</v>
      </c>
      <c r="E15" s="104" t="s">
        <v>118</v>
      </c>
      <c r="F15" s="104" t="s">
        <v>162</v>
      </c>
      <c r="G15" s="104">
        <v>29</v>
      </c>
      <c r="H15" s="105">
        <v>3</v>
      </c>
      <c r="I15" s="106">
        <v>1</v>
      </c>
      <c r="J15" s="107">
        <v>3</v>
      </c>
      <c r="K15" s="108"/>
      <c r="L15" s="109"/>
      <c r="M15" s="109"/>
      <c r="N15" s="110" t="s">
        <v>92</v>
      </c>
      <c r="O15" s="110">
        <v>1100</v>
      </c>
      <c r="P15" s="110"/>
      <c r="Q15" s="109"/>
      <c r="R15" s="111">
        <v>3</v>
      </c>
      <c r="S15" s="112"/>
      <c r="T15" s="113"/>
      <c r="U15" s="113"/>
      <c r="V15" s="114">
        <f t="shared" si="0"/>
        <v>0</v>
      </c>
      <c r="W15" s="114">
        <f t="shared" si="1"/>
        <v>0</v>
      </c>
      <c r="X15" s="115"/>
      <c r="Y15" s="107">
        <v>9</v>
      </c>
      <c r="Z15" s="107">
        <v>24</v>
      </c>
      <c r="AA15" s="107">
        <v>12</v>
      </c>
      <c r="AB15" s="115"/>
      <c r="AC15" s="116">
        <f t="shared" si="3"/>
        <v>6539.616</v>
      </c>
      <c r="AD15" s="116">
        <f t="shared" si="4"/>
        <v>0</v>
      </c>
      <c r="AE15" s="116">
        <f t="shared" si="2"/>
        <v>6539.616</v>
      </c>
      <c r="AF15"/>
    </row>
    <row r="16" spans="1:32" ht="24.95" customHeight="1" x14ac:dyDescent="0.4">
      <c r="A16" s="103">
        <v>13</v>
      </c>
      <c r="B16" s="104" t="s">
        <v>87</v>
      </c>
      <c r="C16" s="104" t="s">
        <v>116</v>
      </c>
      <c r="D16" s="104" t="s">
        <v>89</v>
      </c>
      <c r="E16" s="104" t="s">
        <v>90</v>
      </c>
      <c r="F16" s="104" t="s">
        <v>174</v>
      </c>
      <c r="G16" s="104">
        <v>42</v>
      </c>
      <c r="H16" s="105">
        <v>1</v>
      </c>
      <c r="I16" s="106">
        <v>1</v>
      </c>
      <c r="J16" s="107">
        <v>1</v>
      </c>
      <c r="K16" s="108"/>
      <c r="L16" s="109"/>
      <c r="M16" s="109"/>
      <c r="N16" s="110" t="s">
        <v>92</v>
      </c>
      <c r="O16" s="110">
        <v>2500</v>
      </c>
      <c r="P16" s="110"/>
      <c r="Q16" s="109"/>
      <c r="R16" s="111">
        <v>1</v>
      </c>
      <c r="S16" s="112"/>
      <c r="T16" s="113"/>
      <c r="U16" s="113"/>
      <c r="V16" s="114">
        <f t="shared" si="0"/>
        <v>0</v>
      </c>
      <c r="W16" s="114">
        <f t="shared" si="1"/>
        <v>0</v>
      </c>
      <c r="X16" s="115"/>
      <c r="Y16" s="107">
        <v>9</v>
      </c>
      <c r="Z16" s="107">
        <v>24</v>
      </c>
      <c r="AA16" s="107">
        <v>12</v>
      </c>
      <c r="AB16" s="115"/>
      <c r="AC16" s="116">
        <f t="shared" si="3"/>
        <v>3157.056</v>
      </c>
      <c r="AD16" s="116">
        <f t="shared" si="4"/>
        <v>0</v>
      </c>
      <c r="AE16" s="116">
        <f t="shared" si="2"/>
        <v>3157.056</v>
      </c>
      <c r="AF16"/>
    </row>
    <row r="17" spans="1:32" ht="24.95" customHeight="1" x14ac:dyDescent="0.4">
      <c r="A17" s="103">
        <v>14</v>
      </c>
      <c r="B17" s="104" t="s">
        <v>87</v>
      </c>
      <c r="C17" s="104" t="s">
        <v>116</v>
      </c>
      <c r="D17" s="104" t="s">
        <v>89</v>
      </c>
      <c r="E17" s="104" t="s">
        <v>118</v>
      </c>
      <c r="F17" s="104" t="s">
        <v>162</v>
      </c>
      <c r="G17" s="104">
        <v>29</v>
      </c>
      <c r="H17" s="105">
        <v>3</v>
      </c>
      <c r="I17" s="106">
        <v>1</v>
      </c>
      <c r="J17" s="107">
        <v>3</v>
      </c>
      <c r="K17" s="108"/>
      <c r="L17" s="109"/>
      <c r="M17" s="109"/>
      <c r="N17" s="110" t="s">
        <v>92</v>
      </c>
      <c r="O17" s="110">
        <v>1100</v>
      </c>
      <c r="P17" s="110"/>
      <c r="Q17" s="109"/>
      <c r="R17" s="111">
        <v>3</v>
      </c>
      <c r="S17" s="112"/>
      <c r="T17" s="113"/>
      <c r="U17" s="113"/>
      <c r="V17" s="114">
        <f t="shared" si="0"/>
        <v>0</v>
      </c>
      <c r="W17" s="114">
        <f t="shared" si="1"/>
        <v>0</v>
      </c>
      <c r="X17" s="115"/>
      <c r="Y17" s="107">
        <v>9</v>
      </c>
      <c r="Z17" s="107">
        <v>24</v>
      </c>
      <c r="AA17" s="107">
        <v>12</v>
      </c>
      <c r="AB17" s="115"/>
      <c r="AC17" s="116">
        <f t="shared" si="3"/>
        <v>6539.616</v>
      </c>
      <c r="AD17" s="116">
        <f t="shared" si="4"/>
        <v>0</v>
      </c>
      <c r="AE17" s="116">
        <f t="shared" si="2"/>
        <v>6539.616</v>
      </c>
      <c r="AF17"/>
    </row>
    <row r="18" spans="1:32" ht="24.95" customHeight="1" x14ac:dyDescent="0.4">
      <c r="A18" s="103">
        <v>15</v>
      </c>
      <c r="B18" s="104" t="s">
        <v>87</v>
      </c>
      <c r="C18" s="104" t="s">
        <v>172</v>
      </c>
      <c r="D18" s="104" t="s">
        <v>89</v>
      </c>
      <c r="E18" s="104" t="s">
        <v>110</v>
      </c>
      <c r="F18" s="104" t="s">
        <v>173</v>
      </c>
      <c r="G18" s="104">
        <v>26</v>
      </c>
      <c r="H18" s="105">
        <v>1</v>
      </c>
      <c r="I18" s="106">
        <v>1</v>
      </c>
      <c r="J18" s="107">
        <v>1</v>
      </c>
      <c r="K18" s="108"/>
      <c r="L18" s="109"/>
      <c r="M18" s="109"/>
      <c r="N18" s="110" t="s">
        <v>92</v>
      </c>
      <c r="O18" s="110">
        <v>1000</v>
      </c>
      <c r="P18" s="110"/>
      <c r="Q18" s="109"/>
      <c r="R18" s="111">
        <v>1</v>
      </c>
      <c r="S18" s="112"/>
      <c r="T18" s="113"/>
      <c r="U18" s="113"/>
      <c r="V18" s="114">
        <f t="shared" si="0"/>
        <v>0</v>
      </c>
      <c r="W18" s="114">
        <f t="shared" si="1"/>
        <v>0</v>
      </c>
      <c r="X18" s="115"/>
      <c r="Y18" s="107">
        <v>9</v>
      </c>
      <c r="Z18" s="107">
        <v>24</v>
      </c>
      <c r="AA18" s="107">
        <v>12</v>
      </c>
      <c r="AB18" s="115"/>
      <c r="AC18" s="116">
        <f t="shared" si="3"/>
        <v>1954.3679999999999</v>
      </c>
      <c r="AD18" s="116">
        <f t="shared" si="4"/>
        <v>0</v>
      </c>
      <c r="AE18" s="116">
        <f t="shared" si="2"/>
        <v>1954.3679999999999</v>
      </c>
      <c r="AF18"/>
    </row>
    <row r="19" spans="1:32" ht="24.95" customHeight="1" x14ac:dyDescent="0.4">
      <c r="A19" s="103">
        <v>16</v>
      </c>
      <c r="B19" s="104" t="s">
        <v>87</v>
      </c>
      <c r="C19" s="104" t="s">
        <v>175</v>
      </c>
      <c r="D19" s="104" t="s">
        <v>89</v>
      </c>
      <c r="E19" s="104" t="s">
        <v>176</v>
      </c>
      <c r="F19" s="104" t="s">
        <v>122</v>
      </c>
      <c r="G19" s="104">
        <v>42</v>
      </c>
      <c r="H19" s="105">
        <v>3</v>
      </c>
      <c r="I19" s="106">
        <v>1</v>
      </c>
      <c r="J19" s="107">
        <v>3</v>
      </c>
      <c r="K19" s="108"/>
      <c r="L19" s="109"/>
      <c r="M19" s="109"/>
      <c r="N19" s="110" t="s">
        <v>92</v>
      </c>
      <c r="O19" s="110">
        <v>1600</v>
      </c>
      <c r="P19" s="110"/>
      <c r="Q19" s="109"/>
      <c r="R19" s="111">
        <v>3</v>
      </c>
      <c r="S19" s="112"/>
      <c r="T19" s="113"/>
      <c r="U19" s="113"/>
      <c r="V19" s="114">
        <f t="shared" si="0"/>
        <v>0</v>
      </c>
      <c r="W19" s="114">
        <f t="shared" si="1"/>
        <v>0</v>
      </c>
      <c r="X19" s="115"/>
      <c r="Y19" s="107">
        <v>9</v>
      </c>
      <c r="Z19" s="107">
        <v>24</v>
      </c>
      <c r="AA19" s="107">
        <v>12</v>
      </c>
      <c r="AB19" s="115"/>
      <c r="AC19" s="116">
        <f t="shared" si="3"/>
        <v>9471.1679999999997</v>
      </c>
      <c r="AD19" s="116">
        <f t="shared" si="4"/>
        <v>0</v>
      </c>
      <c r="AE19" s="116">
        <f t="shared" si="2"/>
        <v>9471.1679999999997</v>
      </c>
      <c r="AF19"/>
    </row>
    <row r="20" spans="1:32" ht="24.95" customHeight="1" x14ac:dyDescent="0.4">
      <c r="A20" s="103">
        <v>17</v>
      </c>
      <c r="B20" s="104" t="s">
        <v>132</v>
      </c>
      <c r="C20" s="104" t="s">
        <v>177</v>
      </c>
      <c r="D20" s="104" t="s">
        <v>89</v>
      </c>
      <c r="E20" s="104" t="s">
        <v>90</v>
      </c>
      <c r="F20" s="104" t="s">
        <v>137</v>
      </c>
      <c r="G20" s="104">
        <v>42</v>
      </c>
      <c r="H20" s="105">
        <v>5</v>
      </c>
      <c r="I20" s="106">
        <v>2</v>
      </c>
      <c r="J20" s="107">
        <v>10</v>
      </c>
      <c r="K20" s="108"/>
      <c r="L20" s="109"/>
      <c r="M20" s="109"/>
      <c r="N20" s="110" t="s">
        <v>92</v>
      </c>
      <c r="O20" s="110">
        <v>2500</v>
      </c>
      <c r="P20" s="110"/>
      <c r="Q20" s="109"/>
      <c r="R20" s="111">
        <v>10</v>
      </c>
      <c r="S20" s="112"/>
      <c r="T20" s="113"/>
      <c r="U20" s="113"/>
      <c r="V20" s="114">
        <f t="shared" si="0"/>
        <v>0</v>
      </c>
      <c r="W20" s="114">
        <f t="shared" si="1"/>
        <v>0</v>
      </c>
      <c r="X20" s="115"/>
      <c r="Y20" s="107">
        <v>9</v>
      </c>
      <c r="Z20" s="107">
        <v>24</v>
      </c>
      <c r="AA20" s="107">
        <v>12</v>
      </c>
      <c r="AB20" s="115"/>
      <c r="AC20" s="116">
        <f t="shared" si="3"/>
        <v>31570.560000000001</v>
      </c>
      <c r="AD20" s="116">
        <f t="shared" si="4"/>
        <v>0</v>
      </c>
      <c r="AE20" s="116">
        <f t="shared" si="2"/>
        <v>31570.560000000001</v>
      </c>
      <c r="AF20"/>
    </row>
    <row r="21" spans="1:32" ht="24.95" customHeight="1" x14ac:dyDescent="0.4">
      <c r="A21" s="103">
        <v>18</v>
      </c>
      <c r="B21" s="104" t="s">
        <v>132</v>
      </c>
      <c r="C21" s="104" t="s">
        <v>177</v>
      </c>
      <c r="D21" s="104" t="s">
        <v>89</v>
      </c>
      <c r="E21" s="104" t="s">
        <v>90</v>
      </c>
      <c r="F21" s="104" t="s">
        <v>178</v>
      </c>
      <c r="G21" s="104">
        <v>42</v>
      </c>
      <c r="H21" s="105">
        <v>1</v>
      </c>
      <c r="I21" s="106">
        <v>2</v>
      </c>
      <c r="J21" s="107">
        <v>2</v>
      </c>
      <c r="K21" s="108"/>
      <c r="L21" s="109"/>
      <c r="M21" s="109"/>
      <c r="N21" s="110" t="s">
        <v>92</v>
      </c>
      <c r="O21" s="110">
        <v>5000</v>
      </c>
      <c r="P21" s="110"/>
      <c r="Q21" s="109"/>
      <c r="R21" s="111">
        <v>1</v>
      </c>
      <c r="S21" s="112"/>
      <c r="T21" s="113"/>
      <c r="U21" s="113"/>
      <c r="V21" s="114">
        <f t="shared" si="0"/>
        <v>0</v>
      </c>
      <c r="W21" s="114">
        <f t="shared" si="1"/>
        <v>0</v>
      </c>
      <c r="X21" s="115"/>
      <c r="Y21" s="107">
        <v>9</v>
      </c>
      <c r="Z21" s="107">
        <v>24</v>
      </c>
      <c r="AA21" s="107">
        <v>12</v>
      </c>
      <c r="AB21" s="115"/>
      <c r="AC21" s="116">
        <f t="shared" si="3"/>
        <v>6314.1120000000001</v>
      </c>
      <c r="AD21" s="116">
        <f t="shared" si="4"/>
        <v>0</v>
      </c>
      <c r="AE21" s="116">
        <f t="shared" si="2"/>
        <v>6314.1120000000001</v>
      </c>
      <c r="AF21"/>
    </row>
    <row r="22" spans="1:32" ht="24.95" customHeight="1" x14ac:dyDescent="0.4">
      <c r="A22" s="103">
        <v>19</v>
      </c>
      <c r="B22" s="104" t="s">
        <v>132</v>
      </c>
      <c r="C22" s="104" t="s">
        <v>179</v>
      </c>
      <c r="D22" s="104" t="s">
        <v>89</v>
      </c>
      <c r="E22" s="104" t="s">
        <v>90</v>
      </c>
      <c r="F22" s="104" t="s">
        <v>137</v>
      </c>
      <c r="G22" s="104">
        <v>42</v>
      </c>
      <c r="H22" s="105">
        <v>8</v>
      </c>
      <c r="I22" s="106">
        <v>2</v>
      </c>
      <c r="J22" s="107">
        <v>16</v>
      </c>
      <c r="K22" s="108"/>
      <c r="L22" s="109"/>
      <c r="M22" s="109"/>
      <c r="N22" s="110" t="s">
        <v>92</v>
      </c>
      <c r="O22" s="110">
        <v>2500</v>
      </c>
      <c r="P22" s="110"/>
      <c r="Q22" s="109"/>
      <c r="R22" s="111">
        <v>16</v>
      </c>
      <c r="S22" s="112"/>
      <c r="T22" s="113"/>
      <c r="U22" s="113"/>
      <c r="V22" s="114">
        <f t="shared" si="0"/>
        <v>0</v>
      </c>
      <c r="W22" s="114">
        <f t="shared" si="1"/>
        <v>0</v>
      </c>
      <c r="X22" s="115"/>
      <c r="Y22" s="107">
        <v>9</v>
      </c>
      <c r="Z22" s="107">
        <v>24</v>
      </c>
      <c r="AA22" s="107">
        <v>12</v>
      </c>
      <c r="AB22" s="115"/>
      <c r="AC22" s="116">
        <f t="shared" si="3"/>
        <v>50512.896000000001</v>
      </c>
      <c r="AD22" s="116">
        <f t="shared" si="4"/>
        <v>0</v>
      </c>
      <c r="AE22" s="116">
        <f t="shared" si="2"/>
        <v>50512.896000000001</v>
      </c>
      <c r="AF22"/>
    </row>
    <row r="23" spans="1:32" ht="24.95" customHeight="1" x14ac:dyDescent="0.4">
      <c r="A23" s="103">
        <v>20</v>
      </c>
      <c r="B23" s="104" t="s">
        <v>132</v>
      </c>
      <c r="C23" s="104" t="s">
        <v>179</v>
      </c>
      <c r="D23" s="104" t="s">
        <v>89</v>
      </c>
      <c r="E23" s="104" t="s">
        <v>90</v>
      </c>
      <c r="F23" s="104" t="s">
        <v>178</v>
      </c>
      <c r="G23" s="104">
        <v>42</v>
      </c>
      <c r="H23" s="105">
        <v>1</v>
      </c>
      <c r="I23" s="106">
        <v>2</v>
      </c>
      <c r="J23" s="107">
        <v>2</v>
      </c>
      <c r="K23" s="108"/>
      <c r="L23" s="109"/>
      <c r="M23" s="109"/>
      <c r="N23" s="110" t="s">
        <v>92</v>
      </c>
      <c r="O23" s="110">
        <v>5000</v>
      </c>
      <c r="P23" s="110"/>
      <c r="Q23" s="109"/>
      <c r="R23" s="111">
        <v>1</v>
      </c>
      <c r="S23" s="112"/>
      <c r="T23" s="113"/>
      <c r="U23" s="113"/>
      <c r="V23" s="114">
        <f t="shared" si="0"/>
        <v>0</v>
      </c>
      <c r="W23" s="114">
        <f t="shared" si="1"/>
        <v>0</v>
      </c>
      <c r="X23" s="115"/>
      <c r="Y23" s="107">
        <v>9</v>
      </c>
      <c r="Z23" s="107">
        <v>24</v>
      </c>
      <c r="AA23" s="107">
        <v>12</v>
      </c>
      <c r="AB23" s="115"/>
      <c r="AC23" s="116">
        <f t="shared" si="3"/>
        <v>6314.1120000000001</v>
      </c>
      <c r="AD23" s="116">
        <f t="shared" si="4"/>
        <v>0</v>
      </c>
      <c r="AE23" s="116">
        <f t="shared" si="2"/>
        <v>6314.1120000000001</v>
      </c>
      <c r="AF23"/>
    </row>
    <row r="24" spans="1:32" ht="24.95" customHeight="1" x14ac:dyDescent="0.4">
      <c r="A24" s="103">
        <v>21</v>
      </c>
      <c r="B24" s="104" t="s">
        <v>132</v>
      </c>
      <c r="C24" s="104" t="s">
        <v>180</v>
      </c>
      <c r="D24" s="104" t="s">
        <v>89</v>
      </c>
      <c r="E24" s="104" t="s">
        <v>169</v>
      </c>
      <c r="F24" s="104" t="s">
        <v>170</v>
      </c>
      <c r="G24" s="104">
        <v>14</v>
      </c>
      <c r="H24" s="105">
        <v>1</v>
      </c>
      <c r="I24" s="106">
        <v>1</v>
      </c>
      <c r="J24" s="107">
        <v>1</v>
      </c>
      <c r="K24" s="108"/>
      <c r="L24" s="109"/>
      <c r="M24" s="109"/>
      <c r="N24" s="110" t="s">
        <v>113</v>
      </c>
      <c r="O24" s="110">
        <v>700</v>
      </c>
      <c r="P24" s="110"/>
      <c r="Q24" s="109"/>
      <c r="R24" s="111">
        <v>1</v>
      </c>
      <c r="S24" s="112"/>
      <c r="T24" s="113"/>
      <c r="U24" s="113"/>
      <c r="V24" s="114">
        <f t="shared" si="0"/>
        <v>0</v>
      </c>
      <c r="W24" s="114">
        <f t="shared" si="1"/>
        <v>0</v>
      </c>
      <c r="X24" s="115"/>
      <c r="Y24" s="107">
        <v>9</v>
      </c>
      <c r="Z24" s="107">
        <v>24</v>
      </c>
      <c r="AA24" s="107">
        <v>12</v>
      </c>
      <c r="AB24" s="115"/>
      <c r="AC24" s="116">
        <f t="shared" si="3"/>
        <v>1052.3519999999999</v>
      </c>
      <c r="AD24" s="116">
        <f t="shared" si="4"/>
        <v>0</v>
      </c>
      <c r="AE24" s="116">
        <f t="shared" si="2"/>
        <v>1052.3519999999999</v>
      </c>
      <c r="AF24"/>
    </row>
    <row r="25" spans="1:32" ht="24.95" customHeight="1" x14ac:dyDescent="0.4">
      <c r="A25" s="103">
        <v>22</v>
      </c>
      <c r="B25" s="104" t="s">
        <v>132</v>
      </c>
      <c r="C25" s="104" t="s">
        <v>181</v>
      </c>
      <c r="D25" s="104" t="s">
        <v>89</v>
      </c>
      <c r="E25" s="104" t="s">
        <v>90</v>
      </c>
      <c r="F25" s="104" t="s">
        <v>182</v>
      </c>
      <c r="G25" s="104">
        <v>42</v>
      </c>
      <c r="H25" s="105">
        <v>6</v>
      </c>
      <c r="I25" s="106">
        <v>2</v>
      </c>
      <c r="J25" s="107">
        <v>12</v>
      </c>
      <c r="K25" s="108"/>
      <c r="L25" s="109"/>
      <c r="M25" s="109"/>
      <c r="N25" s="110" t="s">
        <v>92</v>
      </c>
      <c r="O25" s="110">
        <v>2500</v>
      </c>
      <c r="P25" s="110"/>
      <c r="Q25" s="109"/>
      <c r="R25" s="111">
        <v>12</v>
      </c>
      <c r="S25" s="112"/>
      <c r="T25" s="113"/>
      <c r="U25" s="113"/>
      <c r="V25" s="114">
        <f t="shared" si="0"/>
        <v>0</v>
      </c>
      <c r="W25" s="114">
        <f t="shared" si="1"/>
        <v>0</v>
      </c>
      <c r="X25" s="115"/>
      <c r="Y25" s="107">
        <v>9</v>
      </c>
      <c r="Z25" s="107">
        <v>24</v>
      </c>
      <c r="AA25" s="107">
        <v>12</v>
      </c>
      <c r="AB25" s="115"/>
      <c r="AC25" s="116">
        <f t="shared" si="3"/>
        <v>37884.671999999999</v>
      </c>
      <c r="AD25" s="116">
        <f t="shared" si="4"/>
        <v>0</v>
      </c>
      <c r="AE25" s="116">
        <f t="shared" si="2"/>
        <v>37884.671999999999</v>
      </c>
      <c r="AF25"/>
    </row>
    <row r="26" spans="1:32" ht="24.95" customHeight="1" x14ac:dyDescent="0.4">
      <c r="A26" s="103">
        <v>23</v>
      </c>
      <c r="B26" s="104" t="s">
        <v>132</v>
      </c>
      <c r="C26" s="104" t="s">
        <v>181</v>
      </c>
      <c r="D26" s="104" t="s">
        <v>89</v>
      </c>
      <c r="E26" s="104" t="s">
        <v>90</v>
      </c>
      <c r="F26" s="104" t="s">
        <v>137</v>
      </c>
      <c r="G26" s="104">
        <v>42</v>
      </c>
      <c r="H26" s="105">
        <v>1</v>
      </c>
      <c r="I26" s="106">
        <v>1</v>
      </c>
      <c r="J26" s="107">
        <v>1</v>
      </c>
      <c r="K26" s="108"/>
      <c r="L26" s="109"/>
      <c r="M26" s="109"/>
      <c r="N26" s="110" t="s">
        <v>92</v>
      </c>
      <c r="O26" s="110">
        <v>2500</v>
      </c>
      <c r="P26" s="110"/>
      <c r="Q26" s="109"/>
      <c r="R26" s="111">
        <v>1</v>
      </c>
      <c r="S26" s="112"/>
      <c r="T26" s="113"/>
      <c r="U26" s="113"/>
      <c r="V26" s="114">
        <f t="shared" si="0"/>
        <v>0</v>
      </c>
      <c r="W26" s="114">
        <f t="shared" si="1"/>
        <v>0</v>
      </c>
      <c r="X26" s="115"/>
      <c r="Y26" s="107">
        <v>9</v>
      </c>
      <c r="Z26" s="107">
        <v>24</v>
      </c>
      <c r="AA26" s="107">
        <v>12</v>
      </c>
      <c r="AB26" s="115"/>
      <c r="AC26" s="116">
        <f t="shared" si="3"/>
        <v>3157.056</v>
      </c>
      <c r="AD26" s="116">
        <f t="shared" si="4"/>
        <v>0</v>
      </c>
      <c r="AE26" s="116">
        <f t="shared" si="2"/>
        <v>3157.056</v>
      </c>
      <c r="AF26"/>
    </row>
    <row r="27" spans="1:32" ht="24.95" customHeight="1" x14ac:dyDescent="0.4">
      <c r="A27" s="103">
        <v>24</v>
      </c>
      <c r="B27" s="104" t="s">
        <v>132</v>
      </c>
      <c r="C27" s="104" t="s">
        <v>183</v>
      </c>
      <c r="D27" s="104" t="s">
        <v>89</v>
      </c>
      <c r="E27" s="104" t="s">
        <v>110</v>
      </c>
      <c r="F27" s="104" t="s">
        <v>184</v>
      </c>
      <c r="G27" s="104">
        <v>26</v>
      </c>
      <c r="H27" s="105">
        <v>2</v>
      </c>
      <c r="I27" s="106">
        <v>5</v>
      </c>
      <c r="J27" s="107">
        <v>10</v>
      </c>
      <c r="K27" s="108"/>
      <c r="L27" s="109"/>
      <c r="M27" s="109"/>
      <c r="N27" s="110" t="s">
        <v>92</v>
      </c>
      <c r="O27" s="110">
        <v>1000</v>
      </c>
      <c r="P27" s="110"/>
      <c r="Q27" s="109"/>
      <c r="R27" s="111">
        <v>10</v>
      </c>
      <c r="S27" s="112"/>
      <c r="T27" s="113"/>
      <c r="U27" s="113"/>
      <c r="V27" s="114">
        <f t="shared" si="0"/>
        <v>0</v>
      </c>
      <c r="W27" s="114">
        <f t="shared" si="1"/>
        <v>0</v>
      </c>
      <c r="X27" s="115"/>
      <c r="Y27" s="107">
        <v>9</v>
      </c>
      <c r="Z27" s="107">
        <v>24</v>
      </c>
      <c r="AA27" s="107">
        <v>12</v>
      </c>
      <c r="AB27" s="115"/>
      <c r="AC27" s="116">
        <f t="shared" si="3"/>
        <v>19543.68</v>
      </c>
      <c r="AD27" s="116">
        <f t="shared" si="4"/>
        <v>0</v>
      </c>
      <c r="AE27" s="116">
        <f t="shared" si="2"/>
        <v>19543.68</v>
      </c>
      <c r="AF27"/>
    </row>
    <row r="28" spans="1:32" ht="24.95" customHeight="1" x14ac:dyDescent="0.4">
      <c r="A28" s="103">
        <v>25</v>
      </c>
      <c r="B28" s="104" t="s">
        <v>132</v>
      </c>
      <c r="C28" s="104" t="s">
        <v>183</v>
      </c>
      <c r="D28" s="104" t="s">
        <v>89</v>
      </c>
      <c r="E28" s="104" t="s">
        <v>110</v>
      </c>
      <c r="F28" s="104" t="s">
        <v>185</v>
      </c>
      <c r="G28" s="104">
        <v>26</v>
      </c>
      <c r="H28" s="105">
        <v>1</v>
      </c>
      <c r="I28" s="106">
        <v>1</v>
      </c>
      <c r="J28" s="107">
        <v>1</v>
      </c>
      <c r="K28" s="108"/>
      <c r="L28" s="109"/>
      <c r="M28" s="109"/>
      <c r="N28" s="110" t="s">
        <v>92</v>
      </c>
      <c r="O28" s="110">
        <v>1000</v>
      </c>
      <c r="P28" s="110"/>
      <c r="Q28" s="109"/>
      <c r="R28" s="111">
        <v>1</v>
      </c>
      <c r="S28" s="112"/>
      <c r="T28" s="113"/>
      <c r="U28" s="113"/>
      <c r="V28" s="114">
        <f t="shared" si="0"/>
        <v>0</v>
      </c>
      <c r="W28" s="114">
        <f t="shared" si="1"/>
        <v>0</v>
      </c>
      <c r="X28" s="115"/>
      <c r="Y28" s="107">
        <v>9</v>
      </c>
      <c r="Z28" s="107">
        <v>24</v>
      </c>
      <c r="AA28" s="107">
        <v>12</v>
      </c>
      <c r="AB28" s="115"/>
      <c r="AC28" s="116">
        <f t="shared" si="3"/>
        <v>1954.3679999999999</v>
      </c>
      <c r="AD28" s="116">
        <f t="shared" si="4"/>
        <v>0</v>
      </c>
      <c r="AE28" s="116">
        <f t="shared" si="2"/>
        <v>1954.3679999999999</v>
      </c>
      <c r="AF28"/>
    </row>
    <row r="29" spans="1:32" ht="24.95" customHeight="1" x14ac:dyDescent="0.4">
      <c r="A29" s="103">
        <v>26</v>
      </c>
      <c r="B29" s="104" t="s">
        <v>132</v>
      </c>
      <c r="C29" s="104" t="s">
        <v>183</v>
      </c>
      <c r="D29" s="104" t="s">
        <v>89</v>
      </c>
      <c r="E29" s="104" t="s">
        <v>166</v>
      </c>
      <c r="F29" s="104" t="s">
        <v>186</v>
      </c>
      <c r="G29" s="104">
        <v>60</v>
      </c>
      <c r="H29" s="105">
        <v>1</v>
      </c>
      <c r="I29" s="106">
        <v>1</v>
      </c>
      <c r="J29" s="107">
        <v>1</v>
      </c>
      <c r="K29" s="108"/>
      <c r="L29" s="109"/>
      <c r="M29" s="109"/>
      <c r="N29" s="110" t="s">
        <v>113</v>
      </c>
      <c r="O29" s="110">
        <v>700</v>
      </c>
      <c r="P29" s="110"/>
      <c r="Q29" s="109"/>
      <c r="R29" s="111">
        <v>1</v>
      </c>
      <c r="S29" s="112"/>
      <c r="T29" s="113"/>
      <c r="U29" s="113"/>
      <c r="V29" s="114">
        <f t="shared" si="0"/>
        <v>0</v>
      </c>
      <c r="W29" s="114">
        <f t="shared" si="1"/>
        <v>0</v>
      </c>
      <c r="X29" s="115"/>
      <c r="Y29" s="107">
        <v>9</v>
      </c>
      <c r="Z29" s="107">
        <v>24</v>
      </c>
      <c r="AA29" s="107">
        <v>12</v>
      </c>
      <c r="AB29" s="115"/>
      <c r="AC29" s="116">
        <f t="shared" si="3"/>
        <v>4510.08</v>
      </c>
      <c r="AD29" s="116">
        <f t="shared" si="4"/>
        <v>0</v>
      </c>
      <c r="AE29" s="116">
        <f t="shared" si="2"/>
        <v>4510.08</v>
      </c>
      <c r="AF29"/>
    </row>
    <row r="30" spans="1:32" ht="24.95" customHeight="1" x14ac:dyDescent="0.4">
      <c r="A30" s="103">
        <v>27</v>
      </c>
      <c r="B30" s="104" t="s">
        <v>132</v>
      </c>
      <c r="C30" s="104" t="s">
        <v>108</v>
      </c>
      <c r="D30" s="104" t="s">
        <v>89</v>
      </c>
      <c r="E30" s="104" t="s">
        <v>158</v>
      </c>
      <c r="F30" s="104" t="s">
        <v>159</v>
      </c>
      <c r="G30" s="104">
        <v>30</v>
      </c>
      <c r="H30" s="105">
        <v>2</v>
      </c>
      <c r="I30" s="106">
        <v>2</v>
      </c>
      <c r="J30" s="107">
        <v>4</v>
      </c>
      <c r="K30" s="108"/>
      <c r="L30" s="109"/>
      <c r="M30" s="109"/>
      <c r="N30" s="110" t="s">
        <v>92</v>
      </c>
      <c r="O30" s="110">
        <v>3000</v>
      </c>
      <c r="P30" s="110"/>
      <c r="Q30" s="109"/>
      <c r="R30" s="111">
        <v>2</v>
      </c>
      <c r="S30" s="112"/>
      <c r="T30" s="113"/>
      <c r="U30" s="113"/>
      <c r="V30" s="114">
        <f t="shared" si="0"/>
        <v>0</v>
      </c>
      <c r="W30" s="114">
        <f t="shared" si="1"/>
        <v>0</v>
      </c>
      <c r="X30" s="115"/>
      <c r="Y30" s="107">
        <v>9</v>
      </c>
      <c r="Z30" s="107">
        <v>24</v>
      </c>
      <c r="AA30" s="107">
        <v>12</v>
      </c>
      <c r="AB30" s="115"/>
      <c r="AC30" s="116">
        <f t="shared" si="3"/>
        <v>9020.16</v>
      </c>
      <c r="AD30" s="116">
        <f t="shared" si="4"/>
        <v>0</v>
      </c>
      <c r="AE30" s="116">
        <f t="shared" si="2"/>
        <v>9020.16</v>
      </c>
      <c r="AF30"/>
    </row>
    <row r="31" spans="1:32" ht="24.95" customHeight="1" x14ac:dyDescent="0.4">
      <c r="A31" s="103">
        <v>28</v>
      </c>
      <c r="B31" s="104" t="s">
        <v>132</v>
      </c>
      <c r="C31" s="104" t="s">
        <v>163</v>
      </c>
      <c r="D31" s="104" t="s">
        <v>89</v>
      </c>
      <c r="E31" s="104" t="s">
        <v>158</v>
      </c>
      <c r="F31" s="104" t="s">
        <v>159</v>
      </c>
      <c r="G31" s="104">
        <v>30</v>
      </c>
      <c r="H31" s="105">
        <v>4</v>
      </c>
      <c r="I31" s="106">
        <v>2</v>
      </c>
      <c r="J31" s="107">
        <v>8</v>
      </c>
      <c r="K31" s="108"/>
      <c r="L31" s="109"/>
      <c r="M31" s="109"/>
      <c r="N31" s="110" t="s">
        <v>92</v>
      </c>
      <c r="O31" s="110">
        <v>3000</v>
      </c>
      <c r="P31" s="110"/>
      <c r="Q31" s="109"/>
      <c r="R31" s="111">
        <v>4</v>
      </c>
      <c r="S31" s="112"/>
      <c r="T31" s="113"/>
      <c r="U31" s="113"/>
      <c r="V31" s="114">
        <f t="shared" si="0"/>
        <v>0</v>
      </c>
      <c r="W31" s="114">
        <f t="shared" si="1"/>
        <v>0</v>
      </c>
      <c r="X31" s="115"/>
      <c r="Y31" s="107">
        <v>9</v>
      </c>
      <c r="Z31" s="107">
        <v>24</v>
      </c>
      <c r="AA31" s="107">
        <v>12</v>
      </c>
      <c r="AB31" s="115"/>
      <c r="AC31" s="116">
        <f t="shared" si="3"/>
        <v>18040.32</v>
      </c>
      <c r="AD31" s="116">
        <f t="shared" si="4"/>
        <v>0</v>
      </c>
      <c r="AE31" s="116">
        <f t="shared" si="2"/>
        <v>18040.32</v>
      </c>
      <c r="AF31"/>
    </row>
    <row r="32" spans="1:32" ht="24.95" customHeight="1" x14ac:dyDescent="0.4">
      <c r="A32" s="103">
        <v>29</v>
      </c>
      <c r="B32" s="104" t="s">
        <v>132</v>
      </c>
      <c r="C32" s="104" t="s">
        <v>187</v>
      </c>
      <c r="D32" s="104" t="s">
        <v>89</v>
      </c>
      <c r="E32" s="104" t="s">
        <v>110</v>
      </c>
      <c r="F32" s="104" t="s">
        <v>173</v>
      </c>
      <c r="G32" s="104">
        <v>26</v>
      </c>
      <c r="H32" s="105">
        <v>1</v>
      </c>
      <c r="I32" s="106">
        <v>1</v>
      </c>
      <c r="J32" s="107">
        <v>1</v>
      </c>
      <c r="K32" s="108"/>
      <c r="L32" s="109"/>
      <c r="M32" s="109"/>
      <c r="N32" s="110" t="s">
        <v>92</v>
      </c>
      <c r="O32" s="110">
        <v>1000</v>
      </c>
      <c r="P32" s="110"/>
      <c r="Q32" s="109"/>
      <c r="R32" s="111">
        <v>1</v>
      </c>
      <c r="S32" s="112"/>
      <c r="T32" s="113"/>
      <c r="U32" s="113"/>
      <c r="V32" s="114">
        <f t="shared" si="0"/>
        <v>0</v>
      </c>
      <c r="W32" s="114">
        <f t="shared" si="1"/>
        <v>0</v>
      </c>
      <c r="X32" s="115"/>
      <c r="Y32" s="107">
        <v>9</v>
      </c>
      <c r="Z32" s="107">
        <v>24</v>
      </c>
      <c r="AA32" s="107">
        <v>12</v>
      </c>
      <c r="AB32" s="115"/>
      <c r="AC32" s="116">
        <f t="shared" si="3"/>
        <v>1954.3679999999999</v>
      </c>
      <c r="AD32" s="116">
        <f t="shared" si="4"/>
        <v>0</v>
      </c>
      <c r="AE32" s="116">
        <f t="shared" si="2"/>
        <v>1954.3679999999999</v>
      </c>
      <c r="AF32"/>
    </row>
    <row r="33" spans="1:32" ht="24.95" customHeight="1" x14ac:dyDescent="0.4">
      <c r="A33" s="103">
        <v>30</v>
      </c>
      <c r="B33" s="104" t="s">
        <v>132</v>
      </c>
      <c r="C33" s="104" t="s">
        <v>115</v>
      </c>
      <c r="D33" s="104" t="s">
        <v>89</v>
      </c>
      <c r="E33" s="104" t="s">
        <v>118</v>
      </c>
      <c r="F33" s="104" t="s">
        <v>162</v>
      </c>
      <c r="G33" s="104">
        <v>29</v>
      </c>
      <c r="H33" s="105">
        <v>3</v>
      </c>
      <c r="I33" s="106">
        <v>1</v>
      </c>
      <c r="J33" s="107">
        <v>3</v>
      </c>
      <c r="K33" s="108"/>
      <c r="L33" s="109"/>
      <c r="M33" s="109"/>
      <c r="N33" s="110" t="s">
        <v>92</v>
      </c>
      <c r="O33" s="110">
        <v>1100</v>
      </c>
      <c r="P33" s="110"/>
      <c r="Q33" s="109"/>
      <c r="R33" s="111">
        <v>3</v>
      </c>
      <c r="S33" s="112"/>
      <c r="T33" s="113"/>
      <c r="U33" s="113"/>
      <c r="V33" s="114">
        <f t="shared" si="0"/>
        <v>0</v>
      </c>
      <c r="W33" s="114">
        <f t="shared" si="1"/>
        <v>0</v>
      </c>
      <c r="X33" s="115"/>
      <c r="Y33" s="107">
        <v>9</v>
      </c>
      <c r="Z33" s="107">
        <v>24</v>
      </c>
      <c r="AA33" s="107">
        <v>12</v>
      </c>
      <c r="AB33" s="115"/>
      <c r="AC33" s="116">
        <f t="shared" si="3"/>
        <v>6539.616</v>
      </c>
      <c r="AD33" s="116">
        <f t="shared" si="4"/>
        <v>0</v>
      </c>
      <c r="AE33" s="116">
        <f t="shared" si="2"/>
        <v>6539.616</v>
      </c>
      <c r="AF33"/>
    </row>
    <row r="34" spans="1:32" ht="24.95" customHeight="1" x14ac:dyDescent="0.4">
      <c r="A34" s="103">
        <v>31</v>
      </c>
      <c r="B34" s="104" t="s">
        <v>132</v>
      </c>
      <c r="C34" s="104" t="s">
        <v>115</v>
      </c>
      <c r="D34" s="104" t="s">
        <v>89</v>
      </c>
      <c r="E34" s="104" t="s">
        <v>90</v>
      </c>
      <c r="F34" s="104" t="s">
        <v>174</v>
      </c>
      <c r="G34" s="104">
        <v>42</v>
      </c>
      <c r="H34" s="105">
        <v>1</v>
      </c>
      <c r="I34" s="106">
        <v>1</v>
      </c>
      <c r="J34" s="107">
        <v>1</v>
      </c>
      <c r="K34" s="108"/>
      <c r="L34" s="109"/>
      <c r="M34" s="109"/>
      <c r="N34" s="110" t="s">
        <v>92</v>
      </c>
      <c r="O34" s="110">
        <v>2500</v>
      </c>
      <c r="P34" s="110"/>
      <c r="Q34" s="109"/>
      <c r="R34" s="111">
        <v>1</v>
      </c>
      <c r="S34" s="112"/>
      <c r="T34" s="113"/>
      <c r="U34" s="113"/>
      <c r="V34" s="114">
        <f t="shared" si="0"/>
        <v>0</v>
      </c>
      <c r="W34" s="114">
        <f t="shared" si="1"/>
        <v>0</v>
      </c>
      <c r="X34" s="115"/>
      <c r="Y34" s="107">
        <v>9</v>
      </c>
      <c r="Z34" s="107">
        <v>24</v>
      </c>
      <c r="AA34" s="107">
        <v>12</v>
      </c>
      <c r="AB34" s="115"/>
      <c r="AC34" s="116">
        <f t="shared" si="3"/>
        <v>3157.056</v>
      </c>
      <c r="AD34" s="116">
        <f t="shared" si="4"/>
        <v>0</v>
      </c>
      <c r="AE34" s="116">
        <f t="shared" si="2"/>
        <v>3157.056</v>
      </c>
      <c r="AF34"/>
    </row>
    <row r="35" spans="1:32" ht="24.95" customHeight="1" x14ac:dyDescent="0.4">
      <c r="A35" s="103">
        <v>32</v>
      </c>
      <c r="B35" s="104" t="s">
        <v>132</v>
      </c>
      <c r="C35" s="104" t="s">
        <v>116</v>
      </c>
      <c r="D35" s="104" t="s">
        <v>89</v>
      </c>
      <c r="E35" s="104" t="s">
        <v>118</v>
      </c>
      <c r="F35" s="104" t="s">
        <v>162</v>
      </c>
      <c r="G35" s="104">
        <v>29</v>
      </c>
      <c r="H35" s="105">
        <v>3</v>
      </c>
      <c r="I35" s="106">
        <v>1</v>
      </c>
      <c r="J35" s="107">
        <v>3</v>
      </c>
      <c r="K35" s="108"/>
      <c r="L35" s="109"/>
      <c r="M35" s="109"/>
      <c r="N35" s="110" t="s">
        <v>92</v>
      </c>
      <c r="O35" s="110">
        <v>1100</v>
      </c>
      <c r="P35" s="110"/>
      <c r="Q35" s="109"/>
      <c r="R35" s="111">
        <v>3</v>
      </c>
      <c r="S35" s="112"/>
      <c r="T35" s="113"/>
      <c r="U35" s="113"/>
      <c r="V35" s="114">
        <f t="shared" si="0"/>
        <v>0</v>
      </c>
      <c r="W35" s="114">
        <f t="shared" si="1"/>
        <v>0</v>
      </c>
      <c r="X35" s="115"/>
      <c r="Y35" s="107">
        <v>9</v>
      </c>
      <c r="Z35" s="107">
        <v>24</v>
      </c>
      <c r="AA35" s="107">
        <v>12</v>
      </c>
      <c r="AB35" s="115"/>
      <c r="AC35" s="116">
        <f t="shared" si="3"/>
        <v>6539.616</v>
      </c>
      <c r="AD35" s="116">
        <f t="shared" si="4"/>
        <v>0</v>
      </c>
      <c r="AE35" s="116">
        <f t="shared" si="2"/>
        <v>6539.616</v>
      </c>
      <c r="AF35"/>
    </row>
    <row r="36" spans="1:32" ht="24.95" customHeight="1" x14ac:dyDescent="0.4">
      <c r="A36" s="103">
        <v>33</v>
      </c>
      <c r="B36" s="104" t="s">
        <v>132</v>
      </c>
      <c r="C36" s="104" t="s">
        <v>116</v>
      </c>
      <c r="D36" s="104" t="s">
        <v>89</v>
      </c>
      <c r="E36" s="104" t="s">
        <v>90</v>
      </c>
      <c r="F36" s="104" t="s">
        <v>174</v>
      </c>
      <c r="G36" s="104">
        <v>42</v>
      </c>
      <c r="H36" s="105">
        <v>1</v>
      </c>
      <c r="I36" s="106">
        <v>1</v>
      </c>
      <c r="J36" s="107">
        <v>1</v>
      </c>
      <c r="K36" s="108"/>
      <c r="L36" s="109"/>
      <c r="M36" s="109"/>
      <c r="N36" s="110" t="s">
        <v>92</v>
      </c>
      <c r="O36" s="110">
        <v>2500</v>
      </c>
      <c r="P36" s="110"/>
      <c r="Q36" s="109"/>
      <c r="R36" s="111">
        <v>1</v>
      </c>
      <c r="S36" s="112"/>
      <c r="T36" s="113"/>
      <c r="U36" s="113"/>
      <c r="V36" s="114">
        <f t="shared" si="0"/>
        <v>0</v>
      </c>
      <c r="W36" s="114">
        <f t="shared" si="1"/>
        <v>0</v>
      </c>
      <c r="X36" s="115"/>
      <c r="Y36" s="107">
        <v>9</v>
      </c>
      <c r="Z36" s="107">
        <v>24</v>
      </c>
      <c r="AA36" s="107">
        <v>12</v>
      </c>
      <c r="AB36" s="115"/>
      <c r="AC36" s="116">
        <f t="shared" si="3"/>
        <v>3157.056</v>
      </c>
      <c r="AD36" s="116">
        <f t="shared" si="4"/>
        <v>0</v>
      </c>
      <c r="AE36" s="116">
        <f t="shared" si="2"/>
        <v>3157.056</v>
      </c>
      <c r="AF36"/>
    </row>
    <row r="37" spans="1:32" ht="24.95" customHeight="1" x14ac:dyDescent="0.4">
      <c r="A37" s="103">
        <v>34</v>
      </c>
      <c r="B37" s="104" t="s">
        <v>132</v>
      </c>
      <c r="C37" s="104" t="s">
        <v>134</v>
      </c>
      <c r="D37" s="104" t="s">
        <v>89</v>
      </c>
      <c r="E37" s="104" t="s">
        <v>90</v>
      </c>
      <c r="F37" s="104" t="s">
        <v>164</v>
      </c>
      <c r="G37" s="104">
        <v>42</v>
      </c>
      <c r="H37" s="105">
        <v>1</v>
      </c>
      <c r="I37" s="106">
        <v>1</v>
      </c>
      <c r="J37" s="107">
        <v>1</v>
      </c>
      <c r="K37" s="108"/>
      <c r="L37" s="109"/>
      <c r="M37" s="109"/>
      <c r="N37" s="110" t="s">
        <v>92</v>
      </c>
      <c r="O37" s="110">
        <v>2500</v>
      </c>
      <c r="P37" s="110"/>
      <c r="Q37" s="109"/>
      <c r="R37" s="111">
        <v>1</v>
      </c>
      <c r="S37" s="112"/>
      <c r="T37" s="113"/>
      <c r="U37" s="113"/>
      <c r="V37" s="114">
        <f t="shared" si="0"/>
        <v>0</v>
      </c>
      <c r="W37" s="114">
        <f t="shared" si="1"/>
        <v>0</v>
      </c>
      <c r="X37" s="115"/>
      <c r="Y37" s="107">
        <v>9</v>
      </c>
      <c r="Z37" s="107">
        <v>24</v>
      </c>
      <c r="AA37" s="107">
        <v>12</v>
      </c>
      <c r="AB37" s="115"/>
      <c r="AC37" s="116">
        <f t="shared" si="3"/>
        <v>3157.056</v>
      </c>
      <c r="AD37" s="116">
        <f t="shared" si="4"/>
        <v>0</v>
      </c>
      <c r="AE37" s="116">
        <f t="shared" si="2"/>
        <v>3157.056</v>
      </c>
      <c r="AF37"/>
    </row>
    <row r="38" spans="1:32" ht="24.95" customHeight="1" x14ac:dyDescent="0.4">
      <c r="A38" s="103">
        <v>35</v>
      </c>
      <c r="B38" s="104" t="s">
        <v>132</v>
      </c>
      <c r="C38" s="104" t="s">
        <v>134</v>
      </c>
      <c r="D38" s="104" t="s">
        <v>89</v>
      </c>
      <c r="E38" s="104" t="s">
        <v>188</v>
      </c>
      <c r="F38" s="104" t="s">
        <v>189</v>
      </c>
      <c r="G38" s="104">
        <v>29</v>
      </c>
      <c r="H38" s="105">
        <v>1</v>
      </c>
      <c r="I38" s="106">
        <v>1</v>
      </c>
      <c r="J38" s="107">
        <v>1</v>
      </c>
      <c r="K38" s="108"/>
      <c r="L38" s="109"/>
      <c r="M38" s="109"/>
      <c r="N38" s="110" t="s">
        <v>92</v>
      </c>
      <c r="O38" s="110">
        <v>900</v>
      </c>
      <c r="P38" s="110"/>
      <c r="Q38" s="109"/>
      <c r="R38" s="111">
        <v>1</v>
      </c>
      <c r="S38" s="112"/>
      <c r="T38" s="113"/>
      <c r="U38" s="113"/>
      <c r="V38" s="114">
        <f t="shared" si="0"/>
        <v>0</v>
      </c>
      <c r="W38" s="114">
        <f t="shared" si="1"/>
        <v>0</v>
      </c>
      <c r="X38" s="115"/>
      <c r="Y38" s="107">
        <v>9</v>
      </c>
      <c r="Z38" s="107">
        <v>24</v>
      </c>
      <c r="AA38" s="107">
        <v>12</v>
      </c>
      <c r="AB38" s="115"/>
      <c r="AC38" s="116">
        <f t="shared" si="3"/>
        <v>2179.8720000000003</v>
      </c>
      <c r="AD38" s="116">
        <f t="shared" si="4"/>
        <v>0</v>
      </c>
      <c r="AE38" s="116">
        <f t="shared" si="2"/>
        <v>2179.8720000000003</v>
      </c>
      <c r="AF38"/>
    </row>
    <row r="39" spans="1:32" ht="24.95" customHeight="1" x14ac:dyDescent="0.4">
      <c r="A39" s="103">
        <v>36</v>
      </c>
      <c r="B39" s="104" t="s">
        <v>190</v>
      </c>
      <c r="C39" s="104" t="s">
        <v>191</v>
      </c>
      <c r="D39" s="104" t="s">
        <v>89</v>
      </c>
      <c r="E39" s="104" t="s">
        <v>192</v>
      </c>
      <c r="F39" s="104" t="s">
        <v>193</v>
      </c>
      <c r="G39" s="104">
        <v>101</v>
      </c>
      <c r="H39" s="105">
        <v>2</v>
      </c>
      <c r="I39" s="106">
        <v>6</v>
      </c>
      <c r="J39" s="107">
        <v>12</v>
      </c>
      <c r="K39" s="108"/>
      <c r="L39" s="109"/>
      <c r="M39" s="109"/>
      <c r="N39" s="110" t="s">
        <v>92</v>
      </c>
      <c r="O39" s="110">
        <v>8000</v>
      </c>
      <c r="P39" s="110"/>
      <c r="Q39" s="109"/>
      <c r="R39" s="111">
        <v>12</v>
      </c>
      <c r="S39" s="112"/>
      <c r="T39" s="113"/>
      <c r="U39" s="113"/>
      <c r="V39" s="114">
        <f t="shared" si="0"/>
        <v>0</v>
      </c>
      <c r="W39" s="114">
        <f t="shared" si="1"/>
        <v>0</v>
      </c>
      <c r="X39" s="115"/>
      <c r="Y39" s="107">
        <v>9</v>
      </c>
      <c r="Z39" s="107">
        <v>24</v>
      </c>
      <c r="AA39" s="107">
        <v>12</v>
      </c>
      <c r="AB39" s="115"/>
      <c r="AC39" s="116">
        <f t="shared" si="3"/>
        <v>91103.615999999995</v>
      </c>
      <c r="AD39" s="116">
        <f t="shared" si="4"/>
        <v>0</v>
      </c>
      <c r="AE39" s="116">
        <f t="shared" si="2"/>
        <v>91103.615999999995</v>
      </c>
      <c r="AF39"/>
    </row>
    <row r="40" spans="1:32" ht="24.95" customHeight="1" x14ac:dyDescent="0.4">
      <c r="A40" s="103">
        <v>37</v>
      </c>
      <c r="B40" s="104" t="s">
        <v>190</v>
      </c>
      <c r="C40" s="104" t="s">
        <v>191</v>
      </c>
      <c r="D40" s="104" t="s">
        <v>89</v>
      </c>
      <c r="E40" s="104" t="s">
        <v>166</v>
      </c>
      <c r="F40" s="104" t="s">
        <v>194</v>
      </c>
      <c r="G40" s="104">
        <v>60</v>
      </c>
      <c r="H40" s="104">
        <v>10</v>
      </c>
      <c r="I40" s="106">
        <v>1</v>
      </c>
      <c r="J40" s="107">
        <v>10</v>
      </c>
      <c r="K40" s="108"/>
      <c r="L40" s="109"/>
      <c r="M40" s="109"/>
      <c r="N40" s="110" t="s">
        <v>92</v>
      </c>
      <c r="O40" s="110">
        <v>700</v>
      </c>
      <c r="P40" s="110"/>
      <c r="Q40" s="109"/>
      <c r="R40" s="111">
        <v>10</v>
      </c>
      <c r="S40" s="112"/>
      <c r="T40" s="113"/>
      <c r="U40" s="113"/>
      <c r="V40" s="114">
        <f t="shared" si="0"/>
        <v>0</v>
      </c>
      <c r="W40" s="114">
        <f t="shared" si="1"/>
        <v>0</v>
      </c>
      <c r="X40" s="115"/>
      <c r="Y40" s="107">
        <v>9</v>
      </c>
      <c r="Z40" s="107">
        <v>24</v>
      </c>
      <c r="AA40" s="107">
        <v>12</v>
      </c>
      <c r="AB40" s="115"/>
      <c r="AC40" s="116">
        <f t="shared" si="3"/>
        <v>45100.800000000003</v>
      </c>
      <c r="AD40" s="116">
        <f t="shared" si="4"/>
        <v>0</v>
      </c>
      <c r="AE40" s="116">
        <f t="shared" si="2"/>
        <v>45100.800000000003</v>
      </c>
      <c r="AF40"/>
    </row>
    <row r="41" spans="1:32" ht="24.95" customHeight="1" x14ac:dyDescent="0.4">
      <c r="A41" s="103">
        <v>38</v>
      </c>
      <c r="B41" s="104" t="s">
        <v>190</v>
      </c>
      <c r="C41" s="104" t="s">
        <v>191</v>
      </c>
      <c r="D41" s="104" t="s">
        <v>89</v>
      </c>
      <c r="E41" s="104" t="s">
        <v>192</v>
      </c>
      <c r="F41" s="104" t="s">
        <v>193</v>
      </c>
      <c r="G41" s="104">
        <v>101</v>
      </c>
      <c r="H41" s="104">
        <v>4</v>
      </c>
      <c r="I41" s="106">
        <v>6</v>
      </c>
      <c r="J41" s="107">
        <v>24</v>
      </c>
      <c r="K41" s="108"/>
      <c r="L41" s="109"/>
      <c r="M41" s="109"/>
      <c r="N41" s="110" t="s">
        <v>92</v>
      </c>
      <c r="O41" s="110">
        <v>8000</v>
      </c>
      <c r="P41" s="110"/>
      <c r="Q41" s="109"/>
      <c r="R41" s="111">
        <v>24</v>
      </c>
      <c r="S41" s="112"/>
      <c r="T41" s="113"/>
      <c r="U41" s="113"/>
      <c r="V41" s="114">
        <f t="shared" si="0"/>
        <v>0</v>
      </c>
      <c r="W41" s="114">
        <f t="shared" si="1"/>
        <v>0</v>
      </c>
      <c r="X41" s="115"/>
      <c r="Y41" s="107">
        <v>9</v>
      </c>
      <c r="Z41" s="107">
        <v>24</v>
      </c>
      <c r="AA41" s="107">
        <v>12</v>
      </c>
      <c r="AB41" s="115"/>
      <c r="AC41" s="116">
        <f t="shared" si="3"/>
        <v>182207.23199999999</v>
      </c>
      <c r="AD41" s="116">
        <f t="shared" si="4"/>
        <v>0</v>
      </c>
      <c r="AE41" s="116">
        <f t="shared" si="2"/>
        <v>182207.23199999999</v>
      </c>
      <c r="AF41"/>
    </row>
    <row r="42" spans="1:32" ht="24.95" customHeight="1" x14ac:dyDescent="0.4">
      <c r="A42" s="103">
        <v>39</v>
      </c>
      <c r="B42" s="104" t="s">
        <v>190</v>
      </c>
      <c r="C42" s="104" t="s">
        <v>191</v>
      </c>
      <c r="D42" s="104" t="s">
        <v>89</v>
      </c>
      <c r="E42" s="104" t="s">
        <v>166</v>
      </c>
      <c r="F42" s="104" t="s">
        <v>194</v>
      </c>
      <c r="G42" s="104">
        <v>60</v>
      </c>
      <c r="H42" s="104">
        <v>20</v>
      </c>
      <c r="I42" s="106">
        <v>1</v>
      </c>
      <c r="J42" s="107">
        <v>20</v>
      </c>
      <c r="K42" s="108"/>
      <c r="L42" s="109"/>
      <c r="M42" s="109"/>
      <c r="N42" s="110" t="s">
        <v>92</v>
      </c>
      <c r="O42" s="110">
        <v>700</v>
      </c>
      <c r="P42" s="110"/>
      <c r="Q42" s="109"/>
      <c r="R42" s="111">
        <v>20</v>
      </c>
      <c r="S42" s="112"/>
      <c r="T42" s="113"/>
      <c r="U42" s="113"/>
      <c r="V42" s="114">
        <f t="shared" si="0"/>
        <v>0</v>
      </c>
      <c r="W42" s="114">
        <f t="shared" si="1"/>
        <v>0</v>
      </c>
      <c r="X42" s="115"/>
      <c r="Y42" s="107">
        <v>9</v>
      </c>
      <c r="Z42" s="107">
        <v>24</v>
      </c>
      <c r="AA42" s="107">
        <v>12</v>
      </c>
      <c r="AB42" s="115"/>
      <c r="AC42" s="116">
        <f t="shared" si="3"/>
        <v>90201.600000000006</v>
      </c>
      <c r="AD42" s="116">
        <f t="shared" si="4"/>
        <v>0</v>
      </c>
      <c r="AE42" s="116">
        <f t="shared" si="2"/>
        <v>90201.600000000006</v>
      </c>
      <c r="AF42"/>
    </row>
    <row r="43" spans="1:32" ht="24.95" customHeight="1" x14ac:dyDescent="0.4">
      <c r="A43" s="103">
        <v>40</v>
      </c>
      <c r="B43" s="104" t="s">
        <v>190</v>
      </c>
      <c r="C43" s="104" t="s">
        <v>180</v>
      </c>
      <c r="D43" s="104" t="s">
        <v>89</v>
      </c>
      <c r="E43" s="104" t="s">
        <v>169</v>
      </c>
      <c r="F43" s="104" t="s">
        <v>170</v>
      </c>
      <c r="G43" s="104">
        <v>14</v>
      </c>
      <c r="H43" s="104">
        <v>1</v>
      </c>
      <c r="I43" s="106">
        <v>1</v>
      </c>
      <c r="J43" s="107">
        <v>1</v>
      </c>
      <c r="K43" s="108"/>
      <c r="L43" s="109"/>
      <c r="M43" s="109"/>
      <c r="N43" s="110" t="s">
        <v>113</v>
      </c>
      <c r="O43" s="110">
        <v>700</v>
      </c>
      <c r="P43" s="110"/>
      <c r="Q43" s="109"/>
      <c r="R43" s="111">
        <v>1</v>
      </c>
      <c r="S43" s="112"/>
      <c r="T43" s="113"/>
      <c r="U43" s="113"/>
      <c r="V43" s="114">
        <f t="shared" si="0"/>
        <v>0</v>
      </c>
      <c r="W43" s="114">
        <f t="shared" si="1"/>
        <v>0</v>
      </c>
      <c r="X43" s="115"/>
      <c r="Y43" s="107">
        <v>9</v>
      </c>
      <c r="Z43" s="107">
        <v>24</v>
      </c>
      <c r="AA43" s="107">
        <v>12</v>
      </c>
      <c r="AB43" s="115"/>
      <c r="AC43" s="116">
        <f t="shared" si="3"/>
        <v>1052.3519999999999</v>
      </c>
      <c r="AD43" s="116">
        <f t="shared" si="4"/>
        <v>0</v>
      </c>
      <c r="AE43" s="116">
        <f t="shared" si="2"/>
        <v>1052.3519999999999</v>
      </c>
      <c r="AF43"/>
    </row>
    <row r="44" spans="1:32" ht="24.95" customHeight="1" x14ac:dyDescent="0.4">
      <c r="A44" s="103">
        <v>41</v>
      </c>
      <c r="B44" s="104" t="s">
        <v>190</v>
      </c>
      <c r="C44" s="104" t="s">
        <v>172</v>
      </c>
      <c r="D44" s="104" t="s">
        <v>89</v>
      </c>
      <c r="E44" s="104" t="s">
        <v>90</v>
      </c>
      <c r="F44" s="104" t="s">
        <v>91</v>
      </c>
      <c r="G44" s="104">
        <v>42</v>
      </c>
      <c r="H44" s="104">
        <v>1</v>
      </c>
      <c r="I44" s="106">
        <v>1</v>
      </c>
      <c r="J44" s="107">
        <v>1</v>
      </c>
      <c r="K44" s="108"/>
      <c r="L44" s="109"/>
      <c r="M44" s="109"/>
      <c r="N44" s="110" t="s">
        <v>92</v>
      </c>
      <c r="O44" s="110">
        <v>2500</v>
      </c>
      <c r="P44" s="110"/>
      <c r="Q44" s="109"/>
      <c r="R44" s="111">
        <v>1</v>
      </c>
      <c r="S44" s="112"/>
      <c r="T44" s="113"/>
      <c r="U44" s="113"/>
      <c r="V44" s="114">
        <f t="shared" si="0"/>
        <v>0</v>
      </c>
      <c r="W44" s="114">
        <f t="shared" si="1"/>
        <v>0</v>
      </c>
      <c r="X44" s="115"/>
      <c r="Y44" s="107">
        <v>9</v>
      </c>
      <c r="Z44" s="107">
        <v>24</v>
      </c>
      <c r="AA44" s="107">
        <v>12</v>
      </c>
      <c r="AB44" s="115"/>
      <c r="AC44" s="116">
        <f t="shared" si="3"/>
        <v>3157.056</v>
      </c>
      <c r="AD44" s="116">
        <f t="shared" si="4"/>
        <v>0</v>
      </c>
      <c r="AE44" s="116">
        <f t="shared" si="2"/>
        <v>3157.056</v>
      </c>
      <c r="AF44"/>
    </row>
    <row r="45" spans="1:32" ht="24.95" customHeight="1" x14ac:dyDescent="0.4">
      <c r="A45" s="103">
        <v>42</v>
      </c>
      <c r="B45" s="104" t="s">
        <v>190</v>
      </c>
      <c r="C45" s="104" t="s">
        <v>195</v>
      </c>
      <c r="D45" s="104" t="s">
        <v>89</v>
      </c>
      <c r="E45" s="104" t="s">
        <v>90</v>
      </c>
      <c r="F45" s="104" t="s">
        <v>137</v>
      </c>
      <c r="G45" s="104">
        <v>42</v>
      </c>
      <c r="H45" s="104">
        <v>5</v>
      </c>
      <c r="I45" s="106">
        <v>2</v>
      </c>
      <c r="J45" s="107">
        <v>10</v>
      </c>
      <c r="K45" s="108"/>
      <c r="L45" s="109"/>
      <c r="M45" s="109"/>
      <c r="N45" s="110" t="s">
        <v>92</v>
      </c>
      <c r="O45" s="110">
        <v>2500</v>
      </c>
      <c r="P45" s="110"/>
      <c r="Q45" s="109"/>
      <c r="R45" s="111">
        <v>10</v>
      </c>
      <c r="S45" s="112"/>
      <c r="T45" s="113"/>
      <c r="U45" s="113"/>
      <c r="V45" s="114">
        <f t="shared" si="0"/>
        <v>0</v>
      </c>
      <c r="W45" s="114">
        <f t="shared" si="1"/>
        <v>0</v>
      </c>
      <c r="X45" s="115"/>
      <c r="Y45" s="107">
        <v>9</v>
      </c>
      <c r="Z45" s="107">
        <v>24</v>
      </c>
      <c r="AA45" s="107">
        <v>12</v>
      </c>
      <c r="AB45" s="115"/>
      <c r="AC45" s="116">
        <f t="shared" si="3"/>
        <v>31570.560000000001</v>
      </c>
      <c r="AD45" s="116">
        <f t="shared" si="4"/>
        <v>0</v>
      </c>
      <c r="AE45" s="116">
        <f t="shared" si="2"/>
        <v>31570.560000000001</v>
      </c>
      <c r="AF45"/>
    </row>
    <row r="46" spans="1:32" ht="24.95" customHeight="1" x14ac:dyDescent="0.4">
      <c r="A46" s="103">
        <v>43</v>
      </c>
      <c r="B46" s="104" t="s">
        <v>190</v>
      </c>
      <c r="C46" s="104" t="s">
        <v>195</v>
      </c>
      <c r="D46" s="104" t="s">
        <v>89</v>
      </c>
      <c r="E46" s="104" t="s">
        <v>90</v>
      </c>
      <c r="F46" s="104" t="s">
        <v>178</v>
      </c>
      <c r="G46" s="104">
        <v>42</v>
      </c>
      <c r="H46" s="104">
        <v>1</v>
      </c>
      <c r="I46" s="106">
        <v>2</v>
      </c>
      <c r="J46" s="107">
        <v>2</v>
      </c>
      <c r="K46" s="108"/>
      <c r="L46" s="109"/>
      <c r="M46" s="109"/>
      <c r="N46" s="110" t="s">
        <v>92</v>
      </c>
      <c r="O46" s="110">
        <v>5000</v>
      </c>
      <c r="P46" s="110"/>
      <c r="Q46" s="109"/>
      <c r="R46" s="111">
        <v>1</v>
      </c>
      <c r="S46" s="112"/>
      <c r="T46" s="113"/>
      <c r="U46" s="113"/>
      <c r="V46" s="114">
        <f t="shared" si="0"/>
        <v>0</v>
      </c>
      <c r="W46" s="114">
        <f t="shared" si="1"/>
        <v>0</v>
      </c>
      <c r="X46" s="115"/>
      <c r="Y46" s="107">
        <v>9</v>
      </c>
      <c r="Z46" s="107">
        <v>24</v>
      </c>
      <c r="AA46" s="107">
        <v>12</v>
      </c>
      <c r="AB46" s="115"/>
      <c r="AC46" s="116">
        <f t="shared" si="3"/>
        <v>6314.1120000000001</v>
      </c>
      <c r="AD46" s="116">
        <f t="shared" si="4"/>
        <v>0</v>
      </c>
      <c r="AE46" s="116">
        <f t="shared" si="2"/>
        <v>6314.1120000000001</v>
      </c>
      <c r="AF46"/>
    </row>
    <row r="47" spans="1:32" ht="24.95" customHeight="1" x14ac:dyDescent="0.4">
      <c r="A47" s="103">
        <v>44</v>
      </c>
      <c r="B47" s="104" t="s">
        <v>190</v>
      </c>
      <c r="C47" s="104" t="s">
        <v>196</v>
      </c>
      <c r="D47" s="104" t="s">
        <v>89</v>
      </c>
      <c r="E47" s="104" t="s">
        <v>90</v>
      </c>
      <c r="F47" s="104" t="s">
        <v>137</v>
      </c>
      <c r="G47" s="104">
        <v>42</v>
      </c>
      <c r="H47" s="104">
        <v>5</v>
      </c>
      <c r="I47" s="106">
        <v>2</v>
      </c>
      <c r="J47" s="107">
        <v>10</v>
      </c>
      <c r="K47" s="108"/>
      <c r="L47" s="109"/>
      <c r="M47" s="109"/>
      <c r="N47" s="110" t="s">
        <v>92</v>
      </c>
      <c r="O47" s="110">
        <v>2500</v>
      </c>
      <c r="P47" s="110"/>
      <c r="Q47" s="109"/>
      <c r="R47" s="111">
        <v>10</v>
      </c>
      <c r="S47" s="112"/>
      <c r="T47" s="113"/>
      <c r="U47" s="113"/>
      <c r="V47" s="114">
        <f t="shared" si="0"/>
        <v>0</v>
      </c>
      <c r="W47" s="114">
        <f t="shared" si="1"/>
        <v>0</v>
      </c>
      <c r="X47" s="115"/>
      <c r="Y47" s="107">
        <v>9</v>
      </c>
      <c r="Z47" s="107">
        <v>24</v>
      </c>
      <c r="AA47" s="107">
        <v>12</v>
      </c>
      <c r="AB47" s="115"/>
      <c r="AC47" s="116">
        <f t="shared" si="3"/>
        <v>31570.560000000001</v>
      </c>
      <c r="AD47" s="116">
        <f t="shared" si="4"/>
        <v>0</v>
      </c>
      <c r="AE47" s="116">
        <f t="shared" si="2"/>
        <v>31570.560000000001</v>
      </c>
      <c r="AF47"/>
    </row>
    <row r="48" spans="1:32" ht="24.95" customHeight="1" x14ac:dyDescent="0.4">
      <c r="A48" s="103">
        <v>45</v>
      </c>
      <c r="B48" s="104" t="s">
        <v>190</v>
      </c>
      <c r="C48" s="104" t="s">
        <v>196</v>
      </c>
      <c r="D48" s="104" t="s">
        <v>89</v>
      </c>
      <c r="E48" s="104" t="s">
        <v>90</v>
      </c>
      <c r="F48" s="104" t="s">
        <v>178</v>
      </c>
      <c r="G48" s="104">
        <v>42</v>
      </c>
      <c r="H48" s="104">
        <v>1</v>
      </c>
      <c r="I48" s="106">
        <v>2</v>
      </c>
      <c r="J48" s="107">
        <v>2</v>
      </c>
      <c r="K48" s="108"/>
      <c r="L48" s="109"/>
      <c r="M48" s="109"/>
      <c r="N48" s="110" t="s">
        <v>92</v>
      </c>
      <c r="O48" s="110">
        <v>5000</v>
      </c>
      <c r="P48" s="110"/>
      <c r="Q48" s="109"/>
      <c r="R48" s="111">
        <v>1</v>
      </c>
      <c r="S48" s="112"/>
      <c r="T48" s="113"/>
      <c r="U48" s="113"/>
      <c r="V48" s="114">
        <f t="shared" si="0"/>
        <v>0</v>
      </c>
      <c r="W48" s="114">
        <f t="shared" si="1"/>
        <v>0</v>
      </c>
      <c r="X48" s="115"/>
      <c r="Y48" s="107">
        <v>9</v>
      </c>
      <c r="Z48" s="107">
        <v>24</v>
      </c>
      <c r="AA48" s="107">
        <v>12</v>
      </c>
      <c r="AB48" s="115"/>
      <c r="AC48" s="116">
        <f t="shared" si="3"/>
        <v>6314.1120000000001</v>
      </c>
      <c r="AD48" s="116">
        <f t="shared" si="4"/>
        <v>0</v>
      </c>
      <c r="AE48" s="116">
        <f t="shared" si="2"/>
        <v>6314.1120000000001</v>
      </c>
      <c r="AF48"/>
    </row>
    <row r="49" spans="1:32" ht="24.95" customHeight="1" x14ac:dyDescent="0.4">
      <c r="A49" s="103">
        <v>46</v>
      </c>
      <c r="B49" s="104" t="s">
        <v>190</v>
      </c>
      <c r="C49" s="104" t="s">
        <v>108</v>
      </c>
      <c r="D49" s="104" t="s">
        <v>89</v>
      </c>
      <c r="E49" s="104" t="s">
        <v>158</v>
      </c>
      <c r="F49" s="104" t="s">
        <v>159</v>
      </c>
      <c r="G49" s="104">
        <v>30</v>
      </c>
      <c r="H49" s="104">
        <v>2</v>
      </c>
      <c r="I49" s="106">
        <v>2</v>
      </c>
      <c r="J49" s="107">
        <v>4</v>
      </c>
      <c r="K49" s="108"/>
      <c r="L49" s="109"/>
      <c r="M49" s="109"/>
      <c r="N49" s="110" t="s">
        <v>92</v>
      </c>
      <c r="O49" s="110">
        <v>3000</v>
      </c>
      <c r="P49" s="110"/>
      <c r="Q49" s="109"/>
      <c r="R49" s="111">
        <v>2</v>
      </c>
      <c r="S49" s="112"/>
      <c r="T49" s="113"/>
      <c r="U49" s="113"/>
      <c r="V49" s="114">
        <f t="shared" si="0"/>
        <v>0</v>
      </c>
      <c r="W49" s="114">
        <f t="shared" si="1"/>
        <v>0</v>
      </c>
      <c r="X49" s="115"/>
      <c r="Y49" s="107">
        <v>9</v>
      </c>
      <c r="Z49" s="107">
        <v>24</v>
      </c>
      <c r="AA49" s="107">
        <v>12</v>
      </c>
      <c r="AB49" s="115"/>
      <c r="AC49" s="116">
        <f t="shared" si="3"/>
        <v>9020.16</v>
      </c>
      <c r="AD49" s="116">
        <f t="shared" si="4"/>
        <v>0</v>
      </c>
      <c r="AE49" s="116">
        <f t="shared" si="2"/>
        <v>9020.16</v>
      </c>
      <c r="AF49"/>
    </row>
    <row r="50" spans="1:32" ht="24.95" customHeight="1" x14ac:dyDescent="0.4">
      <c r="A50" s="103">
        <v>47</v>
      </c>
      <c r="B50" s="104" t="s">
        <v>190</v>
      </c>
      <c r="C50" s="104" t="s">
        <v>163</v>
      </c>
      <c r="D50" s="104" t="s">
        <v>89</v>
      </c>
      <c r="E50" s="104" t="s">
        <v>158</v>
      </c>
      <c r="F50" s="104" t="s">
        <v>159</v>
      </c>
      <c r="G50" s="104">
        <v>30</v>
      </c>
      <c r="H50" s="104">
        <v>4</v>
      </c>
      <c r="I50" s="106">
        <v>2</v>
      </c>
      <c r="J50" s="107">
        <v>8</v>
      </c>
      <c r="K50" s="108"/>
      <c r="L50" s="109"/>
      <c r="M50" s="109"/>
      <c r="N50" s="110" t="s">
        <v>92</v>
      </c>
      <c r="O50" s="110">
        <v>3000</v>
      </c>
      <c r="P50" s="110"/>
      <c r="Q50" s="109"/>
      <c r="R50" s="111">
        <v>4</v>
      </c>
      <c r="S50" s="112"/>
      <c r="T50" s="113"/>
      <c r="U50" s="113"/>
      <c r="V50" s="114">
        <f t="shared" si="0"/>
        <v>0</v>
      </c>
      <c r="W50" s="114">
        <f t="shared" si="1"/>
        <v>0</v>
      </c>
      <c r="X50" s="115"/>
      <c r="Y50" s="107">
        <v>9</v>
      </c>
      <c r="Z50" s="107">
        <v>24</v>
      </c>
      <c r="AA50" s="107">
        <v>12</v>
      </c>
      <c r="AB50" s="115"/>
      <c r="AC50" s="116">
        <f t="shared" si="3"/>
        <v>18040.32</v>
      </c>
      <c r="AD50" s="116">
        <f t="shared" si="4"/>
        <v>0</v>
      </c>
      <c r="AE50" s="116">
        <f t="shared" si="2"/>
        <v>18040.32</v>
      </c>
      <c r="AF50"/>
    </row>
    <row r="51" spans="1:32" ht="24.95" customHeight="1" x14ac:dyDescent="0.4">
      <c r="A51" s="103">
        <v>48</v>
      </c>
      <c r="B51" s="104" t="s">
        <v>190</v>
      </c>
      <c r="C51" s="104" t="s">
        <v>187</v>
      </c>
      <c r="D51" s="104" t="s">
        <v>89</v>
      </c>
      <c r="E51" s="104" t="s">
        <v>110</v>
      </c>
      <c r="F51" s="104" t="s">
        <v>173</v>
      </c>
      <c r="G51" s="104">
        <v>26</v>
      </c>
      <c r="H51" s="104">
        <v>1</v>
      </c>
      <c r="I51" s="106">
        <v>1</v>
      </c>
      <c r="J51" s="107">
        <v>1</v>
      </c>
      <c r="K51" s="108"/>
      <c r="L51" s="109"/>
      <c r="M51" s="109"/>
      <c r="N51" s="110" t="s">
        <v>92</v>
      </c>
      <c r="O51" s="110">
        <v>1000</v>
      </c>
      <c r="P51" s="110"/>
      <c r="Q51" s="109"/>
      <c r="R51" s="111">
        <v>1</v>
      </c>
      <c r="S51" s="112"/>
      <c r="T51" s="113"/>
      <c r="U51" s="113"/>
      <c r="V51" s="114">
        <f t="shared" si="0"/>
        <v>0</v>
      </c>
      <c r="W51" s="114">
        <f t="shared" si="1"/>
        <v>0</v>
      </c>
      <c r="X51" s="115"/>
      <c r="Y51" s="107">
        <v>9</v>
      </c>
      <c r="Z51" s="107">
        <v>24</v>
      </c>
      <c r="AA51" s="107">
        <v>12</v>
      </c>
      <c r="AB51" s="115"/>
      <c r="AC51" s="116">
        <f t="shared" si="3"/>
        <v>1954.3679999999999</v>
      </c>
      <c r="AD51" s="116">
        <f t="shared" si="4"/>
        <v>0</v>
      </c>
      <c r="AE51" s="116">
        <f t="shared" si="2"/>
        <v>1954.3679999999999</v>
      </c>
      <c r="AF51"/>
    </row>
    <row r="52" spans="1:32" ht="24.95" customHeight="1" x14ac:dyDescent="0.4">
      <c r="A52" s="103">
        <v>49</v>
      </c>
      <c r="B52" s="104" t="s">
        <v>190</v>
      </c>
      <c r="C52" s="104" t="s">
        <v>115</v>
      </c>
      <c r="D52" s="104" t="s">
        <v>89</v>
      </c>
      <c r="E52" s="104" t="s">
        <v>118</v>
      </c>
      <c r="F52" s="104" t="s">
        <v>162</v>
      </c>
      <c r="G52" s="104">
        <v>29</v>
      </c>
      <c r="H52" s="104">
        <v>3</v>
      </c>
      <c r="I52" s="106">
        <v>1</v>
      </c>
      <c r="J52" s="107">
        <v>3</v>
      </c>
      <c r="K52" s="108"/>
      <c r="L52" s="109"/>
      <c r="M52" s="109"/>
      <c r="N52" s="110" t="s">
        <v>92</v>
      </c>
      <c r="O52" s="110">
        <v>1100</v>
      </c>
      <c r="P52" s="110"/>
      <c r="Q52" s="109"/>
      <c r="R52" s="111">
        <v>3</v>
      </c>
      <c r="S52" s="112"/>
      <c r="T52" s="113"/>
      <c r="U52" s="113"/>
      <c r="V52" s="114">
        <f t="shared" si="0"/>
        <v>0</v>
      </c>
      <c r="W52" s="114">
        <f t="shared" si="1"/>
        <v>0</v>
      </c>
      <c r="X52" s="115"/>
      <c r="Y52" s="107">
        <v>9</v>
      </c>
      <c r="Z52" s="107">
        <v>24</v>
      </c>
      <c r="AA52" s="107">
        <v>12</v>
      </c>
      <c r="AB52" s="115"/>
      <c r="AC52" s="116">
        <f t="shared" si="3"/>
        <v>6539.616</v>
      </c>
      <c r="AD52" s="116">
        <f t="shared" si="4"/>
        <v>0</v>
      </c>
      <c r="AE52" s="116">
        <f t="shared" si="2"/>
        <v>6539.616</v>
      </c>
      <c r="AF52"/>
    </row>
    <row r="53" spans="1:32" ht="24.95" customHeight="1" x14ac:dyDescent="0.4">
      <c r="A53" s="103">
        <v>50</v>
      </c>
      <c r="B53" s="104" t="s">
        <v>190</v>
      </c>
      <c r="C53" s="104" t="s">
        <v>115</v>
      </c>
      <c r="D53" s="104" t="s">
        <v>89</v>
      </c>
      <c r="E53" s="104" t="s">
        <v>90</v>
      </c>
      <c r="F53" s="104" t="s">
        <v>174</v>
      </c>
      <c r="G53" s="104">
        <v>42</v>
      </c>
      <c r="H53" s="104">
        <v>1</v>
      </c>
      <c r="I53" s="106">
        <v>1</v>
      </c>
      <c r="J53" s="107">
        <v>1</v>
      </c>
      <c r="K53" s="108"/>
      <c r="L53" s="109"/>
      <c r="M53" s="109"/>
      <c r="N53" s="110" t="s">
        <v>92</v>
      </c>
      <c r="O53" s="110">
        <v>2500</v>
      </c>
      <c r="P53" s="110"/>
      <c r="Q53" s="109"/>
      <c r="R53" s="111">
        <v>1</v>
      </c>
      <c r="S53" s="112"/>
      <c r="T53" s="113"/>
      <c r="U53" s="113"/>
      <c r="V53" s="114">
        <f t="shared" si="0"/>
        <v>0</v>
      </c>
      <c r="W53" s="114">
        <f t="shared" si="1"/>
        <v>0</v>
      </c>
      <c r="X53" s="115"/>
      <c r="Y53" s="107">
        <v>9</v>
      </c>
      <c r="Z53" s="107">
        <v>24</v>
      </c>
      <c r="AA53" s="107">
        <v>12</v>
      </c>
      <c r="AB53" s="115"/>
      <c r="AC53" s="116">
        <f t="shared" si="3"/>
        <v>3157.056</v>
      </c>
      <c r="AD53" s="116">
        <f t="shared" si="4"/>
        <v>0</v>
      </c>
      <c r="AE53" s="116">
        <f t="shared" si="2"/>
        <v>3157.056</v>
      </c>
      <c r="AF53"/>
    </row>
    <row r="54" spans="1:32" ht="24.95" customHeight="1" x14ac:dyDescent="0.4">
      <c r="A54" s="103">
        <v>51</v>
      </c>
      <c r="B54" s="104" t="s">
        <v>190</v>
      </c>
      <c r="C54" s="104" t="s">
        <v>116</v>
      </c>
      <c r="D54" s="104" t="s">
        <v>89</v>
      </c>
      <c r="E54" s="104" t="s">
        <v>118</v>
      </c>
      <c r="F54" s="104" t="s">
        <v>162</v>
      </c>
      <c r="G54" s="104">
        <v>29</v>
      </c>
      <c r="H54" s="104">
        <v>3</v>
      </c>
      <c r="I54" s="106">
        <v>1</v>
      </c>
      <c r="J54" s="107">
        <v>3</v>
      </c>
      <c r="K54" s="108"/>
      <c r="L54" s="109"/>
      <c r="M54" s="109"/>
      <c r="N54" s="110" t="s">
        <v>92</v>
      </c>
      <c r="O54" s="110">
        <v>1100</v>
      </c>
      <c r="P54" s="110"/>
      <c r="Q54" s="109"/>
      <c r="R54" s="111">
        <v>3</v>
      </c>
      <c r="S54" s="112"/>
      <c r="T54" s="113"/>
      <c r="U54" s="113"/>
      <c r="V54" s="114">
        <f t="shared" si="0"/>
        <v>0</v>
      </c>
      <c r="W54" s="114">
        <f t="shared" si="1"/>
        <v>0</v>
      </c>
      <c r="X54" s="115"/>
      <c r="Y54" s="107">
        <v>9</v>
      </c>
      <c r="Z54" s="107">
        <v>24</v>
      </c>
      <c r="AA54" s="107">
        <v>12</v>
      </c>
      <c r="AB54" s="115"/>
      <c r="AC54" s="116">
        <f t="shared" si="3"/>
        <v>6539.616</v>
      </c>
      <c r="AD54" s="116">
        <f t="shared" si="4"/>
        <v>0</v>
      </c>
      <c r="AE54" s="116">
        <f t="shared" si="2"/>
        <v>6539.616</v>
      </c>
      <c r="AF54"/>
    </row>
    <row r="55" spans="1:32" ht="24.95" customHeight="1" x14ac:dyDescent="0.4">
      <c r="A55" s="103">
        <v>52</v>
      </c>
      <c r="B55" s="104" t="s">
        <v>190</v>
      </c>
      <c r="C55" s="104" t="s">
        <v>116</v>
      </c>
      <c r="D55" s="104" t="s">
        <v>89</v>
      </c>
      <c r="E55" s="104" t="s">
        <v>90</v>
      </c>
      <c r="F55" s="104" t="s">
        <v>174</v>
      </c>
      <c r="G55" s="104">
        <v>42</v>
      </c>
      <c r="H55" s="104">
        <v>1</v>
      </c>
      <c r="I55" s="106">
        <v>1</v>
      </c>
      <c r="J55" s="107">
        <v>1</v>
      </c>
      <c r="K55" s="108"/>
      <c r="L55" s="109"/>
      <c r="M55" s="109"/>
      <c r="N55" s="110" t="s">
        <v>92</v>
      </c>
      <c r="O55" s="110">
        <v>2500</v>
      </c>
      <c r="P55" s="110"/>
      <c r="Q55" s="109"/>
      <c r="R55" s="111">
        <v>1</v>
      </c>
      <c r="S55" s="112"/>
      <c r="T55" s="113"/>
      <c r="U55" s="113"/>
      <c r="V55" s="114">
        <f t="shared" si="0"/>
        <v>0</v>
      </c>
      <c r="W55" s="114">
        <f t="shared" si="1"/>
        <v>0</v>
      </c>
      <c r="X55" s="115"/>
      <c r="Y55" s="107">
        <v>9</v>
      </c>
      <c r="Z55" s="107">
        <v>24</v>
      </c>
      <c r="AA55" s="107">
        <v>12</v>
      </c>
      <c r="AB55" s="115"/>
      <c r="AC55" s="116">
        <f t="shared" si="3"/>
        <v>3157.056</v>
      </c>
      <c r="AD55" s="116">
        <f t="shared" si="4"/>
        <v>0</v>
      </c>
      <c r="AE55" s="116">
        <f t="shared" si="2"/>
        <v>3157.056</v>
      </c>
      <c r="AF55"/>
    </row>
    <row r="56" spans="1:32" ht="24.95" customHeight="1" x14ac:dyDescent="0.4">
      <c r="A56" s="103">
        <v>53</v>
      </c>
      <c r="B56" s="104" t="s">
        <v>190</v>
      </c>
      <c r="C56" s="104" t="s">
        <v>134</v>
      </c>
      <c r="D56" s="104" t="s">
        <v>89</v>
      </c>
      <c r="E56" s="104" t="s">
        <v>90</v>
      </c>
      <c r="F56" s="104" t="s">
        <v>164</v>
      </c>
      <c r="G56" s="104">
        <v>42</v>
      </c>
      <c r="H56" s="104">
        <v>1</v>
      </c>
      <c r="I56" s="106">
        <v>1</v>
      </c>
      <c r="J56" s="107">
        <v>1</v>
      </c>
      <c r="K56" s="108"/>
      <c r="L56" s="109"/>
      <c r="M56" s="109"/>
      <c r="N56" s="110" t="s">
        <v>92</v>
      </c>
      <c r="O56" s="110">
        <v>2500</v>
      </c>
      <c r="P56" s="110"/>
      <c r="Q56" s="109"/>
      <c r="R56" s="111">
        <v>1</v>
      </c>
      <c r="S56" s="112"/>
      <c r="T56" s="113"/>
      <c r="U56" s="113"/>
      <c r="V56" s="114">
        <f t="shared" si="0"/>
        <v>0</v>
      </c>
      <c r="W56" s="114">
        <f t="shared" si="1"/>
        <v>0</v>
      </c>
      <c r="X56" s="115"/>
      <c r="Y56" s="107">
        <v>9</v>
      </c>
      <c r="Z56" s="107">
        <v>24</v>
      </c>
      <c r="AA56" s="107">
        <v>12</v>
      </c>
      <c r="AB56" s="115"/>
      <c r="AC56" s="116">
        <f t="shared" si="3"/>
        <v>3157.056</v>
      </c>
      <c r="AD56" s="116">
        <f t="shared" si="4"/>
        <v>0</v>
      </c>
      <c r="AE56" s="116">
        <f t="shared" si="2"/>
        <v>3157.056</v>
      </c>
      <c r="AF56"/>
    </row>
    <row r="57" spans="1:32" ht="24.95" customHeight="1" x14ac:dyDescent="0.4">
      <c r="A57" s="103">
        <v>54</v>
      </c>
      <c r="B57" s="104" t="s">
        <v>190</v>
      </c>
      <c r="C57" s="104" t="s">
        <v>134</v>
      </c>
      <c r="D57" s="104" t="s">
        <v>89</v>
      </c>
      <c r="E57" s="104" t="s">
        <v>188</v>
      </c>
      <c r="F57" s="104" t="s">
        <v>189</v>
      </c>
      <c r="G57" s="104">
        <v>29</v>
      </c>
      <c r="H57" s="104">
        <v>1</v>
      </c>
      <c r="I57" s="106">
        <v>1</v>
      </c>
      <c r="J57" s="107">
        <v>1</v>
      </c>
      <c r="K57" s="108"/>
      <c r="L57" s="109"/>
      <c r="M57" s="109"/>
      <c r="N57" s="110" t="s">
        <v>92</v>
      </c>
      <c r="O57" s="110">
        <v>900</v>
      </c>
      <c r="P57" s="110"/>
      <c r="Q57" s="109"/>
      <c r="R57" s="111">
        <v>1</v>
      </c>
      <c r="S57" s="112"/>
      <c r="T57" s="113"/>
      <c r="U57" s="113"/>
      <c r="V57" s="114">
        <f t="shared" si="0"/>
        <v>0</v>
      </c>
      <c r="W57" s="114">
        <f t="shared" si="1"/>
        <v>0</v>
      </c>
      <c r="X57" s="115"/>
      <c r="Y57" s="107">
        <v>9</v>
      </c>
      <c r="Z57" s="107">
        <v>24</v>
      </c>
      <c r="AA57" s="107">
        <v>12</v>
      </c>
      <c r="AB57" s="115"/>
      <c r="AC57" s="116">
        <f t="shared" si="3"/>
        <v>2179.8720000000003</v>
      </c>
      <c r="AD57" s="116">
        <f t="shared" si="4"/>
        <v>0</v>
      </c>
      <c r="AE57" s="116">
        <f t="shared" si="2"/>
        <v>2179.8720000000003</v>
      </c>
      <c r="AF57"/>
    </row>
    <row r="58" spans="1:32" ht="24.95" customHeight="1" x14ac:dyDescent="0.4">
      <c r="A58" s="103">
        <v>55</v>
      </c>
      <c r="B58" s="104" t="s">
        <v>144</v>
      </c>
      <c r="C58" s="104" t="s">
        <v>197</v>
      </c>
      <c r="D58" s="104" t="s">
        <v>89</v>
      </c>
      <c r="E58" s="104" t="s">
        <v>90</v>
      </c>
      <c r="F58" s="104" t="s">
        <v>198</v>
      </c>
      <c r="G58" s="104">
        <v>42</v>
      </c>
      <c r="H58" s="104">
        <v>1</v>
      </c>
      <c r="I58" s="106">
        <v>1</v>
      </c>
      <c r="J58" s="107">
        <v>1</v>
      </c>
      <c r="K58" s="108"/>
      <c r="L58" s="109"/>
      <c r="M58" s="109"/>
      <c r="N58" s="110" t="s">
        <v>92</v>
      </c>
      <c r="O58" s="110">
        <v>2400</v>
      </c>
      <c r="P58" s="110"/>
      <c r="Q58" s="109"/>
      <c r="R58" s="111">
        <v>1</v>
      </c>
      <c r="S58" s="112"/>
      <c r="T58" s="113"/>
      <c r="U58" s="113"/>
      <c r="V58" s="114">
        <f t="shared" si="0"/>
        <v>0</v>
      </c>
      <c r="W58" s="114">
        <f t="shared" si="1"/>
        <v>0</v>
      </c>
      <c r="X58" s="115"/>
      <c r="Y58" s="107">
        <v>9</v>
      </c>
      <c r="Z58" s="107">
        <v>24</v>
      </c>
      <c r="AA58" s="107">
        <v>12</v>
      </c>
      <c r="AB58" s="115"/>
      <c r="AC58" s="116">
        <f t="shared" si="3"/>
        <v>3157.056</v>
      </c>
      <c r="AD58" s="116">
        <f t="shared" si="4"/>
        <v>0</v>
      </c>
      <c r="AE58" s="116">
        <f t="shared" si="2"/>
        <v>3157.056</v>
      </c>
      <c r="AF58"/>
    </row>
    <row r="59" spans="1:32" ht="24.95" customHeight="1" x14ac:dyDescent="0.4">
      <c r="A59" s="103">
        <v>56</v>
      </c>
      <c r="B59" s="104" t="s">
        <v>144</v>
      </c>
      <c r="C59" s="104" t="s">
        <v>134</v>
      </c>
      <c r="D59" s="104" t="s">
        <v>89</v>
      </c>
      <c r="E59" s="104" t="s">
        <v>90</v>
      </c>
      <c r="F59" s="104" t="s">
        <v>199</v>
      </c>
      <c r="G59" s="104">
        <v>42</v>
      </c>
      <c r="H59" s="104">
        <v>2</v>
      </c>
      <c r="I59" s="106">
        <v>1</v>
      </c>
      <c r="J59" s="107">
        <v>2</v>
      </c>
      <c r="K59" s="108"/>
      <c r="L59" s="109"/>
      <c r="M59" s="109"/>
      <c r="N59" s="110" t="s">
        <v>92</v>
      </c>
      <c r="O59" s="110">
        <v>2500</v>
      </c>
      <c r="P59" s="110"/>
      <c r="Q59" s="109"/>
      <c r="R59" s="111">
        <v>2</v>
      </c>
      <c r="S59" s="112"/>
      <c r="T59" s="113"/>
      <c r="U59" s="113"/>
      <c r="V59" s="114">
        <f t="shared" si="0"/>
        <v>0</v>
      </c>
      <c r="W59" s="114">
        <f t="shared" si="1"/>
        <v>0</v>
      </c>
      <c r="X59" s="115"/>
      <c r="Y59" s="107">
        <v>9</v>
      </c>
      <c r="Z59" s="107">
        <v>24</v>
      </c>
      <c r="AA59" s="107">
        <v>12</v>
      </c>
      <c r="AB59" s="115"/>
      <c r="AC59" s="116">
        <f t="shared" si="3"/>
        <v>6314.1120000000001</v>
      </c>
      <c r="AD59" s="116">
        <f t="shared" si="4"/>
        <v>0</v>
      </c>
      <c r="AE59" s="116">
        <f t="shared" si="2"/>
        <v>6314.1120000000001</v>
      </c>
      <c r="AF59"/>
    </row>
    <row r="60" spans="1:32" ht="24.95" customHeight="1" x14ac:dyDescent="0.4">
      <c r="A60" s="103">
        <v>57</v>
      </c>
      <c r="B60" s="104" t="s">
        <v>144</v>
      </c>
      <c r="C60" s="104" t="s">
        <v>134</v>
      </c>
      <c r="D60" s="104" t="s">
        <v>89</v>
      </c>
      <c r="E60" s="104" t="s">
        <v>169</v>
      </c>
      <c r="F60" s="104" t="s">
        <v>170</v>
      </c>
      <c r="G60" s="104">
        <v>14</v>
      </c>
      <c r="H60" s="104">
        <v>1</v>
      </c>
      <c r="I60" s="106">
        <v>1</v>
      </c>
      <c r="J60" s="107">
        <v>1</v>
      </c>
      <c r="K60" s="108"/>
      <c r="L60" s="109"/>
      <c r="M60" s="109"/>
      <c r="N60" s="110" t="s">
        <v>113</v>
      </c>
      <c r="O60" s="110">
        <v>700</v>
      </c>
      <c r="P60" s="110"/>
      <c r="Q60" s="109"/>
      <c r="R60" s="111">
        <v>1</v>
      </c>
      <c r="S60" s="112"/>
      <c r="T60" s="113"/>
      <c r="U60" s="113"/>
      <c r="V60" s="114">
        <f t="shared" si="0"/>
        <v>0</v>
      </c>
      <c r="W60" s="114">
        <f t="shared" si="1"/>
        <v>0</v>
      </c>
      <c r="X60" s="115"/>
      <c r="Y60" s="107">
        <v>9</v>
      </c>
      <c r="Z60" s="107">
        <v>24</v>
      </c>
      <c r="AA60" s="107">
        <v>12</v>
      </c>
      <c r="AB60" s="115"/>
      <c r="AC60" s="116">
        <f t="shared" si="3"/>
        <v>1052.3519999999999</v>
      </c>
      <c r="AD60" s="116">
        <f t="shared" si="4"/>
        <v>0</v>
      </c>
      <c r="AE60" s="116">
        <f t="shared" si="2"/>
        <v>1052.3519999999999</v>
      </c>
      <c r="AF60"/>
    </row>
    <row r="61" spans="1:32" ht="36.75" customHeight="1" x14ac:dyDescent="0.4">
      <c r="A61" s="117"/>
      <c r="B61" s="118"/>
      <c r="C61" s="118"/>
      <c r="D61" s="118"/>
      <c r="E61" s="118"/>
      <c r="L61" s="119"/>
      <c r="S61" s="120"/>
      <c r="T61" s="120"/>
      <c r="U61" s="120"/>
      <c r="V61" s="121"/>
      <c r="W61" s="121"/>
      <c r="X61" s="115"/>
      <c r="AB61" s="115"/>
      <c r="AC61" s="122">
        <f>SUM(AC4:AC60)</f>
        <v>1398350.3040000002</v>
      </c>
      <c r="AD61" s="122">
        <f>SUM(AD4:AD60)</f>
        <v>0</v>
      </c>
      <c r="AE61" s="122">
        <f>SUM(AE4:AE60)</f>
        <v>1398350.3040000002</v>
      </c>
      <c r="AF61"/>
    </row>
    <row r="63" spans="1:32" x14ac:dyDescent="0.4">
      <c r="U63" s="124" t="s">
        <v>146</v>
      </c>
      <c r="V63" s="125"/>
      <c r="W63" s="126"/>
      <c r="X63" s="127">
        <f>SUM(V4:V60)</f>
        <v>0</v>
      </c>
    </row>
    <row r="64" spans="1:32" x14ac:dyDescent="0.4">
      <c r="U64" s="124" t="s">
        <v>147</v>
      </c>
      <c r="V64" s="125"/>
      <c r="W64" s="126"/>
      <c r="X64" s="127">
        <f>SUM(W4:W60)</f>
        <v>0</v>
      </c>
    </row>
    <row r="65" spans="21:24" x14ac:dyDescent="0.4">
      <c r="U65" s="124" t="s">
        <v>148</v>
      </c>
      <c r="V65" s="125"/>
      <c r="W65" s="126"/>
      <c r="X65" s="128"/>
    </row>
    <row r="66" spans="21:24" x14ac:dyDescent="0.4">
      <c r="U66" s="124" t="s">
        <v>149</v>
      </c>
      <c r="V66" s="125"/>
      <c r="W66" s="126"/>
      <c r="X66" s="128"/>
    </row>
    <row r="67" spans="21:24" x14ac:dyDescent="0.4">
      <c r="U67" s="124" t="s">
        <v>41</v>
      </c>
      <c r="V67" s="125"/>
      <c r="W67" s="126"/>
      <c r="X67" s="128"/>
    </row>
    <row r="68" spans="21:24" x14ac:dyDescent="0.4">
      <c r="U68" s="124" t="s">
        <v>150</v>
      </c>
      <c r="V68" s="125"/>
      <c r="W68" s="126"/>
      <c r="X68" s="128"/>
    </row>
    <row r="69" spans="21:24" x14ac:dyDescent="0.4">
      <c r="U69" s="124" t="s">
        <v>151</v>
      </c>
      <c r="V69" s="125"/>
      <c r="W69" s="126"/>
      <c r="X69" s="127">
        <f>SUM(X63:X68)</f>
        <v>0</v>
      </c>
    </row>
    <row r="70" spans="21:24" x14ac:dyDescent="0.4">
      <c r="U70" s="124" t="s">
        <v>152</v>
      </c>
      <c r="V70" s="125"/>
      <c r="W70" s="126"/>
      <c r="X70" s="127">
        <f>X69*1.1</f>
        <v>0</v>
      </c>
    </row>
  </sheetData>
  <autoFilter ref="A3:AF3"/>
  <mergeCells count="13">
    <mergeCell ref="U70:W70"/>
    <mergeCell ref="U64:W64"/>
    <mergeCell ref="U65:W65"/>
    <mergeCell ref="U66:W66"/>
    <mergeCell ref="U67:W67"/>
    <mergeCell ref="U68:W68"/>
    <mergeCell ref="U69:W69"/>
    <mergeCell ref="E2:J2"/>
    <mergeCell ref="L2:R2"/>
    <mergeCell ref="Y2:AA2"/>
    <mergeCell ref="AC2:AD2"/>
    <mergeCell ref="AE2:AE3"/>
    <mergeCell ref="U63:W63"/>
  </mergeCells>
  <phoneticPr fontId="6"/>
  <conditionalFormatting sqref="B4:J60 L4:R60">
    <cfRule type="containsBlanks" dxfId="23" priority="2">
      <formula>LEN(TRIM(B4))=0</formula>
    </cfRule>
  </conditionalFormatting>
  <conditionalFormatting sqref="Y4:AA60">
    <cfRule type="containsBlanks" dxfId="22" priority="1">
      <formula>LEN(TRIM(Y4))=0</formula>
    </cfRule>
  </conditionalFormatting>
  <dataValidations count="1">
    <dataValidation type="list" allowBlank="1" showInputMessage="1" showErrorMessage="1" sqref="L4:L60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100"/>
  <sheetViews>
    <sheetView showGridLines="0" view="pageBreakPreview" zoomScale="62" zoomScaleNormal="100" zoomScaleSheetLayoutView="85" workbookViewId="0">
      <pane xSplit="3" ySplit="3" topLeftCell="D4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8.75" x14ac:dyDescent="0.4"/>
  <cols>
    <col min="1" max="1" width="4" style="68" customWidth="1"/>
    <col min="2" max="2" width="5.75" style="68" customWidth="1"/>
    <col min="3" max="4" width="15.125" style="68" customWidth="1"/>
    <col min="5" max="5" width="13.75" style="68" customWidth="1"/>
    <col min="6" max="6" width="34.5" style="68" customWidth="1"/>
    <col min="7" max="7" width="8.125" style="68" customWidth="1"/>
    <col min="8" max="8" width="6.25" style="68" customWidth="1"/>
    <col min="9" max="9" width="13.5" style="68" customWidth="1"/>
    <col min="10" max="10" width="7" style="68" customWidth="1"/>
    <col min="11" max="11" width="3" customWidth="1"/>
    <col min="12" max="12" width="15.375" customWidth="1"/>
    <col min="13" max="13" width="31" style="69" customWidth="1"/>
    <col min="14" max="17" width="13.125" style="69" customWidth="1"/>
    <col min="18" max="18" width="13.125" style="70" customWidth="1"/>
    <col min="19" max="19" width="5" style="70" customWidth="1"/>
    <col min="20" max="23" width="11.125" style="123" customWidth="1"/>
    <col min="24" max="24" width="11.25" style="123" bestFit="1" customWidth="1"/>
    <col min="25" max="25" width="7.875" customWidth="1"/>
    <col min="26" max="28" width="7.125" style="68" customWidth="1"/>
    <col min="29" max="29" width="14.375" bestFit="1" customWidth="1"/>
    <col min="30" max="30" width="13.375" style="76" bestFit="1" customWidth="1"/>
    <col min="31" max="31" width="20.125" bestFit="1" customWidth="1"/>
    <col min="32" max="32" width="24.125" style="76" customWidth="1"/>
    <col min="34" max="44" width="15.875" customWidth="1"/>
    <col min="45" max="45" width="12.625" bestFit="1" customWidth="1"/>
  </cols>
  <sheetData>
    <row r="1" spans="1:32" ht="24.95" customHeight="1" x14ac:dyDescent="0.4">
      <c r="A1" s="66" t="s">
        <v>200</v>
      </c>
      <c r="B1" s="67"/>
      <c r="C1" s="67"/>
      <c r="D1" s="67"/>
      <c r="E1" s="67"/>
      <c r="F1" s="67"/>
      <c r="G1" s="67"/>
      <c r="H1" s="67"/>
      <c r="T1" s="71"/>
      <c r="U1" s="71"/>
      <c r="V1" s="71"/>
      <c r="W1" s="71"/>
      <c r="X1" s="72"/>
      <c r="Z1" s="73" t="s">
        <v>56</v>
      </c>
      <c r="AA1" s="73"/>
      <c r="AB1" s="74">
        <v>29</v>
      </c>
      <c r="AC1" t="s">
        <v>57</v>
      </c>
      <c r="AD1" s="75"/>
    </row>
    <row r="2" spans="1:32" ht="27" customHeight="1" x14ac:dyDescent="0.4">
      <c r="A2" s="67"/>
      <c r="B2" s="67"/>
      <c r="C2" s="67"/>
      <c r="D2" s="67"/>
      <c r="E2" s="77" t="s">
        <v>58</v>
      </c>
      <c r="F2" s="78"/>
      <c r="G2" s="78"/>
      <c r="H2" s="78"/>
      <c r="I2" s="78"/>
      <c r="J2" s="79"/>
      <c r="L2" s="80" t="s">
        <v>59</v>
      </c>
      <c r="M2" s="81"/>
      <c r="N2" s="81"/>
      <c r="O2" s="81"/>
      <c r="P2" s="81"/>
      <c r="Q2" s="81"/>
      <c r="R2" s="82"/>
      <c r="T2" s="83"/>
      <c r="U2" s="83"/>
      <c r="V2" s="83"/>
      <c r="W2" s="83"/>
      <c r="X2"/>
      <c r="Y2" s="84" t="s">
        <v>60</v>
      </c>
      <c r="Z2" s="85"/>
      <c r="AA2" s="86"/>
      <c r="AC2" s="87" t="s">
        <v>61</v>
      </c>
      <c r="AD2" s="88"/>
      <c r="AE2" s="89" t="s">
        <v>62</v>
      </c>
      <c r="AF2"/>
    </row>
    <row r="3" spans="1:32" ht="37.5" customHeight="1" thickBot="1" x14ac:dyDescent="0.45">
      <c r="A3" s="90" t="s">
        <v>63</v>
      </c>
      <c r="B3" s="90" t="s">
        <v>64</v>
      </c>
      <c r="C3" s="90" t="s">
        <v>65</v>
      </c>
      <c r="D3" s="90" t="s">
        <v>66</v>
      </c>
      <c r="E3" s="91" t="s">
        <v>67</v>
      </c>
      <c r="F3" s="91" t="s">
        <v>68</v>
      </c>
      <c r="G3" s="91" t="s">
        <v>69</v>
      </c>
      <c r="H3" s="92" t="s">
        <v>70</v>
      </c>
      <c r="I3" s="92" t="s">
        <v>71</v>
      </c>
      <c r="J3" s="92" t="s">
        <v>72</v>
      </c>
      <c r="K3" s="93"/>
      <c r="L3" s="94" t="s">
        <v>73</v>
      </c>
      <c r="M3" s="94" t="s">
        <v>74</v>
      </c>
      <c r="N3" s="94" t="s">
        <v>75</v>
      </c>
      <c r="O3" s="95" t="s">
        <v>154</v>
      </c>
      <c r="P3" s="95" t="s">
        <v>155</v>
      </c>
      <c r="Q3" s="94" t="s">
        <v>78</v>
      </c>
      <c r="R3" s="96" t="s">
        <v>79</v>
      </c>
      <c r="S3" s="97"/>
      <c r="T3" s="98" t="s">
        <v>80</v>
      </c>
      <c r="U3" s="99" t="s">
        <v>81</v>
      </c>
      <c r="V3" s="99" t="s">
        <v>82</v>
      </c>
      <c r="W3" s="99" t="s">
        <v>83</v>
      </c>
      <c r="X3"/>
      <c r="Y3" s="100" t="s">
        <v>84</v>
      </c>
      <c r="Z3" s="100" t="s">
        <v>85</v>
      </c>
      <c r="AA3" s="100" t="s">
        <v>86</v>
      </c>
      <c r="AB3"/>
      <c r="AC3" s="101" t="s">
        <v>58</v>
      </c>
      <c r="AD3" s="101" t="s">
        <v>59</v>
      </c>
      <c r="AE3" s="102"/>
      <c r="AF3"/>
    </row>
    <row r="4" spans="1:32" ht="24.95" customHeight="1" thickTop="1" x14ac:dyDescent="0.4">
      <c r="A4" s="103">
        <v>1</v>
      </c>
      <c r="B4" s="104" t="s">
        <v>87</v>
      </c>
      <c r="C4" s="104" t="s">
        <v>201</v>
      </c>
      <c r="D4" s="104" t="s">
        <v>89</v>
      </c>
      <c r="E4" s="104" t="s">
        <v>202</v>
      </c>
      <c r="F4" s="104" t="s">
        <v>122</v>
      </c>
      <c r="G4" s="104">
        <v>15</v>
      </c>
      <c r="H4" s="105">
        <v>1</v>
      </c>
      <c r="I4" s="106">
        <v>1</v>
      </c>
      <c r="J4" s="107">
        <v>1</v>
      </c>
      <c r="K4" s="108"/>
      <c r="L4" s="109"/>
      <c r="M4" s="109"/>
      <c r="N4" s="110" t="s">
        <v>92</v>
      </c>
      <c r="O4" s="110">
        <v>700</v>
      </c>
      <c r="P4" s="110"/>
      <c r="Q4" s="109"/>
      <c r="R4" s="111">
        <v>1</v>
      </c>
      <c r="S4" s="112"/>
      <c r="T4" s="113"/>
      <c r="U4" s="113"/>
      <c r="V4" s="114">
        <f t="shared" ref="V4:V67" si="0">T4*R4</f>
        <v>0</v>
      </c>
      <c r="W4" s="114">
        <f t="shared" ref="W4:W67" si="1">U4*R4</f>
        <v>0</v>
      </c>
      <c r="X4" s="115"/>
      <c r="Y4" s="107">
        <v>9</v>
      </c>
      <c r="Z4" s="107">
        <v>24</v>
      </c>
      <c r="AA4" s="107">
        <v>12</v>
      </c>
      <c r="AB4" s="115"/>
      <c r="AC4" s="116">
        <f t="shared" ref="AC4:AC67" si="2">G4*J4*Y4*Z4*AA4/1000*$AB$1</f>
        <v>1127.52</v>
      </c>
      <c r="AD4" s="116">
        <f>Q4*R4*Y4*Z4*AA4/1000*$AB$1</f>
        <v>0</v>
      </c>
      <c r="AE4" s="116">
        <f t="shared" ref="AE4:AE67" si="3">AC4-AD4</f>
        <v>1127.52</v>
      </c>
      <c r="AF4"/>
    </row>
    <row r="5" spans="1:32" ht="24.95" customHeight="1" x14ac:dyDescent="0.4">
      <c r="A5" s="103">
        <v>2</v>
      </c>
      <c r="B5" s="104" t="s">
        <v>87</v>
      </c>
      <c r="C5" s="104" t="s">
        <v>201</v>
      </c>
      <c r="D5" s="104" t="s">
        <v>89</v>
      </c>
      <c r="E5" s="104" t="s">
        <v>90</v>
      </c>
      <c r="F5" s="104" t="s">
        <v>91</v>
      </c>
      <c r="G5" s="104">
        <v>42</v>
      </c>
      <c r="H5" s="105">
        <v>1</v>
      </c>
      <c r="I5" s="106">
        <v>2</v>
      </c>
      <c r="J5" s="107">
        <v>2</v>
      </c>
      <c r="K5" s="108"/>
      <c r="L5" s="109"/>
      <c r="M5" s="109"/>
      <c r="N5" s="110" t="s">
        <v>92</v>
      </c>
      <c r="O5" s="110">
        <v>2500</v>
      </c>
      <c r="P5" s="110"/>
      <c r="Q5" s="109"/>
      <c r="R5" s="111">
        <v>2</v>
      </c>
      <c r="S5" s="112"/>
      <c r="T5" s="113"/>
      <c r="U5" s="113"/>
      <c r="V5" s="114">
        <f t="shared" si="0"/>
        <v>0</v>
      </c>
      <c r="W5" s="114">
        <f t="shared" si="1"/>
        <v>0</v>
      </c>
      <c r="X5" s="115"/>
      <c r="Y5" s="107">
        <v>9</v>
      </c>
      <c r="Z5" s="107">
        <v>24</v>
      </c>
      <c r="AA5" s="107">
        <v>12</v>
      </c>
      <c r="AB5" s="115"/>
      <c r="AC5" s="116">
        <f t="shared" si="2"/>
        <v>6314.1120000000001</v>
      </c>
      <c r="AD5" s="116">
        <f t="shared" ref="AD5:AD68" si="4">Q5*R5*Y5*Z5*AA5/1000*$AB$1</f>
        <v>0</v>
      </c>
      <c r="AE5" s="116">
        <f t="shared" si="3"/>
        <v>6314.1120000000001</v>
      </c>
      <c r="AF5"/>
    </row>
    <row r="6" spans="1:32" ht="24.95" customHeight="1" x14ac:dyDescent="0.4">
      <c r="A6" s="103">
        <v>3</v>
      </c>
      <c r="B6" s="104" t="s">
        <v>87</v>
      </c>
      <c r="C6" s="104" t="s">
        <v>201</v>
      </c>
      <c r="D6" s="104" t="s">
        <v>89</v>
      </c>
      <c r="E6" s="104" t="s">
        <v>203</v>
      </c>
      <c r="F6" s="104" t="s">
        <v>204</v>
      </c>
      <c r="G6" s="104">
        <v>56</v>
      </c>
      <c r="H6" s="105">
        <v>2</v>
      </c>
      <c r="I6" s="106">
        <v>1</v>
      </c>
      <c r="J6" s="107">
        <v>2</v>
      </c>
      <c r="K6" s="108"/>
      <c r="L6" s="109"/>
      <c r="M6" s="109"/>
      <c r="N6" s="110" t="s">
        <v>205</v>
      </c>
      <c r="O6" s="110">
        <v>3300</v>
      </c>
      <c r="P6" s="110"/>
      <c r="Q6" s="109"/>
      <c r="R6" s="111">
        <v>2</v>
      </c>
      <c r="S6" s="112"/>
      <c r="T6" s="113"/>
      <c r="U6" s="113"/>
      <c r="V6" s="114">
        <f t="shared" si="0"/>
        <v>0</v>
      </c>
      <c r="W6" s="114">
        <f t="shared" si="1"/>
        <v>0</v>
      </c>
      <c r="X6" s="115"/>
      <c r="Y6" s="107">
        <v>9</v>
      </c>
      <c r="Z6" s="107">
        <v>24</v>
      </c>
      <c r="AA6" s="107">
        <v>12</v>
      </c>
      <c r="AB6" s="115"/>
      <c r="AC6" s="116">
        <f t="shared" si="2"/>
        <v>8418.8159999999989</v>
      </c>
      <c r="AD6" s="116">
        <f t="shared" si="4"/>
        <v>0</v>
      </c>
      <c r="AE6" s="116">
        <f t="shared" si="3"/>
        <v>8418.8159999999989</v>
      </c>
      <c r="AF6"/>
    </row>
    <row r="7" spans="1:32" ht="24.95" customHeight="1" x14ac:dyDescent="0.4">
      <c r="A7" s="103">
        <v>4</v>
      </c>
      <c r="B7" s="104" t="s">
        <v>87</v>
      </c>
      <c r="C7" s="104" t="s">
        <v>201</v>
      </c>
      <c r="D7" s="104" t="s">
        <v>89</v>
      </c>
      <c r="E7" s="104" t="s">
        <v>166</v>
      </c>
      <c r="F7" s="104" t="s">
        <v>206</v>
      </c>
      <c r="G7" s="104">
        <v>60</v>
      </c>
      <c r="H7" s="105">
        <v>2</v>
      </c>
      <c r="I7" s="106">
        <v>1</v>
      </c>
      <c r="J7" s="107">
        <v>2</v>
      </c>
      <c r="K7" s="108"/>
      <c r="L7" s="109"/>
      <c r="M7" s="109"/>
      <c r="N7" s="110" t="s">
        <v>92</v>
      </c>
      <c r="O7" s="110">
        <v>800</v>
      </c>
      <c r="P7" s="110"/>
      <c r="Q7" s="109"/>
      <c r="R7" s="111">
        <v>2</v>
      </c>
      <c r="S7" s="112"/>
      <c r="T7" s="113"/>
      <c r="U7" s="113"/>
      <c r="V7" s="114">
        <f t="shared" si="0"/>
        <v>0</v>
      </c>
      <c r="W7" s="114">
        <f t="shared" si="1"/>
        <v>0</v>
      </c>
      <c r="X7" s="115"/>
      <c r="Y7" s="107">
        <v>9</v>
      </c>
      <c r="Z7" s="107">
        <v>24</v>
      </c>
      <c r="AA7" s="107">
        <v>12</v>
      </c>
      <c r="AB7" s="115"/>
      <c r="AC7" s="116">
        <f t="shared" si="2"/>
        <v>9020.16</v>
      </c>
      <c r="AD7" s="116">
        <f t="shared" si="4"/>
        <v>0</v>
      </c>
      <c r="AE7" s="116">
        <f t="shared" si="3"/>
        <v>9020.16</v>
      </c>
      <c r="AF7"/>
    </row>
    <row r="8" spans="1:32" ht="24.95" customHeight="1" x14ac:dyDescent="0.4">
      <c r="A8" s="103">
        <v>5</v>
      </c>
      <c r="B8" s="104" t="s">
        <v>87</v>
      </c>
      <c r="C8" s="104" t="s">
        <v>201</v>
      </c>
      <c r="D8" s="104" t="s">
        <v>89</v>
      </c>
      <c r="E8" s="104" t="s">
        <v>128</v>
      </c>
      <c r="F8" s="104" t="s">
        <v>207</v>
      </c>
      <c r="G8" s="104">
        <v>40</v>
      </c>
      <c r="H8" s="105">
        <v>3</v>
      </c>
      <c r="I8" s="106">
        <v>1</v>
      </c>
      <c r="J8" s="107">
        <v>3</v>
      </c>
      <c r="K8" s="108"/>
      <c r="L8" s="109"/>
      <c r="M8" s="109"/>
      <c r="N8" s="110" t="s">
        <v>92</v>
      </c>
      <c r="O8" s="110">
        <v>400</v>
      </c>
      <c r="P8" s="110"/>
      <c r="Q8" s="109"/>
      <c r="R8" s="111">
        <v>3</v>
      </c>
      <c r="S8" s="112"/>
      <c r="T8" s="113"/>
      <c r="U8" s="113"/>
      <c r="V8" s="114">
        <f t="shared" si="0"/>
        <v>0</v>
      </c>
      <c r="W8" s="114">
        <f t="shared" si="1"/>
        <v>0</v>
      </c>
      <c r="X8" s="115"/>
      <c r="Y8" s="107">
        <v>9</v>
      </c>
      <c r="Z8" s="107">
        <v>24</v>
      </c>
      <c r="AA8" s="107">
        <v>12</v>
      </c>
      <c r="AB8" s="115"/>
      <c r="AC8" s="116">
        <f t="shared" si="2"/>
        <v>9020.16</v>
      </c>
      <c r="AD8" s="116">
        <f t="shared" si="4"/>
        <v>0</v>
      </c>
      <c r="AE8" s="116">
        <f t="shared" si="3"/>
        <v>9020.16</v>
      </c>
      <c r="AF8"/>
    </row>
    <row r="9" spans="1:32" ht="24.95" customHeight="1" x14ac:dyDescent="0.4">
      <c r="A9" s="103">
        <v>6</v>
      </c>
      <c r="B9" s="104" t="s">
        <v>87</v>
      </c>
      <c r="C9" s="104" t="s">
        <v>201</v>
      </c>
      <c r="D9" s="104" t="s">
        <v>89</v>
      </c>
      <c r="E9" s="104" t="s">
        <v>166</v>
      </c>
      <c r="F9" s="104" t="s">
        <v>208</v>
      </c>
      <c r="G9" s="104">
        <v>60</v>
      </c>
      <c r="H9" s="105">
        <v>1</v>
      </c>
      <c r="I9" s="106">
        <v>1</v>
      </c>
      <c r="J9" s="107">
        <v>1</v>
      </c>
      <c r="K9" s="108"/>
      <c r="L9" s="109"/>
      <c r="M9" s="109"/>
      <c r="N9" s="110" t="s">
        <v>92</v>
      </c>
      <c r="O9" s="110">
        <v>800</v>
      </c>
      <c r="P9" s="110"/>
      <c r="Q9" s="109"/>
      <c r="R9" s="111">
        <v>1</v>
      </c>
      <c r="S9" s="112"/>
      <c r="T9" s="113"/>
      <c r="U9" s="113"/>
      <c r="V9" s="114">
        <f t="shared" si="0"/>
        <v>0</v>
      </c>
      <c r="W9" s="114">
        <f t="shared" si="1"/>
        <v>0</v>
      </c>
      <c r="X9" s="115"/>
      <c r="Y9" s="107">
        <v>9</v>
      </c>
      <c r="Z9" s="107">
        <v>24</v>
      </c>
      <c r="AA9" s="107">
        <v>12</v>
      </c>
      <c r="AB9" s="115"/>
      <c r="AC9" s="116">
        <f t="shared" si="2"/>
        <v>4510.08</v>
      </c>
      <c r="AD9" s="116">
        <f t="shared" si="4"/>
        <v>0</v>
      </c>
      <c r="AE9" s="116">
        <f t="shared" si="3"/>
        <v>4510.08</v>
      </c>
      <c r="AF9"/>
    </row>
    <row r="10" spans="1:32" ht="24.95" customHeight="1" x14ac:dyDescent="0.4">
      <c r="A10" s="103">
        <v>7</v>
      </c>
      <c r="B10" s="104" t="s">
        <v>87</v>
      </c>
      <c r="C10" s="104" t="s">
        <v>209</v>
      </c>
      <c r="D10" s="104" t="s">
        <v>89</v>
      </c>
      <c r="E10" s="104" t="s">
        <v>210</v>
      </c>
      <c r="F10" s="104" t="s">
        <v>204</v>
      </c>
      <c r="G10" s="104">
        <v>66</v>
      </c>
      <c r="H10" s="105">
        <v>1</v>
      </c>
      <c r="I10" s="106">
        <v>1</v>
      </c>
      <c r="J10" s="107">
        <v>1</v>
      </c>
      <c r="K10" s="108"/>
      <c r="L10" s="109"/>
      <c r="M10" s="109"/>
      <c r="N10" s="110" t="s">
        <v>205</v>
      </c>
      <c r="O10" s="110">
        <v>3800</v>
      </c>
      <c r="P10" s="110"/>
      <c r="Q10" s="109"/>
      <c r="R10" s="111">
        <v>1</v>
      </c>
      <c r="S10" s="112"/>
      <c r="T10" s="113"/>
      <c r="U10" s="113"/>
      <c r="V10" s="114">
        <f t="shared" si="0"/>
        <v>0</v>
      </c>
      <c r="W10" s="114">
        <f t="shared" si="1"/>
        <v>0</v>
      </c>
      <c r="X10" s="115"/>
      <c r="Y10" s="107">
        <v>9</v>
      </c>
      <c r="Z10" s="107">
        <v>24</v>
      </c>
      <c r="AA10" s="107">
        <v>12</v>
      </c>
      <c r="AB10" s="115"/>
      <c r="AC10" s="116">
        <f t="shared" si="2"/>
        <v>4961.0879999999997</v>
      </c>
      <c r="AD10" s="116">
        <f t="shared" si="4"/>
        <v>0</v>
      </c>
      <c r="AE10" s="116">
        <f t="shared" si="3"/>
        <v>4961.0879999999997</v>
      </c>
      <c r="AF10"/>
    </row>
    <row r="11" spans="1:32" ht="24.95" customHeight="1" x14ac:dyDescent="0.4">
      <c r="A11" s="103">
        <v>8</v>
      </c>
      <c r="B11" s="104" t="s">
        <v>87</v>
      </c>
      <c r="C11" s="104" t="s">
        <v>209</v>
      </c>
      <c r="D11" s="104" t="s">
        <v>89</v>
      </c>
      <c r="E11" s="104" t="s">
        <v>166</v>
      </c>
      <c r="F11" s="104" t="s">
        <v>211</v>
      </c>
      <c r="G11" s="104">
        <v>60</v>
      </c>
      <c r="H11" s="105">
        <v>1</v>
      </c>
      <c r="I11" s="106">
        <v>1</v>
      </c>
      <c r="J11" s="107">
        <v>1</v>
      </c>
      <c r="K11" s="108"/>
      <c r="L11" s="109"/>
      <c r="M11" s="109"/>
      <c r="N11" s="110" t="s">
        <v>92</v>
      </c>
      <c r="O11" s="110">
        <v>800</v>
      </c>
      <c r="P11" s="110"/>
      <c r="Q11" s="109"/>
      <c r="R11" s="111">
        <v>1</v>
      </c>
      <c r="S11" s="112"/>
      <c r="T11" s="113"/>
      <c r="U11" s="113"/>
      <c r="V11" s="114">
        <f t="shared" si="0"/>
        <v>0</v>
      </c>
      <c r="W11" s="114">
        <f t="shared" si="1"/>
        <v>0</v>
      </c>
      <c r="X11" s="115"/>
      <c r="Y11" s="107">
        <v>9</v>
      </c>
      <c r="Z11" s="107">
        <v>24</v>
      </c>
      <c r="AA11" s="107">
        <v>12</v>
      </c>
      <c r="AB11" s="115"/>
      <c r="AC11" s="116">
        <f t="shared" si="2"/>
        <v>4510.08</v>
      </c>
      <c r="AD11" s="116">
        <f t="shared" si="4"/>
        <v>0</v>
      </c>
      <c r="AE11" s="116">
        <f t="shared" si="3"/>
        <v>4510.08</v>
      </c>
      <c r="AF11"/>
    </row>
    <row r="12" spans="1:32" ht="24.95" customHeight="1" x14ac:dyDescent="0.4">
      <c r="A12" s="103">
        <v>9</v>
      </c>
      <c r="B12" s="104" t="s">
        <v>87</v>
      </c>
      <c r="C12" s="104" t="s">
        <v>209</v>
      </c>
      <c r="D12" s="104" t="s">
        <v>89</v>
      </c>
      <c r="E12" s="104" t="s">
        <v>128</v>
      </c>
      <c r="F12" s="104" t="s">
        <v>207</v>
      </c>
      <c r="G12" s="104">
        <v>40</v>
      </c>
      <c r="H12" s="105">
        <v>1</v>
      </c>
      <c r="I12" s="106">
        <v>1</v>
      </c>
      <c r="J12" s="107">
        <v>1</v>
      </c>
      <c r="K12" s="108"/>
      <c r="L12" s="109"/>
      <c r="M12" s="109"/>
      <c r="N12" s="110" t="s">
        <v>92</v>
      </c>
      <c r="O12" s="110">
        <v>400</v>
      </c>
      <c r="P12" s="110"/>
      <c r="Q12" s="109"/>
      <c r="R12" s="111">
        <v>1</v>
      </c>
      <c r="S12" s="112"/>
      <c r="T12" s="113"/>
      <c r="U12" s="113"/>
      <c r="V12" s="114">
        <f t="shared" si="0"/>
        <v>0</v>
      </c>
      <c r="W12" s="114">
        <f t="shared" si="1"/>
        <v>0</v>
      </c>
      <c r="X12" s="115"/>
      <c r="Y12" s="107">
        <v>9</v>
      </c>
      <c r="Z12" s="107">
        <v>24</v>
      </c>
      <c r="AA12" s="107">
        <v>12</v>
      </c>
      <c r="AB12" s="115"/>
      <c r="AC12" s="116">
        <f t="shared" si="2"/>
        <v>3006.7200000000003</v>
      </c>
      <c r="AD12" s="116">
        <f t="shared" si="4"/>
        <v>0</v>
      </c>
      <c r="AE12" s="116">
        <f t="shared" si="3"/>
        <v>3006.7200000000003</v>
      </c>
      <c r="AF12"/>
    </row>
    <row r="13" spans="1:32" ht="24.95" customHeight="1" x14ac:dyDescent="0.4">
      <c r="A13" s="103">
        <v>10</v>
      </c>
      <c r="B13" s="104" t="s">
        <v>87</v>
      </c>
      <c r="C13" s="104" t="s">
        <v>209</v>
      </c>
      <c r="D13" s="104" t="s">
        <v>89</v>
      </c>
      <c r="E13" s="104" t="s">
        <v>166</v>
      </c>
      <c r="F13" s="104" t="s">
        <v>206</v>
      </c>
      <c r="G13" s="104">
        <v>60</v>
      </c>
      <c r="H13" s="105">
        <v>2</v>
      </c>
      <c r="I13" s="106">
        <v>1</v>
      </c>
      <c r="J13" s="107">
        <v>2</v>
      </c>
      <c r="K13" s="108"/>
      <c r="L13" s="109"/>
      <c r="M13" s="109"/>
      <c r="N13" s="110" t="s">
        <v>92</v>
      </c>
      <c r="O13" s="110">
        <v>800</v>
      </c>
      <c r="P13" s="110"/>
      <c r="Q13" s="109"/>
      <c r="R13" s="111">
        <v>2</v>
      </c>
      <c r="S13" s="112"/>
      <c r="T13" s="113"/>
      <c r="U13" s="113"/>
      <c r="V13" s="114">
        <f t="shared" si="0"/>
        <v>0</v>
      </c>
      <c r="W13" s="114">
        <f t="shared" si="1"/>
        <v>0</v>
      </c>
      <c r="X13" s="115"/>
      <c r="Y13" s="107">
        <v>9</v>
      </c>
      <c r="Z13" s="107">
        <v>24</v>
      </c>
      <c r="AA13" s="107">
        <v>12</v>
      </c>
      <c r="AB13" s="115"/>
      <c r="AC13" s="116">
        <f t="shared" si="2"/>
        <v>9020.16</v>
      </c>
      <c r="AD13" s="116">
        <f t="shared" si="4"/>
        <v>0</v>
      </c>
      <c r="AE13" s="116">
        <f t="shared" si="3"/>
        <v>9020.16</v>
      </c>
      <c r="AF13"/>
    </row>
    <row r="14" spans="1:32" ht="24.95" customHeight="1" x14ac:dyDescent="0.4">
      <c r="A14" s="103">
        <v>11</v>
      </c>
      <c r="B14" s="104" t="s">
        <v>87</v>
      </c>
      <c r="C14" s="104" t="s">
        <v>209</v>
      </c>
      <c r="D14" s="104" t="s">
        <v>89</v>
      </c>
      <c r="E14" s="104" t="s">
        <v>202</v>
      </c>
      <c r="F14" s="104" t="s">
        <v>212</v>
      </c>
      <c r="G14" s="104">
        <v>15</v>
      </c>
      <c r="H14" s="105">
        <v>1</v>
      </c>
      <c r="I14" s="106">
        <v>1</v>
      </c>
      <c r="J14" s="107">
        <v>1</v>
      </c>
      <c r="K14" s="108"/>
      <c r="L14" s="109"/>
      <c r="M14" s="109"/>
      <c r="N14" s="110" t="s">
        <v>92</v>
      </c>
      <c r="O14" s="110">
        <v>700</v>
      </c>
      <c r="P14" s="110"/>
      <c r="Q14" s="109"/>
      <c r="R14" s="111">
        <v>1</v>
      </c>
      <c r="S14" s="112"/>
      <c r="T14" s="113"/>
      <c r="U14" s="113"/>
      <c r="V14" s="114">
        <f t="shared" si="0"/>
        <v>0</v>
      </c>
      <c r="W14" s="114">
        <f t="shared" si="1"/>
        <v>0</v>
      </c>
      <c r="X14" s="115"/>
      <c r="Y14" s="107">
        <v>9</v>
      </c>
      <c r="Z14" s="107">
        <v>24</v>
      </c>
      <c r="AA14" s="107">
        <v>12</v>
      </c>
      <c r="AB14" s="115"/>
      <c r="AC14" s="116">
        <f t="shared" si="2"/>
        <v>1127.52</v>
      </c>
      <c r="AD14" s="116">
        <f t="shared" si="4"/>
        <v>0</v>
      </c>
      <c r="AE14" s="116">
        <f t="shared" si="3"/>
        <v>1127.52</v>
      </c>
      <c r="AF14"/>
    </row>
    <row r="15" spans="1:32" ht="24.95" customHeight="1" x14ac:dyDescent="0.4">
      <c r="A15" s="103">
        <v>12</v>
      </c>
      <c r="B15" s="104" t="s">
        <v>87</v>
      </c>
      <c r="C15" s="104" t="s">
        <v>213</v>
      </c>
      <c r="D15" s="104" t="s">
        <v>89</v>
      </c>
      <c r="E15" s="104" t="s">
        <v>90</v>
      </c>
      <c r="F15" s="104" t="s">
        <v>214</v>
      </c>
      <c r="G15" s="104">
        <v>42</v>
      </c>
      <c r="H15" s="105">
        <v>1</v>
      </c>
      <c r="I15" s="106">
        <v>1</v>
      </c>
      <c r="J15" s="107">
        <v>1</v>
      </c>
      <c r="K15" s="108"/>
      <c r="L15" s="109"/>
      <c r="M15" s="109"/>
      <c r="N15" s="110" t="s">
        <v>92</v>
      </c>
      <c r="O15" s="110">
        <v>2500</v>
      </c>
      <c r="P15" s="110"/>
      <c r="Q15" s="109"/>
      <c r="R15" s="111">
        <v>1</v>
      </c>
      <c r="S15" s="112"/>
      <c r="T15" s="113"/>
      <c r="U15" s="113"/>
      <c r="V15" s="114">
        <f t="shared" si="0"/>
        <v>0</v>
      </c>
      <c r="W15" s="114">
        <f t="shared" si="1"/>
        <v>0</v>
      </c>
      <c r="X15" s="115"/>
      <c r="Y15" s="107">
        <v>9</v>
      </c>
      <c r="Z15" s="107">
        <v>24</v>
      </c>
      <c r="AA15" s="107">
        <v>12</v>
      </c>
      <c r="AB15" s="115"/>
      <c r="AC15" s="116">
        <f t="shared" si="2"/>
        <v>3157.056</v>
      </c>
      <c r="AD15" s="116">
        <f t="shared" si="4"/>
        <v>0</v>
      </c>
      <c r="AE15" s="116">
        <f t="shared" si="3"/>
        <v>3157.056</v>
      </c>
      <c r="AF15"/>
    </row>
    <row r="16" spans="1:32" ht="24.95" customHeight="1" x14ac:dyDescent="0.4">
      <c r="A16" s="103">
        <v>13</v>
      </c>
      <c r="B16" s="104" t="s">
        <v>87</v>
      </c>
      <c r="C16" s="104" t="s">
        <v>213</v>
      </c>
      <c r="D16" s="104" t="s">
        <v>89</v>
      </c>
      <c r="E16" s="104" t="s">
        <v>110</v>
      </c>
      <c r="F16" s="104" t="s">
        <v>173</v>
      </c>
      <c r="G16" s="104">
        <v>26</v>
      </c>
      <c r="H16" s="105">
        <v>1</v>
      </c>
      <c r="I16" s="106">
        <v>1</v>
      </c>
      <c r="J16" s="107">
        <v>1</v>
      </c>
      <c r="K16" s="108"/>
      <c r="L16" s="109"/>
      <c r="M16" s="109"/>
      <c r="N16" s="110" t="s">
        <v>92</v>
      </c>
      <c r="O16" s="110">
        <v>1000</v>
      </c>
      <c r="P16" s="110"/>
      <c r="Q16" s="109"/>
      <c r="R16" s="111">
        <v>1</v>
      </c>
      <c r="S16" s="112"/>
      <c r="T16" s="113"/>
      <c r="U16" s="113"/>
      <c r="V16" s="114">
        <f t="shared" si="0"/>
        <v>0</v>
      </c>
      <c r="W16" s="114">
        <f t="shared" si="1"/>
        <v>0</v>
      </c>
      <c r="X16" s="115"/>
      <c r="Y16" s="107">
        <v>9</v>
      </c>
      <c r="Z16" s="107">
        <v>24</v>
      </c>
      <c r="AA16" s="107">
        <v>12</v>
      </c>
      <c r="AB16" s="115"/>
      <c r="AC16" s="116">
        <f t="shared" si="2"/>
        <v>1954.3679999999999</v>
      </c>
      <c r="AD16" s="116">
        <f t="shared" si="4"/>
        <v>0</v>
      </c>
      <c r="AE16" s="116">
        <f t="shared" si="3"/>
        <v>1954.3679999999999</v>
      </c>
      <c r="AF16"/>
    </row>
    <row r="17" spans="1:32" ht="24.95" customHeight="1" x14ac:dyDescent="0.4">
      <c r="A17" s="103">
        <v>14</v>
      </c>
      <c r="B17" s="104" t="s">
        <v>87</v>
      </c>
      <c r="C17" s="104" t="s">
        <v>134</v>
      </c>
      <c r="D17" s="104" t="s">
        <v>89</v>
      </c>
      <c r="E17" s="104" t="s">
        <v>128</v>
      </c>
      <c r="F17" s="104" t="s">
        <v>207</v>
      </c>
      <c r="G17" s="104">
        <v>40</v>
      </c>
      <c r="H17" s="105">
        <v>1</v>
      </c>
      <c r="I17" s="106">
        <v>1</v>
      </c>
      <c r="J17" s="107">
        <v>1</v>
      </c>
      <c r="K17" s="108"/>
      <c r="L17" s="109"/>
      <c r="M17" s="109"/>
      <c r="N17" s="110" t="s">
        <v>92</v>
      </c>
      <c r="O17" s="110">
        <v>400</v>
      </c>
      <c r="P17" s="110"/>
      <c r="Q17" s="109"/>
      <c r="R17" s="111">
        <v>1</v>
      </c>
      <c r="S17" s="112"/>
      <c r="T17" s="113"/>
      <c r="U17" s="113"/>
      <c r="V17" s="114">
        <f t="shared" si="0"/>
        <v>0</v>
      </c>
      <c r="W17" s="114">
        <f t="shared" si="1"/>
        <v>0</v>
      </c>
      <c r="X17" s="115"/>
      <c r="Y17" s="107">
        <v>9</v>
      </c>
      <c r="Z17" s="107">
        <v>24</v>
      </c>
      <c r="AA17" s="107">
        <v>12</v>
      </c>
      <c r="AB17" s="115"/>
      <c r="AC17" s="116">
        <f t="shared" si="2"/>
        <v>3006.7200000000003</v>
      </c>
      <c r="AD17" s="116">
        <f t="shared" si="4"/>
        <v>0</v>
      </c>
      <c r="AE17" s="116">
        <f t="shared" si="3"/>
        <v>3006.7200000000003</v>
      </c>
      <c r="AF17"/>
    </row>
    <row r="18" spans="1:32" ht="24.95" customHeight="1" x14ac:dyDescent="0.4">
      <c r="A18" s="103">
        <v>15</v>
      </c>
      <c r="B18" s="104" t="s">
        <v>87</v>
      </c>
      <c r="C18" s="104" t="s">
        <v>215</v>
      </c>
      <c r="D18" s="104" t="s">
        <v>89</v>
      </c>
      <c r="E18" s="104" t="s">
        <v>166</v>
      </c>
      <c r="F18" s="104" t="s">
        <v>208</v>
      </c>
      <c r="G18" s="104">
        <v>60</v>
      </c>
      <c r="H18" s="105">
        <v>1</v>
      </c>
      <c r="I18" s="106">
        <v>1</v>
      </c>
      <c r="J18" s="107">
        <v>1</v>
      </c>
      <c r="K18" s="108"/>
      <c r="L18" s="109"/>
      <c r="M18" s="109"/>
      <c r="N18" s="110" t="s">
        <v>92</v>
      </c>
      <c r="O18" s="110">
        <v>800</v>
      </c>
      <c r="P18" s="110"/>
      <c r="Q18" s="109"/>
      <c r="R18" s="111">
        <v>1</v>
      </c>
      <c r="S18" s="112"/>
      <c r="T18" s="113"/>
      <c r="U18" s="113"/>
      <c r="V18" s="114">
        <f t="shared" si="0"/>
        <v>0</v>
      </c>
      <c r="W18" s="114">
        <f t="shared" si="1"/>
        <v>0</v>
      </c>
      <c r="X18" s="115"/>
      <c r="Y18" s="107">
        <v>9</v>
      </c>
      <c r="Z18" s="107">
        <v>24</v>
      </c>
      <c r="AA18" s="107">
        <v>12</v>
      </c>
      <c r="AB18" s="115"/>
      <c r="AC18" s="116">
        <f t="shared" si="2"/>
        <v>4510.08</v>
      </c>
      <c r="AD18" s="116">
        <f t="shared" si="4"/>
        <v>0</v>
      </c>
      <c r="AE18" s="116">
        <f t="shared" si="3"/>
        <v>4510.08</v>
      </c>
      <c r="AF18"/>
    </row>
    <row r="19" spans="1:32" ht="24.95" customHeight="1" x14ac:dyDescent="0.4">
      <c r="A19" s="103">
        <v>16</v>
      </c>
      <c r="B19" s="104" t="s">
        <v>87</v>
      </c>
      <c r="C19" s="104" t="s">
        <v>215</v>
      </c>
      <c r="D19" s="104" t="s">
        <v>89</v>
      </c>
      <c r="E19" s="104" t="s">
        <v>90</v>
      </c>
      <c r="F19" s="104" t="s">
        <v>91</v>
      </c>
      <c r="G19" s="104">
        <v>42</v>
      </c>
      <c r="H19" s="105">
        <v>2</v>
      </c>
      <c r="I19" s="106">
        <v>1</v>
      </c>
      <c r="J19" s="107">
        <v>2</v>
      </c>
      <c r="K19" s="108"/>
      <c r="L19" s="109"/>
      <c r="M19" s="109"/>
      <c r="N19" s="110" t="s">
        <v>92</v>
      </c>
      <c r="O19" s="110">
        <v>2500</v>
      </c>
      <c r="P19" s="110"/>
      <c r="Q19" s="109"/>
      <c r="R19" s="111">
        <v>2</v>
      </c>
      <c r="S19" s="112"/>
      <c r="T19" s="113"/>
      <c r="U19" s="113"/>
      <c r="V19" s="114">
        <f t="shared" si="0"/>
        <v>0</v>
      </c>
      <c r="W19" s="114">
        <f t="shared" si="1"/>
        <v>0</v>
      </c>
      <c r="X19" s="115"/>
      <c r="Y19" s="107">
        <v>9</v>
      </c>
      <c r="Z19" s="107">
        <v>24</v>
      </c>
      <c r="AA19" s="107">
        <v>12</v>
      </c>
      <c r="AB19" s="115"/>
      <c r="AC19" s="116">
        <f t="shared" si="2"/>
        <v>6314.1120000000001</v>
      </c>
      <c r="AD19" s="116">
        <f t="shared" si="4"/>
        <v>0</v>
      </c>
      <c r="AE19" s="116">
        <f t="shared" si="3"/>
        <v>6314.1120000000001</v>
      </c>
      <c r="AF19"/>
    </row>
    <row r="20" spans="1:32" ht="24.95" customHeight="1" x14ac:dyDescent="0.4">
      <c r="A20" s="103">
        <v>17</v>
      </c>
      <c r="B20" s="104" t="s">
        <v>87</v>
      </c>
      <c r="C20" s="104" t="s">
        <v>215</v>
      </c>
      <c r="D20" s="104" t="s">
        <v>89</v>
      </c>
      <c r="E20" s="104" t="s">
        <v>110</v>
      </c>
      <c r="F20" s="104" t="s">
        <v>173</v>
      </c>
      <c r="G20" s="104">
        <v>26</v>
      </c>
      <c r="H20" s="105">
        <v>1</v>
      </c>
      <c r="I20" s="106">
        <v>1</v>
      </c>
      <c r="J20" s="107">
        <v>1</v>
      </c>
      <c r="K20" s="108"/>
      <c r="L20" s="109"/>
      <c r="M20" s="109"/>
      <c r="N20" s="110" t="s">
        <v>92</v>
      </c>
      <c r="O20" s="110">
        <v>1000</v>
      </c>
      <c r="P20" s="110"/>
      <c r="Q20" s="109"/>
      <c r="R20" s="111">
        <v>1</v>
      </c>
      <c r="S20" s="112"/>
      <c r="T20" s="113"/>
      <c r="U20" s="113"/>
      <c r="V20" s="114">
        <f t="shared" si="0"/>
        <v>0</v>
      </c>
      <c r="W20" s="114">
        <f t="shared" si="1"/>
        <v>0</v>
      </c>
      <c r="X20" s="115"/>
      <c r="Y20" s="107">
        <v>9</v>
      </c>
      <c r="Z20" s="107">
        <v>24</v>
      </c>
      <c r="AA20" s="107">
        <v>12</v>
      </c>
      <c r="AB20" s="115"/>
      <c r="AC20" s="116">
        <f t="shared" si="2"/>
        <v>1954.3679999999999</v>
      </c>
      <c r="AD20" s="116">
        <f t="shared" si="4"/>
        <v>0</v>
      </c>
      <c r="AE20" s="116">
        <f t="shared" si="3"/>
        <v>1954.3679999999999</v>
      </c>
      <c r="AF20"/>
    </row>
    <row r="21" spans="1:32" ht="24.95" customHeight="1" x14ac:dyDescent="0.4">
      <c r="A21" s="103">
        <v>18</v>
      </c>
      <c r="B21" s="104" t="s">
        <v>87</v>
      </c>
      <c r="C21" s="104" t="s">
        <v>107</v>
      </c>
      <c r="D21" s="104" t="s">
        <v>89</v>
      </c>
      <c r="E21" s="104" t="s">
        <v>90</v>
      </c>
      <c r="F21" s="104" t="s">
        <v>91</v>
      </c>
      <c r="G21" s="104">
        <v>42</v>
      </c>
      <c r="H21" s="105">
        <v>3</v>
      </c>
      <c r="I21" s="106">
        <v>2</v>
      </c>
      <c r="J21" s="107">
        <v>6</v>
      </c>
      <c r="K21" s="108"/>
      <c r="L21" s="109"/>
      <c r="M21" s="109"/>
      <c r="N21" s="110" t="s">
        <v>92</v>
      </c>
      <c r="O21" s="110">
        <v>2500</v>
      </c>
      <c r="P21" s="110"/>
      <c r="Q21" s="109"/>
      <c r="R21" s="111">
        <v>6</v>
      </c>
      <c r="S21" s="112"/>
      <c r="T21" s="113"/>
      <c r="U21" s="113"/>
      <c r="V21" s="114">
        <f t="shared" si="0"/>
        <v>0</v>
      </c>
      <c r="W21" s="114">
        <f t="shared" si="1"/>
        <v>0</v>
      </c>
      <c r="X21" s="115"/>
      <c r="Y21" s="107">
        <v>9</v>
      </c>
      <c r="Z21" s="107">
        <v>24</v>
      </c>
      <c r="AA21" s="107">
        <v>12</v>
      </c>
      <c r="AB21" s="115"/>
      <c r="AC21" s="116">
        <f t="shared" si="2"/>
        <v>18942.335999999999</v>
      </c>
      <c r="AD21" s="116">
        <f t="shared" si="4"/>
        <v>0</v>
      </c>
      <c r="AE21" s="116">
        <f t="shared" si="3"/>
        <v>18942.335999999999</v>
      </c>
      <c r="AF21"/>
    </row>
    <row r="22" spans="1:32" ht="24.95" customHeight="1" x14ac:dyDescent="0.4">
      <c r="A22" s="103">
        <v>19</v>
      </c>
      <c r="B22" s="104" t="s">
        <v>87</v>
      </c>
      <c r="C22" s="104" t="s">
        <v>104</v>
      </c>
      <c r="D22" s="104" t="s">
        <v>89</v>
      </c>
      <c r="E22" s="104" t="s">
        <v>90</v>
      </c>
      <c r="F22" s="104" t="s">
        <v>91</v>
      </c>
      <c r="G22" s="104">
        <v>42</v>
      </c>
      <c r="H22" s="105">
        <v>10</v>
      </c>
      <c r="I22" s="106">
        <v>2</v>
      </c>
      <c r="J22" s="107">
        <v>20</v>
      </c>
      <c r="K22" s="108"/>
      <c r="L22" s="109"/>
      <c r="M22" s="109"/>
      <c r="N22" s="110" t="s">
        <v>92</v>
      </c>
      <c r="O22" s="110">
        <v>3300</v>
      </c>
      <c r="P22" s="110"/>
      <c r="Q22" s="109"/>
      <c r="R22" s="111">
        <v>20</v>
      </c>
      <c r="S22" s="112"/>
      <c r="T22" s="113"/>
      <c r="U22" s="113"/>
      <c r="V22" s="114">
        <f t="shared" si="0"/>
        <v>0</v>
      </c>
      <c r="W22" s="114">
        <f t="shared" si="1"/>
        <v>0</v>
      </c>
      <c r="X22" s="115"/>
      <c r="Y22" s="107">
        <v>9</v>
      </c>
      <c r="Z22" s="107">
        <v>24</v>
      </c>
      <c r="AA22" s="107">
        <v>12</v>
      </c>
      <c r="AB22" s="115"/>
      <c r="AC22" s="116">
        <f t="shared" si="2"/>
        <v>63141.120000000003</v>
      </c>
      <c r="AD22" s="116">
        <f t="shared" si="4"/>
        <v>0</v>
      </c>
      <c r="AE22" s="116">
        <f t="shared" si="3"/>
        <v>63141.120000000003</v>
      </c>
      <c r="AF22"/>
    </row>
    <row r="23" spans="1:32" ht="24.95" customHeight="1" x14ac:dyDescent="0.4">
      <c r="A23" s="103">
        <v>20</v>
      </c>
      <c r="B23" s="104" t="s">
        <v>87</v>
      </c>
      <c r="C23" s="104" t="s">
        <v>104</v>
      </c>
      <c r="D23" s="104" t="s">
        <v>89</v>
      </c>
      <c r="E23" s="104" t="s">
        <v>90</v>
      </c>
      <c r="F23" s="104" t="s">
        <v>91</v>
      </c>
      <c r="G23" s="104">
        <v>42</v>
      </c>
      <c r="H23" s="105">
        <v>1</v>
      </c>
      <c r="I23" s="106">
        <v>1</v>
      </c>
      <c r="J23" s="107">
        <v>1</v>
      </c>
      <c r="K23" s="108"/>
      <c r="L23" s="109"/>
      <c r="M23" s="109"/>
      <c r="N23" s="110" t="s">
        <v>92</v>
      </c>
      <c r="O23" s="110">
        <v>3300</v>
      </c>
      <c r="P23" s="110"/>
      <c r="Q23" s="109"/>
      <c r="R23" s="111">
        <v>1</v>
      </c>
      <c r="S23" s="112"/>
      <c r="T23" s="113"/>
      <c r="U23" s="113"/>
      <c r="V23" s="114">
        <f t="shared" si="0"/>
        <v>0</v>
      </c>
      <c r="W23" s="114">
        <f t="shared" si="1"/>
        <v>0</v>
      </c>
      <c r="X23" s="115"/>
      <c r="Y23" s="107">
        <v>9</v>
      </c>
      <c r="Z23" s="107">
        <v>24</v>
      </c>
      <c r="AA23" s="107">
        <v>12</v>
      </c>
      <c r="AB23" s="115"/>
      <c r="AC23" s="116">
        <f t="shared" si="2"/>
        <v>3157.056</v>
      </c>
      <c r="AD23" s="116">
        <f t="shared" si="4"/>
        <v>0</v>
      </c>
      <c r="AE23" s="116">
        <f t="shared" si="3"/>
        <v>3157.056</v>
      </c>
      <c r="AF23"/>
    </row>
    <row r="24" spans="1:32" ht="24.95" customHeight="1" x14ac:dyDescent="0.4">
      <c r="A24" s="103">
        <v>21</v>
      </c>
      <c r="B24" s="104" t="s">
        <v>87</v>
      </c>
      <c r="C24" s="104" t="s">
        <v>104</v>
      </c>
      <c r="D24" s="104" t="s">
        <v>89</v>
      </c>
      <c r="E24" s="104" t="s">
        <v>110</v>
      </c>
      <c r="F24" s="104" t="s">
        <v>173</v>
      </c>
      <c r="G24" s="104">
        <v>26</v>
      </c>
      <c r="H24" s="105">
        <v>1</v>
      </c>
      <c r="I24" s="106">
        <v>1</v>
      </c>
      <c r="J24" s="107">
        <v>1</v>
      </c>
      <c r="K24" s="108"/>
      <c r="L24" s="109"/>
      <c r="M24" s="109"/>
      <c r="N24" s="110" t="s">
        <v>92</v>
      </c>
      <c r="O24" s="110">
        <v>1000</v>
      </c>
      <c r="P24" s="110"/>
      <c r="Q24" s="109"/>
      <c r="R24" s="111">
        <v>1</v>
      </c>
      <c r="S24" s="112"/>
      <c r="T24" s="113"/>
      <c r="U24" s="113"/>
      <c r="V24" s="114">
        <f t="shared" si="0"/>
        <v>0</v>
      </c>
      <c r="W24" s="114">
        <f t="shared" si="1"/>
        <v>0</v>
      </c>
      <c r="X24" s="115"/>
      <c r="Y24" s="107">
        <v>9</v>
      </c>
      <c r="Z24" s="107">
        <v>24</v>
      </c>
      <c r="AA24" s="107">
        <v>12</v>
      </c>
      <c r="AB24" s="115"/>
      <c r="AC24" s="116">
        <f t="shared" si="2"/>
        <v>1954.3679999999999</v>
      </c>
      <c r="AD24" s="116">
        <f t="shared" si="4"/>
        <v>0</v>
      </c>
      <c r="AE24" s="116">
        <f t="shared" si="3"/>
        <v>1954.3679999999999</v>
      </c>
      <c r="AF24"/>
    </row>
    <row r="25" spans="1:32" ht="24.95" customHeight="1" x14ac:dyDescent="0.4">
      <c r="A25" s="103">
        <v>22</v>
      </c>
      <c r="B25" s="104" t="s">
        <v>87</v>
      </c>
      <c r="C25" s="104" t="s">
        <v>104</v>
      </c>
      <c r="D25" s="104" t="s">
        <v>89</v>
      </c>
      <c r="E25" s="104" t="s">
        <v>202</v>
      </c>
      <c r="F25" s="104" t="s">
        <v>212</v>
      </c>
      <c r="G25" s="104">
        <v>15</v>
      </c>
      <c r="H25" s="105">
        <v>1</v>
      </c>
      <c r="I25" s="106">
        <v>1</v>
      </c>
      <c r="J25" s="107">
        <v>1</v>
      </c>
      <c r="K25" s="108"/>
      <c r="L25" s="109"/>
      <c r="M25" s="109"/>
      <c r="N25" s="110" t="s">
        <v>92</v>
      </c>
      <c r="O25" s="110">
        <v>700</v>
      </c>
      <c r="P25" s="110"/>
      <c r="Q25" s="109"/>
      <c r="R25" s="111">
        <v>1</v>
      </c>
      <c r="S25" s="112"/>
      <c r="T25" s="113"/>
      <c r="U25" s="113"/>
      <c r="V25" s="114">
        <f t="shared" si="0"/>
        <v>0</v>
      </c>
      <c r="W25" s="114">
        <f t="shared" si="1"/>
        <v>0</v>
      </c>
      <c r="X25" s="115"/>
      <c r="Y25" s="107">
        <v>9</v>
      </c>
      <c r="Z25" s="107">
        <v>24</v>
      </c>
      <c r="AA25" s="107">
        <v>12</v>
      </c>
      <c r="AB25" s="115"/>
      <c r="AC25" s="116">
        <f t="shared" si="2"/>
        <v>1127.52</v>
      </c>
      <c r="AD25" s="116">
        <f t="shared" si="4"/>
        <v>0</v>
      </c>
      <c r="AE25" s="116">
        <f t="shared" si="3"/>
        <v>1127.52</v>
      </c>
      <c r="AF25"/>
    </row>
    <row r="26" spans="1:32" ht="24.95" customHeight="1" x14ac:dyDescent="0.4">
      <c r="A26" s="103">
        <v>23</v>
      </c>
      <c r="B26" s="104" t="s">
        <v>87</v>
      </c>
      <c r="C26" s="104" t="s">
        <v>101</v>
      </c>
      <c r="D26" s="104" t="s">
        <v>89</v>
      </c>
      <c r="E26" s="104" t="s">
        <v>90</v>
      </c>
      <c r="F26" s="104" t="s">
        <v>184</v>
      </c>
      <c r="G26" s="104">
        <v>42</v>
      </c>
      <c r="H26" s="105">
        <v>4</v>
      </c>
      <c r="I26" s="106">
        <v>2</v>
      </c>
      <c r="J26" s="107">
        <v>8</v>
      </c>
      <c r="K26" s="108"/>
      <c r="L26" s="109"/>
      <c r="M26" s="109"/>
      <c r="N26" s="110" t="s">
        <v>92</v>
      </c>
      <c r="O26" s="110">
        <v>2500</v>
      </c>
      <c r="P26" s="110"/>
      <c r="Q26" s="109"/>
      <c r="R26" s="111">
        <v>8</v>
      </c>
      <c r="S26" s="112"/>
      <c r="T26" s="113"/>
      <c r="U26" s="113"/>
      <c r="V26" s="114">
        <f t="shared" si="0"/>
        <v>0</v>
      </c>
      <c r="W26" s="114">
        <f t="shared" si="1"/>
        <v>0</v>
      </c>
      <c r="X26" s="115"/>
      <c r="Y26" s="107">
        <v>9</v>
      </c>
      <c r="Z26" s="107">
        <v>24</v>
      </c>
      <c r="AA26" s="107">
        <v>12</v>
      </c>
      <c r="AB26" s="115"/>
      <c r="AC26" s="116">
        <f t="shared" si="2"/>
        <v>25256.448</v>
      </c>
      <c r="AD26" s="116">
        <f t="shared" si="4"/>
        <v>0</v>
      </c>
      <c r="AE26" s="116">
        <f t="shared" si="3"/>
        <v>25256.448</v>
      </c>
      <c r="AF26"/>
    </row>
    <row r="27" spans="1:32" ht="24.95" customHeight="1" x14ac:dyDescent="0.4">
      <c r="A27" s="103">
        <v>24</v>
      </c>
      <c r="B27" s="104" t="s">
        <v>87</v>
      </c>
      <c r="C27" s="104" t="s">
        <v>101</v>
      </c>
      <c r="D27" s="104" t="s">
        <v>89</v>
      </c>
      <c r="E27" s="104" t="s">
        <v>202</v>
      </c>
      <c r="F27" s="104" t="s">
        <v>212</v>
      </c>
      <c r="G27" s="104">
        <v>15</v>
      </c>
      <c r="H27" s="105">
        <v>1</v>
      </c>
      <c r="I27" s="106">
        <v>1</v>
      </c>
      <c r="J27" s="107">
        <v>1</v>
      </c>
      <c r="K27" s="108"/>
      <c r="L27" s="109"/>
      <c r="M27" s="109"/>
      <c r="N27" s="110" t="s">
        <v>92</v>
      </c>
      <c r="O27" s="110">
        <v>700</v>
      </c>
      <c r="P27" s="110"/>
      <c r="Q27" s="109"/>
      <c r="R27" s="111">
        <v>1</v>
      </c>
      <c r="S27" s="112"/>
      <c r="T27" s="113"/>
      <c r="U27" s="113"/>
      <c r="V27" s="114">
        <f t="shared" si="0"/>
        <v>0</v>
      </c>
      <c r="W27" s="114">
        <f t="shared" si="1"/>
        <v>0</v>
      </c>
      <c r="X27" s="115"/>
      <c r="Y27" s="107">
        <v>9</v>
      </c>
      <c r="Z27" s="107">
        <v>24</v>
      </c>
      <c r="AA27" s="107">
        <v>12</v>
      </c>
      <c r="AB27" s="115"/>
      <c r="AC27" s="116">
        <f t="shared" si="2"/>
        <v>1127.52</v>
      </c>
      <c r="AD27" s="116">
        <f t="shared" si="4"/>
        <v>0</v>
      </c>
      <c r="AE27" s="116">
        <f t="shared" si="3"/>
        <v>1127.52</v>
      </c>
      <c r="AF27"/>
    </row>
    <row r="28" spans="1:32" ht="24.95" customHeight="1" x14ac:dyDescent="0.4">
      <c r="A28" s="103">
        <v>25</v>
      </c>
      <c r="B28" s="104" t="s">
        <v>87</v>
      </c>
      <c r="C28" s="104" t="s">
        <v>216</v>
      </c>
      <c r="D28" s="104" t="s">
        <v>89</v>
      </c>
      <c r="E28" s="104" t="s">
        <v>110</v>
      </c>
      <c r="F28" s="104" t="s">
        <v>103</v>
      </c>
      <c r="G28" s="104">
        <v>26</v>
      </c>
      <c r="H28" s="105">
        <v>3</v>
      </c>
      <c r="I28" s="106">
        <v>5</v>
      </c>
      <c r="J28" s="107">
        <v>15</v>
      </c>
      <c r="K28" s="108"/>
      <c r="L28" s="109"/>
      <c r="M28" s="109"/>
      <c r="N28" s="110" t="s">
        <v>92</v>
      </c>
      <c r="O28" s="110">
        <v>1000</v>
      </c>
      <c r="P28" s="110"/>
      <c r="Q28" s="109"/>
      <c r="R28" s="111">
        <v>15</v>
      </c>
      <c r="S28" s="112"/>
      <c r="T28" s="113"/>
      <c r="U28" s="113"/>
      <c r="V28" s="114">
        <f t="shared" si="0"/>
        <v>0</v>
      </c>
      <c r="W28" s="114">
        <f t="shared" si="1"/>
        <v>0</v>
      </c>
      <c r="X28" s="115"/>
      <c r="Y28" s="107">
        <v>9</v>
      </c>
      <c r="Z28" s="107">
        <v>24</v>
      </c>
      <c r="AA28" s="107">
        <v>12</v>
      </c>
      <c r="AB28" s="115"/>
      <c r="AC28" s="116">
        <f t="shared" si="2"/>
        <v>29315.52</v>
      </c>
      <c r="AD28" s="116">
        <f t="shared" si="4"/>
        <v>0</v>
      </c>
      <c r="AE28" s="116">
        <f t="shared" si="3"/>
        <v>29315.52</v>
      </c>
      <c r="AF28"/>
    </row>
    <row r="29" spans="1:32" ht="24.95" customHeight="1" x14ac:dyDescent="0.4">
      <c r="A29" s="103">
        <v>26</v>
      </c>
      <c r="B29" s="104" t="s">
        <v>87</v>
      </c>
      <c r="C29" s="104" t="s">
        <v>100</v>
      </c>
      <c r="D29" s="104" t="s">
        <v>89</v>
      </c>
      <c r="E29" s="104" t="s">
        <v>90</v>
      </c>
      <c r="F29" s="104" t="s">
        <v>91</v>
      </c>
      <c r="G29" s="104">
        <v>42</v>
      </c>
      <c r="H29" s="105">
        <v>3</v>
      </c>
      <c r="I29" s="106">
        <v>2</v>
      </c>
      <c r="J29" s="107">
        <v>6</v>
      </c>
      <c r="K29" s="108"/>
      <c r="L29" s="109"/>
      <c r="M29" s="109"/>
      <c r="N29" s="110" t="s">
        <v>92</v>
      </c>
      <c r="O29" s="110">
        <v>2500</v>
      </c>
      <c r="P29" s="110"/>
      <c r="Q29" s="109"/>
      <c r="R29" s="111">
        <v>6</v>
      </c>
      <c r="S29" s="112"/>
      <c r="T29" s="113"/>
      <c r="U29" s="113"/>
      <c r="V29" s="114">
        <f t="shared" si="0"/>
        <v>0</v>
      </c>
      <c r="W29" s="114">
        <f t="shared" si="1"/>
        <v>0</v>
      </c>
      <c r="X29" s="115"/>
      <c r="Y29" s="107">
        <v>9</v>
      </c>
      <c r="Z29" s="107">
        <v>24</v>
      </c>
      <c r="AA29" s="107">
        <v>12</v>
      </c>
      <c r="AB29" s="115"/>
      <c r="AC29" s="116">
        <f t="shared" si="2"/>
        <v>18942.335999999999</v>
      </c>
      <c r="AD29" s="116">
        <f t="shared" si="4"/>
        <v>0</v>
      </c>
      <c r="AE29" s="116">
        <f t="shared" si="3"/>
        <v>18942.335999999999</v>
      </c>
      <c r="AF29"/>
    </row>
    <row r="30" spans="1:32" ht="24.95" customHeight="1" x14ac:dyDescent="0.4">
      <c r="A30" s="103">
        <v>27</v>
      </c>
      <c r="B30" s="104" t="s">
        <v>87</v>
      </c>
      <c r="C30" s="104" t="s">
        <v>100</v>
      </c>
      <c r="D30" s="104" t="s">
        <v>89</v>
      </c>
      <c r="E30" s="104" t="s">
        <v>202</v>
      </c>
      <c r="F30" s="104" t="s">
        <v>212</v>
      </c>
      <c r="G30" s="104">
        <v>15</v>
      </c>
      <c r="H30" s="105">
        <v>1</v>
      </c>
      <c r="I30" s="106">
        <v>1</v>
      </c>
      <c r="J30" s="107">
        <v>1</v>
      </c>
      <c r="K30" s="108"/>
      <c r="L30" s="109"/>
      <c r="M30" s="109"/>
      <c r="N30" s="110" t="s">
        <v>92</v>
      </c>
      <c r="O30" s="110">
        <v>700</v>
      </c>
      <c r="P30" s="110"/>
      <c r="Q30" s="109"/>
      <c r="R30" s="111">
        <v>1</v>
      </c>
      <c r="S30" s="112"/>
      <c r="T30" s="113"/>
      <c r="U30" s="113"/>
      <c r="V30" s="114">
        <f t="shared" si="0"/>
        <v>0</v>
      </c>
      <c r="W30" s="114">
        <f t="shared" si="1"/>
        <v>0</v>
      </c>
      <c r="X30" s="115"/>
      <c r="Y30" s="107">
        <v>9</v>
      </c>
      <c r="Z30" s="107">
        <v>24</v>
      </c>
      <c r="AA30" s="107">
        <v>12</v>
      </c>
      <c r="AB30" s="115"/>
      <c r="AC30" s="116">
        <f t="shared" si="2"/>
        <v>1127.52</v>
      </c>
      <c r="AD30" s="116">
        <f t="shared" si="4"/>
        <v>0</v>
      </c>
      <c r="AE30" s="116">
        <f t="shared" si="3"/>
        <v>1127.52</v>
      </c>
      <c r="AF30"/>
    </row>
    <row r="31" spans="1:32" ht="24.95" customHeight="1" x14ac:dyDescent="0.4">
      <c r="A31" s="103">
        <v>28</v>
      </c>
      <c r="B31" s="104" t="s">
        <v>87</v>
      </c>
      <c r="C31" s="104" t="s">
        <v>217</v>
      </c>
      <c r="D31" s="104" t="s">
        <v>89</v>
      </c>
      <c r="E31" s="104" t="s">
        <v>110</v>
      </c>
      <c r="F31" s="104" t="s">
        <v>173</v>
      </c>
      <c r="G31" s="104">
        <v>26</v>
      </c>
      <c r="H31" s="105">
        <v>4</v>
      </c>
      <c r="I31" s="106">
        <v>1</v>
      </c>
      <c r="J31" s="107">
        <v>4</v>
      </c>
      <c r="K31" s="108"/>
      <c r="L31" s="109"/>
      <c r="M31" s="109"/>
      <c r="N31" s="110" t="s">
        <v>92</v>
      </c>
      <c r="O31" s="110">
        <v>1000</v>
      </c>
      <c r="P31" s="110"/>
      <c r="Q31" s="109"/>
      <c r="R31" s="111">
        <v>4</v>
      </c>
      <c r="S31" s="112"/>
      <c r="T31" s="113"/>
      <c r="U31" s="113"/>
      <c r="V31" s="114">
        <f t="shared" si="0"/>
        <v>0</v>
      </c>
      <c r="W31" s="114">
        <f t="shared" si="1"/>
        <v>0</v>
      </c>
      <c r="X31" s="115"/>
      <c r="Y31" s="107">
        <v>9</v>
      </c>
      <c r="Z31" s="107">
        <v>24</v>
      </c>
      <c r="AA31" s="107">
        <v>12</v>
      </c>
      <c r="AB31" s="115"/>
      <c r="AC31" s="116">
        <f t="shared" si="2"/>
        <v>7817.4719999999998</v>
      </c>
      <c r="AD31" s="116">
        <f t="shared" si="4"/>
        <v>0</v>
      </c>
      <c r="AE31" s="116">
        <f t="shared" si="3"/>
        <v>7817.4719999999998</v>
      </c>
      <c r="AF31"/>
    </row>
    <row r="32" spans="1:32" ht="24.95" customHeight="1" x14ac:dyDescent="0.4">
      <c r="A32" s="103">
        <v>29</v>
      </c>
      <c r="B32" s="104" t="s">
        <v>87</v>
      </c>
      <c r="C32" s="104" t="s">
        <v>217</v>
      </c>
      <c r="D32" s="104" t="s">
        <v>89</v>
      </c>
      <c r="E32" s="104" t="s">
        <v>166</v>
      </c>
      <c r="F32" s="104" t="s">
        <v>208</v>
      </c>
      <c r="G32" s="104">
        <v>60</v>
      </c>
      <c r="H32" s="105">
        <v>2</v>
      </c>
      <c r="I32" s="106">
        <v>1</v>
      </c>
      <c r="J32" s="107">
        <v>2</v>
      </c>
      <c r="K32" s="108"/>
      <c r="L32" s="109"/>
      <c r="M32" s="109"/>
      <c r="N32" s="110" t="s">
        <v>92</v>
      </c>
      <c r="O32" s="110">
        <v>800</v>
      </c>
      <c r="P32" s="110"/>
      <c r="Q32" s="109"/>
      <c r="R32" s="111">
        <v>2</v>
      </c>
      <c r="S32" s="112"/>
      <c r="T32" s="113"/>
      <c r="U32" s="113"/>
      <c r="V32" s="114">
        <f t="shared" si="0"/>
        <v>0</v>
      </c>
      <c r="W32" s="114">
        <f t="shared" si="1"/>
        <v>0</v>
      </c>
      <c r="X32" s="115"/>
      <c r="Y32" s="107">
        <v>9</v>
      </c>
      <c r="Z32" s="107">
        <v>24</v>
      </c>
      <c r="AA32" s="107">
        <v>12</v>
      </c>
      <c r="AB32" s="115"/>
      <c r="AC32" s="116">
        <f t="shared" si="2"/>
        <v>9020.16</v>
      </c>
      <c r="AD32" s="116">
        <f t="shared" si="4"/>
        <v>0</v>
      </c>
      <c r="AE32" s="116">
        <f t="shared" si="3"/>
        <v>9020.16</v>
      </c>
      <c r="AF32"/>
    </row>
    <row r="33" spans="1:32" ht="24.95" customHeight="1" x14ac:dyDescent="0.4">
      <c r="A33" s="103">
        <v>30</v>
      </c>
      <c r="B33" s="104" t="s">
        <v>87</v>
      </c>
      <c r="C33" s="104" t="s">
        <v>217</v>
      </c>
      <c r="D33" s="104" t="s">
        <v>89</v>
      </c>
      <c r="E33" s="104" t="s">
        <v>202</v>
      </c>
      <c r="F33" s="104" t="s">
        <v>212</v>
      </c>
      <c r="G33" s="104">
        <v>15</v>
      </c>
      <c r="H33" s="105">
        <v>2</v>
      </c>
      <c r="I33" s="106">
        <v>1</v>
      </c>
      <c r="J33" s="107">
        <v>2</v>
      </c>
      <c r="K33" s="108"/>
      <c r="L33" s="109"/>
      <c r="M33" s="109"/>
      <c r="N33" s="110" t="s">
        <v>92</v>
      </c>
      <c r="O33" s="110">
        <v>700</v>
      </c>
      <c r="P33" s="110"/>
      <c r="Q33" s="109"/>
      <c r="R33" s="111">
        <v>2</v>
      </c>
      <c r="S33" s="112"/>
      <c r="T33" s="113"/>
      <c r="U33" s="113"/>
      <c r="V33" s="114">
        <f t="shared" si="0"/>
        <v>0</v>
      </c>
      <c r="W33" s="114">
        <f t="shared" si="1"/>
        <v>0</v>
      </c>
      <c r="X33" s="115"/>
      <c r="Y33" s="107">
        <v>9</v>
      </c>
      <c r="Z33" s="107">
        <v>24</v>
      </c>
      <c r="AA33" s="107">
        <v>12</v>
      </c>
      <c r="AB33" s="115"/>
      <c r="AC33" s="116">
        <f t="shared" si="2"/>
        <v>2255.04</v>
      </c>
      <c r="AD33" s="116">
        <f t="shared" si="4"/>
        <v>0</v>
      </c>
      <c r="AE33" s="116">
        <f t="shared" si="3"/>
        <v>2255.04</v>
      </c>
      <c r="AF33"/>
    </row>
    <row r="34" spans="1:32" ht="24.95" customHeight="1" x14ac:dyDescent="0.4">
      <c r="A34" s="103">
        <v>31</v>
      </c>
      <c r="B34" s="104" t="s">
        <v>87</v>
      </c>
      <c r="C34" s="104" t="s">
        <v>213</v>
      </c>
      <c r="D34" s="104" t="s">
        <v>89</v>
      </c>
      <c r="E34" s="104" t="s">
        <v>90</v>
      </c>
      <c r="F34" s="104" t="s">
        <v>214</v>
      </c>
      <c r="G34" s="104">
        <v>42</v>
      </c>
      <c r="H34" s="105">
        <v>1</v>
      </c>
      <c r="I34" s="106">
        <v>1</v>
      </c>
      <c r="J34" s="107">
        <v>1</v>
      </c>
      <c r="K34" s="108"/>
      <c r="L34" s="109"/>
      <c r="M34" s="109"/>
      <c r="N34" s="110" t="s">
        <v>92</v>
      </c>
      <c r="O34" s="110">
        <v>2500</v>
      </c>
      <c r="P34" s="110"/>
      <c r="Q34" s="109"/>
      <c r="R34" s="111">
        <v>1</v>
      </c>
      <c r="S34" s="112"/>
      <c r="T34" s="113"/>
      <c r="U34" s="113"/>
      <c r="V34" s="114">
        <f t="shared" si="0"/>
        <v>0</v>
      </c>
      <c r="W34" s="114">
        <f t="shared" si="1"/>
        <v>0</v>
      </c>
      <c r="X34" s="115"/>
      <c r="Y34" s="107">
        <v>9</v>
      </c>
      <c r="Z34" s="107">
        <v>24</v>
      </c>
      <c r="AA34" s="107">
        <v>12</v>
      </c>
      <c r="AB34" s="115"/>
      <c r="AC34" s="116">
        <f t="shared" si="2"/>
        <v>3157.056</v>
      </c>
      <c r="AD34" s="116">
        <f t="shared" si="4"/>
        <v>0</v>
      </c>
      <c r="AE34" s="116">
        <f t="shared" si="3"/>
        <v>3157.056</v>
      </c>
      <c r="AF34"/>
    </row>
    <row r="35" spans="1:32" ht="24.95" customHeight="1" x14ac:dyDescent="0.4">
      <c r="A35" s="103">
        <v>32</v>
      </c>
      <c r="B35" s="104" t="s">
        <v>87</v>
      </c>
      <c r="C35" s="104" t="s">
        <v>213</v>
      </c>
      <c r="D35" s="104" t="s">
        <v>89</v>
      </c>
      <c r="E35" s="104" t="s">
        <v>110</v>
      </c>
      <c r="F35" s="104" t="s">
        <v>173</v>
      </c>
      <c r="G35" s="104">
        <v>26</v>
      </c>
      <c r="H35" s="105">
        <v>1</v>
      </c>
      <c r="I35" s="106">
        <v>1</v>
      </c>
      <c r="J35" s="107">
        <v>1</v>
      </c>
      <c r="K35" s="108"/>
      <c r="L35" s="109"/>
      <c r="M35" s="109"/>
      <c r="N35" s="110" t="s">
        <v>92</v>
      </c>
      <c r="O35" s="110">
        <v>1000</v>
      </c>
      <c r="P35" s="110"/>
      <c r="Q35" s="109"/>
      <c r="R35" s="111">
        <v>1</v>
      </c>
      <c r="S35" s="112"/>
      <c r="T35" s="113"/>
      <c r="U35" s="113"/>
      <c r="V35" s="114">
        <f t="shared" si="0"/>
        <v>0</v>
      </c>
      <c r="W35" s="114">
        <f t="shared" si="1"/>
        <v>0</v>
      </c>
      <c r="X35" s="115"/>
      <c r="Y35" s="107">
        <v>9</v>
      </c>
      <c r="Z35" s="107">
        <v>24</v>
      </c>
      <c r="AA35" s="107">
        <v>12</v>
      </c>
      <c r="AB35" s="115"/>
      <c r="AC35" s="116">
        <f t="shared" si="2"/>
        <v>1954.3679999999999</v>
      </c>
      <c r="AD35" s="116">
        <f t="shared" si="4"/>
        <v>0</v>
      </c>
      <c r="AE35" s="116">
        <f t="shared" si="3"/>
        <v>1954.3679999999999</v>
      </c>
      <c r="AF35"/>
    </row>
    <row r="36" spans="1:32" ht="24.95" customHeight="1" x14ac:dyDescent="0.4">
      <c r="A36" s="103">
        <v>33</v>
      </c>
      <c r="B36" s="104" t="s">
        <v>87</v>
      </c>
      <c r="C36" s="104" t="s">
        <v>134</v>
      </c>
      <c r="D36" s="104" t="s">
        <v>89</v>
      </c>
      <c r="E36" s="104" t="s">
        <v>128</v>
      </c>
      <c r="F36" s="104" t="s">
        <v>207</v>
      </c>
      <c r="G36" s="104">
        <v>40</v>
      </c>
      <c r="H36" s="105">
        <v>1</v>
      </c>
      <c r="I36" s="106">
        <v>1</v>
      </c>
      <c r="J36" s="107">
        <v>1</v>
      </c>
      <c r="K36" s="108"/>
      <c r="L36" s="109"/>
      <c r="M36" s="109"/>
      <c r="N36" s="110" t="s">
        <v>92</v>
      </c>
      <c r="O36" s="110">
        <v>400</v>
      </c>
      <c r="P36" s="110"/>
      <c r="Q36" s="109"/>
      <c r="R36" s="111">
        <v>1</v>
      </c>
      <c r="S36" s="112"/>
      <c r="T36" s="113"/>
      <c r="U36" s="113"/>
      <c r="V36" s="114">
        <f t="shared" si="0"/>
        <v>0</v>
      </c>
      <c r="W36" s="114">
        <f t="shared" si="1"/>
        <v>0</v>
      </c>
      <c r="X36" s="115"/>
      <c r="Y36" s="107">
        <v>9</v>
      </c>
      <c r="Z36" s="107">
        <v>24</v>
      </c>
      <c r="AA36" s="107">
        <v>12</v>
      </c>
      <c r="AB36" s="115"/>
      <c r="AC36" s="116">
        <f t="shared" si="2"/>
        <v>3006.7200000000003</v>
      </c>
      <c r="AD36" s="116">
        <f t="shared" si="4"/>
        <v>0</v>
      </c>
      <c r="AE36" s="116">
        <f t="shared" si="3"/>
        <v>3006.7200000000003</v>
      </c>
      <c r="AF36"/>
    </row>
    <row r="37" spans="1:32" ht="24.95" customHeight="1" x14ac:dyDescent="0.4">
      <c r="A37" s="103">
        <v>34</v>
      </c>
      <c r="B37" s="104" t="s">
        <v>87</v>
      </c>
      <c r="C37" s="104" t="s">
        <v>181</v>
      </c>
      <c r="D37" s="104" t="s">
        <v>89</v>
      </c>
      <c r="E37" s="104" t="s">
        <v>90</v>
      </c>
      <c r="F37" s="104" t="s">
        <v>91</v>
      </c>
      <c r="G37" s="104">
        <v>42</v>
      </c>
      <c r="H37" s="105">
        <v>4</v>
      </c>
      <c r="I37" s="106">
        <v>2</v>
      </c>
      <c r="J37" s="107">
        <v>8</v>
      </c>
      <c r="K37" s="108"/>
      <c r="L37" s="109"/>
      <c r="M37" s="109"/>
      <c r="N37" s="110" t="s">
        <v>92</v>
      </c>
      <c r="O37" s="110">
        <v>3300</v>
      </c>
      <c r="P37" s="110"/>
      <c r="Q37" s="109"/>
      <c r="R37" s="111">
        <v>8</v>
      </c>
      <c r="S37" s="112"/>
      <c r="T37" s="113"/>
      <c r="U37" s="113"/>
      <c r="V37" s="114">
        <f t="shared" si="0"/>
        <v>0</v>
      </c>
      <c r="W37" s="114">
        <f t="shared" si="1"/>
        <v>0</v>
      </c>
      <c r="X37" s="115"/>
      <c r="Y37" s="107">
        <v>9</v>
      </c>
      <c r="Z37" s="107">
        <v>24</v>
      </c>
      <c r="AA37" s="107">
        <v>12</v>
      </c>
      <c r="AB37" s="115"/>
      <c r="AC37" s="116">
        <f t="shared" si="2"/>
        <v>25256.448</v>
      </c>
      <c r="AD37" s="116">
        <f t="shared" si="4"/>
        <v>0</v>
      </c>
      <c r="AE37" s="116">
        <f t="shared" si="3"/>
        <v>25256.448</v>
      </c>
      <c r="AF37"/>
    </row>
    <row r="38" spans="1:32" ht="24.95" customHeight="1" x14ac:dyDescent="0.4">
      <c r="A38" s="103">
        <v>35</v>
      </c>
      <c r="B38" s="104" t="s">
        <v>87</v>
      </c>
      <c r="C38" s="104" t="s">
        <v>181</v>
      </c>
      <c r="D38" s="104" t="s">
        <v>89</v>
      </c>
      <c r="E38" s="104" t="s">
        <v>90</v>
      </c>
      <c r="F38" s="104" t="s">
        <v>218</v>
      </c>
      <c r="G38" s="104">
        <v>42</v>
      </c>
      <c r="H38" s="105">
        <v>1</v>
      </c>
      <c r="I38" s="106">
        <v>1</v>
      </c>
      <c r="J38" s="107">
        <v>1</v>
      </c>
      <c r="K38" s="108"/>
      <c r="L38" s="109"/>
      <c r="M38" s="109"/>
      <c r="N38" s="110" t="s">
        <v>92</v>
      </c>
      <c r="O38" s="110">
        <v>2500</v>
      </c>
      <c r="P38" s="110"/>
      <c r="Q38" s="109"/>
      <c r="R38" s="111">
        <v>1</v>
      </c>
      <c r="S38" s="112"/>
      <c r="T38" s="113"/>
      <c r="U38" s="113"/>
      <c r="V38" s="114">
        <f t="shared" si="0"/>
        <v>0</v>
      </c>
      <c r="W38" s="114">
        <f t="shared" si="1"/>
        <v>0</v>
      </c>
      <c r="X38" s="115"/>
      <c r="Y38" s="107">
        <v>9</v>
      </c>
      <c r="Z38" s="107">
        <v>24</v>
      </c>
      <c r="AA38" s="107">
        <v>12</v>
      </c>
      <c r="AB38" s="115"/>
      <c r="AC38" s="116">
        <f t="shared" si="2"/>
        <v>3157.056</v>
      </c>
      <c r="AD38" s="116">
        <f t="shared" si="4"/>
        <v>0</v>
      </c>
      <c r="AE38" s="116">
        <f t="shared" si="3"/>
        <v>3157.056</v>
      </c>
      <c r="AF38"/>
    </row>
    <row r="39" spans="1:32" ht="24.95" customHeight="1" x14ac:dyDescent="0.4">
      <c r="A39" s="103">
        <v>36</v>
      </c>
      <c r="B39" s="104" t="s">
        <v>87</v>
      </c>
      <c r="C39" s="104" t="s">
        <v>219</v>
      </c>
      <c r="D39" s="104" t="s">
        <v>89</v>
      </c>
      <c r="E39" s="104" t="s">
        <v>110</v>
      </c>
      <c r="F39" s="104" t="s">
        <v>220</v>
      </c>
      <c r="G39" s="104">
        <v>26</v>
      </c>
      <c r="H39" s="105">
        <v>4</v>
      </c>
      <c r="I39" s="106">
        <v>5</v>
      </c>
      <c r="J39" s="107">
        <v>20</v>
      </c>
      <c r="K39" s="108"/>
      <c r="L39" s="109"/>
      <c r="M39" s="109"/>
      <c r="N39" s="110" t="s">
        <v>92</v>
      </c>
      <c r="O39" s="110">
        <v>1000</v>
      </c>
      <c r="P39" s="110"/>
      <c r="Q39" s="109"/>
      <c r="R39" s="111">
        <v>20</v>
      </c>
      <c r="S39" s="112"/>
      <c r="T39" s="113"/>
      <c r="U39" s="113"/>
      <c r="V39" s="114">
        <f t="shared" si="0"/>
        <v>0</v>
      </c>
      <c r="W39" s="114">
        <f t="shared" si="1"/>
        <v>0</v>
      </c>
      <c r="X39" s="115"/>
      <c r="Y39" s="107">
        <v>9</v>
      </c>
      <c r="Z39" s="107">
        <v>24</v>
      </c>
      <c r="AA39" s="107">
        <v>12</v>
      </c>
      <c r="AB39" s="115"/>
      <c r="AC39" s="116">
        <f t="shared" si="2"/>
        <v>39087.360000000001</v>
      </c>
      <c r="AD39" s="116">
        <f t="shared" si="4"/>
        <v>0</v>
      </c>
      <c r="AE39" s="116">
        <f t="shared" si="3"/>
        <v>39087.360000000001</v>
      </c>
      <c r="AF39"/>
    </row>
    <row r="40" spans="1:32" ht="24.95" customHeight="1" x14ac:dyDescent="0.4">
      <c r="A40" s="103">
        <v>37</v>
      </c>
      <c r="B40" s="104" t="s">
        <v>87</v>
      </c>
      <c r="C40" s="104" t="s">
        <v>219</v>
      </c>
      <c r="D40" s="104" t="s">
        <v>89</v>
      </c>
      <c r="E40" s="104" t="s">
        <v>166</v>
      </c>
      <c r="F40" s="104" t="s">
        <v>221</v>
      </c>
      <c r="G40" s="104">
        <v>60</v>
      </c>
      <c r="H40" s="104">
        <v>1</v>
      </c>
      <c r="I40" s="106">
        <v>1</v>
      </c>
      <c r="J40" s="107">
        <v>1</v>
      </c>
      <c r="K40" s="108"/>
      <c r="L40" s="109"/>
      <c r="M40" s="109"/>
      <c r="N40" s="110" t="s">
        <v>92</v>
      </c>
      <c r="O40" s="110">
        <v>800</v>
      </c>
      <c r="P40" s="110"/>
      <c r="Q40" s="109"/>
      <c r="R40" s="111">
        <v>1</v>
      </c>
      <c r="S40" s="112"/>
      <c r="T40" s="113"/>
      <c r="U40" s="113"/>
      <c r="V40" s="114">
        <f t="shared" si="0"/>
        <v>0</v>
      </c>
      <c r="W40" s="114">
        <f t="shared" si="1"/>
        <v>0</v>
      </c>
      <c r="X40" s="115"/>
      <c r="Y40" s="107">
        <v>9</v>
      </c>
      <c r="Z40" s="107">
        <v>24</v>
      </c>
      <c r="AA40" s="107">
        <v>12</v>
      </c>
      <c r="AB40" s="115"/>
      <c r="AC40" s="116">
        <f t="shared" si="2"/>
        <v>4510.08</v>
      </c>
      <c r="AD40" s="116">
        <f t="shared" si="4"/>
        <v>0</v>
      </c>
      <c r="AE40" s="116">
        <f t="shared" si="3"/>
        <v>4510.08</v>
      </c>
      <c r="AF40"/>
    </row>
    <row r="41" spans="1:32" ht="24.95" customHeight="1" x14ac:dyDescent="0.4">
      <c r="A41" s="103">
        <v>38</v>
      </c>
      <c r="B41" s="104" t="s">
        <v>87</v>
      </c>
      <c r="C41" s="104" t="s">
        <v>219</v>
      </c>
      <c r="D41" s="104" t="s">
        <v>89</v>
      </c>
      <c r="E41" s="104" t="s">
        <v>166</v>
      </c>
      <c r="F41" s="104" t="s">
        <v>211</v>
      </c>
      <c r="G41" s="104">
        <v>60</v>
      </c>
      <c r="H41" s="104">
        <v>5</v>
      </c>
      <c r="I41" s="106">
        <v>1</v>
      </c>
      <c r="J41" s="107">
        <v>5</v>
      </c>
      <c r="K41" s="108"/>
      <c r="L41" s="109"/>
      <c r="M41" s="109"/>
      <c r="N41" s="110" t="s">
        <v>92</v>
      </c>
      <c r="O41" s="110">
        <v>800</v>
      </c>
      <c r="P41" s="110"/>
      <c r="Q41" s="109"/>
      <c r="R41" s="111">
        <v>5</v>
      </c>
      <c r="S41" s="112"/>
      <c r="T41" s="113"/>
      <c r="U41" s="113"/>
      <c r="V41" s="114">
        <f t="shared" si="0"/>
        <v>0</v>
      </c>
      <c r="W41" s="114">
        <f t="shared" si="1"/>
        <v>0</v>
      </c>
      <c r="X41" s="115"/>
      <c r="Y41" s="107">
        <v>9</v>
      </c>
      <c r="Z41" s="107">
        <v>24</v>
      </c>
      <c r="AA41" s="107">
        <v>12</v>
      </c>
      <c r="AB41" s="115"/>
      <c r="AC41" s="116">
        <f t="shared" si="2"/>
        <v>22550.400000000001</v>
      </c>
      <c r="AD41" s="116">
        <f t="shared" si="4"/>
        <v>0</v>
      </c>
      <c r="AE41" s="116">
        <f t="shared" si="3"/>
        <v>22550.400000000001</v>
      </c>
      <c r="AF41"/>
    </row>
    <row r="42" spans="1:32" ht="24.95" customHeight="1" x14ac:dyDescent="0.4">
      <c r="A42" s="103">
        <v>39</v>
      </c>
      <c r="B42" s="104" t="s">
        <v>87</v>
      </c>
      <c r="C42" s="104" t="s">
        <v>108</v>
      </c>
      <c r="D42" s="104" t="s">
        <v>89</v>
      </c>
      <c r="E42" s="104" t="s">
        <v>110</v>
      </c>
      <c r="F42" s="104" t="s">
        <v>173</v>
      </c>
      <c r="G42" s="104">
        <v>26</v>
      </c>
      <c r="H42" s="104">
        <v>8</v>
      </c>
      <c r="I42" s="106">
        <v>1</v>
      </c>
      <c r="J42" s="107">
        <v>8</v>
      </c>
      <c r="K42" s="108"/>
      <c r="L42" s="109"/>
      <c r="M42" s="109"/>
      <c r="N42" s="110" t="s">
        <v>92</v>
      </c>
      <c r="O42" s="110">
        <v>1000</v>
      </c>
      <c r="P42" s="110"/>
      <c r="Q42" s="109"/>
      <c r="R42" s="111">
        <v>8</v>
      </c>
      <c r="S42" s="112"/>
      <c r="T42" s="113"/>
      <c r="U42" s="113"/>
      <c r="V42" s="114">
        <f t="shared" si="0"/>
        <v>0</v>
      </c>
      <c r="W42" s="114">
        <f t="shared" si="1"/>
        <v>0</v>
      </c>
      <c r="X42" s="115"/>
      <c r="Y42" s="107">
        <v>9</v>
      </c>
      <c r="Z42" s="107">
        <v>24</v>
      </c>
      <c r="AA42" s="107">
        <v>12</v>
      </c>
      <c r="AB42" s="115"/>
      <c r="AC42" s="116">
        <f t="shared" si="2"/>
        <v>15634.944</v>
      </c>
      <c r="AD42" s="116">
        <f t="shared" si="4"/>
        <v>0</v>
      </c>
      <c r="AE42" s="116">
        <f t="shared" si="3"/>
        <v>15634.944</v>
      </c>
      <c r="AF42"/>
    </row>
    <row r="43" spans="1:32" ht="24.95" customHeight="1" x14ac:dyDescent="0.4">
      <c r="A43" s="103">
        <v>40</v>
      </c>
      <c r="B43" s="104" t="s">
        <v>87</v>
      </c>
      <c r="C43" s="104" t="s">
        <v>222</v>
      </c>
      <c r="D43" s="104" t="s">
        <v>89</v>
      </c>
      <c r="E43" s="104" t="s">
        <v>202</v>
      </c>
      <c r="F43" s="104" t="s">
        <v>212</v>
      </c>
      <c r="G43" s="104">
        <v>15</v>
      </c>
      <c r="H43" s="104">
        <v>2</v>
      </c>
      <c r="I43" s="106">
        <v>1</v>
      </c>
      <c r="J43" s="107">
        <v>2</v>
      </c>
      <c r="K43" s="108"/>
      <c r="L43" s="109"/>
      <c r="M43" s="109"/>
      <c r="N43" s="110" t="s">
        <v>92</v>
      </c>
      <c r="O43" s="110">
        <v>700</v>
      </c>
      <c r="P43" s="110"/>
      <c r="Q43" s="109"/>
      <c r="R43" s="111">
        <v>2</v>
      </c>
      <c r="S43" s="112"/>
      <c r="T43" s="113"/>
      <c r="U43" s="113"/>
      <c r="V43" s="114">
        <f t="shared" si="0"/>
        <v>0</v>
      </c>
      <c r="W43" s="114">
        <f t="shared" si="1"/>
        <v>0</v>
      </c>
      <c r="X43" s="115"/>
      <c r="Y43" s="107">
        <v>9</v>
      </c>
      <c r="Z43" s="107">
        <v>24</v>
      </c>
      <c r="AA43" s="107">
        <v>12</v>
      </c>
      <c r="AB43" s="115"/>
      <c r="AC43" s="116">
        <f t="shared" si="2"/>
        <v>2255.04</v>
      </c>
      <c r="AD43" s="116">
        <f t="shared" si="4"/>
        <v>0</v>
      </c>
      <c r="AE43" s="116">
        <f t="shared" si="3"/>
        <v>2255.04</v>
      </c>
      <c r="AF43"/>
    </row>
    <row r="44" spans="1:32" ht="24.95" customHeight="1" x14ac:dyDescent="0.4">
      <c r="A44" s="103">
        <v>41</v>
      </c>
      <c r="B44" s="104" t="s">
        <v>87</v>
      </c>
      <c r="C44" s="104" t="s">
        <v>222</v>
      </c>
      <c r="D44" s="104" t="s">
        <v>89</v>
      </c>
      <c r="E44" s="104" t="s">
        <v>110</v>
      </c>
      <c r="F44" s="104" t="s">
        <v>173</v>
      </c>
      <c r="G44" s="104">
        <v>26</v>
      </c>
      <c r="H44" s="104">
        <v>5</v>
      </c>
      <c r="I44" s="106">
        <v>1</v>
      </c>
      <c r="J44" s="107">
        <v>5</v>
      </c>
      <c r="K44" s="108"/>
      <c r="L44" s="109"/>
      <c r="M44" s="109"/>
      <c r="N44" s="110" t="s">
        <v>92</v>
      </c>
      <c r="O44" s="110">
        <v>1000</v>
      </c>
      <c r="P44" s="110"/>
      <c r="Q44" s="109"/>
      <c r="R44" s="111">
        <v>5</v>
      </c>
      <c r="S44" s="112"/>
      <c r="T44" s="113"/>
      <c r="U44" s="113"/>
      <c r="V44" s="114">
        <f t="shared" si="0"/>
        <v>0</v>
      </c>
      <c r="W44" s="114">
        <f t="shared" si="1"/>
        <v>0</v>
      </c>
      <c r="X44" s="115"/>
      <c r="Y44" s="107">
        <v>9</v>
      </c>
      <c r="Z44" s="107">
        <v>24</v>
      </c>
      <c r="AA44" s="107">
        <v>12</v>
      </c>
      <c r="AB44" s="115"/>
      <c r="AC44" s="116">
        <f t="shared" si="2"/>
        <v>9771.84</v>
      </c>
      <c r="AD44" s="116">
        <f t="shared" si="4"/>
        <v>0</v>
      </c>
      <c r="AE44" s="116">
        <f t="shared" si="3"/>
        <v>9771.84</v>
      </c>
      <c r="AF44"/>
    </row>
    <row r="45" spans="1:32" ht="24.95" customHeight="1" x14ac:dyDescent="0.4">
      <c r="A45" s="103">
        <v>42</v>
      </c>
      <c r="B45" s="104" t="s">
        <v>87</v>
      </c>
      <c r="C45" s="104" t="s">
        <v>222</v>
      </c>
      <c r="D45" s="104" t="s">
        <v>89</v>
      </c>
      <c r="E45" s="104" t="s">
        <v>128</v>
      </c>
      <c r="F45" s="104" t="s">
        <v>207</v>
      </c>
      <c r="G45" s="104">
        <v>40</v>
      </c>
      <c r="H45" s="104">
        <v>1</v>
      </c>
      <c r="I45" s="106">
        <v>1</v>
      </c>
      <c r="J45" s="107">
        <v>1</v>
      </c>
      <c r="K45" s="108"/>
      <c r="L45" s="109"/>
      <c r="M45" s="109"/>
      <c r="N45" s="110" t="s">
        <v>92</v>
      </c>
      <c r="O45" s="110">
        <v>400</v>
      </c>
      <c r="P45" s="110"/>
      <c r="Q45" s="109"/>
      <c r="R45" s="111">
        <v>1</v>
      </c>
      <c r="S45" s="112"/>
      <c r="T45" s="113"/>
      <c r="U45" s="113"/>
      <c r="V45" s="114">
        <f t="shared" si="0"/>
        <v>0</v>
      </c>
      <c r="W45" s="114">
        <f t="shared" si="1"/>
        <v>0</v>
      </c>
      <c r="X45" s="115"/>
      <c r="Y45" s="107">
        <v>9</v>
      </c>
      <c r="Z45" s="107">
        <v>24</v>
      </c>
      <c r="AA45" s="107">
        <v>12</v>
      </c>
      <c r="AB45" s="115"/>
      <c r="AC45" s="116">
        <f t="shared" si="2"/>
        <v>3006.7200000000003</v>
      </c>
      <c r="AD45" s="116">
        <f t="shared" si="4"/>
        <v>0</v>
      </c>
      <c r="AE45" s="116">
        <f t="shared" si="3"/>
        <v>3006.7200000000003</v>
      </c>
      <c r="AF45"/>
    </row>
    <row r="46" spans="1:32" ht="24.95" customHeight="1" x14ac:dyDescent="0.4">
      <c r="A46" s="103">
        <v>43</v>
      </c>
      <c r="B46" s="104" t="s">
        <v>132</v>
      </c>
      <c r="C46" s="104" t="s">
        <v>93</v>
      </c>
      <c r="D46" s="104" t="s">
        <v>89</v>
      </c>
      <c r="E46" s="104" t="s">
        <v>90</v>
      </c>
      <c r="F46" s="104" t="s">
        <v>91</v>
      </c>
      <c r="G46" s="104">
        <v>42</v>
      </c>
      <c r="H46" s="104">
        <v>11</v>
      </c>
      <c r="I46" s="106">
        <v>2</v>
      </c>
      <c r="J46" s="107">
        <v>22</v>
      </c>
      <c r="K46" s="108"/>
      <c r="L46" s="109"/>
      <c r="M46" s="109"/>
      <c r="N46" s="110" t="s">
        <v>92</v>
      </c>
      <c r="O46" s="110">
        <v>3300</v>
      </c>
      <c r="P46" s="110"/>
      <c r="Q46" s="109"/>
      <c r="R46" s="111">
        <v>22</v>
      </c>
      <c r="S46" s="112"/>
      <c r="T46" s="113"/>
      <c r="U46" s="113"/>
      <c r="V46" s="114">
        <f t="shared" si="0"/>
        <v>0</v>
      </c>
      <c r="W46" s="114">
        <f t="shared" si="1"/>
        <v>0</v>
      </c>
      <c r="X46" s="115"/>
      <c r="Y46" s="107">
        <v>9</v>
      </c>
      <c r="Z46" s="107">
        <v>24</v>
      </c>
      <c r="AA46" s="107">
        <v>12</v>
      </c>
      <c r="AB46" s="115"/>
      <c r="AC46" s="116">
        <f t="shared" si="2"/>
        <v>69455.231999999989</v>
      </c>
      <c r="AD46" s="116">
        <f t="shared" si="4"/>
        <v>0</v>
      </c>
      <c r="AE46" s="116">
        <f t="shared" si="3"/>
        <v>69455.231999999989</v>
      </c>
      <c r="AF46"/>
    </row>
    <row r="47" spans="1:32" ht="24.95" customHeight="1" x14ac:dyDescent="0.4">
      <c r="A47" s="103">
        <v>44</v>
      </c>
      <c r="B47" s="104" t="s">
        <v>132</v>
      </c>
      <c r="C47" s="104" t="s">
        <v>93</v>
      </c>
      <c r="D47" s="104" t="s">
        <v>89</v>
      </c>
      <c r="E47" s="104" t="s">
        <v>90</v>
      </c>
      <c r="F47" s="104" t="s">
        <v>218</v>
      </c>
      <c r="G47" s="104">
        <v>42</v>
      </c>
      <c r="H47" s="104">
        <v>1</v>
      </c>
      <c r="I47" s="106">
        <v>1</v>
      </c>
      <c r="J47" s="107">
        <v>1</v>
      </c>
      <c r="K47" s="108"/>
      <c r="L47" s="109"/>
      <c r="M47" s="109"/>
      <c r="N47" s="110" t="s">
        <v>92</v>
      </c>
      <c r="O47" s="110">
        <v>2500</v>
      </c>
      <c r="P47" s="110"/>
      <c r="Q47" s="109"/>
      <c r="R47" s="111">
        <v>1</v>
      </c>
      <c r="S47" s="112"/>
      <c r="T47" s="113"/>
      <c r="U47" s="113"/>
      <c r="V47" s="114">
        <f t="shared" si="0"/>
        <v>0</v>
      </c>
      <c r="W47" s="114">
        <f t="shared" si="1"/>
        <v>0</v>
      </c>
      <c r="X47" s="115"/>
      <c r="Y47" s="107">
        <v>9</v>
      </c>
      <c r="Z47" s="107">
        <v>24</v>
      </c>
      <c r="AA47" s="107">
        <v>12</v>
      </c>
      <c r="AB47" s="115"/>
      <c r="AC47" s="116">
        <f t="shared" si="2"/>
        <v>3157.056</v>
      </c>
      <c r="AD47" s="116">
        <f t="shared" si="4"/>
        <v>0</v>
      </c>
      <c r="AE47" s="116">
        <f t="shared" si="3"/>
        <v>3157.056</v>
      </c>
      <c r="AF47"/>
    </row>
    <row r="48" spans="1:32" ht="24.95" customHeight="1" x14ac:dyDescent="0.4">
      <c r="A48" s="103">
        <v>45</v>
      </c>
      <c r="B48" s="104" t="s">
        <v>132</v>
      </c>
      <c r="C48" s="104" t="s">
        <v>88</v>
      </c>
      <c r="D48" s="104" t="s">
        <v>89</v>
      </c>
      <c r="E48" s="104" t="s">
        <v>90</v>
      </c>
      <c r="F48" s="104" t="s">
        <v>91</v>
      </c>
      <c r="G48" s="104">
        <v>42</v>
      </c>
      <c r="H48" s="104">
        <v>2</v>
      </c>
      <c r="I48" s="106">
        <v>2</v>
      </c>
      <c r="J48" s="107">
        <v>4</v>
      </c>
      <c r="K48" s="108"/>
      <c r="L48" s="109"/>
      <c r="M48" s="109"/>
      <c r="N48" s="110" t="s">
        <v>92</v>
      </c>
      <c r="O48" s="110">
        <v>2500</v>
      </c>
      <c r="P48" s="110"/>
      <c r="Q48" s="109"/>
      <c r="R48" s="111">
        <v>4</v>
      </c>
      <c r="S48" s="112"/>
      <c r="T48" s="113"/>
      <c r="U48" s="113"/>
      <c r="V48" s="114">
        <f t="shared" si="0"/>
        <v>0</v>
      </c>
      <c r="W48" s="114">
        <f t="shared" si="1"/>
        <v>0</v>
      </c>
      <c r="X48" s="115"/>
      <c r="Y48" s="107">
        <v>9</v>
      </c>
      <c r="Z48" s="107">
        <v>24</v>
      </c>
      <c r="AA48" s="107">
        <v>12</v>
      </c>
      <c r="AB48" s="115"/>
      <c r="AC48" s="116">
        <f t="shared" si="2"/>
        <v>12628.224</v>
      </c>
      <c r="AD48" s="116">
        <f t="shared" si="4"/>
        <v>0</v>
      </c>
      <c r="AE48" s="116">
        <f t="shared" si="3"/>
        <v>12628.224</v>
      </c>
      <c r="AF48"/>
    </row>
    <row r="49" spans="1:32" ht="24.95" customHeight="1" x14ac:dyDescent="0.4">
      <c r="A49" s="103">
        <v>46</v>
      </c>
      <c r="B49" s="104" t="s">
        <v>132</v>
      </c>
      <c r="C49" s="104" t="s">
        <v>134</v>
      </c>
      <c r="D49" s="104" t="s">
        <v>89</v>
      </c>
      <c r="E49" s="104" t="s">
        <v>110</v>
      </c>
      <c r="F49" s="104" t="s">
        <v>173</v>
      </c>
      <c r="G49" s="104">
        <v>26</v>
      </c>
      <c r="H49" s="104">
        <v>2</v>
      </c>
      <c r="I49" s="106">
        <v>1</v>
      </c>
      <c r="J49" s="107">
        <v>2</v>
      </c>
      <c r="K49" s="108"/>
      <c r="L49" s="109"/>
      <c r="M49" s="109"/>
      <c r="N49" s="110" t="s">
        <v>92</v>
      </c>
      <c r="O49" s="110">
        <v>1000</v>
      </c>
      <c r="P49" s="110"/>
      <c r="Q49" s="109"/>
      <c r="R49" s="111">
        <v>2</v>
      </c>
      <c r="S49" s="112"/>
      <c r="T49" s="113"/>
      <c r="U49" s="113"/>
      <c r="V49" s="114">
        <f t="shared" si="0"/>
        <v>0</v>
      </c>
      <c r="W49" s="114">
        <f t="shared" si="1"/>
        <v>0</v>
      </c>
      <c r="X49" s="115"/>
      <c r="Y49" s="107">
        <v>9</v>
      </c>
      <c r="Z49" s="107">
        <v>24</v>
      </c>
      <c r="AA49" s="107">
        <v>12</v>
      </c>
      <c r="AB49" s="115"/>
      <c r="AC49" s="116">
        <f t="shared" si="2"/>
        <v>3908.7359999999999</v>
      </c>
      <c r="AD49" s="116">
        <f t="shared" si="4"/>
        <v>0</v>
      </c>
      <c r="AE49" s="116">
        <f t="shared" si="3"/>
        <v>3908.7359999999999</v>
      </c>
      <c r="AF49"/>
    </row>
    <row r="50" spans="1:32" ht="24.95" customHeight="1" x14ac:dyDescent="0.4">
      <c r="A50" s="103">
        <v>47</v>
      </c>
      <c r="B50" s="104" t="s">
        <v>132</v>
      </c>
      <c r="C50" s="104" t="s">
        <v>223</v>
      </c>
      <c r="D50" s="104" t="s">
        <v>89</v>
      </c>
      <c r="E50" s="104" t="s">
        <v>90</v>
      </c>
      <c r="F50" s="104" t="s">
        <v>91</v>
      </c>
      <c r="G50" s="104">
        <v>42</v>
      </c>
      <c r="H50" s="104">
        <v>1</v>
      </c>
      <c r="I50" s="106">
        <v>1</v>
      </c>
      <c r="J50" s="107">
        <v>1</v>
      </c>
      <c r="K50" s="108"/>
      <c r="L50" s="109"/>
      <c r="M50" s="109"/>
      <c r="N50" s="110" t="s">
        <v>92</v>
      </c>
      <c r="O50" s="110">
        <v>2500</v>
      </c>
      <c r="P50" s="110"/>
      <c r="Q50" s="109"/>
      <c r="R50" s="111">
        <v>1</v>
      </c>
      <c r="S50" s="112"/>
      <c r="T50" s="113"/>
      <c r="U50" s="113"/>
      <c r="V50" s="114">
        <f t="shared" si="0"/>
        <v>0</v>
      </c>
      <c r="W50" s="114">
        <f t="shared" si="1"/>
        <v>0</v>
      </c>
      <c r="X50" s="115"/>
      <c r="Y50" s="107">
        <v>9</v>
      </c>
      <c r="Z50" s="107">
        <v>24</v>
      </c>
      <c r="AA50" s="107">
        <v>12</v>
      </c>
      <c r="AB50" s="115"/>
      <c r="AC50" s="116">
        <f t="shared" si="2"/>
        <v>3157.056</v>
      </c>
      <c r="AD50" s="116">
        <f t="shared" si="4"/>
        <v>0</v>
      </c>
      <c r="AE50" s="116">
        <f t="shared" si="3"/>
        <v>3157.056</v>
      </c>
      <c r="AF50"/>
    </row>
    <row r="51" spans="1:32" ht="24.95" customHeight="1" x14ac:dyDescent="0.4">
      <c r="A51" s="103">
        <v>48</v>
      </c>
      <c r="B51" s="104" t="s">
        <v>132</v>
      </c>
      <c r="C51" s="104" t="s">
        <v>223</v>
      </c>
      <c r="D51" s="104" t="s">
        <v>89</v>
      </c>
      <c r="E51" s="104" t="s">
        <v>110</v>
      </c>
      <c r="F51" s="104" t="s">
        <v>173</v>
      </c>
      <c r="G51" s="104">
        <v>26</v>
      </c>
      <c r="H51" s="104">
        <v>1</v>
      </c>
      <c r="I51" s="106">
        <v>1</v>
      </c>
      <c r="J51" s="107">
        <v>1</v>
      </c>
      <c r="K51" s="108"/>
      <c r="L51" s="109"/>
      <c r="M51" s="109"/>
      <c r="N51" s="110" t="s">
        <v>92</v>
      </c>
      <c r="O51" s="110">
        <v>1000</v>
      </c>
      <c r="P51" s="110"/>
      <c r="Q51" s="109"/>
      <c r="R51" s="111">
        <v>1</v>
      </c>
      <c r="S51" s="112"/>
      <c r="T51" s="113"/>
      <c r="U51" s="113"/>
      <c r="V51" s="114">
        <f t="shared" si="0"/>
        <v>0</v>
      </c>
      <c r="W51" s="114">
        <f t="shared" si="1"/>
        <v>0</v>
      </c>
      <c r="X51" s="115"/>
      <c r="Y51" s="107">
        <v>9</v>
      </c>
      <c r="Z51" s="107">
        <v>24</v>
      </c>
      <c r="AA51" s="107">
        <v>12</v>
      </c>
      <c r="AB51" s="115"/>
      <c r="AC51" s="116">
        <f t="shared" si="2"/>
        <v>1954.3679999999999</v>
      </c>
      <c r="AD51" s="116">
        <f t="shared" si="4"/>
        <v>0</v>
      </c>
      <c r="AE51" s="116">
        <f t="shared" si="3"/>
        <v>1954.3679999999999</v>
      </c>
      <c r="AF51"/>
    </row>
    <row r="52" spans="1:32" ht="24.95" customHeight="1" x14ac:dyDescent="0.4">
      <c r="A52" s="103">
        <v>49</v>
      </c>
      <c r="B52" s="104" t="s">
        <v>132</v>
      </c>
      <c r="C52" s="104" t="s">
        <v>224</v>
      </c>
      <c r="D52" s="104" t="s">
        <v>89</v>
      </c>
      <c r="E52" s="104" t="s">
        <v>90</v>
      </c>
      <c r="F52" s="104" t="s">
        <v>91</v>
      </c>
      <c r="G52" s="104">
        <v>42</v>
      </c>
      <c r="H52" s="104">
        <v>6</v>
      </c>
      <c r="I52" s="106">
        <v>2</v>
      </c>
      <c r="J52" s="107">
        <v>12</v>
      </c>
      <c r="K52" s="108"/>
      <c r="L52" s="109"/>
      <c r="M52" s="109"/>
      <c r="N52" s="110" t="s">
        <v>92</v>
      </c>
      <c r="O52" s="110">
        <v>3300</v>
      </c>
      <c r="P52" s="110"/>
      <c r="Q52" s="109"/>
      <c r="R52" s="111">
        <v>12</v>
      </c>
      <c r="S52" s="112"/>
      <c r="T52" s="113"/>
      <c r="U52" s="113"/>
      <c r="V52" s="114">
        <f t="shared" si="0"/>
        <v>0</v>
      </c>
      <c r="W52" s="114">
        <f t="shared" si="1"/>
        <v>0</v>
      </c>
      <c r="X52" s="115"/>
      <c r="Y52" s="107">
        <v>9</v>
      </c>
      <c r="Z52" s="107">
        <v>24</v>
      </c>
      <c r="AA52" s="107">
        <v>12</v>
      </c>
      <c r="AB52" s="115"/>
      <c r="AC52" s="116">
        <f t="shared" si="2"/>
        <v>37884.671999999999</v>
      </c>
      <c r="AD52" s="116">
        <f t="shared" si="4"/>
        <v>0</v>
      </c>
      <c r="AE52" s="116">
        <f t="shared" si="3"/>
        <v>37884.671999999999</v>
      </c>
      <c r="AF52"/>
    </row>
    <row r="53" spans="1:32" ht="24.95" customHeight="1" x14ac:dyDescent="0.4">
      <c r="A53" s="103">
        <v>50</v>
      </c>
      <c r="B53" s="104" t="s">
        <v>132</v>
      </c>
      <c r="C53" s="104" t="s">
        <v>224</v>
      </c>
      <c r="D53" s="104" t="s">
        <v>89</v>
      </c>
      <c r="E53" s="104" t="s">
        <v>90</v>
      </c>
      <c r="F53" s="104" t="s">
        <v>218</v>
      </c>
      <c r="G53" s="104">
        <v>42</v>
      </c>
      <c r="H53" s="104">
        <v>1</v>
      </c>
      <c r="I53" s="106">
        <v>1</v>
      </c>
      <c r="J53" s="107">
        <v>1</v>
      </c>
      <c r="K53" s="108"/>
      <c r="L53" s="109"/>
      <c r="M53" s="109"/>
      <c r="N53" s="110" t="s">
        <v>92</v>
      </c>
      <c r="O53" s="110">
        <v>2500</v>
      </c>
      <c r="P53" s="110"/>
      <c r="Q53" s="109"/>
      <c r="R53" s="111">
        <v>1</v>
      </c>
      <c r="S53" s="112"/>
      <c r="T53" s="113"/>
      <c r="U53" s="113"/>
      <c r="V53" s="114">
        <f t="shared" si="0"/>
        <v>0</v>
      </c>
      <c r="W53" s="114">
        <f t="shared" si="1"/>
        <v>0</v>
      </c>
      <c r="X53" s="115"/>
      <c r="Y53" s="107">
        <v>9</v>
      </c>
      <c r="Z53" s="107">
        <v>24</v>
      </c>
      <c r="AA53" s="107">
        <v>12</v>
      </c>
      <c r="AB53" s="115"/>
      <c r="AC53" s="116">
        <f t="shared" si="2"/>
        <v>3157.056</v>
      </c>
      <c r="AD53" s="116">
        <f t="shared" si="4"/>
        <v>0</v>
      </c>
      <c r="AE53" s="116">
        <f t="shared" si="3"/>
        <v>3157.056</v>
      </c>
      <c r="AF53"/>
    </row>
    <row r="54" spans="1:32" ht="24.95" customHeight="1" x14ac:dyDescent="0.4">
      <c r="A54" s="103">
        <v>51</v>
      </c>
      <c r="B54" s="104" t="s">
        <v>132</v>
      </c>
      <c r="C54" s="104" t="s">
        <v>224</v>
      </c>
      <c r="D54" s="104" t="s">
        <v>89</v>
      </c>
      <c r="E54" s="104" t="s">
        <v>90</v>
      </c>
      <c r="F54" s="104" t="s">
        <v>91</v>
      </c>
      <c r="G54" s="104">
        <v>42</v>
      </c>
      <c r="H54" s="104">
        <v>6</v>
      </c>
      <c r="I54" s="106">
        <v>2</v>
      </c>
      <c r="J54" s="107">
        <v>12</v>
      </c>
      <c r="K54" s="108"/>
      <c r="L54" s="109"/>
      <c r="M54" s="109"/>
      <c r="N54" s="110" t="s">
        <v>92</v>
      </c>
      <c r="O54" s="110">
        <v>3300</v>
      </c>
      <c r="P54" s="110"/>
      <c r="Q54" s="109"/>
      <c r="R54" s="111">
        <v>12</v>
      </c>
      <c r="S54" s="112"/>
      <c r="T54" s="113"/>
      <c r="U54" s="113"/>
      <c r="V54" s="114">
        <f t="shared" si="0"/>
        <v>0</v>
      </c>
      <c r="W54" s="114">
        <f t="shared" si="1"/>
        <v>0</v>
      </c>
      <c r="X54" s="115"/>
      <c r="Y54" s="107">
        <v>9</v>
      </c>
      <c r="Z54" s="107">
        <v>24</v>
      </c>
      <c r="AA54" s="107">
        <v>12</v>
      </c>
      <c r="AB54" s="115"/>
      <c r="AC54" s="116">
        <f t="shared" si="2"/>
        <v>37884.671999999999</v>
      </c>
      <c r="AD54" s="116">
        <f t="shared" si="4"/>
        <v>0</v>
      </c>
      <c r="AE54" s="116">
        <f t="shared" si="3"/>
        <v>37884.671999999999</v>
      </c>
      <c r="AF54"/>
    </row>
    <row r="55" spans="1:32" ht="24.95" customHeight="1" x14ac:dyDescent="0.4">
      <c r="A55" s="103">
        <v>52</v>
      </c>
      <c r="B55" s="104" t="s">
        <v>132</v>
      </c>
      <c r="C55" s="104" t="s">
        <v>224</v>
      </c>
      <c r="D55" s="104" t="s">
        <v>89</v>
      </c>
      <c r="E55" s="104" t="s">
        <v>90</v>
      </c>
      <c r="F55" s="104" t="s">
        <v>218</v>
      </c>
      <c r="G55" s="104">
        <v>42</v>
      </c>
      <c r="H55" s="104">
        <v>1</v>
      </c>
      <c r="I55" s="106">
        <v>1</v>
      </c>
      <c r="J55" s="107">
        <v>1</v>
      </c>
      <c r="K55" s="108"/>
      <c r="L55" s="109"/>
      <c r="M55" s="109"/>
      <c r="N55" s="110" t="s">
        <v>92</v>
      </c>
      <c r="O55" s="110">
        <v>2500</v>
      </c>
      <c r="P55" s="110"/>
      <c r="Q55" s="109"/>
      <c r="R55" s="111">
        <v>1</v>
      </c>
      <c r="S55" s="112"/>
      <c r="T55" s="113"/>
      <c r="U55" s="113"/>
      <c r="V55" s="114">
        <f t="shared" si="0"/>
        <v>0</v>
      </c>
      <c r="W55" s="114">
        <f t="shared" si="1"/>
        <v>0</v>
      </c>
      <c r="X55" s="115"/>
      <c r="Y55" s="107">
        <v>9</v>
      </c>
      <c r="Z55" s="107">
        <v>24</v>
      </c>
      <c r="AA55" s="107">
        <v>12</v>
      </c>
      <c r="AB55" s="115"/>
      <c r="AC55" s="116">
        <f t="shared" si="2"/>
        <v>3157.056</v>
      </c>
      <c r="AD55" s="116">
        <f t="shared" si="4"/>
        <v>0</v>
      </c>
      <c r="AE55" s="116">
        <f t="shared" si="3"/>
        <v>3157.056</v>
      </c>
      <c r="AF55"/>
    </row>
    <row r="56" spans="1:32" ht="24.95" customHeight="1" x14ac:dyDescent="0.4">
      <c r="A56" s="103">
        <v>53</v>
      </c>
      <c r="B56" s="104" t="s">
        <v>132</v>
      </c>
      <c r="C56" s="104" t="s">
        <v>224</v>
      </c>
      <c r="D56" s="104" t="s">
        <v>89</v>
      </c>
      <c r="E56" s="104" t="s">
        <v>90</v>
      </c>
      <c r="F56" s="104" t="s">
        <v>91</v>
      </c>
      <c r="G56" s="104">
        <v>42</v>
      </c>
      <c r="H56" s="104">
        <v>6</v>
      </c>
      <c r="I56" s="106">
        <v>2</v>
      </c>
      <c r="J56" s="107">
        <v>12</v>
      </c>
      <c r="K56" s="108"/>
      <c r="L56" s="109"/>
      <c r="M56" s="109"/>
      <c r="N56" s="110" t="s">
        <v>92</v>
      </c>
      <c r="O56" s="110">
        <v>3300</v>
      </c>
      <c r="P56" s="110"/>
      <c r="Q56" s="109"/>
      <c r="R56" s="111">
        <v>12</v>
      </c>
      <c r="S56" s="112"/>
      <c r="T56" s="113"/>
      <c r="U56" s="113"/>
      <c r="V56" s="114">
        <f t="shared" si="0"/>
        <v>0</v>
      </c>
      <c r="W56" s="114">
        <f t="shared" si="1"/>
        <v>0</v>
      </c>
      <c r="X56" s="115"/>
      <c r="Y56" s="107">
        <v>9</v>
      </c>
      <c r="Z56" s="107">
        <v>24</v>
      </c>
      <c r="AA56" s="107">
        <v>12</v>
      </c>
      <c r="AB56" s="115"/>
      <c r="AC56" s="116">
        <f t="shared" si="2"/>
        <v>37884.671999999999</v>
      </c>
      <c r="AD56" s="116">
        <f t="shared" si="4"/>
        <v>0</v>
      </c>
      <c r="AE56" s="116">
        <f t="shared" si="3"/>
        <v>37884.671999999999</v>
      </c>
      <c r="AF56"/>
    </row>
    <row r="57" spans="1:32" ht="24.95" customHeight="1" x14ac:dyDescent="0.4">
      <c r="A57" s="103">
        <v>54</v>
      </c>
      <c r="B57" s="104" t="s">
        <v>132</v>
      </c>
      <c r="C57" s="104" t="s">
        <v>224</v>
      </c>
      <c r="D57" s="104" t="s">
        <v>89</v>
      </c>
      <c r="E57" s="104" t="s">
        <v>90</v>
      </c>
      <c r="F57" s="104" t="s">
        <v>218</v>
      </c>
      <c r="G57" s="104">
        <v>42</v>
      </c>
      <c r="H57" s="104">
        <v>1</v>
      </c>
      <c r="I57" s="106">
        <v>1</v>
      </c>
      <c r="J57" s="107">
        <v>1</v>
      </c>
      <c r="K57" s="108"/>
      <c r="L57" s="109"/>
      <c r="M57" s="109"/>
      <c r="N57" s="110" t="s">
        <v>92</v>
      </c>
      <c r="O57" s="110">
        <v>2500</v>
      </c>
      <c r="P57" s="110"/>
      <c r="Q57" s="109"/>
      <c r="R57" s="111">
        <v>1</v>
      </c>
      <c r="S57" s="112"/>
      <c r="T57" s="113"/>
      <c r="U57" s="113"/>
      <c r="V57" s="114">
        <f t="shared" si="0"/>
        <v>0</v>
      </c>
      <c r="W57" s="114">
        <f t="shared" si="1"/>
        <v>0</v>
      </c>
      <c r="X57" s="115"/>
      <c r="Y57" s="107">
        <v>9</v>
      </c>
      <c r="Z57" s="107">
        <v>24</v>
      </c>
      <c r="AA57" s="107">
        <v>12</v>
      </c>
      <c r="AB57" s="115"/>
      <c r="AC57" s="116">
        <f t="shared" si="2"/>
        <v>3157.056</v>
      </c>
      <c r="AD57" s="116">
        <f t="shared" si="4"/>
        <v>0</v>
      </c>
      <c r="AE57" s="116">
        <f t="shared" si="3"/>
        <v>3157.056</v>
      </c>
      <c r="AF57"/>
    </row>
    <row r="58" spans="1:32" ht="24.95" customHeight="1" x14ac:dyDescent="0.4">
      <c r="A58" s="103">
        <v>55</v>
      </c>
      <c r="B58" s="104" t="s">
        <v>132</v>
      </c>
      <c r="C58" s="104" t="s">
        <v>225</v>
      </c>
      <c r="D58" s="104" t="s">
        <v>89</v>
      </c>
      <c r="E58" s="104" t="s">
        <v>90</v>
      </c>
      <c r="F58" s="104" t="s">
        <v>91</v>
      </c>
      <c r="G58" s="104">
        <v>42</v>
      </c>
      <c r="H58" s="104">
        <v>2</v>
      </c>
      <c r="I58" s="106">
        <v>2</v>
      </c>
      <c r="J58" s="107">
        <v>4</v>
      </c>
      <c r="K58" s="108"/>
      <c r="L58" s="109"/>
      <c r="M58" s="109"/>
      <c r="N58" s="110" t="s">
        <v>92</v>
      </c>
      <c r="O58" s="110">
        <v>3300</v>
      </c>
      <c r="P58" s="110"/>
      <c r="Q58" s="109"/>
      <c r="R58" s="111">
        <v>4</v>
      </c>
      <c r="S58" s="112"/>
      <c r="T58" s="113"/>
      <c r="U58" s="113"/>
      <c r="V58" s="114">
        <f t="shared" si="0"/>
        <v>0</v>
      </c>
      <c r="W58" s="114">
        <f t="shared" si="1"/>
        <v>0</v>
      </c>
      <c r="X58" s="115"/>
      <c r="Y58" s="107">
        <v>9</v>
      </c>
      <c r="Z58" s="107">
        <v>24</v>
      </c>
      <c r="AA58" s="107">
        <v>12</v>
      </c>
      <c r="AB58" s="115"/>
      <c r="AC58" s="116">
        <f t="shared" si="2"/>
        <v>12628.224</v>
      </c>
      <c r="AD58" s="116">
        <f t="shared" si="4"/>
        <v>0</v>
      </c>
      <c r="AE58" s="116">
        <f t="shared" si="3"/>
        <v>12628.224</v>
      </c>
      <c r="AF58"/>
    </row>
    <row r="59" spans="1:32" ht="24.95" customHeight="1" x14ac:dyDescent="0.4">
      <c r="A59" s="103">
        <v>56</v>
      </c>
      <c r="B59" s="104" t="s">
        <v>132</v>
      </c>
      <c r="C59" s="104" t="s">
        <v>225</v>
      </c>
      <c r="D59" s="104" t="s">
        <v>89</v>
      </c>
      <c r="E59" s="104" t="s">
        <v>90</v>
      </c>
      <c r="F59" s="104" t="s">
        <v>218</v>
      </c>
      <c r="G59" s="104">
        <v>42</v>
      </c>
      <c r="H59" s="104">
        <v>1</v>
      </c>
      <c r="I59" s="106">
        <v>1</v>
      </c>
      <c r="J59" s="107">
        <v>1</v>
      </c>
      <c r="K59" s="108"/>
      <c r="L59" s="109"/>
      <c r="M59" s="109"/>
      <c r="N59" s="110" t="s">
        <v>92</v>
      </c>
      <c r="O59" s="110">
        <v>2500</v>
      </c>
      <c r="P59" s="110"/>
      <c r="Q59" s="109"/>
      <c r="R59" s="111">
        <v>1</v>
      </c>
      <c r="S59" s="112"/>
      <c r="T59" s="113"/>
      <c r="U59" s="113"/>
      <c r="V59" s="114">
        <f t="shared" si="0"/>
        <v>0</v>
      </c>
      <c r="W59" s="114">
        <f t="shared" si="1"/>
        <v>0</v>
      </c>
      <c r="X59" s="115"/>
      <c r="Y59" s="107">
        <v>9</v>
      </c>
      <c r="Z59" s="107">
        <v>24</v>
      </c>
      <c r="AA59" s="107">
        <v>12</v>
      </c>
      <c r="AB59" s="115"/>
      <c r="AC59" s="116">
        <f t="shared" si="2"/>
        <v>3157.056</v>
      </c>
      <c r="AD59" s="116">
        <f t="shared" si="4"/>
        <v>0</v>
      </c>
      <c r="AE59" s="116">
        <f t="shared" si="3"/>
        <v>3157.056</v>
      </c>
      <c r="AF59"/>
    </row>
    <row r="60" spans="1:32" ht="24.95" customHeight="1" x14ac:dyDescent="0.4">
      <c r="A60" s="103">
        <v>57</v>
      </c>
      <c r="B60" s="104" t="s">
        <v>132</v>
      </c>
      <c r="C60" s="104" t="s">
        <v>226</v>
      </c>
      <c r="D60" s="104" t="s">
        <v>89</v>
      </c>
      <c r="E60" s="104" t="s">
        <v>90</v>
      </c>
      <c r="F60" s="104" t="s">
        <v>91</v>
      </c>
      <c r="G60" s="104">
        <v>42</v>
      </c>
      <c r="H60" s="104">
        <v>2</v>
      </c>
      <c r="I60" s="106">
        <v>1</v>
      </c>
      <c r="J60" s="107">
        <v>2</v>
      </c>
      <c r="K60" s="108"/>
      <c r="L60" s="109"/>
      <c r="M60" s="109"/>
      <c r="N60" s="110" t="s">
        <v>92</v>
      </c>
      <c r="O60" s="110">
        <v>2500</v>
      </c>
      <c r="P60" s="110"/>
      <c r="Q60" s="109"/>
      <c r="R60" s="111">
        <v>2</v>
      </c>
      <c r="S60" s="112"/>
      <c r="T60" s="113"/>
      <c r="U60" s="113"/>
      <c r="V60" s="114">
        <f t="shared" si="0"/>
        <v>0</v>
      </c>
      <c r="W60" s="114">
        <f t="shared" si="1"/>
        <v>0</v>
      </c>
      <c r="X60" s="115"/>
      <c r="Y60" s="107">
        <v>9</v>
      </c>
      <c r="Z60" s="107">
        <v>24</v>
      </c>
      <c r="AA60" s="107">
        <v>12</v>
      </c>
      <c r="AB60" s="115"/>
      <c r="AC60" s="116">
        <f t="shared" si="2"/>
        <v>6314.1120000000001</v>
      </c>
      <c r="AD60" s="116">
        <f t="shared" si="4"/>
        <v>0</v>
      </c>
      <c r="AE60" s="116">
        <f t="shared" si="3"/>
        <v>6314.1120000000001</v>
      </c>
      <c r="AF60"/>
    </row>
    <row r="61" spans="1:32" ht="24.95" customHeight="1" x14ac:dyDescent="0.4">
      <c r="A61" s="103">
        <v>58</v>
      </c>
      <c r="B61" s="104" t="s">
        <v>132</v>
      </c>
      <c r="C61" s="104" t="s">
        <v>134</v>
      </c>
      <c r="D61" s="104" t="s">
        <v>89</v>
      </c>
      <c r="E61" s="104" t="s">
        <v>110</v>
      </c>
      <c r="F61" s="104" t="s">
        <v>173</v>
      </c>
      <c r="G61" s="104">
        <v>26</v>
      </c>
      <c r="H61" s="104">
        <v>2</v>
      </c>
      <c r="I61" s="106">
        <v>1</v>
      </c>
      <c r="J61" s="107">
        <v>2</v>
      </c>
      <c r="K61" s="108"/>
      <c r="L61" s="109"/>
      <c r="M61" s="109"/>
      <c r="N61" s="110" t="s">
        <v>92</v>
      </c>
      <c r="O61" s="110">
        <v>1000</v>
      </c>
      <c r="P61" s="110"/>
      <c r="Q61" s="109"/>
      <c r="R61" s="111">
        <v>2</v>
      </c>
      <c r="S61" s="112"/>
      <c r="T61" s="113"/>
      <c r="U61" s="113"/>
      <c r="V61" s="114">
        <f t="shared" si="0"/>
        <v>0</v>
      </c>
      <c r="W61" s="114">
        <f t="shared" si="1"/>
        <v>0</v>
      </c>
      <c r="X61" s="115"/>
      <c r="Y61" s="107">
        <v>9</v>
      </c>
      <c r="Z61" s="107">
        <v>24</v>
      </c>
      <c r="AA61" s="107">
        <v>12</v>
      </c>
      <c r="AB61" s="115"/>
      <c r="AC61" s="116">
        <f t="shared" si="2"/>
        <v>3908.7359999999999</v>
      </c>
      <c r="AD61" s="116">
        <f t="shared" si="4"/>
        <v>0</v>
      </c>
      <c r="AE61" s="116">
        <f t="shared" si="3"/>
        <v>3908.7359999999999</v>
      </c>
      <c r="AF61"/>
    </row>
    <row r="62" spans="1:32" ht="24.95" customHeight="1" x14ac:dyDescent="0.4">
      <c r="A62" s="103">
        <v>59</v>
      </c>
      <c r="B62" s="104" t="s">
        <v>132</v>
      </c>
      <c r="C62" s="104" t="s">
        <v>227</v>
      </c>
      <c r="D62" s="104" t="s">
        <v>89</v>
      </c>
      <c r="E62" s="104" t="s">
        <v>90</v>
      </c>
      <c r="F62" s="104" t="s">
        <v>91</v>
      </c>
      <c r="G62" s="104">
        <v>42</v>
      </c>
      <c r="H62" s="104">
        <v>2</v>
      </c>
      <c r="I62" s="106">
        <v>2</v>
      </c>
      <c r="J62" s="107">
        <v>4</v>
      </c>
      <c r="K62" s="108"/>
      <c r="L62" s="109"/>
      <c r="M62" s="109"/>
      <c r="N62" s="110" t="s">
        <v>92</v>
      </c>
      <c r="O62" s="110">
        <v>3300</v>
      </c>
      <c r="P62" s="110"/>
      <c r="Q62" s="109"/>
      <c r="R62" s="111">
        <v>4</v>
      </c>
      <c r="S62" s="112"/>
      <c r="T62" s="113"/>
      <c r="U62" s="113"/>
      <c r="V62" s="114">
        <f t="shared" si="0"/>
        <v>0</v>
      </c>
      <c r="W62" s="114">
        <f t="shared" si="1"/>
        <v>0</v>
      </c>
      <c r="X62" s="115"/>
      <c r="Y62" s="107">
        <v>9</v>
      </c>
      <c r="Z62" s="107">
        <v>24</v>
      </c>
      <c r="AA62" s="107">
        <v>12</v>
      </c>
      <c r="AB62" s="115"/>
      <c r="AC62" s="116">
        <f t="shared" si="2"/>
        <v>12628.224</v>
      </c>
      <c r="AD62" s="116">
        <f t="shared" si="4"/>
        <v>0</v>
      </c>
      <c r="AE62" s="116">
        <f t="shared" si="3"/>
        <v>12628.224</v>
      </c>
      <c r="AF62"/>
    </row>
    <row r="63" spans="1:32" ht="24.95" customHeight="1" x14ac:dyDescent="0.4">
      <c r="A63" s="103">
        <v>60</v>
      </c>
      <c r="B63" s="104" t="s">
        <v>132</v>
      </c>
      <c r="C63" s="104" t="s">
        <v>227</v>
      </c>
      <c r="D63" s="104" t="s">
        <v>89</v>
      </c>
      <c r="E63" s="104" t="s">
        <v>90</v>
      </c>
      <c r="F63" s="104" t="s">
        <v>137</v>
      </c>
      <c r="G63" s="104">
        <v>42</v>
      </c>
      <c r="H63" s="104">
        <v>11</v>
      </c>
      <c r="I63" s="106">
        <v>2</v>
      </c>
      <c r="J63" s="107">
        <v>22</v>
      </c>
      <c r="K63" s="108"/>
      <c r="L63" s="109"/>
      <c r="M63" s="109"/>
      <c r="N63" s="110" t="s">
        <v>92</v>
      </c>
      <c r="O63" s="110">
        <v>3300</v>
      </c>
      <c r="P63" s="110"/>
      <c r="Q63" s="109"/>
      <c r="R63" s="111">
        <v>22</v>
      </c>
      <c r="S63" s="112"/>
      <c r="T63" s="113"/>
      <c r="U63" s="113"/>
      <c r="V63" s="114">
        <f t="shared" si="0"/>
        <v>0</v>
      </c>
      <c r="W63" s="114">
        <f t="shared" si="1"/>
        <v>0</v>
      </c>
      <c r="X63" s="115"/>
      <c r="Y63" s="107">
        <v>9</v>
      </c>
      <c r="Z63" s="107">
        <v>24</v>
      </c>
      <c r="AA63" s="107">
        <v>12</v>
      </c>
      <c r="AB63" s="115"/>
      <c r="AC63" s="116">
        <f t="shared" si="2"/>
        <v>69455.231999999989</v>
      </c>
      <c r="AD63" s="116">
        <f t="shared" si="4"/>
        <v>0</v>
      </c>
      <c r="AE63" s="116">
        <f t="shared" si="3"/>
        <v>69455.231999999989</v>
      </c>
      <c r="AF63"/>
    </row>
    <row r="64" spans="1:32" ht="24.95" customHeight="1" x14ac:dyDescent="0.4">
      <c r="A64" s="103">
        <v>61</v>
      </c>
      <c r="B64" s="104" t="s">
        <v>132</v>
      </c>
      <c r="C64" s="104" t="s">
        <v>227</v>
      </c>
      <c r="D64" s="104" t="s">
        <v>89</v>
      </c>
      <c r="E64" s="104" t="s">
        <v>90</v>
      </c>
      <c r="F64" s="104" t="s">
        <v>218</v>
      </c>
      <c r="G64" s="104">
        <v>42</v>
      </c>
      <c r="H64" s="104">
        <v>1</v>
      </c>
      <c r="I64" s="106">
        <v>1</v>
      </c>
      <c r="J64" s="107">
        <v>1</v>
      </c>
      <c r="K64" s="108"/>
      <c r="L64" s="109"/>
      <c r="M64" s="109"/>
      <c r="N64" s="110" t="s">
        <v>92</v>
      </c>
      <c r="O64" s="110">
        <v>2500</v>
      </c>
      <c r="P64" s="110"/>
      <c r="Q64" s="109"/>
      <c r="R64" s="111">
        <v>1</v>
      </c>
      <c r="S64" s="112"/>
      <c r="T64" s="113"/>
      <c r="U64" s="113"/>
      <c r="V64" s="114">
        <f t="shared" si="0"/>
        <v>0</v>
      </c>
      <c r="W64" s="114">
        <f t="shared" si="1"/>
        <v>0</v>
      </c>
      <c r="X64" s="115"/>
      <c r="Y64" s="107">
        <v>9</v>
      </c>
      <c r="Z64" s="107">
        <v>24</v>
      </c>
      <c r="AA64" s="107">
        <v>12</v>
      </c>
      <c r="AB64" s="115"/>
      <c r="AC64" s="116">
        <f t="shared" si="2"/>
        <v>3157.056</v>
      </c>
      <c r="AD64" s="116">
        <f t="shared" si="4"/>
        <v>0</v>
      </c>
      <c r="AE64" s="116">
        <f t="shared" si="3"/>
        <v>3157.056</v>
      </c>
      <c r="AF64"/>
    </row>
    <row r="65" spans="1:32" ht="24.95" customHeight="1" x14ac:dyDescent="0.4">
      <c r="A65" s="103">
        <v>62</v>
      </c>
      <c r="B65" s="104" t="s">
        <v>132</v>
      </c>
      <c r="C65" s="104" t="s">
        <v>108</v>
      </c>
      <c r="D65" s="104" t="s">
        <v>89</v>
      </c>
      <c r="E65" s="104" t="s">
        <v>110</v>
      </c>
      <c r="F65" s="104" t="s">
        <v>173</v>
      </c>
      <c r="G65" s="104">
        <v>26</v>
      </c>
      <c r="H65" s="104">
        <v>6</v>
      </c>
      <c r="I65" s="106">
        <v>1</v>
      </c>
      <c r="J65" s="107">
        <v>6</v>
      </c>
      <c r="K65" s="108"/>
      <c r="L65" s="109"/>
      <c r="M65" s="109"/>
      <c r="N65" s="110" t="s">
        <v>92</v>
      </c>
      <c r="O65" s="110">
        <v>1000</v>
      </c>
      <c r="P65" s="110"/>
      <c r="Q65" s="109"/>
      <c r="R65" s="111">
        <v>6</v>
      </c>
      <c r="S65" s="112"/>
      <c r="T65" s="113"/>
      <c r="U65" s="113"/>
      <c r="V65" s="114">
        <f t="shared" si="0"/>
        <v>0</v>
      </c>
      <c r="W65" s="114">
        <f t="shared" si="1"/>
        <v>0</v>
      </c>
      <c r="X65" s="115"/>
      <c r="Y65" s="107">
        <v>9</v>
      </c>
      <c r="Z65" s="107">
        <v>24</v>
      </c>
      <c r="AA65" s="107">
        <v>12</v>
      </c>
      <c r="AB65" s="115"/>
      <c r="AC65" s="116">
        <f t="shared" si="2"/>
        <v>11726.207999999999</v>
      </c>
      <c r="AD65" s="116">
        <f t="shared" si="4"/>
        <v>0</v>
      </c>
      <c r="AE65" s="116">
        <f t="shared" si="3"/>
        <v>11726.207999999999</v>
      </c>
      <c r="AF65"/>
    </row>
    <row r="66" spans="1:32" ht="24.95" customHeight="1" x14ac:dyDescent="0.4">
      <c r="A66" s="103">
        <v>63</v>
      </c>
      <c r="B66" s="104" t="s">
        <v>132</v>
      </c>
      <c r="C66" s="104" t="s">
        <v>228</v>
      </c>
      <c r="D66" s="104" t="s">
        <v>89</v>
      </c>
      <c r="E66" s="104" t="s">
        <v>90</v>
      </c>
      <c r="F66" s="104" t="s">
        <v>91</v>
      </c>
      <c r="G66" s="104">
        <v>42</v>
      </c>
      <c r="H66" s="104">
        <v>3</v>
      </c>
      <c r="I66" s="106">
        <v>1</v>
      </c>
      <c r="J66" s="107">
        <v>3</v>
      </c>
      <c r="K66" s="108"/>
      <c r="L66" s="109"/>
      <c r="M66" s="109"/>
      <c r="N66" s="110" t="s">
        <v>92</v>
      </c>
      <c r="O66" s="110">
        <v>2500</v>
      </c>
      <c r="P66" s="110"/>
      <c r="Q66" s="109"/>
      <c r="R66" s="111">
        <v>3</v>
      </c>
      <c r="S66" s="112"/>
      <c r="T66" s="113"/>
      <c r="U66" s="113"/>
      <c r="V66" s="114">
        <f t="shared" si="0"/>
        <v>0</v>
      </c>
      <c r="W66" s="114">
        <f t="shared" si="1"/>
        <v>0</v>
      </c>
      <c r="X66" s="115"/>
      <c r="Y66" s="107">
        <v>9</v>
      </c>
      <c r="Z66" s="107">
        <v>24</v>
      </c>
      <c r="AA66" s="107">
        <v>12</v>
      </c>
      <c r="AB66" s="115"/>
      <c r="AC66" s="116">
        <f t="shared" si="2"/>
        <v>9471.1679999999997</v>
      </c>
      <c r="AD66" s="116">
        <f t="shared" si="4"/>
        <v>0</v>
      </c>
      <c r="AE66" s="116">
        <f t="shared" si="3"/>
        <v>9471.1679999999997</v>
      </c>
      <c r="AF66"/>
    </row>
    <row r="67" spans="1:32" ht="24.95" customHeight="1" x14ac:dyDescent="0.4">
      <c r="A67" s="103">
        <v>64</v>
      </c>
      <c r="B67" s="104" t="s">
        <v>132</v>
      </c>
      <c r="C67" s="104" t="s">
        <v>228</v>
      </c>
      <c r="D67" s="104" t="s">
        <v>89</v>
      </c>
      <c r="E67" s="104" t="s">
        <v>110</v>
      </c>
      <c r="F67" s="104" t="s">
        <v>173</v>
      </c>
      <c r="G67" s="104">
        <v>26</v>
      </c>
      <c r="H67" s="104">
        <v>1</v>
      </c>
      <c r="I67" s="106">
        <v>1</v>
      </c>
      <c r="J67" s="107">
        <v>1</v>
      </c>
      <c r="K67" s="108"/>
      <c r="L67" s="109"/>
      <c r="M67" s="109"/>
      <c r="N67" s="110" t="s">
        <v>92</v>
      </c>
      <c r="O67" s="110">
        <v>1000</v>
      </c>
      <c r="P67" s="110"/>
      <c r="Q67" s="109"/>
      <c r="R67" s="111">
        <v>1</v>
      </c>
      <c r="S67" s="112"/>
      <c r="T67" s="113"/>
      <c r="U67" s="113"/>
      <c r="V67" s="114">
        <f t="shared" si="0"/>
        <v>0</v>
      </c>
      <c r="W67" s="114">
        <f t="shared" si="1"/>
        <v>0</v>
      </c>
      <c r="X67" s="115"/>
      <c r="Y67" s="107">
        <v>9</v>
      </c>
      <c r="Z67" s="107">
        <v>24</v>
      </c>
      <c r="AA67" s="107">
        <v>12</v>
      </c>
      <c r="AB67" s="115"/>
      <c r="AC67" s="116">
        <f t="shared" si="2"/>
        <v>1954.3679999999999</v>
      </c>
      <c r="AD67" s="116">
        <f t="shared" si="4"/>
        <v>0</v>
      </c>
      <c r="AE67" s="116">
        <f t="shared" si="3"/>
        <v>1954.3679999999999</v>
      </c>
      <c r="AF67"/>
    </row>
    <row r="68" spans="1:32" ht="24.95" customHeight="1" x14ac:dyDescent="0.4">
      <c r="A68" s="103">
        <v>65</v>
      </c>
      <c r="B68" s="104" t="s">
        <v>190</v>
      </c>
      <c r="C68" s="104" t="s">
        <v>135</v>
      </c>
      <c r="D68" s="104" t="s">
        <v>89</v>
      </c>
      <c r="E68" s="104" t="s">
        <v>90</v>
      </c>
      <c r="F68" s="104" t="s">
        <v>91</v>
      </c>
      <c r="G68" s="104">
        <v>42</v>
      </c>
      <c r="H68" s="104">
        <v>8</v>
      </c>
      <c r="I68" s="106">
        <v>2</v>
      </c>
      <c r="J68" s="107">
        <v>16</v>
      </c>
      <c r="K68" s="108"/>
      <c r="L68" s="109"/>
      <c r="M68" s="109"/>
      <c r="N68" s="110" t="s">
        <v>92</v>
      </c>
      <c r="O68" s="110">
        <v>3300</v>
      </c>
      <c r="P68" s="110"/>
      <c r="Q68" s="109"/>
      <c r="R68" s="111">
        <v>16</v>
      </c>
      <c r="S68" s="112"/>
      <c r="T68" s="113"/>
      <c r="U68" s="113"/>
      <c r="V68" s="114">
        <f t="shared" ref="V68:V90" si="5">T68*R68</f>
        <v>0</v>
      </c>
      <c r="W68" s="114">
        <f t="shared" ref="W68:W90" si="6">U68*R68</f>
        <v>0</v>
      </c>
      <c r="X68" s="115"/>
      <c r="Y68" s="107">
        <v>9</v>
      </c>
      <c r="Z68" s="107">
        <v>24</v>
      </c>
      <c r="AA68" s="107">
        <v>12</v>
      </c>
      <c r="AB68" s="115"/>
      <c r="AC68" s="116">
        <f t="shared" ref="AC68:AC90" si="7">G68*J68*Y68*Z68*AA68/1000*$AB$1</f>
        <v>50512.896000000001</v>
      </c>
      <c r="AD68" s="116">
        <f t="shared" si="4"/>
        <v>0</v>
      </c>
      <c r="AE68" s="116">
        <f t="shared" ref="AE68:AE90" si="8">AC68-AD68</f>
        <v>50512.896000000001</v>
      </c>
      <c r="AF68"/>
    </row>
    <row r="69" spans="1:32" ht="24.95" customHeight="1" x14ac:dyDescent="0.4">
      <c r="A69" s="103">
        <v>66</v>
      </c>
      <c r="B69" s="104" t="s">
        <v>190</v>
      </c>
      <c r="C69" s="104" t="s">
        <v>135</v>
      </c>
      <c r="D69" s="104" t="s">
        <v>89</v>
      </c>
      <c r="E69" s="104" t="s">
        <v>90</v>
      </c>
      <c r="F69" s="104" t="s">
        <v>218</v>
      </c>
      <c r="G69" s="104">
        <v>42</v>
      </c>
      <c r="H69" s="104">
        <v>1</v>
      </c>
      <c r="I69" s="106">
        <v>1</v>
      </c>
      <c r="J69" s="107">
        <v>1</v>
      </c>
      <c r="K69" s="108"/>
      <c r="L69" s="109"/>
      <c r="M69" s="109"/>
      <c r="N69" s="110" t="s">
        <v>92</v>
      </c>
      <c r="O69" s="110">
        <v>2500</v>
      </c>
      <c r="P69" s="110"/>
      <c r="Q69" s="109"/>
      <c r="R69" s="111">
        <v>1</v>
      </c>
      <c r="S69" s="112"/>
      <c r="T69" s="113"/>
      <c r="U69" s="113"/>
      <c r="V69" s="114">
        <f t="shared" si="5"/>
        <v>0</v>
      </c>
      <c r="W69" s="114">
        <f t="shared" si="6"/>
        <v>0</v>
      </c>
      <c r="X69" s="115"/>
      <c r="Y69" s="107">
        <v>9</v>
      </c>
      <c r="Z69" s="107">
        <v>24</v>
      </c>
      <c r="AA69" s="107">
        <v>12</v>
      </c>
      <c r="AB69" s="115"/>
      <c r="AC69" s="116">
        <f t="shared" si="7"/>
        <v>3157.056</v>
      </c>
      <c r="AD69" s="116">
        <f t="shared" ref="AD69:AD90" si="9">Q69*R69*Y69*Z69*AA69/1000*$AB$1</f>
        <v>0</v>
      </c>
      <c r="AE69" s="116">
        <f t="shared" si="8"/>
        <v>3157.056</v>
      </c>
      <c r="AF69"/>
    </row>
    <row r="70" spans="1:32" ht="24.95" customHeight="1" x14ac:dyDescent="0.4">
      <c r="A70" s="103">
        <v>67</v>
      </c>
      <c r="B70" s="104" t="s">
        <v>190</v>
      </c>
      <c r="C70" s="104" t="s">
        <v>88</v>
      </c>
      <c r="D70" s="104" t="s">
        <v>89</v>
      </c>
      <c r="E70" s="104" t="s">
        <v>90</v>
      </c>
      <c r="F70" s="104" t="s">
        <v>91</v>
      </c>
      <c r="G70" s="104">
        <v>42</v>
      </c>
      <c r="H70" s="104">
        <v>2</v>
      </c>
      <c r="I70" s="106">
        <v>2</v>
      </c>
      <c r="J70" s="107">
        <v>4</v>
      </c>
      <c r="K70" s="108"/>
      <c r="L70" s="109"/>
      <c r="M70" s="109"/>
      <c r="N70" s="110" t="s">
        <v>92</v>
      </c>
      <c r="O70" s="110">
        <v>2500</v>
      </c>
      <c r="P70" s="110"/>
      <c r="Q70" s="109"/>
      <c r="R70" s="111">
        <v>4</v>
      </c>
      <c r="S70" s="112"/>
      <c r="T70" s="113"/>
      <c r="U70" s="113"/>
      <c r="V70" s="114">
        <f t="shared" si="5"/>
        <v>0</v>
      </c>
      <c r="W70" s="114">
        <f t="shared" si="6"/>
        <v>0</v>
      </c>
      <c r="X70" s="115"/>
      <c r="Y70" s="107">
        <v>9</v>
      </c>
      <c r="Z70" s="107">
        <v>24</v>
      </c>
      <c r="AA70" s="107">
        <v>12</v>
      </c>
      <c r="AB70" s="115"/>
      <c r="AC70" s="116">
        <f t="shared" si="7"/>
        <v>12628.224</v>
      </c>
      <c r="AD70" s="116">
        <f t="shared" si="9"/>
        <v>0</v>
      </c>
      <c r="AE70" s="116">
        <f t="shared" si="8"/>
        <v>12628.224</v>
      </c>
      <c r="AF70"/>
    </row>
    <row r="71" spans="1:32" ht="24.95" customHeight="1" x14ac:dyDescent="0.4">
      <c r="A71" s="103">
        <v>68</v>
      </c>
      <c r="B71" s="104" t="s">
        <v>190</v>
      </c>
      <c r="C71" s="104" t="s">
        <v>134</v>
      </c>
      <c r="D71" s="104" t="s">
        <v>89</v>
      </c>
      <c r="E71" s="104" t="s">
        <v>110</v>
      </c>
      <c r="F71" s="104" t="s">
        <v>173</v>
      </c>
      <c r="G71" s="104">
        <v>26</v>
      </c>
      <c r="H71" s="104">
        <v>2</v>
      </c>
      <c r="I71" s="106">
        <v>1</v>
      </c>
      <c r="J71" s="107">
        <v>2</v>
      </c>
      <c r="K71" s="108"/>
      <c r="L71" s="109"/>
      <c r="M71" s="109"/>
      <c r="N71" s="110" t="s">
        <v>92</v>
      </c>
      <c r="O71" s="110">
        <v>1000</v>
      </c>
      <c r="P71" s="110"/>
      <c r="Q71" s="109"/>
      <c r="R71" s="111">
        <v>2</v>
      </c>
      <c r="S71" s="112"/>
      <c r="T71" s="113"/>
      <c r="U71" s="113"/>
      <c r="V71" s="114">
        <f t="shared" si="5"/>
        <v>0</v>
      </c>
      <c r="W71" s="114">
        <f t="shared" si="6"/>
        <v>0</v>
      </c>
      <c r="X71" s="115"/>
      <c r="Y71" s="107">
        <v>9</v>
      </c>
      <c r="Z71" s="107">
        <v>24</v>
      </c>
      <c r="AA71" s="107">
        <v>12</v>
      </c>
      <c r="AB71" s="115"/>
      <c r="AC71" s="116">
        <f t="shared" si="7"/>
        <v>3908.7359999999999</v>
      </c>
      <c r="AD71" s="116">
        <f t="shared" si="9"/>
        <v>0</v>
      </c>
      <c r="AE71" s="116">
        <f t="shared" si="8"/>
        <v>3908.7359999999999</v>
      </c>
      <c r="AF71"/>
    </row>
    <row r="72" spans="1:32" ht="24.95" customHeight="1" x14ac:dyDescent="0.4">
      <c r="A72" s="103">
        <v>69</v>
      </c>
      <c r="B72" s="104" t="s">
        <v>132</v>
      </c>
      <c r="C72" s="104" t="s">
        <v>224</v>
      </c>
      <c r="D72" s="104" t="s">
        <v>89</v>
      </c>
      <c r="E72" s="104" t="s">
        <v>90</v>
      </c>
      <c r="F72" s="104" t="s">
        <v>91</v>
      </c>
      <c r="G72" s="104">
        <v>42</v>
      </c>
      <c r="H72" s="104">
        <v>6</v>
      </c>
      <c r="I72" s="106">
        <v>2</v>
      </c>
      <c r="J72" s="107">
        <v>12</v>
      </c>
      <c r="K72" s="108"/>
      <c r="L72" s="109"/>
      <c r="M72" s="109"/>
      <c r="N72" s="110" t="s">
        <v>92</v>
      </c>
      <c r="O72" s="110">
        <v>3300</v>
      </c>
      <c r="P72" s="110"/>
      <c r="Q72" s="109"/>
      <c r="R72" s="111">
        <v>12</v>
      </c>
      <c r="S72" s="112"/>
      <c r="T72" s="113"/>
      <c r="U72" s="113"/>
      <c r="V72" s="114">
        <f t="shared" si="5"/>
        <v>0</v>
      </c>
      <c r="W72" s="114">
        <f t="shared" si="6"/>
        <v>0</v>
      </c>
      <c r="X72" s="115"/>
      <c r="Y72" s="107">
        <v>9</v>
      </c>
      <c r="Z72" s="107">
        <v>24</v>
      </c>
      <c r="AA72" s="107">
        <v>12</v>
      </c>
      <c r="AB72" s="115"/>
      <c r="AC72" s="116">
        <f t="shared" si="7"/>
        <v>37884.671999999999</v>
      </c>
      <c r="AD72" s="116">
        <f t="shared" si="9"/>
        <v>0</v>
      </c>
      <c r="AE72" s="116">
        <f t="shared" si="8"/>
        <v>37884.671999999999</v>
      </c>
      <c r="AF72"/>
    </row>
    <row r="73" spans="1:32" ht="24.95" customHeight="1" x14ac:dyDescent="0.4">
      <c r="A73" s="103">
        <v>70</v>
      </c>
      <c r="B73" s="104" t="s">
        <v>132</v>
      </c>
      <c r="C73" s="104" t="s">
        <v>224</v>
      </c>
      <c r="D73" s="104" t="s">
        <v>89</v>
      </c>
      <c r="E73" s="104" t="s">
        <v>90</v>
      </c>
      <c r="F73" s="104" t="s">
        <v>218</v>
      </c>
      <c r="G73" s="104">
        <v>42</v>
      </c>
      <c r="H73" s="104">
        <v>1</v>
      </c>
      <c r="I73" s="106">
        <v>1</v>
      </c>
      <c r="J73" s="107">
        <v>1</v>
      </c>
      <c r="K73" s="108"/>
      <c r="L73" s="109"/>
      <c r="M73" s="109"/>
      <c r="N73" s="110" t="s">
        <v>92</v>
      </c>
      <c r="O73" s="110">
        <v>2500</v>
      </c>
      <c r="P73" s="110"/>
      <c r="Q73" s="109"/>
      <c r="R73" s="111">
        <v>1</v>
      </c>
      <c r="S73" s="112"/>
      <c r="T73" s="113"/>
      <c r="U73" s="113"/>
      <c r="V73" s="114">
        <f t="shared" si="5"/>
        <v>0</v>
      </c>
      <c r="W73" s="114">
        <f t="shared" si="6"/>
        <v>0</v>
      </c>
      <c r="X73" s="115"/>
      <c r="Y73" s="107">
        <v>9</v>
      </c>
      <c r="Z73" s="107">
        <v>24</v>
      </c>
      <c r="AA73" s="107">
        <v>12</v>
      </c>
      <c r="AB73" s="115"/>
      <c r="AC73" s="116">
        <f t="shared" si="7"/>
        <v>3157.056</v>
      </c>
      <c r="AD73" s="116">
        <f t="shared" si="9"/>
        <v>0</v>
      </c>
      <c r="AE73" s="116">
        <f t="shared" si="8"/>
        <v>3157.056</v>
      </c>
      <c r="AF73"/>
    </row>
    <row r="74" spans="1:32" ht="24.95" customHeight="1" x14ac:dyDescent="0.4">
      <c r="A74" s="103">
        <v>71</v>
      </c>
      <c r="B74" s="104" t="s">
        <v>132</v>
      </c>
      <c r="C74" s="104" t="s">
        <v>224</v>
      </c>
      <c r="D74" s="104" t="s">
        <v>89</v>
      </c>
      <c r="E74" s="104" t="s">
        <v>90</v>
      </c>
      <c r="F74" s="104" t="s">
        <v>91</v>
      </c>
      <c r="G74" s="104">
        <v>42</v>
      </c>
      <c r="H74" s="104">
        <v>6</v>
      </c>
      <c r="I74" s="106">
        <v>2</v>
      </c>
      <c r="J74" s="107">
        <v>12</v>
      </c>
      <c r="K74" s="108"/>
      <c r="L74" s="109"/>
      <c r="M74" s="109"/>
      <c r="N74" s="110" t="s">
        <v>92</v>
      </c>
      <c r="O74" s="110">
        <v>3300</v>
      </c>
      <c r="P74" s="110"/>
      <c r="Q74" s="109"/>
      <c r="R74" s="111">
        <v>12</v>
      </c>
      <c r="S74" s="112"/>
      <c r="T74" s="113"/>
      <c r="U74" s="113"/>
      <c r="V74" s="114">
        <f t="shared" si="5"/>
        <v>0</v>
      </c>
      <c r="W74" s="114">
        <f t="shared" si="6"/>
        <v>0</v>
      </c>
      <c r="X74" s="115"/>
      <c r="Y74" s="107">
        <v>9</v>
      </c>
      <c r="Z74" s="107">
        <v>24</v>
      </c>
      <c r="AA74" s="107">
        <v>12</v>
      </c>
      <c r="AB74" s="115"/>
      <c r="AC74" s="116">
        <f t="shared" si="7"/>
        <v>37884.671999999999</v>
      </c>
      <c r="AD74" s="116">
        <f t="shared" si="9"/>
        <v>0</v>
      </c>
      <c r="AE74" s="116">
        <f t="shared" si="8"/>
        <v>37884.671999999999</v>
      </c>
      <c r="AF74"/>
    </row>
    <row r="75" spans="1:32" ht="24.95" customHeight="1" x14ac:dyDescent="0.4">
      <c r="A75" s="103">
        <v>72</v>
      </c>
      <c r="B75" s="104" t="s">
        <v>132</v>
      </c>
      <c r="C75" s="104" t="s">
        <v>224</v>
      </c>
      <c r="D75" s="104" t="s">
        <v>89</v>
      </c>
      <c r="E75" s="104" t="s">
        <v>90</v>
      </c>
      <c r="F75" s="104" t="s">
        <v>218</v>
      </c>
      <c r="G75" s="104">
        <v>42</v>
      </c>
      <c r="H75" s="104">
        <v>1</v>
      </c>
      <c r="I75" s="106">
        <v>1</v>
      </c>
      <c r="J75" s="107">
        <v>1</v>
      </c>
      <c r="K75" s="108"/>
      <c r="L75" s="109"/>
      <c r="M75" s="109"/>
      <c r="N75" s="110" t="s">
        <v>92</v>
      </c>
      <c r="O75" s="110">
        <v>2500</v>
      </c>
      <c r="P75" s="110"/>
      <c r="Q75" s="109"/>
      <c r="R75" s="111">
        <v>1</v>
      </c>
      <c r="S75" s="112"/>
      <c r="T75" s="113"/>
      <c r="U75" s="113"/>
      <c r="V75" s="114">
        <f t="shared" si="5"/>
        <v>0</v>
      </c>
      <c r="W75" s="114">
        <f t="shared" si="6"/>
        <v>0</v>
      </c>
      <c r="X75" s="115"/>
      <c r="Y75" s="107">
        <v>9</v>
      </c>
      <c r="Z75" s="107">
        <v>24</v>
      </c>
      <c r="AA75" s="107">
        <v>12</v>
      </c>
      <c r="AB75" s="115"/>
      <c r="AC75" s="116">
        <f t="shared" si="7"/>
        <v>3157.056</v>
      </c>
      <c r="AD75" s="116">
        <f t="shared" si="9"/>
        <v>0</v>
      </c>
      <c r="AE75" s="116">
        <f t="shared" si="8"/>
        <v>3157.056</v>
      </c>
      <c r="AF75"/>
    </row>
    <row r="76" spans="1:32" ht="24.95" customHeight="1" x14ac:dyDescent="0.4">
      <c r="A76" s="103">
        <v>73</v>
      </c>
      <c r="B76" s="104" t="s">
        <v>132</v>
      </c>
      <c r="C76" s="104" t="s">
        <v>224</v>
      </c>
      <c r="D76" s="104" t="s">
        <v>89</v>
      </c>
      <c r="E76" s="104" t="s">
        <v>90</v>
      </c>
      <c r="F76" s="104" t="s">
        <v>91</v>
      </c>
      <c r="G76" s="104">
        <v>42</v>
      </c>
      <c r="H76" s="104">
        <v>6</v>
      </c>
      <c r="I76" s="106">
        <v>2</v>
      </c>
      <c r="J76" s="107">
        <v>12</v>
      </c>
      <c r="K76" s="108"/>
      <c r="L76" s="109"/>
      <c r="M76" s="109"/>
      <c r="N76" s="110" t="s">
        <v>92</v>
      </c>
      <c r="O76" s="110">
        <v>3300</v>
      </c>
      <c r="P76" s="110"/>
      <c r="Q76" s="109"/>
      <c r="R76" s="111">
        <v>12</v>
      </c>
      <c r="S76" s="112"/>
      <c r="T76" s="113"/>
      <c r="U76" s="113"/>
      <c r="V76" s="114">
        <f t="shared" si="5"/>
        <v>0</v>
      </c>
      <c r="W76" s="114">
        <f t="shared" si="6"/>
        <v>0</v>
      </c>
      <c r="X76" s="115"/>
      <c r="Y76" s="107">
        <v>9</v>
      </c>
      <c r="Z76" s="107">
        <v>24</v>
      </c>
      <c r="AA76" s="107">
        <v>12</v>
      </c>
      <c r="AB76" s="115"/>
      <c r="AC76" s="116">
        <f t="shared" si="7"/>
        <v>37884.671999999999</v>
      </c>
      <c r="AD76" s="116">
        <f t="shared" si="9"/>
        <v>0</v>
      </c>
      <c r="AE76" s="116">
        <f t="shared" si="8"/>
        <v>37884.671999999999</v>
      </c>
      <c r="AF76"/>
    </row>
    <row r="77" spans="1:32" ht="24.95" customHeight="1" x14ac:dyDescent="0.4">
      <c r="A77" s="103">
        <v>74</v>
      </c>
      <c r="B77" s="104" t="s">
        <v>132</v>
      </c>
      <c r="C77" s="104" t="s">
        <v>224</v>
      </c>
      <c r="D77" s="104" t="s">
        <v>89</v>
      </c>
      <c r="E77" s="104" t="s">
        <v>90</v>
      </c>
      <c r="F77" s="104" t="s">
        <v>218</v>
      </c>
      <c r="G77" s="104">
        <v>42</v>
      </c>
      <c r="H77" s="104">
        <v>1</v>
      </c>
      <c r="I77" s="106">
        <v>1</v>
      </c>
      <c r="J77" s="107">
        <v>1</v>
      </c>
      <c r="K77" s="108"/>
      <c r="L77" s="109"/>
      <c r="M77" s="109"/>
      <c r="N77" s="110" t="s">
        <v>92</v>
      </c>
      <c r="O77" s="110">
        <v>2500</v>
      </c>
      <c r="P77" s="110"/>
      <c r="Q77" s="109"/>
      <c r="R77" s="111">
        <v>1</v>
      </c>
      <c r="S77" s="112"/>
      <c r="T77" s="113"/>
      <c r="U77" s="113"/>
      <c r="V77" s="114">
        <f t="shared" si="5"/>
        <v>0</v>
      </c>
      <c r="W77" s="114">
        <f t="shared" si="6"/>
        <v>0</v>
      </c>
      <c r="X77" s="115"/>
      <c r="Y77" s="107">
        <v>9</v>
      </c>
      <c r="Z77" s="107">
        <v>24</v>
      </c>
      <c r="AA77" s="107">
        <v>12</v>
      </c>
      <c r="AB77" s="115"/>
      <c r="AC77" s="116">
        <f t="shared" si="7"/>
        <v>3157.056</v>
      </c>
      <c r="AD77" s="116">
        <f t="shared" si="9"/>
        <v>0</v>
      </c>
      <c r="AE77" s="116">
        <f t="shared" si="8"/>
        <v>3157.056</v>
      </c>
      <c r="AF77"/>
    </row>
    <row r="78" spans="1:32" ht="24.95" customHeight="1" x14ac:dyDescent="0.4">
      <c r="A78" s="103">
        <v>75</v>
      </c>
      <c r="B78" s="104" t="s">
        <v>190</v>
      </c>
      <c r="C78" s="104" t="s">
        <v>133</v>
      </c>
      <c r="D78" s="104" t="s">
        <v>89</v>
      </c>
      <c r="E78" s="104" t="s">
        <v>90</v>
      </c>
      <c r="F78" s="104" t="s">
        <v>91</v>
      </c>
      <c r="G78" s="104">
        <v>42</v>
      </c>
      <c r="H78" s="104">
        <v>8</v>
      </c>
      <c r="I78" s="106">
        <v>2</v>
      </c>
      <c r="J78" s="107">
        <v>16</v>
      </c>
      <c r="K78" s="108"/>
      <c r="L78" s="109"/>
      <c r="M78" s="109"/>
      <c r="N78" s="110" t="s">
        <v>92</v>
      </c>
      <c r="O78" s="110">
        <v>3300</v>
      </c>
      <c r="P78" s="110"/>
      <c r="Q78" s="109"/>
      <c r="R78" s="111">
        <v>16</v>
      </c>
      <c r="S78" s="112"/>
      <c r="T78" s="113"/>
      <c r="U78" s="113"/>
      <c r="V78" s="114">
        <f t="shared" si="5"/>
        <v>0</v>
      </c>
      <c r="W78" s="114">
        <f t="shared" si="6"/>
        <v>0</v>
      </c>
      <c r="X78" s="115"/>
      <c r="Y78" s="107">
        <v>9</v>
      </c>
      <c r="Z78" s="107">
        <v>24</v>
      </c>
      <c r="AA78" s="107">
        <v>12</v>
      </c>
      <c r="AB78" s="115"/>
      <c r="AC78" s="116">
        <f t="shared" si="7"/>
        <v>50512.896000000001</v>
      </c>
      <c r="AD78" s="116">
        <f t="shared" si="9"/>
        <v>0</v>
      </c>
      <c r="AE78" s="116">
        <f t="shared" si="8"/>
        <v>50512.896000000001</v>
      </c>
      <c r="AF78"/>
    </row>
    <row r="79" spans="1:32" ht="24.95" customHeight="1" x14ac:dyDescent="0.4">
      <c r="A79" s="103">
        <v>76</v>
      </c>
      <c r="B79" s="104" t="s">
        <v>190</v>
      </c>
      <c r="C79" s="104" t="s">
        <v>133</v>
      </c>
      <c r="D79" s="104" t="s">
        <v>89</v>
      </c>
      <c r="E79" s="104" t="s">
        <v>90</v>
      </c>
      <c r="F79" s="104" t="s">
        <v>218</v>
      </c>
      <c r="G79" s="104">
        <v>42</v>
      </c>
      <c r="H79" s="104">
        <v>1</v>
      </c>
      <c r="I79" s="106">
        <v>1</v>
      </c>
      <c r="J79" s="107">
        <v>1</v>
      </c>
      <c r="K79" s="108"/>
      <c r="L79" s="109"/>
      <c r="M79" s="109"/>
      <c r="N79" s="110" t="s">
        <v>92</v>
      </c>
      <c r="O79" s="110">
        <v>2500</v>
      </c>
      <c r="P79" s="110"/>
      <c r="Q79" s="109"/>
      <c r="R79" s="111">
        <v>1</v>
      </c>
      <c r="S79" s="112"/>
      <c r="T79" s="113"/>
      <c r="U79" s="113"/>
      <c r="V79" s="114">
        <f t="shared" si="5"/>
        <v>0</v>
      </c>
      <c r="W79" s="114">
        <f t="shared" si="6"/>
        <v>0</v>
      </c>
      <c r="X79" s="115"/>
      <c r="Y79" s="107">
        <v>9</v>
      </c>
      <c r="Z79" s="107">
        <v>24</v>
      </c>
      <c r="AA79" s="107">
        <v>12</v>
      </c>
      <c r="AB79" s="115"/>
      <c r="AC79" s="116">
        <f t="shared" si="7"/>
        <v>3157.056</v>
      </c>
      <c r="AD79" s="116">
        <f t="shared" si="9"/>
        <v>0</v>
      </c>
      <c r="AE79" s="116">
        <f t="shared" si="8"/>
        <v>3157.056</v>
      </c>
      <c r="AF79"/>
    </row>
    <row r="80" spans="1:32" ht="24.95" customHeight="1" x14ac:dyDescent="0.4">
      <c r="A80" s="103">
        <v>77</v>
      </c>
      <c r="B80" s="104" t="s">
        <v>190</v>
      </c>
      <c r="C80" s="104" t="s">
        <v>133</v>
      </c>
      <c r="D80" s="104" t="s">
        <v>89</v>
      </c>
      <c r="E80" s="104" t="s">
        <v>202</v>
      </c>
      <c r="F80" s="104" t="s">
        <v>212</v>
      </c>
      <c r="G80" s="104">
        <v>15</v>
      </c>
      <c r="H80" s="104">
        <v>1</v>
      </c>
      <c r="I80" s="106">
        <v>1</v>
      </c>
      <c r="J80" s="107">
        <v>1</v>
      </c>
      <c r="K80" s="108"/>
      <c r="L80" s="109"/>
      <c r="M80" s="109"/>
      <c r="N80" s="110" t="s">
        <v>92</v>
      </c>
      <c r="O80" s="110">
        <v>700</v>
      </c>
      <c r="P80" s="110"/>
      <c r="Q80" s="109"/>
      <c r="R80" s="111">
        <v>1</v>
      </c>
      <c r="S80" s="112"/>
      <c r="T80" s="113"/>
      <c r="U80" s="113"/>
      <c r="V80" s="114">
        <f t="shared" si="5"/>
        <v>0</v>
      </c>
      <c r="W80" s="114">
        <f t="shared" si="6"/>
        <v>0</v>
      </c>
      <c r="X80" s="115"/>
      <c r="Y80" s="107">
        <v>9</v>
      </c>
      <c r="Z80" s="107">
        <v>24</v>
      </c>
      <c r="AA80" s="107">
        <v>12</v>
      </c>
      <c r="AB80" s="115"/>
      <c r="AC80" s="116">
        <f t="shared" si="7"/>
        <v>1127.52</v>
      </c>
      <c r="AD80" s="116">
        <f t="shared" si="9"/>
        <v>0</v>
      </c>
      <c r="AE80" s="116">
        <f t="shared" si="8"/>
        <v>1127.52</v>
      </c>
      <c r="AF80"/>
    </row>
    <row r="81" spans="1:32" ht="24.95" customHeight="1" x14ac:dyDescent="0.4">
      <c r="A81" s="103">
        <v>78</v>
      </c>
      <c r="B81" s="104" t="s">
        <v>190</v>
      </c>
      <c r="C81" s="104" t="s">
        <v>134</v>
      </c>
      <c r="D81" s="104" t="s">
        <v>89</v>
      </c>
      <c r="E81" s="104" t="s">
        <v>110</v>
      </c>
      <c r="F81" s="104" t="s">
        <v>173</v>
      </c>
      <c r="G81" s="104">
        <v>26</v>
      </c>
      <c r="H81" s="104">
        <v>2</v>
      </c>
      <c r="I81" s="106">
        <v>1</v>
      </c>
      <c r="J81" s="107">
        <v>2</v>
      </c>
      <c r="K81" s="108"/>
      <c r="L81" s="109"/>
      <c r="M81" s="109"/>
      <c r="N81" s="110" t="s">
        <v>92</v>
      </c>
      <c r="O81" s="110">
        <v>1000</v>
      </c>
      <c r="P81" s="110"/>
      <c r="Q81" s="109"/>
      <c r="R81" s="111">
        <v>2</v>
      </c>
      <c r="S81" s="112"/>
      <c r="T81" s="113"/>
      <c r="U81" s="113"/>
      <c r="V81" s="114">
        <f t="shared" si="5"/>
        <v>0</v>
      </c>
      <c r="W81" s="114">
        <f t="shared" si="6"/>
        <v>0</v>
      </c>
      <c r="X81" s="115"/>
      <c r="Y81" s="107">
        <v>9</v>
      </c>
      <c r="Z81" s="107">
        <v>24</v>
      </c>
      <c r="AA81" s="107">
        <v>12</v>
      </c>
      <c r="AB81" s="115"/>
      <c r="AC81" s="116">
        <f t="shared" si="7"/>
        <v>3908.7359999999999</v>
      </c>
      <c r="AD81" s="116">
        <f t="shared" si="9"/>
        <v>0</v>
      </c>
      <c r="AE81" s="116">
        <f t="shared" si="8"/>
        <v>3908.7359999999999</v>
      </c>
      <c r="AF81"/>
    </row>
    <row r="82" spans="1:32" ht="24.95" customHeight="1" x14ac:dyDescent="0.4">
      <c r="A82" s="103">
        <v>79</v>
      </c>
      <c r="B82" s="104" t="s">
        <v>190</v>
      </c>
      <c r="C82" s="104" t="s">
        <v>88</v>
      </c>
      <c r="D82" s="104" t="s">
        <v>89</v>
      </c>
      <c r="E82" s="104" t="s">
        <v>90</v>
      </c>
      <c r="F82" s="104" t="s">
        <v>91</v>
      </c>
      <c r="G82" s="104">
        <v>42</v>
      </c>
      <c r="H82" s="104">
        <v>2</v>
      </c>
      <c r="I82" s="106">
        <v>1</v>
      </c>
      <c r="J82" s="107">
        <v>2</v>
      </c>
      <c r="K82" s="108"/>
      <c r="L82" s="109"/>
      <c r="M82" s="109"/>
      <c r="N82" s="110" t="s">
        <v>92</v>
      </c>
      <c r="O82" s="110">
        <v>2500</v>
      </c>
      <c r="P82" s="110"/>
      <c r="Q82" s="109"/>
      <c r="R82" s="111">
        <v>2</v>
      </c>
      <c r="S82" s="112"/>
      <c r="T82" s="113"/>
      <c r="U82" s="113"/>
      <c r="V82" s="114">
        <f t="shared" si="5"/>
        <v>0</v>
      </c>
      <c r="W82" s="114">
        <f t="shared" si="6"/>
        <v>0</v>
      </c>
      <c r="X82" s="115"/>
      <c r="Y82" s="107">
        <v>9</v>
      </c>
      <c r="Z82" s="107">
        <v>24</v>
      </c>
      <c r="AA82" s="107">
        <v>12</v>
      </c>
      <c r="AB82" s="115"/>
      <c r="AC82" s="116">
        <f t="shared" si="7"/>
        <v>6314.1120000000001</v>
      </c>
      <c r="AD82" s="116">
        <f t="shared" si="9"/>
        <v>0</v>
      </c>
      <c r="AE82" s="116">
        <f t="shared" si="8"/>
        <v>6314.1120000000001</v>
      </c>
      <c r="AF82"/>
    </row>
    <row r="83" spans="1:32" ht="24.95" customHeight="1" x14ac:dyDescent="0.4">
      <c r="A83" s="103">
        <v>80</v>
      </c>
      <c r="B83" s="104" t="s">
        <v>190</v>
      </c>
      <c r="C83" s="104" t="s">
        <v>143</v>
      </c>
      <c r="D83" s="104" t="s">
        <v>89</v>
      </c>
      <c r="E83" s="104" t="s">
        <v>90</v>
      </c>
      <c r="F83" s="104" t="s">
        <v>137</v>
      </c>
      <c r="G83" s="104">
        <v>42</v>
      </c>
      <c r="H83" s="104">
        <v>11</v>
      </c>
      <c r="I83" s="106">
        <v>2</v>
      </c>
      <c r="J83" s="107">
        <v>22</v>
      </c>
      <c r="K83" s="108"/>
      <c r="L83" s="109"/>
      <c r="M83" s="109"/>
      <c r="N83" s="110" t="s">
        <v>92</v>
      </c>
      <c r="O83" s="110">
        <v>3300</v>
      </c>
      <c r="P83" s="110"/>
      <c r="Q83" s="109"/>
      <c r="R83" s="111">
        <v>22</v>
      </c>
      <c r="S83" s="112"/>
      <c r="T83" s="113"/>
      <c r="U83" s="113"/>
      <c r="V83" s="114">
        <f t="shared" si="5"/>
        <v>0</v>
      </c>
      <c r="W83" s="114">
        <f t="shared" si="6"/>
        <v>0</v>
      </c>
      <c r="X83" s="115"/>
      <c r="Y83" s="107">
        <v>9</v>
      </c>
      <c r="Z83" s="107">
        <v>24</v>
      </c>
      <c r="AA83" s="107">
        <v>12</v>
      </c>
      <c r="AB83" s="115"/>
      <c r="AC83" s="116">
        <f t="shared" si="7"/>
        <v>69455.231999999989</v>
      </c>
      <c r="AD83" s="116">
        <f t="shared" si="9"/>
        <v>0</v>
      </c>
      <c r="AE83" s="116">
        <f t="shared" si="8"/>
        <v>69455.231999999989</v>
      </c>
      <c r="AF83"/>
    </row>
    <row r="84" spans="1:32" ht="24.95" customHeight="1" x14ac:dyDescent="0.4">
      <c r="A84" s="103">
        <v>81</v>
      </c>
      <c r="B84" s="104" t="s">
        <v>190</v>
      </c>
      <c r="C84" s="104" t="s">
        <v>143</v>
      </c>
      <c r="D84" s="104" t="s">
        <v>89</v>
      </c>
      <c r="E84" s="104" t="s">
        <v>90</v>
      </c>
      <c r="F84" s="104" t="s">
        <v>218</v>
      </c>
      <c r="G84" s="104">
        <v>42</v>
      </c>
      <c r="H84" s="104">
        <v>1</v>
      </c>
      <c r="I84" s="106">
        <v>1</v>
      </c>
      <c r="J84" s="107">
        <v>1</v>
      </c>
      <c r="K84" s="108"/>
      <c r="L84" s="109"/>
      <c r="M84" s="109"/>
      <c r="N84" s="110" t="s">
        <v>92</v>
      </c>
      <c r="O84" s="110">
        <v>2500</v>
      </c>
      <c r="P84" s="110"/>
      <c r="Q84" s="109"/>
      <c r="R84" s="111">
        <v>1</v>
      </c>
      <c r="S84" s="112"/>
      <c r="T84" s="113"/>
      <c r="U84" s="113"/>
      <c r="V84" s="114">
        <f t="shared" si="5"/>
        <v>0</v>
      </c>
      <c r="W84" s="114">
        <f t="shared" si="6"/>
        <v>0</v>
      </c>
      <c r="X84" s="115"/>
      <c r="Y84" s="107">
        <v>9</v>
      </c>
      <c r="Z84" s="107">
        <v>24</v>
      </c>
      <c r="AA84" s="107">
        <v>12</v>
      </c>
      <c r="AB84" s="115"/>
      <c r="AC84" s="116">
        <f t="shared" si="7"/>
        <v>3157.056</v>
      </c>
      <c r="AD84" s="116">
        <f t="shared" si="9"/>
        <v>0</v>
      </c>
      <c r="AE84" s="116">
        <f t="shared" si="8"/>
        <v>3157.056</v>
      </c>
      <c r="AF84"/>
    </row>
    <row r="85" spans="1:32" ht="24.95" customHeight="1" x14ac:dyDescent="0.4">
      <c r="A85" s="103">
        <v>82</v>
      </c>
      <c r="B85" s="104" t="s">
        <v>190</v>
      </c>
      <c r="C85" s="104" t="s">
        <v>108</v>
      </c>
      <c r="D85" s="104" t="s">
        <v>89</v>
      </c>
      <c r="E85" s="104" t="s">
        <v>110</v>
      </c>
      <c r="F85" s="104" t="s">
        <v>173</v>
      </c>
      <c r="G85" s="104">
        <v>26</v>
      </c>
      <c r="H85" s="104">
        <v>7</v>
      </c>
      <c r="I85" s="106">
        <v>1</v>
      </c>
      <c r="J85" s="107">
        <v>7</v>
      </c>
      <c r="K85" s="108"/>
      <c r="L85" s="109"/>
      <c r="M85" s="109"/>
      <c r="N85" s="110" t="s">
        <v>92</v>
      </c>
      <c r="O85" s="110">
        <v>1000</v>
      </c>
      <c r="P85" s="110"/>
      <c r="Q85" s="109"/>
      <c r="R85" s="111">
        <v>7</v>
      </c>
      <c r="S85" s="112"/>
      <c r="T85" s="113"/>
      <c r="U85" s="113"/>
      <c r="V85" s="114">
        <f t="shared" si="5"/>
        <v>0</v>
      </c>
      <c r="W85" s="114">
        <f t="shared" si="6"/>
        <v>0</v>
      </c>
      <c r="X85" s="115"/>
      <c r="Y85" s="107">
        <v>9</v>
      </c>
      <c r="Z85" s="107">
        <v>24</v>
      </c>
      <c r="AA85" s="107">
        <v>12</v>
      </c>
      <c r="AB85" s="115"/>
      <c r="AC85" s="116">
        <f t="shared" si="7"/>
        <v>13680.576000000001</v>
      </c>
      <c r="AD85" s="116">
        <f t="shared" si="9"/>
        <v>0</v>
      </c>
      <c r="AE85" s="116">
        <f t="shared" si="8"/>
        <v>13680.576000000001</v>
      </c>
      <c r="AF85"/>
    </row>
    <row r="86" spans="1:32" ht="24.95" customHeight="1" x14ac:dyDescent="0.4">
      <c r="A86" s="103">
        <v>83</v>
      </c>
      <c r="B86" s="104" t="s">
        <v>190</v>
      </c>
      <c r="C86" s="104" t="s">
        <v>223</v>
      </c>
      <c r="D86" s="104" t="s">
        <v>89</v>
      </c>
      <c r="E86" s="104" t="s">
        <v>90</v>
      </c>
      <c r="F86" s="104" t="s">
        <v>91</v>
      </c>
      <c r="G86" s="104">
        <v>42</v>
      </c>
      <c r="H86" s="104">
        <v>1</v>
      </c>
      <c r="I86" s="106">
        <v>1</v>
      </c>
      <c r="J86" s="107">
        <v>1</v>
      </c>
      <c r="K86" s="108"/>
      <c r="L86" s="109"/>
      <c r="M86" s="109"/>
      <c r="N86" s="110" t="s">
        <v>92</v>
      </c>
      <c r="O86" s="110">
        <v>2500</v>
      </c>
      <c r="P86" s="110"/>
      <c r="Q86" s="109"/>
      <c r="R86" s="111">
        <v>1</v>
      </c>
      <c r="S86" s="112"/>
      <c r="T86" s="113"/>
      <c r="U86" s="113"/>
      <c r="V86" s="114">
        <f t="shared" si="5"/>
        <v>0</v>
      </c>
      <c r="W86" s="114">
        <f t="shared" si="6"/>
        <v>0</v>
      </c>
      <c r="X86" s="115"/>
      <c r="Y86" s="107">
        <v>9</v>
      </c>
      <c r="Z86" s="107">
        <v>24</v>
      </c>
      <c r="AA86" s="107">
        <v>12</v>
      </c>
      <c r="AB86" s="115"/>
      <c r="AC86" s="116">
        <f t="shared" si="7"/>
        <v>3157.056</v>
      </c>
      <c r="AD86" s="116">
        <f t="shared" si="9"/>
        <v>0</v>
      </c>
      <c r="AE86" s="116">
        <f t="shared" si="8"/>
        <v>3157.056</v>
      </c>
      <c r="AF86"/>
    </row>
    <row r="87" spans="1:32" ht="24.95" customHeight="1" x14ac:dyDescent="0.4">
      <c r="A87" s="103">
        <v>84</v>
      </c>
      <c r="B87" s="104" t="s">
        <v>190</v>
      </c>
      <c r="C87" s="104" t="s">
        <v>223</v>
      </c>
      <c r="D87" s="104" t="s">
        <v>89</v>
      </c>
      <c r="E87" s="104" t="s">
        <v>110</v>
      </c>
      <c r="F87" s="104" t="s">
        <v>173</v>
      </c>
      <c r="G87" s="104">
        <v>26</v>
      </c>
      <c r="H87" s="104">
        <v>1</v>
      </c>
      <c r="I87" s="106">
        <v>1</v>
      </c>
      <c r="J87" s="107">
        <v>1</v>
      </c>
      <c r="K87" s="108"/>
      <c r="L87" s="109"/>
      <c r="M87" s="109"/>
      <c r="N87" s="110" t="s">
        <v>92</v>
      </c>
      <c r="O87" s="110">
        <v>1000</v>
      </c>
      <c r="P87" s="110"/>
      <c r="Q87" s="109"/>
      <c r="R87" s="111">
        <v>1</v>
      </c>
      <c r="S87" s="112"/>
      <c r="T87" s="113"/>
      <c r="U87" s="113"/>
      <c r="V87" s="114">
        <f t="shared" si="5"/>
        <v>0</v>
      </c>
      <c r="W87" s="114">
        <f t="shared" si="6"/>
        <v>0</v>
      </c>
      <c r="X87" s="115"/>
      <c r="Y87" s="107">
        <v>9</v>
      </c>
      <c r="Z87" s="107">
        <v>24</v>
      </c>
      <c r="AA87" s="107">
        <v>12</v>
      </c>
      <c r="AB87" s="115"/>
      <c r="AC87" s="116">
        <f t="shared" si="7"/>
        <v>1954.3679999999999</v>
      </c>
      <c r="AD87" s="116">
        <f t="shared" si="9"/>
        <v>0</v>
      </c>
      <c r="AE87" s="116">
        <f t="shared" si="8"/>
        <v>1954.3679999999999</v>
      </c>
      <c r="AF87"/>
    </row>
    <row r="88" spans="1:32" ht="24.95" customHeight="1" x14ac:dyDescent="0.4">
      <c r="A88" s="103">
        <v>85</v>
      </c>
      <c r="B88" s="104" t="s">
        <v>190</v>
      </c>
      <c r="C88" s="104" t="s">
        <v>228</v>
      </c>
      <c r="D88" s="104" t="s">
        <v>89</v>
      </c>
      <c r="E88" s="104" t="s">
        <v>90</v>
      </c>
      <c r="F88" s="104" t="s">
        <v>91</v>
      </c>
      <c r="G88" s="104">
        <v>42</v>
      </c>
      <c r="H88" s="104">
        <v>3</v>
      </c>
      <c r="I88" s="106">
        <v>1</v>
      </c>
      <c r="J88" s="107">
        <v>3</v>
      </c>
      <c r="K88" s="108"/>
      <c r="L88" s="109"/>
      <c r="M88" s="109"/>
      <c r="N88" s="110" t="s">
        <v>92</v>
      </c>
      <c r="O88" s="110">
        <v>2500</v>
      </c>
      <c r="P88" s="110"/>
      <c r="Q88" s="109"/>
      <c r="R88" s="111">
        <v>3</v>
      </c>
      <c r="S88" s="112"/>
      <c r="T88" s="113"/>
      <c r="U88" s="113"/>
      <c r="V88" s="114">
        <f t="shared" si="5"/>
        <v>0</v>
      </c>
      <c r="W88" s="114">
        <f t="shared" si="6"/>
        <v>0</v>
      </c>
      <c r="X88" s="115"/>
      <c r="Y88" s="107">
        <v>9</v>
      </c>
      <c r="Z88" s="107">
        <v>24</v>
      </c>
      <c r="AA88" s="107">
        <v>12</v>
      </c>
      <c r="AB88" s="115"/>
      <c r="AC88" s="116">
        <f t="shared" si="7"/>
        <v>9471.1679999999997</v>
      </c>
      <c r="AD88" s="116">
        <f t="shared" si="9"/>
        <v>0</v>
      </c>
      <c r="AE88" s="116">
        <f t="shared" si="8"/>
        <v>9471.1679999999997</v>
      </c>
      <c r="AF88"/>
    </row>
    <row r="89" spans="1:32" ht="24.95" customHeight="1" x14ac:dyDescent="0.4">
      <c r="A89" s="103">
        <v>86</v>
      </c>
      <c r="B89" s="104" t="s">
        <v>190</v>
      </c>
      <c r="C89" s="104" t="s">
        <v>228</v>
      </c>
      <c r="D89" s="104" t="s">
        <v>89</v>
      </c>
      <c r="E89" s="104" t="s">
        <v>110</v>
      </c>
      <c r="F89" s="104" t="s">
        <v>173</v>
      </c>
      <c r="G89" s="104">
        <v>26</v>
      </c>
      <c r="H89" s="104">
        <v>1</v>
      </c>
      <c r="I89" s="106">
        <v>1</v>
      </c>
      <c r="J89" s="107">
        <v>1</v>
      </c>
      <c r="K89" s="108"/>
      <c r="L89" s="109"/>
      <c r="M89" s="109"/>
      <c r="N89" s="110" t="s">
        <v>92</v>
      </c>
      <c r="O89" s="110">
        <v>1000</v>
      </c>
      <c r="P89" s="110"/>
      <c r="Q89" s="109"/>
      <c r="R89" s="111">
        <v>1</v>
      </c>
      <c r="S89" s="112"/>
      <c r="T89" s="113"/>
      <c r="U89" s="113"/>
      <c r="V89" s="114">
        <f t="shared" si="5"/>
        <v>0</v>
      </c>
      <c r="W89" s="114">
        <f t="shared" si="6"/>
        <v>0</v>
      </c>
      <c r="X89" s="115"/>
      <c r="Y89" s="107">
        <v>9</v>
      </c>
      <c r="Z89" s="107">
        <v>24</v>
      </c>
      <c r="AA89" s="107">
        <v>12</v>
      </c>
      <c r="AB89" s="115"/>
      <c r="AC89" s="116">
        <f t="shared" si="7"/>
        <v>1954.3679999999999</v>
      </c>
      <c r="AD89" s="116">
        <f t="shared" si="9"/>
        <v>0</v>
      </c>
      <c r="AE89" s="116">
        <f t="shared" si="8"/>
        <v>1954.3679999999999</v>
      </c>
      <c r="AF89"/>
    </row>
    <row r="90" spans="1:32" ht="24.95" customHeight="1" x14ac:dyDescent="0.4">
      <c r="A90" s="103">
        <v>87</v>
      </c>
      <c r="B90" s="104" t="s">
        <v>144</v>
      </c>
      <c r="C90" s="104" t="s">
        <v>134</v>
      </c>
      <c r="D90" s="104" t="s">
        <v>89</v>
      </c>
      <c r="E90" s="104" t="s">
        <v>110</v>
      </c>
      <c r="F90" s="104" t="s">
        <v>173</v>
      </c>
      <c r="G90" s="104">
        <v>26</v>
      </c>
      <c r="H90" s="104">
        <v>2</v>
      </c>
      <c r="I90" s="106">
        <v>1</v>
      </c>
      <c r="J90" s="107">
        <v>2</v>
      </c>
      <c r="K90" s="108"/>
      <c r="L90" s="109"/>
      <c r="M90" s="109"/>
      <c r="N90" s="110" t="s">
        <v>92</v>
      </c>
      <c r="O90" s="110">
        <v>1000</v>
      </c>
      <c r="P90" s="110"/>
      <c r="Q90" s="109"/>
      <c r="R90" s="111">
        <v>2</v>
      </c>
      <c r="S90" s="112"/>
      <c r="T90" s="113"/>
      <c r="U90" s="113"/>
      <c r="V90" s="114">
        <f t="shared" si="5"/>
        <v>0</v>
      </c>
      <c r="W90" s="114">
        <f t="shared" si="6"/>
        <v>0</v>
      </c>
      <c r="X90" s="115"/>
      <c r="Y90" s="107">
        <v>9</v>
      </c>
      <c r="Z90" s="107">
        <v>24</v>
      </c>
      <c r="AA90" s="107">
        <v>12</v>
      </c>
      <c r="AB90" s="115"/>
      <c r="AC90" s="116">
        <f t="shared" si="7"/>
        <v>3908.7359999999999</v>
      </c>
      <c r="AD90" s="116">
        <f t="shared" si="9"/>
        <v>0</v>
      </c>
      <c r="AE90" s="116">
        <f t="shared" si="8"/>
        <v>3908.7359999999999</v>
      </c>
      <c r="AF90"/>
    </row>
    <row r="91" spans="1:32" ht="36.75" customHeight="1" x14ac:dyDescent="0.4">
      <c r="A91" s="117"/>
      <c r="B91" s="118"/>
      <c r="C91" s="118"/>
      <c r="D91" s="118"/>
      <c r="E91" s="118"/>
      <c r="L91" s="119"/>
      <c r="S91" s="120"/>
      <c r="T91" s="120"/>
      <c r="U91" s="120"/>
      <c r="V91" s="121"/>
      <c r="W91" s="121"/>
      <c r="X91" s="115"/>
      <c r="AB91" s="115"/>
      <c r="AC91" s="122">
        <f>SUM(AC4:AC90)</f>
        <v>1115342.7840000002</v>
      </c>
      <c r="AD91" s="122">
        <f>SUM(AD4:AD90)</f>
        <v>0</v>
      </c>
      <c r="AE91" s="122">
        <f>SUM(AE4:AE90)</f>
        <v>1115342.7840000002</v>
      </c>
      <c r="AF91"/>
    </row>
    <row r="93" spans="1:32" x14ac:dyDescent="0.4">
      <c r="U93" s="124" t="s">
        <v>146</v>
      </c>
      <c r="V93" s="125"/>
      <c r="W93" s="126"/>
      <c r="X93" s="127">
        <f>SUM(V4:V90)</f>
        <v>0</v>
      </c>
    </row>
    <row r="94" spans="1:32" x14ac:dyDescent="0.4">
      <c r="U94" s="124" t="s">
        <v>147</v>
      </c>
      <c r="V94" s="125"/>
      <c r="W94" s="126"/>
      <c r="X94" s="127">
        <f>SUM(W4:W90)</f>
        <v>0</v>
      </c>
    </row>
    <row r="95" spans="1:32" x14ac:dyDescent="0.4">
      <c r="U95" s="124" t="s">
        <v>148</v>
      </c>
      <c r="V95" s="125"/>
      <c r="W95" s="126"/>
      <c r="X95" s="128"/>
    </row>
    <row r="96" spans="1:32" x14ac:dyDescent="0.4">
      <c r="U96" s="124" t="s">
        <v>149</v>
      </c>
      <c r="V96" s="125"/>
      <c r="W96" s="126"/>
      <c r="X96" s="128"/>
    </row>
    <row r="97" spans="21:24" x14ac:dyDescent="0.4">
      <c r="U97" s="124" t="s">
        <v>41</v>
      </c>
      <c r="V97" s="125"/>
      <c r="W97" s="126"/>
      <c r="X97" s="128"/>
    </row>
    <row r="98" spans="21:24" x14ac:dyDescent="0.4">
      <c r="U98" s="124" t="s">
        <v>150</v>
      </c>
      <c r="V98" s="125"/>
      <c r="W98" s="126"/>
      <c r="X98" s="128"/>
    </row>
    <row r="99" spans="21:24" x14ac:dyDescent="0.4">
      <c r="U99" s="124" t="s">
        <v>151</v>
      </c>
      <c r="V99" s="125"/>
      <c r="W99" s="126"/>
      <c r="X99" s="127">
        <f>SUM(X93:X98)</f>
        <v>0</v>
      </c>
    </row>
    <row r="100" spans="21:24" x14ac:dyDescent="0.4">
      <c r="U100" s="124" t="s">
        <v>152</v>
      </c>
      <c r="V100" s="125"/>
      <c r="W100" s="126"/>
      <c r="X100" s="127">
        <f>X99*1.1</f>
        <v>0</v>
      </c>
    </row>
  </sheetData>
  <autoFilter ref="A3:AF3"/>
  <mergeCells count="13">
    <mergeCell ref="U100:W100"/>
    <mergeCell ref="U94:W94"/>
    <mergeCell ref="U95:W95"/>
    <mergeCell ref="U96:W96"/>
    <mergeCell ref="U97:W97"/>
    <mergeCell ref="U98:W98"/>
    <mergeCell ref="U99:W99"/>
    <mergeCell ref="E2:J2"/>
    <mergeCell ref="L2:R2"/>
    <mergeCell ref="Y2:AA2"/>
    <mergeCell ref="AC2:AD2"/>
    <mergeCell ref="AE2:AE3"/>
    <mergeCell ref="U93:W93"/>
  </mergeCells>
  <phoneticPr fontId="6"/>
  <conditionalFormatting sqref="B4:J90 L4:R90">
    <cfRule type="containsBlanks" dxfId="21" priority="2">
      <formula>LEN(TRIM(B4))=0</formula>
    </cfRule>
  </conditionalFormatting>
  <conditionalFormatting sqref="Y4:AA90">
    <cfRule type="containsBlanks" dxfId="20" priority="1">
      <formula>LEN(TRIM(Y4))=0</formula>
    </cfRule>
  </conditionalFormatting>
  <dataValidations count="1">
    <dataValidation type="list" allowBlank="1" showInputMessage="1" showErrorMessage="1" sqref="L4:L90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1"/>
  <sheetViews>
    <sheetView showGridLines="0" view="pageBreakPreview" zoomScale="66" zoomScaleNormal="100" zoomScaleSheetLayoutView="85" workbookViewId="0">
      <pane xSplit="3" ySplit="3" topLeftCell="D4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8.75" x14ac:dyDescent="0.4"/>
  <cols>
    <col min="1" max="1" width="4" style="68" customWidth="1"/>
    <col min="2" max="2" width="5.75" style="68" customWidth="1"/>
    <col min="3" max="4" width="15.125" style="68" customWidth="1"/>
    <col min="5" max="5" width="13.75" style="68" customWidth="1"/>
    <col min="6" max="6" width="34.5" style="68" customWidth="1"/>
    <col min="7" max="7" width="8.125" style="68" customWidth="1"/>
    <col min="8" max="8" width="6.25" style="68" customWidth="1"/>
    <col min="9" max="9" width="13.5" style="68" customWidth="1"/>
    <col min="10" max="10" width="7" style="68" customWidth="1"/>
    <col min="11" max="11" width="3" customWidth="1"/>
    <col min="12" max="12" width="15.375" customWidth="1"/>
    <col min="13" max="13" width="31" style="69" customWidth="1"/>
    <col min="14" max="17" width="13.125" style="69" customWidth="1"/>
    <col min="18" max="18" width="13.125" style="70" customWidth="1"/>
    <col min="19" max="19" width="5" style="70" customWidth="1"/>
    <col min="20" max="23" width="11.125" style="123" customWidth="1"/>
    <col min="24" max="24" width="11.25" style="123" bestFit="1" customWidth="1"/>
    <col min="25" max="25" width="7.875" customWidth="1"/>
    <col min="26" max="28" width="7.125" style="68" customWidth="1"/>
    <col min="29" max="29" width="14.375" bestFit="1" customWidth="1"/>
    <col min="30" max="30" width="13.375" style="76" bestFit="1" customWidth="1"/>
    <col min="31" max="31" width="20.125" bestFit="1" customWidth="1"/>
    <col min="32" max="32" width="24.125" style="76" customWidth="1"/>
    <col min="34" max="44" width="15.875" customWidth="1"/>
    <col min="45" max="45" width="12.625" bestFit="1" customWidth="1"/>
  </cols>
  <sheetData>
    <row r="1" spans="1:32" ht="24.95" customHeight="1" x14ac:dyDescent="0.4">
      <c r="A1" s="66" t="s">
        <v>229</v>
      </c>
      <c r="B1" s="67"/>
      <c r="C1" s="67"/>
      <c r="D1" s="67"/>
      <c r="E1" s="67"/>
      <c r="F1" s="67"/>
      <c r="G1" s="67"/>
      <c r="H1" s="67"/>
      <c r="T1" s="71"/>
      <c r="U1" s="71"/>
      <c r="V1" s="71"/>
      <c r="W1" s="71"/>
      <c r="X1" s="72"/>
      <c r="Z1" s="73" t="s">
        <v>56</v>
      </c>
      <c r="AA1" s="73"/>
      <c r="AB1" s="74">
        <v>29</v>
      </c>
      <c r="AC1" t="s">
        <v>57</v>
      </c>
      <c r="AD1" s="75"/>
    </row>
    <row r="2" spans="1:32" ht="27" customHeight="1" x14ac:dyDescent="0.4">
      <c r="A2" s="67"/>
      <c r="B2" s="67"/>
      <c r="C2" s="67"/>
      <c r="D2" s="67"/>
      <c r="E2" s="77" t="s">
        <v>58</v>
      </c>
      <c r="F2" s="78"/>
      <c r="G2" s="78"/>
      <c r="H2" s="78"/>
      <c r="I2" s="78"/>
      <c r="J2" s="79"/>
      <c r="L2" s="80" t="s">
        <v>59</v>
      </c>
      <c r="M2" s="81"/>
      <c r="N2" s="81"/>
      <c r="O2" s="81"/>
      <c r="P2" s="81"/>
      <c r="Q2" s="81"/>
      <c r="R2" s="82"/>
      <c r="T2" s="83"/>
      <c r="U2" s="83"/>
      <c r="V2" s="83"/>
      <c r="W2" s="83"/>
      <c r="X2"/>
      <c r="Y2" s="84" t="s">
        <v>60</v>
      </c>
      <c r="Z2" s="85"/>
      <c r="AA2" s="86"/>
      <c r="AC2" s="87" t="s">
        <v>61</v>
      </c>
      <c r="AD2" s="88"/>
      <c r="AE2" s="89" t="s">
        <v>62</v>
      </c>
      <c r="AF2"/>
    </row>
    <row r="3" spans="1:32" ht="37.5" customHeight="1" thickBot="1" x14ac:dyDescent="0.45">
      <c r="A3" s="90" t="s">
        <v>63</v>
      </c>
      <c r="B3" s="90" t="s">
        <v>64</v>
      </c>
      <c r="C3" s="90" t="s">
        <v>65</v>
      </c>
      <c r="D3" s="90" t="s">
        <v>66</v>
      </c>
      <c r="E3" s="91" t="s">
        <v>67</v>
      </c>
      <c r="F3" s="91" t="s">
        <v>68</v>
      </c>
      <c r="G3" s="91" t="s">
        <v>69</v>
      </c>
      <c r="H3" s="92" t="s">
        <v>70</v>
      </c>
      <c r="I3" s="92" t="s">
        <v>71</v>
      </c>
      <c r="J3" s="92" t="s">
        <v>72</v>
      </c>
      <c r="K3" s="93"/>
      <c r="L3" s="94" t="s">
        <v>73</v>
      </c>
      <c r="M3" s="94" t="s">
        <v>74</v>
      </c>
      <c r="N3" s="94" t="s">
        <v>75</v>
      </c>
      <c r="O3" s="95" t="s">
        <v>154</v>
      </c>
      <c r="P3" s="95" t="s">
        <v>155</v>
      </c>
      <c r="Q3" s="94" t="s">
        <v>78</v>
      </c>
      <c r="R3" s="96" t="s">
        <v>79</v>
      </c>
      <c r="S3" s="97"/>
      <c r="T3" s="98" t="s">
        <v>80</v>
      </c>
      <c r="U3" s="99" t="s">
        <v>81</v>
      </c>
      <c r="V3" s="99" t="s">
        <v>82</v>
      </c>
      <c r="W3" s="99" t="s">
        <v>83</v>
      </c>
      <c r="X3"/>
      <c r="Y3" s="100" t="s">
        <v>84</v>
      </c>
      <c r="Z3" s="100" t="s">
        <v>85</v>
      </c>
      <c r="AA3" s="100" t="s">
        <v>86</v>
      </c>
      <c r="AB3"/>
      <c r="AC3" s="101" t="s">
        <v>58</v>
      </c>
      <c r="AD3" s="101" t="s">
        <v>59</v>
      </c>
      <c r="AE3" s="102"/>
      <c r="AF3"/>
    </row>
    <row r="4" spans="1:32" ht="24.95" customHeight="1" thickTop="1" x14ac:dyDescent="0.4">
      <c r="A4" s="103">
        <v>1</v>
      </c>
      <c r="B4" s="104" t="s">
        <v>230</v>
      </c>
      <c r="C4" s="104" t="s">
        <v>231</v>
      </c>
      <c r="D4" s="104" t="s">
        <v>89</v>
      </c>
      <c r="E4" s="104" t="s">
        <v>166</v>
      </c>
      <c r="F4" s="104" t="s">
        <v>122</v>
      </c>
      <c r="G4" s="104">
        <v>60</v>
      </c>
      <c r="H4" s="105">
        <v>17</v>
      </c>
      <c r="I4" s="106">
        <v>1</v>
      </c>
      <c r="J4" s="107">
        <v>17</v>
      </c>
      <c r="K4" s="108"/>
      <c r="L4" s="109"/>
      <c r="M4" s="109"/>
      <c r="N4" s="110" t="s">
        <v>113</v>
      </c>
      <c r="O4" s="110">
        <v>700</v>
      </c>
      <c r="P4" s="110"/>
      <c r="Q4" s="109"/>
      <c r="R4" s="111">
        <v>17</v>
      </c>
      <c r="S4" s="112"/>
      <c r="T4" s="113"/>
      <c r="U4" s="113"/>
      <c r="V4" s="114">
        <f t="shared" ref="V4:V31" si="0">T4*R4</f>
        <v>0</v>
      </c>
      <c r="W4" s="114">
        <f t="shared" ref="W4:W31" si="1">U4*R4</f>
        <v>0</v>
      </c>
      <c r="X4" s="115"/>
      <c r="Y4" s="107">
        <v>9</v>
      </c>
      <c r="Z4" s="107">
        <v>24</v>
      </c>
      <c r="AA4" s="107">
        <v>12</v>
      </c>
      <c r="AB4" s="115"/>
      <c r="AC4" s="116">
        <f>G4*J4*Y4*Z4*AA4/1000*$AB$1</f>
        <v>76671.360000000001</v>
      </c>
      <c r="AD4" s="116">
        <f>Q4*R4*Y4*Z4*AA4/1000*$AB$1</f>
        <v>0</v>
      </c>
      <c r="AE4" s="116">
        <f t="shared" ref="AE4:AE31" si="2">AC4-AD4</f>
        <v>76671.360000000001</v>
      </c>
      <c r="AF4"/>
    </row>
    <row r="5" spans="1:32" ht="24.95" customHeight="1" x14ac:dyDescent="0.4">
      <c r="A5" s="103">
        <v>2</v>
      </c>
      <c r="B5" s="104" t="s">
        <v>230</v>
      </c>
      <c r="C5" s="104" t="s">
        <v>231</v>
      </c>
      <c r="D5" s="104" t="s">
        <v>89</v>
      </c>
      <c r="E5" s="104" t="s">
        <v>166</v>
      </c>
      <c r="F5" s="104" t="s">
        <v>232</v>
      </c>
      <c r="G5" s="104">
        <v>60</v>
      </c>
      <c r="H5" s="105">
        <v>16</v>
      </c>
      <c r="I5" s="106">
        <v>1</v>
      </c>
      <c r="J5" s="107">
        <v>16</v>
      </c>
      <c r="K5" s="108"/>
      <c r="L5" s="109"/>
      <c r="M5" s="109"/>
      <c r="N5" s="110" t="s">
        <v>113</v>
      </c>
      <c r="O5" s="110">
        <v>800</v>
      </c>
      <c r="P5" s="110"/>
      <c r="Q5" s="109"/>
      <c r="R5" s="111">
        <v>16</v>
      </c>
      <c r="S5" s="112"/>
      <c r="T5" s="113"/>
      <c r="U5" s="113"/>
      <c r="V5" s="114">
        <f t="shared" si="0"/>
        <v>0</v>
      </c>
      <c r="W5" s="114">
        <f t="shared" si="1"/>
        <v>0</v>
      </c>
      <c r="X5" s="115"/>
      <c r="Y5" s="107">
        <v>9</v>
      </c>
      <c r="Z5" s="107">
        <v>24</v>
      </c>
      <c r="AA5" s="107">
        <v>12</v>
      </c>
      <c r="AB5" s="115"/>
      <c r="AC5" s="116">
        <f t="shared" ref="AC5:AC31" si="3">G5*J5*Y5*Z5*AA5/1000*$AB$1</f>
        <v>72161.279999999999</v>
      </c>
      <c r="AD5" s="116">
        <f t="shared" ref="AD5:AD31" si="4">Q5*R5*Y5*Z5*AA5/1000*$AB$1</f>
        <v>0</v>
      </c>
      <c r="AE5" s="116">
        <f t="shared" si="2"/>
        <v>72161.279999999999</v>
      </c>
      <c r="AF5"/>
    </row>
    <row r="6" spans="1:32" ht="24.95" customHeight="1" x14ac:dyDescent="0.4">
      <c r="A6" s="103">
        <v>3</v>
      </c>
      <c r="B6" s="104" t="s">
        <v>230</v>
      </c>
      <c r="C6" s="104" t="s">
        <v>231</v>
      </c>
      <c r="D6" s="104" t="s">
        <v>89</v>
      </c>
      <c r="E6" s="104" t="s">
        <v>166</v>
      </c>
      <c r="F6" s="104" t="s">
        <v>233</v>
      </c>
      <c r="G6" s="104">
        <v>60</v>
      </c>
      <c r="H6" s="105">
        <v>1</v>
      </c>
      <c r="I6" s="106">
        <v>3</v>
      </c>
      <c r="J6" s="107">
        <v>3</v>
      </c>
      <c r="K6" s="108"/>
      <c r="L6" s="109"/>
      <c r="M6" s="109"/>
      <c r="N6" s="110" t="s">
        <v>113</v>
      </c>
      <c r="O6" s="110">
        <v>800</v>
      </c>
      <c r="P6" s="110"/>
      <c r="Q6" s="109"/>
      <c r="R6" s="111">
        <v>3</v>
      </c>
      <c r="S6" s="112"/>
      <c r="T6" s="113"/>
      <c r="U6" s="113"/>
      <c r="V6" s="114">
        <f t="shared" si="0"/>
        <v>0</v>
      </c>
      <c r="W6" s="114">
        <f t="shared" si="1"/>
        <v>0</v>
      </c>
      <c r="X6" s="115"/>
      <c r="Y6" s="107">
        <v>9</v>
      </c>
      <c r="Z6" s="107">
        <v>24</v>
      </c>
      <c r="AA6" s="107">
        <v>12</v>
      </c>
      <c r="AB6" s="115"/>
      <c r="AC6" s="116">
        <f t="shared" si="3"/>
        <v>13530.24</v>
      </c>
      <c r="AD6" s="116">
        <f t="shared" si="4"/>
        <v>0</v>
      </c>
      <c r="AE6" s="116">
        <f t="shared" si="2"/>
        <v>13530.24</v>
      </c>
      <c r="AF6"/>
    </row>
    <row r="7" spans="1:32" ht="24.95" customHeight="1" x14ac:dyDescent="0.4">
      <c r="A7" s="103">
        <v>4</v>
      </c>
      <c r="B7" s="104" t="s">
        <v>230</v>
      </c>
      <c r="C7" s="104" t="s">
        <v>231</v>
      </c>
      <c r="D7" s="104" t="s">
        <v>89</v>
      </c>
      <c r="E7" s="104" t="s">
        <v>166</v>
      </c>
      <c r="F7" s="104" t="s">
        <v>233</v>
      </c>
      <c r="G7" s="104">
        <v>60</v>
      </c>
      <c r="H7" s="105">
        <v>2</v>
      </c>
      <c r="I7" s="106">
        <v>3</v>
      </c>
      <c r="J7" s="107">
        <v>6</v>
      </c>
      <c r="K7" s="108"/>
      <c r="L7" s="109"/>
      <c r="M7" s="109"/>
      <c r="N7" s="110" t="s">
        <v>92</v>
      </c>
      <c r="O7" s="110">
        <v>800</v>
      </c>
      <c r="P7" s="110"/>
      <c r="Q7" s="109"/>
      <c r="R7" s="111">
        <v>6</v>
      </c>
      <c r="S7" s="112"/>
      <c r="T7" s="113"/>
      <c r="U7" s="113"/>
      <c r="V7" s="114">
        <f t="shared" si="0"/>
        <v>0</v>
      </c>
      <c r="W7" s="114">
        <f t="shared" si="1"/>
        <v>0</v>
      </c>
      <c r="X7" s="115"/>
      <c r="Y7" s="107">
        <v>9</v>
      </c>
      <c r="Z7" s="107">
        <v>24</v>
      </c>
      <c r="AA7" s="107">
        <v>12</v>
      </c>
      <c r="AB7" s="115"/>
      <c r="AC7" s="116">
        <f t="shared" si="3"/>
        <v>27060.48</v>
      </c>
      <c r="AD7" s="116">
        <f t="shared" si="4"/>
        <v>0</v>
      </c>
      <c r="AE7" s="116">
        <f t="shared" si="2"/>
        <v>27060.48</v>
      </c>
      <c r="AF7"/>
    </row>
    <row r="8" spans="1:32" ht="24.95" customHeight="1" x14ac:dyDescent="0.4">
      <c r="A8" s="103">
        <v>5</v>
      </c>
      <c r="B8" s="104" t="s">
        <v>230</v>
      </c>
      <c r="C8" s="104" t="s">
        <v>234</v>
      </c>
      <c r="D8" s="104" t="s">
        <v>89</v>
      </c>
      <c r="E8" s="104" t="s">
        <v>166</v>
      </c>
      <c r="F8" s="104" t="s">
        <v>221</v>
      </c>
      <c r="G8" s="104">
        <v>60</v>
      </c>
      <c r="H8" s="105">
        <v>10</v>
      </c>
      <c r="I8" s="106">
        <v>1</v>
      </c>
      <c r="J8" s="107">
        <v>10</v>
      </c>
      <c r="K8" s="108"/>
      <c r="L8" s="109"/>
      <c r="M8" s="109"/>
      <c r="N8" s="110" t="s">
        <v>113</v>
      </c>
      <c r="O8" s="110">
        <v>800</v>
      </c>
      <c r="P8" s="110"/>
      <c r="Q8" s="109"/>
      <c r="R8" s="111">
        <v>10</v>
      </c>
      <c r="S8" s="112"/>
      <c r="T8" s="113"/>
      <c r="U8" s="113"/>
      <c r="V8" s="114">
        <f t="shared" si="0"/>
        <v>0</v>
      </c>
      <c r="W8" s="114">
        <f t="shared" si="1"/>
        <v>0</v>
      </c>
      <c r="X8" s="115"/>
      <c r="Y8" s="107">
        <v>9</v>
      </c>
      <c r="Z8" s="107">
        <v>24</v>
      </c>
      <c r="AA8" s="107">
        <v>12</v>
      </c>
      <c r="AB8" s="115"/>
      <c r="AC8" s="116">
        <f t="shared" si="3"/>
        <v>45100.800000000003</v>
      </c>
      <c r="AD8" s="116">
        <f t="shared" si="4"/>
        <v>0</v>
      </c>
      <c r="AE8" s="116">
        <f t="shared" si="2"/>
        <v>45100.800000000003</v>
      </c>
      <c r="AF8"/>
    </row>
    <row r="9" spans="1:32" ht="24.95" customHeight="1" x14ac:dyDescent="0.4">
      <c r="A9" s="103">
        <v>6</v>
      </c>
      <c r="B9" s="104" t="s">
        <v>230</v>
      </c>
      <c r="C9" s="104" t="s">
        <v>234</v>
      </c>
      <c r="D9" s="104" t="s">
        <v>89</v>
      </c>
      <c r="E9" s="104" t="s">
        <v>110</v>
      </c>
      <c r="F9" s="104" t="s">
        <v>185</v>
      </c>
      <c r="G9" s="104">
        <v>26</v>
      </c>
      <c r="H9" s="105">
        <v>1</v>
      </c>
      <c r="I9" s="106">
        <v>1</v>
      </c>
      <c r="J9" s="107">
        <v>1</v>
      </c>
      <c r="K9" s="108"/>
      <c r="L9" s="109"/>
      <c r="M9" s="109"/>
      <c r="N9" s="110" t="s">
        <v>92</v>
      </c>
      <c r="O9" s="110">
        <v>1000</v>
      </c>
      <c r="P9" s="110"/>
      <c r="Q9" s="109"/>
      <c r="R9" s="111">
        <v>1</v>
      </c>
      <c r="S9" s="112"/>
      <c r="T9" s="113"/>
      <c r="U9" s="113"/>
      <c r="V9" s="114">
        <f t="shared" si="0"/>
        <v>0</v>
      </c>
      <c r="W9" s="114">
        <f t="shared" si="1"/>
        <v>0</v>
      </c>
      <c r="X9" s="115"/>
      <c r="Y9" s="107">
        <v>9</v>
      </c>
      <c r="Z9" s="107">
        <v>24</v>
      </c>
      <c r="AA9" s="107">
        <v>12</v>
      </c>
      <c r="AB9" s="115"/>
      <c r="AC9" s="116">
        <f t="shared" si="3"/>
        <v>1954.3679999999999</v>
      </c>
      <c r="AD9" s="116">
        <f t="shared" si="4"/>
        <v>0</v>
      </c>
      <c r="AE9" s="116">
        <f t="shared" si="2"/>
        <v>1954.3679999999999</v>
      </c>
      <c r="AF9"/>
    </row>
    <row r="10" spans="1:32" ht="24.95" customHeight="1" x14ac:dyDescent="0.4">
      <c r="A10" s="103">
        <v>7</v>
      </c>
      <c r="B10" s="104" t="s">
        <v>230</v>
      </c>
      <c r="C10" s="104" t="s">
        <v>235</v>
      </c>
      <c r="D10" s="104" t="s">
        <v>89</v>
      </c>
      <c r="E10" s="104" t="s">
        <v>90</v>
      </c>
      <c r="F10" s="104" t="s">
        <v>236</v>
      </c>
      <c r="G10" s="104">
        <v>42</v>
      </c>
      <c r="H10" s="105">
        <v>23</v>
      </c>
      <c r="I10" s="106">
        <v>1</v>
      </c>
      <c r="J10" s="107">
        <v>23</v>
      </c>
      <c r="K10" s="108"/>
      <c r="L10" s="109"/>
      <c r="M10" s="109"/>
      <c r="N10" s="110" t="s">
        <v>92</v>
      </c>
      <c r="O10" s="110">
        <v>2500</v>
      </c>
      <c r="P10" s="110"/>
      <c r="Q10" s="109"/>
      <c r="R10" s="111">
        <v>23</v>
      </c>
      <c r="S10" s="112"/>
      <c r="T10" s="113"/>
      <c r="U10" s="113"/>
      <c r="V10" s="114">
        <f t="shared" si="0"/>
        <v>0</v>
      </c>
      <c r="W10" s="114">
        <f t="shared" si="1"/>
        <v>0</v>
      </c>
      <c r="X10" s="115"/>
      <c r="Y10" s="107">
        <v>9</v>
      </c>
      <c r="Z10" s="107">
        <v>24</v>
      </c>
      <c r="AA10" s="107">
        <v>12</v>
      </c>
      <c r="AB10" s="115"/>
      <c r="AC10" s="116">
        <f t="shared" si="3"/>
        <v>72612.288</v>
      </c>
      <c r="AD10" s="116">
        <f t="shared" si="4"/>
        <v>0</v>
      </c>
      <c r="AE10" s="116">
        <f t="shared" si="2"/>
        <v>72612.288</v>
      </c>
      <c r="AF10"/>
    </row>
    <row r="11" spans="1:32" ht="24.95" customHeight="1" x14ac:dyDescent="0.4">
      <c r="A11" s="103">
        <v>8</v>
      </c>
      <c r="B11" s="104" t="s">
        <v>230</v>
      </c>
      <c r="C11" s="104" t="s">
        <v>108</v>
      </c>
      <c r="D11" s="104" t="s">
        <v>89</v>
      </c>
      <c r="E11" s="104" t="s">
        <v>237</v>
      </c>
      <c r="F11" s="104" t="s">
        <v>238</v>
      </c>
      <c r="G11" s="104">
        <v>40</v>
      </c>
      <c r="H11" s="105">
        <v>6</v>
      </c>
      <c r="I11" s="106">
        <v>1</v>
      </c>
      <c r="J11" s="107">
        <v>6</v>
      </c>
      <c r="K11" s="108"/>
      <c r="L11" s="109"/>
      <c r="M11" s="109"/>
      <c r="N11" s="110" t="s">
        <v>113</v>
      </c>
      <c r="O11" s="110">
        <v>400</v>
      </c>
      <c r="P11" s="110"/>
      <c r="Q11" s="109"/>
      <c r="R11" s="111">
        <v>6</v>
      </c>
      <c r="S11" s="112"/>
      <c r="T11" s="113"/>
      <c r="U11" s="113"/>
      <c r="V11" s="114">
        <f t="shared" si="0"/>
        <v>0</v>
      </c>
      <c r="W11" s="114">
        <f t="shared" si="1"/>
        <v>0</v>
      </c>
      <c r="X11" s="115"/>
      <c r="Y11" s="107">
        <v>9</v>
      </c>
      <c r="Z11" s="107">
        <v>24</v>
      </c>
      <c r="AA11" s="107">
        <v>12</v>
      </c>
      <c r="AB11" s="115"/>
      <c r="AC11" s="116">
        <f t="shared" si="3"/>
        <v>18040.32</v>
      </c>
      <c r="AD11" s="116">
        <f t="shared" si="4"/>
        <v>0</v>
      </c>
      <c r="AE11" s="116">
        <f t="shared" si="2"/>
        <v>18040.32</v>
      </c>
      <c r="AF11"/>
    </row>
    <row r="12" spans="1:32" ht="24.95" customHeight="1" x14ac:dyDescent="0.4">
      <c r="A12" s="103">
        <v>9</v>
      </c>
      <c r="B12" s="104" t="s">
        <v>230</v>
      </c>
      <c r="C12" s="104" t="s">
        <v>108</v>
      </c>
      <c r="D12" s="104" t="s">
        <v>239</v>
      </c>
      <c r="E12" s="104" t="s">
        <v>240</v>
      </c>
      <c r="F12" s="104" t="s">
        <v>241</v>
      </c>
      <c r="G12" s="104">
        <v>79</v>
      </c>
      <c r="H12" s="105">
        <v>10</v>
      </c>
      <c r="I12" s="106">
        <v>1</v>
      </c>
      <c r="J12" s="107">
        <v>10</v>
      </c>
      <c r="K12" s="108"/>
      <c r="L12" s="109"/>
      <c r="M12" s="109"/>
      <c r="N12" s="110" t="s">
        <v>113</v>
      </c>
      <c r="O12" s="110">
        <v>1600</v>
      </c>
      <c r="P12" s="110"/>
      <c r="Q12" s="109"/>
      <c r="R12" s="111">
        <v>10</v>
      </c>
      <c r="S12" s="112"/>
      <c r="T12" s="113"/>
      <c r="U12" s="113"/>
      <c r="V12" s="114">
        <f t="shared" si="0"/>
        <v>0</v>
      </c>
      <c r="W12" s="114">
        <f t="shared" si="1"/>
        <v>0</v>
      </c>
      <c r="X12" s="115"/>
      <c r="Y12" s="107">
        <v>9</v>
      </c>
      <c r="Z12" s="107">
        <v>24</v>
      </c>
      <c r="AA12" s="107">
        <v>12</v>
      </c>
      <c r="AB12" s="115"/>
      <c r="AC12" s="116">
        <f t="shared" si="3"/>
        <v>59382.720000000001</v>
      </c>
      <c r="AD12" s="116">
        <f t="shared" si="4"/>
        <v>0</v>
      </c>
      <c r="AE12" s="116">
        <f t="shared" si="2"/>
        <v>59382.720000000001</v>
      </c>
      <c r="AF12"/>
    </row>
    <row r="13" spans="1:32" ht="24.95" customHeight="1" x14ac:dyDescent="0.4">
      <c r="A13" s="103">
        <v>10</v>
      </c>
      <c r="B13" s="104" t="s">
        <v>230</v>
      </c>
      <c r="C13" s="104" t="s">
        <v>108</v>
      </c>
      <c r="D13" s="104" t="s">
        <v>89</v>
      </c>
      <c r="E13" s="104" t="s">
        <v>240</v>
      </c>
      <c r="F13" s="104" t="s">
        <v>129</v>
      </c>
      <c r="G13" s="104">
        <v>79</v>
      </c>
      <c r="H13" s="105">
        <v>4</v>
      </c>
      <c r="I13" s="106">
        <v>1</v>
      </c>
      <c r="J13" s="107">
        <v>4</v>
      </c>
      <c r="K13" s="108"/>
      <c r="L13" s="109"/>
      <c r="M13" s="109"/>
      <c r="N13" s="110" t="s">
        <v>113</v>
      </c>
      <c r="O13" s="110">
        <v>1000</v>
      </c>
      <c r="P13" s="110"/>
      <c r="Q13" s="109"/>
      <c r="R13" s="111">
        <v>4</v>
      </c>
      <c r="S13" s="112"/>
      <c r="T13" s="113"/>
      <c r="U13" s="113"/>
      <c r="V13" s="114">
        <f t="shared" si="0"/>
        <v>0</v>
      </c>
      <c r="W13" s="114">
        <f t="shared" si="1"/>
        <v>0</v>
      </c>
      <c r="X13" s="115"/>
      <c r="Y13" s="107">
        <v>9</v>
      </c>
      <c r="Z13" s="107">
        <v>24</v>
      </c>
      <c r="AA13" s="107">
        <v>12</v>
      </c>
      <c r="AB13" s="115"/>
      <c r="AC13" s="116">
        <f t="shared" si="3"/>
        <v>23753.088</v>
      </c>
      <c r="AD13" s="116">
        <f t="shared" si="4"/>
        <v>0</v>
      </c>
      <c r="AE13" s="116">
        <f t="shared" si="2"/>
        <v>23753.088</v>
      </c>
      <c r="AF13"/>
    </row>
    <row r="14" spans="1:32" ht="24.95" customHeight="1" x14ac:dyDescent="0.4">
      <c r="A14" s="103">
        <v>11</v>
      </c>
      <c r="B14" s="104" t="s">
        <v>230</v>
      </c>
      <c r="C14" s="104" t="s">
        <v>242</v>
      </c>
      <c r="D14" s="104" t="s">
        <v>89</v>
      </c>
      <c r="E14" s="104" t="s">
        <v>110</v>
      </c>
      <c r="F14" s="104" t="s">
        <v>122</v>
      </c>
      <c r="G14" s="104">
        <v>26</v>
      </c>
      <c r="H14" s="105">
        <v>2</v>
      </c>
      <c r="I14" s="106">
        <v>1</v>
      </c>
      <c r="J14" s="107">
        <v>2</v>
      </c>
      <c r="K14" s="108"/>
      <c r="L14" s="109"/>
      <c r="M14" s="109"/>
      <c r="N14" s="110" t="s">
        <v>92</v>
      </c>
      <c r="O14" s="110">
        <v>1000</v>
      </c>
      <c r="P14" s="110"/>
      <c r="Q14" s="109"/>
      <c r="R14" s="111">
        <v>2</v>
      </c>
      <c r="S14" s="112"/>
      <c r="T14" s="113"/>
      <c r="U14" s="113"/>
      <c r="V14" s="114">
        <f t="shared" si="0"/>
        <v>0</v>
      </c>
      <c r="W14" s="114">
        <f t="shared" si="1"/>
        <v>0</v>
      </c>
      <c r="X14" s="115"/>
      <c r="Y14" s="107">
        <v>9</v>
      </c>
      <c r="Z14" s="107">
        <v>24</v>
      </c>
      <c r="AA14" s="107">
        <v>12</v>
      </c>
      <c r="AB14" s="115"/>
      <c r="AC14" s="116">
        <f t="shared" si="3"/>
        <v>3908.7359999999999</v>
      </c>
      <c r="AD14" s="116">
        <f t="shared" si="4"/>
        <v>0</v>
      </c>
      <c r="AE14" s="116">
        <f t="shared" si="2"/>
        <v>3908.7359999999999</v>
      </c>
      <c r="AF14"/>
    </row>
    <row r="15" spans="1:32" ht="24.95" customHeight="1" x14ac:dyDescent="0.4">
      <c r="A15" s="103">
        <v>12</v>
      </c>
      <c r="B15" s="104" t="s">
        <v>230</v>
      </c>
      <c r="C15" s="104" t="s">
        <v>242</v>
      </c>
      <c r="D15" s="104" t="s">
        <v>89</v>
      </c>
      <c r="E15" s="104" t="s">
        <v>166</v>
      </c>
      <c r="F15" s="104" t="s">
        <v>243</v>
      </c>
      <c r="G15" s="104">
        <v>60</v>
      </c>
      <c r="H15" s="105">
        <v>1</v>
      </c>
      <c r="I15" s="106">
        <v>1</v>
      </c>
      <c r="J15" s="107">
        <v>1</v>
      </c>
      <c r="K15" s="108"/>
      <c r="L15" s="109"/>
      <c r="M15" s="109"/>
      <c r="N15" s="110" t="s">
        <v>113</v>
      </c>
      <c r="O15" s="110">
        <v>800</v>
      </c>
      <c r="P15" s="110"/>
      <c r="Q15" s="109"/>
      <c r="R15" s="111">
        <v>1</v>
      </c>
      <c r="S15" s="112"/>
      <c r="T15" s="113"/>
      <c r="U15" s="113"/>
      <c r="V15" s="114">
        <f t="shared" si="0"/>
        <v>0</v>
      </c>
      <c r="W15" s="114">
        <f t="shared" si="1"/>
        <v>0</v>
      </c>
      <c r="X15" s="115"/>
      <c r="Y15" s="107">
        <v>9</v>
      </c>
      <c r="Z15" s="107">
        <v>24</v>
      </c>
      <c r="AA15" s="107">
        <v>12</v>
      </c>
      <c r="AB15" s="115"/>
      <c r="AC15" s="116">
        <f t="shared" si="3"/>
        <v>4510.08</v>
      </c>
      <c r="AD15" s="116">
        <f t="shared" si="4"/>
        <v>0</v>
      </c>
      <c r="AE15" s="116">
        <f t="shared" si="2"/>
        <v>4510.08</v>
      </c>
      <c r="AF15"/>
    </row>
    <row r="16" spans="1:32" ht="24.95" customHeight="1" x14ac:dyDescent="0.4">
      <c r="A16" s="103">
        <v>13</v>
      </c>
      <c r="B16" s="104" t="s">
        <v>230</v>
      </c>
      <c r="C16" s="104" t="s">
        <v>242</v>
      </c>
      <c r="D16" s="104" t="s">
        <v>89</v>
      </c>
      <c r="E16" s="104" t="s">
        <v>110</v>
      </c>
      <c r="F16" s="104" t="s">
        <v>173</v>
      </c>
      <c r="G16" s="104">
        <v>26</v>
      </c>
      <c r="H16" s="105">
        <v>2</v>
      </c>
      <c r="I16" s="106">
        <v>2</v>
      </c>
      <c r="J16" s="107">
        <v>4</v>
      </c>
      <c r="K16" s="108"/>
      <c r="L16" s="109"/>
      <c r="M16" s="109"/>
      <c r="N16" s="110" t="s">
        <v>92</v>
      </c>
      <c r="O16" s="110">
        <v>1000</v>
      </c>
      <c r="P16" s="110"/>
      <c r="Q16" s="109"/>
      <c r="R16" s="111">
        <v>4</v>
      </c>
      <c r="S16" s="112"/>
      <c r="T16" s="113"/>
      <c r="U16" s="113"/>
      <c r="V16" s="114">
        <f t="shared" si="0"/>
        <v>0</v>
      </c>
      <c r="W16" s="114">
        <f t="shared" si="1"/>
        <v>0</v>
      </c>
      <c r="X16" s="115"/>
      <c r="Y16" s="107">
        <v>9</v>
      </c>
      <c r="Z16" s="107">
        <v>24</v>
      </c>
      <c r="AA16" s="107">
        <v>12</v>
      </c>
      <c r="AB16" s="115"/>
      <c r="AC16" s="116">
        <f t="shared" si="3"/>
        <v>7817.4719999999998</v>
      </c>
      <c r="AD16" s="116">
        <f t="shared" si="4"/>
        <v>0</v>
      </c>
      <c r="AE16" s="116">
        <f t="shared" si="2"/>
        <v>7817.4719999999998</v>
      </c>
      <c r="AF16"/>
    </row>
    <row r="17" spans="1:32" ht="24.95" customHeight="1" x14ac:dyDescent="0.4">
      <c r="A17" s="103">
        <v>14</v>
      </c>
      <c r="B17" s="104" t="s">
        <v>230</v>
      </c>
      <c r="C17" s="104" t="s">
        <v>242</v>
      </c>
      <c r="D17" s="104" t="s">
        <v>89</v>
      </c>
      <c r="E17" s="104" t="s">
        <v>237</v>
      </c>
      <c r="F17" s="104" t="s">
        <v>238</v>
      </c>
      <c r="G17" s="104">
        <v>40</v>
      </c>
      <c r="H17" s="105">
        <v>1</v>
      </c>
      <c r="I17" s="106">
        <v>2</v>
      </c>
      <c r="J17" s="107">
        <v>2</v>
      </c>
      <c r="K17" s="108"/>
      <c r="L17" s="109"/>
      <c r="M17" s="109"/>
      <c r="N17" s="110" t="s">
        <v>113</v>
      </c>
      <c r="O17" s="110">
        <v>400</v>
      </c>
      <c r="P17" s="110"/>
      <c r="Q17" s="109"/>
      <c r="R17" s="111">
        <v>2</v>
      </c>
      <c r="S17" s="112"/>
      <c r="T17" s="113"/>
      <c r="U17" s="113"/>
      <c r="V17" s="114">
        <f t="shared" si="0"/>
        <v>0</v>
      </c>
      <c r="W17" s="114">
        <f t="shared" si="1"/>
        <v>0</v>
      </c>
      <c r="X17" s="115"/>
      <c r="Y17" s="107">
        <v>9</v>
      </c>
      <c r="Z17" s="107">
        <v>24</v>
      </c>
      <c r="AA17" s="107">
        <v>12</v>
      </c>
      <c r="AB17" s="115"/>
      <c r="AC17" s="116">
        <f t="shared" si="3"/>
        <v>6013.4400000000005</v>
      </c>
      <c r="AD17" s="116">
        <f t="shared" si="4"/>
        <v>0</v>
      </c>
      <c r="AE17" s="116">
        <f t="shared" si="2"/>
        <v>6013.4400000000005</v>
      </c>
      <c r="AF17"/>
    </row>
    <row r="18" spans="1:32" ht="24.95" customHeight="1" x14ac:dyDescent="0.4">
      <c r="A18" s="103">
        <v>15</v>
      </c>
      <c r="B18" s="104" t="s">
        <v>230</v>
      </c>
      <c r="C18" s="104" t="s">
        <v>244</v>
      </c>
      <c r="D18" s="104" t="s">
        <v>89</v>
      </c>
      <c r="E18" s="104" t="s">
        <v>90</v>
      </c>
      <c r="F18" s="104" t="s">
        <v>245</v>
      </c>
      <c r="G18" s="104">
        <v>42</v>
      </c>
      <c r="H18" s="105">
        <v>9</v>
      </c>
      <c r="I18" s="106">
        <v>2</v>
      </c>
      <c r="J18" s="107">
        <v>18</v>
      </c>
      <c r="K18" s="108"/>
      <c r="L18" s="109"/>
      <c r="M18" s="109"/>
      <c r="N18" s="110" t="s">
        <v>92</v>
      </c>
      <c r="O18" s="110">
        <v>2500</v>
      </c>
      <c r="P18" s="110"/>
      <c r="Q18" s="109"/>
      <c r="R18" s="111">
        <v>18</v>
      </c>
      <c r="S18" s="112"/>
      <c r="T18" s="113"/>
      <c r="U18" s="113"/>
      <c r="V18" s="114">
        <f t="shared" si="0"/>
        <v>0</v>
      </c>
      <c r="W18" s="114">
        <f t="shared" si="1"/>
        <v>0</v>
      </c>
      <c r="X18" s="115"/>
      <c r="Y18" s="107">
        <v>9</v>
      </c>
      <c r="Z18" s="107">
        <v>24</v>
      </c>
      <c r="AA18" s="107">
        <v>12</v>
      </c>
      <c r="AB18" s="115"/>
      <c r="AC18" s="116">
        <f t="shared" si="3"/>
        <v>56827.007999999994</v>
      </c>
      <c r="AD18" s="116">
        <f t="shared" si="4"/>
        <v>0</v>
      </c>
      <c r="AE18" s="116">
        <f t="shared" si="2"/>
        <v>56827.007999999994</v>
      </c>
      <c r="AF18"/>
    </row>
    <row r="19" spans="1:32" ht="24.95" customHeight="1" x14ac:dyDescent="0.4">
      <c r="A19" s="103">
        <v>16</v>
      </c>
      <c r="B19" s="104" t="s">
        <v>230</v>
      </c>
      <c r="C19" s="104" t="s">
        <v>244</v>
      </c>
      <c r="D19" s="104" t="s">
        <v>89</v>
      </c>
      <c r="E19" s="104" t="s">
        <v>90</v>
      </c>
      <c r="F19" s="104" t="s">
        <v>91</v>
      </c>
      <c r="G19" s="104">
        <v>42</v>
      </c>
      <c r="H19" s="105">
        <v>1</v>
      </c>
      <c r="I19" s="106">
        <v>1</v>
      </c>
      <c r="J19" s="107">
        <v>1</v>
      </c>
      <c r="K19" s="108"/>
      <c r="L19" s="109"/>
      <c r="M19" s="109"/>
      <c r="N19" s="110" t="s">
        <v>92</v>
      </c>
      <c r="O19" s="110">
        <v>2500</v>
      </c>
      <c r="P19" s="110"/>
      <c r="Q19" s="109"/>
      <c r="R19" s="111">
        <v>1</v>
      </c>
      <c r="S19" s="112"/>
      <c r="T19" s="113"/>
      <c r="U19" s="113"/>
      <c r="V19" s="114">
        <f t="shared" si="0"/>
        <v>0</v>
      </c>
      <c r="W19" s="114">
        <f t="shared" si="1"/>
        <v>0</v>
      </c>
      <c r="X19" s="115"/>
      <c r="Y19" s="107">
        <v>9</v>
      </c>
      <c r="Z19" s="107">
        <v>24</v>
      </c>
      <c r="AA19" s="107">
        <v>12</v>
      </c>
      <c r="AB19" s="115"/>
      <c r="AC19" s="116">
        <f t="shared" si="3"/>
        <v>3157.056</v>
      </c>
      <c r="AD19" s="116">
        <f t="shared" si="4"/>
        <v>0</v>
      </c>
      <c r="AE19" s="116">
        <f t="shared" si="2"/>
        <v>3157.056</v>
      </c>
      <c r="AF19"/>
    </row>
    <row r="20" spans="1:32" ht="24.95" customHeight="1" x14ac:dyDescent="0.4">
      <c r="A20" s="103">
        <v>17</v>
      </c>
      <c r="B20" s="104" t="s">
        <v>89</v>
      </c>
      <c r="C20" s="104" t="s">
        <v>246</v>
      </c>
      <c r="D20" s="104" t="s">
        <v>239</v>
      </c>
      <c r="E20" s="104" t="s">
        <v>90</v>
      </c>
      <c r="F20" s="104" t="s">
        <v>247</v>
      </c>
      <c r="G20" s="104">
        <v>42</v>
      </c>
      <c r="H20" s="105">
        <v>21</v>
      </c>
      <c r="I20" s="106">
        <v>1</v>
      </c>
      <c r="J20" s="107">
        <v>21</v>
      </c>
      <c r="K20" s="108"/>
      <c r="L20" s="109"/>
      <c r="M20" s="109"/>
      <c r="N20" s="110" t="s">
        <v>92</v>
      </c>
      <c r="O20" s="110">
        <v>2500</v>
      </c>
      <c r="P20" s="110"/>
      <c r="Q20" s="109"/>
      <c r="R20" s="111">
        <v>21</v>
      </c>
      <c r="S20" s="112"/>
      <c r="T20" s="113"/>
      <c r="U20" s="113"/>
      <c r="V20" s="114">
        <f t="shared" si="0"/>
        <v>0</v>
      </c>
      <c r="W20" s="114">
        <f t="shared" si="1"/>
        <v>0</v>
      </c>
      <c r="X20" s="115"/>
      <c r="Y20" s="107">
        <v>9</v>
      </c>
      <c r="Z20" s="107">
        <v>24</v>
      </c>
      <c r="AA20" s="107">
        <v>12</v>
      </c>
      <c r="AB20" s="115"/>
      <c r="AC20" s="116">
        <f t="shared" si="3"/>
        <v>66298.175999999992</v>
      </c>
      <c r="AD20" s="116">
        <f t="shared" si="4"/>
        <v>0</v>
      </c>
      <c r="AE20" s="116">
        <f t="shared" si="2"/>
        <v>66298.175999999992</v>
      </c>
      <c r="AF20"/>
    </row>
    <row r="21" spans="1:32" ht="24.95" customHeight="1" x14ac:dyDescent="0.4">
      <c r="A21" s="103">
        <v>18</v>
      </c>
      <c r="B21" s="104" t="s">
        <v>89</v>
      </c>
      <c r="C21" s="104" t="s">
        <v>246</v>
      </c>
      <c r="D21" s="104" t="s">
        <v>89</v>
      </c>
      <c r="E21" s="104" t="s">
        <v>248</v>
      </c>
      <c r="F21" s="104" t="s">
        <v>249</v>
      </c>
      <c r="G21" s="104">
        <v>60</v>
      </c>
      <c r="H21" s="105">
        <v>2</v>
      </c>
      <c r="I21" s="106">
        <v>1</v>
      </c>
      <c r="J21" s="107">
        <v>2</v>
      </c>
      <c r="K21" s="108"/>
      <c r="L21" s="109"/>
      <c r="M21" s="109"/>
      <c r="N21" s="110" t="s">
        <v>113</v>
      </c>
      <c r="O21" s="110">
        <v>800</v>
      </c>
      <c r="P21" s="110"/>
      <c r="Q21" s="109"/>
      <c r="R21" s="111">
        <v>2</v>
      </c>
      <c r="S21" s="112"/>
      <c r="T21" s="113"/>
      <c r="U21" s="113"/>
      <c r="V21" s="114">
        <f t="shared" si="0"/>
        <v>0</v>
      </c>
      <c r="W21" s="114">
        <f t="shared" si="1"/>
        <v>0</v>
      </c>
      <c r="X21" s="115"/>
      <c r="Y21" s="107">
        <v>9</v>
      </c>
      <c r="Z21" s="107">
        <v>24</v>
      </c>
      <c r="AA21" s="107">
        <v>12</v>
      </c>
      <c r="AB21" s="115"/>
      <c r="AC21" s="116">
        <f t="shared" si="3"/>
        <v>9020.16</v>
      </c>
      <c r="AD21" s="116">
        <f t="shared" si="4"/>
        <v>0</v>
      </c>
      <c r="AE21" s="116">
        <f t="shared" si="2"/>
        <v>9020.16</v>
      </c>
      <c r="AF21"/>
    </row>
    <row r="22" spans="1:32" ht="24.95" customHeight="1" x14ac:dyDescent="0.4">
      <c r="A22" s="103">
        <v>19</v>
      </c>
      <c r="B22" s="104" t="s">
        <v>89</v>
      </c>
      <c r="C22" s="104" t="s">
        <v>246</v>
      </c>
      <c r="D22" s="104" t="s">
        <v>89</v>
      </c>
      <c r="E22" s="104" t="s">
        <v>161</v>
      </c>
      <c r="F22" s="104" t="s">
        <v>249</v>
      </c>
      <c r="G22" s="104">
        <v>19</v>
      </c>
      <c r="H22" s="105">
        <v>2</v>
      </c>
      <c r="I22" s="106">
        <v>1</v>
      </c>
      <c r="J22" s="107">
        <v>2</v>
      </c>
      <c r="K22" s="108"/>
      <c r="L22" s="109"/>
      <c r="M22" s="109"/>
      <c r="N22" s="110" t="s">
        <v>113</v>
      </c>
      <c r="O22" s="110">
        <v>700</v>
      </c>
      <c r="P22" s="110"/>
      <c r="Q22" s="109"/>
      <c r="R22" s="111">
        <v>2</v>
      </c>
      <c r="S22" s="112"/>
      <c r="T22" s="113"/>
      <c r="U22" s="113"/>
      <c r="V22" s="114">
        <f t="shared" si="0"/>
        <v>0</v>
      </c>
      <c r="W22" s="114">
        <f t="shared" si="1"/>
        <v>0</v>
      </c>
      <c r="X22" s="115"/>
      <c r="Y22" s="107">
        <v>9</v>
      </c>
      <c r="Z22" s="107">
        <v>24</v>
      </c>
      <c r="AA22" s="107">
        <v>12</v>
      </c>
      <c r="AB22" s="115"/>
      <c r="AC22" s="116">
        <f t="shared" si="3"/>
        <v>2856.384</v>
      </c>
      <c r="AD22" s="116">
        <f t="shared" si="4"/>
        <v>0</v>
      </c>
      <c r="AE22" s="116">
        <f t="shared" si="2"/>
        <v>2856.384</v>
      </c>
      <c r="AF22"/>
    </row>
    <row r="23" spans="1:32" ht="24.95" customHeight="1" x14ac:dyDescent="0.4">
      <c r="A23" s="103">
        <v>20</v>
      </c>
      <c r="B23" s="104" t="s">
        <v>89</v>
      </c>
      <c r="C23" s="104" t="s">
        <v>250</v>
      </c>
      <c r="D23" s="104" t="s">
        <v>89</v>
      </c>
      <c r="E23" s="104" t="s">
        <v>251</v>
      </c>
      <c r="F23" s="104" t="s">
        <v>233</v>
      </c>
      <c r="G23" s="104">
        <v>100</v>
      </c>
      <c r="H23" s="105">
        <v>5</v>
      </c>
      <c r="I23" s="106">
        <v>1</v>
      </c>
      <c r="J23" s="107">
        <v>5</v>
      </c>
      <c r="K23" s="108"/>
      <c r="L23" s="109"/>
      <c r="M23" s="109"/>
      <c r="N23" s="110" t="s">
        <v>113</v>
      </c>
      <c r="O23" s="110">
        <v>1300</v>
      </c>
      <c r="P23" s="110"/>
      <c r="Q23" s="109"/>
      <c r="R23" s="111">
        <v>5</v>
      </c>
      <c r="S23" s="112"/>
      <c r="T23" s="113"/>
      <c r="U23" s="113"/>
      <c r="V23" s="114">
        <f t="shared" si="0"/>
        <v>0</v>
      </c>
      <c r="W23" s="114">
        <f t="shared" si="1"/>
        <v>0</v>
      </c>
      <c r="X23" s="115"/>
      <c r="Y23" s="107">
        <v>9</v>
      </c>
      <c r="Z23" s="107">
        <v>24</v>
      </c>
      <c r="AA23" s="107">
        <v>12</v>
      </c>
      <c r="AB23" s="115"/>
      <c r="AC23" s="116">
        <f t="shared" si="3"/>
        <v>37584</v>
      </c>
      <c r="AD23" s="116">
        <f t="shared" si="4"/>
        <v>0</v>
      </c>
      <c r="AE23" s="116">
        <f t="shared" si="2"/>
        <v>37584</v>
      </c>
      <c r="AF23"/>
    </row>
    <row r="24" spans="1:32" ht="24.95" customHeight="1" x14ac:dyDescent="0.4">
      <c r="A24" s="103">
        <v>21</v>
      </c>
      <c r="B24" s="104" t="s">
        <v>89</v>
      </c>
      <c r="C24" s="104" t="s">
        <v>250</v>
      </c>
      <c r="D24" s="104" t="s">
        <v>89</v>
      </c>
      <c r="E24" s="104" t="s">
        <v>248</v>
      </c>
      <c r="F24" s="104" t="s">
        <v>162</v>
      </c>
      <c r="G24" s="104">
        <v>60</v>
      </c>
      <c r="H24" s="105">
        <v>12</v>
      </c>
      <c r="I24" s="106">
        <v>1</v>
      </c>
      <c r="J24" s="107">
        <v>12</v>
      </c>
      <c r="K24" s="108"/>
      <c r="L24" s="109"/>
      <c r="M24" s="109"/>
      <c r="N24" s="110" t="s">
        <v>113</v>
      </c>
      <c r="O24" s="110">
        <v>800</v>
      </c>
      <c r="P24" s="110"/>
      <c r="Q24" s="109"/>
      <c r="R24" s="111">
        <v>12</v>
      </c>
      <c r="S24" s="112"/>
      <c r="T24" s="113"/>
      <c r="U24" s="113"/>
      <c r="V24" s="114">
        <f t="shared" si="0"/>
        <v>0</v>
      </c>
      <c r="W24" s="114">
        <f t="shared" si="1"/>
        <v>0</v>
      </c>
      <c r="X24" s="115"/>
      <c r="Y24" s="107">
        <v>9</v>
      </c>
      <c r="Z24" s="107">
        <v>24</v>
      </c>
      <c r="AA24" s="107">
        <v>12</v>
      </c>
      <c r="AB24" s="115"/>
      <c r="AC24" s="116">
        <f t="shared" si="3"/>
        <v>54120.959999999999</v>
      </c>
      <c r="AD24" s="116">
        <f t="shared" si="4"/>
        <v>0</v>
      </c>
      <c r="AE24" s="116">
        <f t="shared" si="2"/>
        <v>54120.959999999999</v>
      </c>
      <c r="AF24"/>
    </row>
    <row r="25" spans="1:32" ht="24.95" customHeight="1" x14ac:dyDescent="0.4">
      <c r="A25" s="103">
        <v>22</v>
      </c>
      <c r="B25" s="104" t="s">
        <v>89</v>
      </c>
      <c r="C25" s="104" t="s">
        <v>250</v>
      </c>
      <c r="D25" s="104" t="s">
        <v>89</v>
      </c>
      <c r="E25" s="104" t="s">
        <v>248</v>
      </c>
      <c r="F25" s="104" t="s">
        <v>249</v>
      </c>
      <c r="G25" s="104">
        <v>60</v>
      </c>
      <c r="H25" s="105">
        <v>1</v>
      </c>
      <c r="I25" s="106">
        <v>1</v>
      </c>
      <c r="J25" s="107">
        <v>1</v>
      </c>
      <c r="K25" s="108"/>
      <c r="L25" s="109"/>
      <c r="M25" s="109"/>
      <c r="N25" s="110" t="s">
        <v>113</v>
      </c>
      <c r="O25" s="110">
        <v>800</v>
      </c>
      <c r="P25" s="110"/>
      <c r="Q25" s="109"/>
      <c r="R25" s="111">
        <v>1</v>
      </c>
      <c r="S25" s="112"/>
      <c r="T25" s="113"/>
      <c r="U25" s="113"/>
      <c r="V25" s="114">
        <f t="shared" si="0"/>
        <v>0</v>
      </c>
      <c r="W25" s="114">
        <f t="shared" si="1"/>
        <v>0</v>
      </c>
      <c r="X25" s="115"/>
      <c r="Y25" s="107">
        <v>9</v>
      </c>
      <c r="Z25" s="107">
        <v>24</v>
      </c>
      <c r="AA25" s="107">
        <v>12</v>
      </c>
      <c r="AB25" s="115"/>
      <c r="AC25" s="116">
        <f t="shared" si="3"/>
        <v>4510.08</v>
      </c>
      <c r="AD25" s="116">
        <f t="shared" si="4"/>
        <v>0</v>
      </c>
      <c r="AE25" s="116">
        <f t="shared" si="2"/>
        <v>4510.08</v>
      </c>
      <c r="AF25"/>
    </row>
    <row r="26" spans="1:32" ht="24.95" customHeight="1" x14ac:dyDescent="0.4">
      <c r="A26" s="103">
        <v>23</v>
      </c>
      <c r="B26" s="104" t="s">
        <v>89</v>
      </c>
      <c r="C26" s="104" t="s">
        <v>252</v>
      </c>
      <c r="D26" s="104" t="s">
        <v>89</v>
      </c>
      <c r="E26" s="104" t="s">
        <v>90</v>
      </c>
      <c r="F26" s="104" t="s">
        <v>253</v>
      </c>
      <c r="G26" s="104">
        <v>42</v>
      </c>
      <c r="H26" s="105">
        <v>3</v>
      </c>
      <c r="I26" s="106">
        <v>2</v>
      </c>
      <c r="J26" s="107">
        <v>6</v>
      </c>
      <c r="K26" s="108"/>
      <c r="L26" s="109"/>
      <c r="M26" s="109"/>
      <c r="N26" s="110" t="s">
        <v>92</v>
      </c>
      <c r="O26" s="110">
        <v>2500</v>
      </c>
      <c r="P26" s="110"/>
      <c r="Q26" s="109"/>
      <c r="R26" s="111">
        <v>6</v>
      </c>
      <c r="S26" s="112"/>
      <c r="T26" s="113"/>
      <c r="U26" s="113"/>
      <c r="V26" s="114">
        <f t="shared" si="0"/>
        <v>0</v>
      </c>
      <c r="W26" s="114">
        <f t="shared" si="1"/>
        <v>0</v>
      </c>
      <c r="X26" s="115"/>
      <c r="Y26" s="107">
        <v>9</v>
      </c>
      <c r="Z26" s="107">
        <v>24</v>
      </c>
      <c r="AA26" s="107">
        <v>12</v>
      </c>
      <c r="AB26" s="115"/>
      <c r="AC26" s="116">
        <f t="shared" si="3"/>
        <v>18942.335999999999</v>
      </c>
      <c r="AD26" s="116">
        <f t="shared" si="4"/>
        <v>0</v>
      </c>
      <c r="AE26" s="116">
        <f t="shared" si="2"/>
        <v>18942.335999999999</v>
      </c>
      <c r="AF26"/>
    </row>
    <row r="27" spans="1:32" ht="24.95" customHeight="1" x14ac:dyDescent="0.4">
      <c r="A27" s="103">
        <v>24</v>
      </c>
      <c r="B27" s="104" t="s">
        <v>89</v>
      </c>
      <c r="C27" s="104" t="s">
        <v>242</v>
      </c>
      <c r="D27" s="104" t="s">
        <v>89</v>
      </c>
      <c r="E27" s="104" t="s">
        <v>110</v>
      </c>
      <c r="F27" s="104" t="s">
        <v>185</v>
      </c>
      <c r="G27" s="104">
        <v>26</v>
      </c>
      <c r="H27" s="105">
        <v>1</v>
      </c>
      <c r="I27" s="106">
        <v>1</v>
      </c>
      <c r="J27" s="107">
        <v>1</v>
      </c>
      <c r="K27" s="108"/>
      <c r="L27" s="109"/>
      <c r="M27" s="109"/>
      <c r="N27" s="110" t="s">
        <v>92</v>
      </c>
      <c r="O27" s="110">
        <v>1000</v>
      </c>
      <c r="P27" s="110"/>
      <c r="Q27" s="109"/>
      <c r="R27" s="111">
        <v>1</v>
      </c>
      <c r="S27" s="112"/>
      <c r="T27" s="113"/>
      <c r="U27" s="113"/>
      <c r="V27" s="114">
        <f t="shared" si="0"/>
        <v>0</v>
      </c>
      <c r="W27" s="114">
        <f t="shared" si="1"/>
        <v>0</v>
      </c>
      <c r="X27" s="115"/>
      <c r="Y27" s="107">
        <v>9</v>
      </c>
      <c r="Z27" s="107">
        <v>24</v>
      </c>
      <c r="AA27" s="107">
        <v>12</v>
      </c>
      <c r="AB27" s="115"/>
      <c r="AC27" s="116">
        <f t="shared" si="3"/>
        <v>1954.3679999999999</v>
      </c>
      <c r="AD27" s="116">
        <f t="shared" si="4"/>
        <v>0</v>
      </c>
      <c r="AE27" s="116">
        <f t="shared" si="2"/>
        <v>1954.3679999999999</v>
      </c>
      <c r="AF27"/>
    </row>
    <row r="28" spans="1:32" ht="24.95" customHeight="1" x14ac:dyDescent="0.4">
      <c r="A28" s="103">
        <v>25</v>
      </c>
      <c r="B28" s="104" t="s">
        <v>89</v>
      </c>
      <c r="C28" s="104" t="s">
        <v>242</v>
      </c>
      <c r="D28" s="104" t="s">
        <v>89</v>
      </c>
      <c r="E28" s="104" t="s">
        <v>248</v>
      </c>
      <c r="F28" s="104" t="s">
        <v>243</v>
      </c>
      <c r="G28" s="104">
        <v>60</v>
      </c>
      <c r="H28" s="105">
        <v>2</v>
      </c>
      <c r="I28" s="106">
        <v>1</v>
      </c>
      <c r="J28" s="107">
        <v>2</v>
      </c>
      <c r="K28" s="108"/>
      <c r="L28" s="109"/>
      <c r="M28" s="109"/>
      <c r="N28" s="110" t="s">
        <v>113</v>
      </c>
      <c r="O28" s="110">
        <v>800</v>
      </c>
      <c r="P28" s="110"/>
      <c r="Q28" s="109"/>
      <c r="R28" s="111">
        <v>2</v>
      </c>
      <c r="S28" s="112"/>
      <c r="T28" s="113"/>
      <c r="U28" s="113"/>
      <c r="V28" s="114">
        <f t="shared" si="0"/>
        <v>0</v>
      </c>
      <c r="W28" s="114">
        <f t="shared" si="1"/>
        <v>0</v>
      </c>
      <c r="X28" s="115"/>
      <c r="Y28" s="107">
        <v>9</v>
      </c>
      <c r="Z28" s="107">
        <v>24</v>
      </c>
      <c r="AA28" s="107">
        <v>12</v>
      </c>
      <c r="AB28" s="115"/>
      <c r="AC28" s="116">
        <f t="shared" si="3"/>
        <v>9020.16</v>
      </c>
      <c r="AD28" s="116">
        <f t="shared" si="4"/>
        <v>0</v>
      </c>
      <c r="AE28" s="116">
        <f t="shared" si="2"/>
        <v>9020.16</v>
      </c>
      <c r="AF28"/>
    </row>
    <row r="29" spans="1:32" ht="24.95" customHeight="1" x14ac:dyDescent="0.4">
      <c r="A29" s="103">
        <v>26</v>
      </c>
      <c r="B29" s="104" t="s">
        <v>89</v>
      </c>
      <c r="C29" s="104" t="s">
        <v>172</v>
      </c>
      <c r="D29" s="104" t="s">
        <v>89</v>
      </c>
      <c r="E29" s="104" t="s">
        <v>90</v>
      </c>
      <c r="F29" s="104" t="s">
        <v>91</v>
      </c>
      <c r="G29" s="104">
        <v>42</v>
      </c>
      <c r="H29" s="105">
        <v>1</v>
      </c>
      <c r="I29" s="106">
        <v>1</v>
      </c>
      <c r="J29" s="107">
        <v>1</v>
      </c>
      <c r="K29" s="108"/>
      <c r="L29" s="109"/>
      <c r="M29" s="109"/>
      <c r="N29" s="110" t="s">
        <v>92</v>
      </c>
      <c r="O29" s="110">
        <v>2500</v>
      </c>
      <c r="P29" s="110"/>
      <c r="Q29" s="109"/>
      <c r="R29" s="111">
        <v>1</v>
      </c>
      <c r="S29" s="112"/>
      <c r="T29" s="113"/>
      <c r="U29" s="113"/>
      <c r="V29" s="114">
        <f t="shared" si="0"/>
        <v>0</v>
      </c>
      <c r="W29" s="114">
        <f t="shared" si="1"/>
        <v>0</v>
      </c>
      <c r="X29" s="115"/>
      <c r="Y29" s="107">
        <v>9</v>
      </c>
      <c r="Z29" s="107">
        <v>24</v>
      </c>
      <c r="AA29" s="107">
        <v>12</v>
      </c>
      <c r="AB29" s="115"/>
      <c r="AC29" s="116">
        <f t="shared" si="3"/>
        <v>3157.056</v>
      </c>
      <c r="AD29" s="116">
        <f t="shared" si="4"/>
        <v>0</v>
      </c>
      <c r="AE29" s="116">
        <f t="shared" si="2"/>
        <v>3157.056</v>
      </c>
      <c r="AF29"/>
    </row>
    <row r="30" spans="1:32" ht="24.95" customHeight="1" x14ac:dyDescent="0.4">
      <c r="A30" s="103">
        <v>27</v>
      </c>
      <c r="B30" s="104" t="s">
        <v>89</v>
      </c>
      <c r="C30" s="104" t="s">
        <v>254</v>
      </c>
      <c r="D30" s="104" t="s">
        <v>89</v>
      </c>
      <c r="E30" s="104" t="s">
        <v>161</v>
      </c>
      <c r="F30" s="104" t="s">
        <v>255</v>
      </c>
      <c r="G30" s="104">
        <v>19</v>
      </c>
      <c r="H30" s="105">
        <v>18</v>
      </c>
      <c r="I30" s="106">
        <v>1</v>
      </c>
      <c r="J30" s="107">
        <v>18</v>
      </c>
      <c r="K30" s="108"/>
      <c r="L30" s="109"/>
      <c r="M30" s="109"/>
      <c r="N30" s="110" t="s">
        <v>113</v>
      </c>
      <c r="O30" s="110">
        <v>1200</v>
      </c>
      <c r="P30" s="110"/>
      <c r="Q30" s="109"/>
      <c r="R30" s="111">
        <v>18</v>
      </c>
      <c r="S30" s="112"/>
      <c r="T30" s="113"/>
      <c r="U30" s="113"/>
      <c r="V30" s="114">
        <f t="shared" si="0"/>
        <v>0</v>
      </c>
      <c r="W30" s="114">
        <f t="shared" si="1"/>
        <v>0</v>
      </c>
      <c r="X30" s="115"/>
      <c r="Y30" s="107">
        <v>9</v>
      </c>
      <c r="Z30" s="107">
        <v>24</v>
      </c>
      <c r="AA30" s="107">
        <v>12</v>
      </c>
      <c r="AB30" s="115"/>
      <c r="AC30" s="116">
        <f t="shared" si="3"/>
        <v>25707.456000000002</v>
      </c>
      <c r="AD30" s="116">
        <f t="shared" si="4"/>
        <v>0</v>
      </c>
      <c r="AE30" s="116">
        <f t="shared" si="2"/>
        <v>25707.456000000002</v>
      </c>
      <c r="AF30"/>
    </row>
    <row r="31" spans="1:32" ht="24.95" customHeight="1" x14ac:dyDescent="0.4">
      <c r="A31" s="103">
        <v>28</v>
      </c>
      <c r="B31" s="104" t="s">
        <v>89</v>
      </c>
      <c r="C31" s="104" t="s">
        <v>172</v>
      </c>
      <c r="D31" s="104" t="s">
        <v>89</v>
      </c>
      <c r="E31" s="104" t="s">
        <v>90</v>
      </c>
      <c r="F31" s="104" t="s">
        <v>91</v>
      </c>
      <c r="G31" s="104">
        <v>42</v>
      </c>
      <c r="H31" s="105">
        <v>2</v>
      </c>
      <c r="I31" s="106">
        <v>1</v>
      </c>
      <c r="J31" s="107">
        <v>2</v>
      </c>
      <c r="K31" s="108"/>
      <c r="L31" s="109"/>
      <c r="M31" s="109"/>
      <c r="N31" s="110" t="s">
        <v>92</v>
      </c>
      <c r="O31" s="110">
        <v>2500</v>
      </c>
      <c r="P31" s="110"/>
      <c r="Q31" s="109"/>
      <c r="R31" s="111">
        <v>2</v>
      </c>
      <c r="S31" s="112"/>
      <c r="T31" s="113"/>
      <c r="U31" s="113"/>
      <c r="V31" s="114">
        <f t="shared" si="0"/>
        <v>0</v>
      </c>
      <c r="W31" s="114">
        <f t="shared" si="1"/>
        <v>0</v>
      </c>
      <c r="X31" s="115"/>
      <c r="Y31" s="107">
        <v>9</v>
      </c>
      <c r="Z31" s="107">
        <v>24</v>
      </c>
      <c r="AA31" s="107">
        <v>12</v>
      </c>
      <c r="AB31" s="115"/>
      <c r="AC31" s="116">
        <f t="shared" si="3"/>
        <v>6314.1120000000001</v>
      </c>
      <c r="AD31" s="116">
        <f t="shared" si="4"/>
        <v>0</v>
      </c>
      <c r="AE31" s="116">
        <f t="shared" si="2"/>
        <v>6314.1120000000001</v>
      </c>
      <c r="AF31"/>
    </row>
    <row r="32" spans="1:32" ht="36.75" customHeight="1" x14ac:dyDescent="0.4">
      <c r="A32" s="117"/>
      <c r="B32" s="118"/>
      <c r="C32" s="118"/>
      <c r="D32" s="118"/>
      <c r="E32" s="118"/>
      <c r="L32" s="119"/>
      <c r="S32" s="120"/>
      <c r="T32" s="120"/>
      <c r="U32" s="120"/>
      <c r="V32" s="121"/>
      <c r="W32" s="121"/>
      <c r="X32" s="115"/>
      <c r="AB32" s="115"/>
      <c r="AC32" s="122">
        <f>SUM(AC4:AC31)</f>
        <v>731985.98399999994</v>
      </c>
      <c r="AD32" s="122">
        <f>SUM(AD4:AD31)</f>
        <v>0</v>
      </c>
      <c r="AE32" s="122">
        <f>SUM(AE4:AE31)</f>
        <v>731985.98399999994</v>
      </c>
      <c r="AF32"/>
    </row>
    <row r="34" spans="21:24" x14ac:dyDescent="0.4">
      <c r="U34" s="124" t="s">
        <v>146</v>
      </c>
      <c r="V34" s="125"/>
      <c r="W34" s="126"/>
      <c r="X34" s="127">
        <f>SUM(V4:V31)</f>
        <v>0</v>
      </c>
    </row>
    <row r="35" spans="21:24" x14ac:dyDescent="0.4">
      <c r="U35" s="124" t="s">
        <v>147</v>
      </c>
      <c r="V35" s="125"/>
      <c r="W35" s="126"/>
      <c r="X35" s="127">
        <f>SUM(W4:W31)</f>
        <v>0</v>
      </c>
    </row>
    <row r="36" spans="21:24" x14ac:dyDescent="0.4">
      <c r="U36" s="124" t="s">
        <v>148</v>
      </c>
      <c r="V36" s="125"/>
      <c r="W36" s="126"/>
      <c r="X36" s="128"/>
    </row>
    <row r="37" spans="21:24" x14ac:dyDescent="0.4">
      <c r="U37" s="124" t="s">
        <v>149</v>
      </c>
      <c r="V37" s="125"/>
      <c r="W37" s="126"/>
      <c r="X37" s="128"/>
    </row>
    <row r="38" spans="21:24" x14ac:dyDescent="0.4">
      <c r="U38" s="124" t="s">
        <v>41</v>
      </c>
      <c r="V38" s="125"/>
      <c r="W38" s="126"/>
      <c r="X38" s="128"/>
    </row>
    <row r="39" spans="21:24" x14ac:dyDescent="0.4">
      <c r="U39" s="124" t="s">
        <v>150</v>
      </c>
      <c r="V39" s="125"/>
      <c r="W39" s="126"/>
      <c r="X39" s="128"/>
    </row>
    <row r="40" spans="21:24" x14ac:dyDescent="0.4">
      <c r="U40" s="124" t="s">
        <v>151</v>
      </c>
      <c r="V40" s="125"/>
      <c r="W40" s="126"/>
      <c r="X40" s="127">
        <f>SUM(X34:X39)</f>
        <v>0</v>
      </c>
    </row>
    <row r="41" spans="21:24" x14ac:dyDescent="0.4">
      <c r="U41" s="124" t="s">
        <v>152</v>
      </c>
      <c r="V41" s="125"/>
      <c r="W41" s="126"/>
      <c r="X41" s="127">
        <f>X40*1.1</f>
        <v>0</v>
      </c>
    </row>
  </sheetData>
  <autoFilter ref="A3:AF3"/>
  <mergeCells count="13">
    <mergeCell ref="U41:W41"/>
    <mergeCell ref="U35:W35"/>
    <mergeCell ref="U36:W36"/>
    <mergeCell ref="U37:W37"/>
    <mergeCell ref="U38:W38"/>
    <mergeCell ref="U39:W39"/>
    <mergeCell ref="U40:W40"/>
    <mergeCell ref="E2:J2"/>
    <mergeCell ref="L2:R2"/>
    <mergeCell ref="Y2:AA2"/>
    <mergeCell ref="AC2:AD2"/>
    <mergeCell ref="AE2:AE3"/>
    <mergeCell ref="U34:W34"/>
  </mergeCells>
  <phoneticPr fontId="6"/>
  <conditionalFormatting sqref="B4:J31 L4:R31 Y4:AA31">
    <cfRule type="containsBlanks" dxfId="19" priority="1">
      <formula>LEN(TRIM(B4))=0</formula>
    </cfRule>
  </conditionalFormatting>
  <dataValidations count="1">
    <dataValidation type="list" allowBlank="1" showInputMessage="1" showErrorMessage="1" sqref="L4:L31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71"/>
  <sheetViews>
    <sheetView showGridLines="0" view="pageBreakPreview" zoomScale="51" zoomScaleNormal="100" zoomScaleSheetLayoutView="85" workbookViewId="0">
      <pane xSplit="3" ySplit="3" topLeftCell="D4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8.75" x14ac:dyDescent="0.4"/>
  <cols>
    <col min="1" max="1" width="4" style="68" customWidth="1"/>
    <col min="2" max="2" width="5.75" style="68" customWidth="1"/>
    <col min="3" max="4" width="15.125" style="68" customWidth="1"/>
    <col min="5" max="5" width="13.75" style="68" customWidth="1"/>
    <col min="6" max="6" width="34.5" style="68" customWidth="1"/>
    <col min="7" max="7" width="8.125" style="68" customWidth="1"/>
    <col min="8" max="8" width="6.25" style="68" customWidth="1"/>
    <col min="9" max="9" width="13.5" style="68" customWidth="1"/>
    <col min="10" max="10" width="7" style="68" customWidth="1"/>
    <col min="11" max="11" width="3" customWidth="1"/>
    <col min="12" max="12" width="15.375" customWidth="1"/>
    <col min="13" max="13" width="31" style="69" customWidth="1"/>
    <col min="14" max="17" width="13.125" style="69" customWidth="1"/>
    <col min="18" max="18" width="13.125" style="70" customWidth="1"/>
    <col min="19" max="19" width="5" style="70" customWidth="1"/>
    <col min="20" max="23" width="11.125" style="123" customWidth="1"/>
    <col min="24" max="24" width="11.25" style="123" bestFit="1" customWidth="1"/>
    <col min="25" max="25" width="7.875" customWidth="1"/>
    <col min="26" max="28" width="7.125" style="68" customWidth="1"/>
    <col min="29" max="29" width="14.375" bestFit="1" customWidth="1"/>
    <col min="30" max="30" width="13.375" style="76" bestFit="1" customWidth="1"/>
    <col min="31" max="31" width="20.125" bestFit="1" customWidth="1"/>
    <col min="32" max="32" width="24.125" style="76" customWidth="1"/>
    <col min="34" max="44" width="15.875" customWidth="1"/>
    <col min="45" max="45" width="12.625" bestFit="1" customWidth="1"/>
  </cols>
  <sheetData>
    <row r="1" spans="1:32" ht="24.95" customHeight="1" x14ac:dyDescent="0.4">
      <c r="A1" s="66" t="s">
        <v>256</v>
      </c>
      <c r="B1" s="67"/>
      <c r="C1" s="67"/>
      <c r="D1" s="67"/>
      <c r="E1" s="67"/>
      <c r="F1" s="67"/>
      <c r="G1" s="67"/>
      <c r="H1" s="67"/>
      <c r="T1" s="71"/>
      <c r="U1" s="71"/>
      <c r="V1" s="71"/>
      <c r="W1" s="71"/>
      <c r="X1" s="72"/>
      <c r="Z1" s="73" t="s">
        <v>56</v>
      </c>
      <c r="AA1" s="73"/>
      <c r="AB1" s="74">
        <v>29</v>
      </c>
      <c r="AC1" t="s">
        <v>57</v>
      </c>
      <c r="AD1" s="75"/>
    </row>
    <row r="2" spans="1:32" ht="27" customHeight="1" x14ac:dyDescent="0.4">
      <c r="A2" s="67"/>
      <c r="B2" s="67"/>
      <c r="C2" s="67"/>
      <c r="D2" s="67"/>
      <c r="E2" s="77" t="s">
        <v>58</v>
      </c>
      <c r="F2" s="78"/>
      <c r="G2" s="78"/>
      <c r="H2" s="78"/>
      <c r="I2" s="78"/>
      <c r="J2" s="79"/>
      <c r="L2" s="80" t="s">
        <v>59</v>
      </c>
      <c r="M2" s="81"/>
      <c r="N2" s="81"/>
      <c r="O2" s="81"/>
      <c r="P2" s="81"/>
      <c r="Q2" s="81"/>
      <c r="R2" s="82"/>
      <c r="T2" s="83"/>
      <c r="U2" s="83"/>
      <c r="V2" s="83"/>
      <c r="W2" s="83"/>
      <c r="X2"/>
      <c r="Y2" s="84" t="s">
        <v>60</v>
      </c>
      <c r="Z2" s="85"/>
      <c r="AA2" s="86"/>
      <c r="AC2" s="87" t="s">
        <v>61</v>
      </c>
      <c r="AD2" s="88"/>
      <c r="AE2" s="89" t="s">
        <v>62</v>
      </c>
      <c r="AF2"/>
    </row>
    <row r="3" spans="1:32" ht="37.5" customHeight="1" thickBot="1" x14ac:dyDescent="0.45">
      <c r="A3" s="90" t="s">
        <v>63</v>
      </c>
      <c r="B3" s="90" t="s">
        <v>64</v>
      </c>
      <c r="C3" s="90" t="s">
        <v>65</v>
      </c>
      <c r="D3" s="90" t="s">
        <v>66</v>
      </c>
      <c r="E3" s="91" t="s">
        <v>67</v>
      </c>
      <c r="F3" s="91" t="s">
        <v>68</v>
      </c>
      <c r="G3" s="91" t="s">
        <v>69</v>
      </c>
      <c r="H3" s="92" t="s">
        <v>70</v>
      </c>
      <c r="I3" s="92" t="s">
        <v>71</v>
      </c>
      <c r="J3" s="92" t="s">
        <v>72</v>
      </c>
      <c r="K3" s="93"/>
      <c r="L3" s="94" t="s">
        <v>73</v>
      </c>
      <c r="M3" s="94" t="s">
        <v>74</v>
      </c>
      <c r="N3" s="94" t="s">
        <v>75</v>
      </c>
      <c r="O3" s="95" t="s">
        <v>154</v>
      </c>
      <c r="P3" s="95" t="s">
        <v>155</v>
      </c>
      <c r="Q3" s="94" t="s">
        <v>78</v>
      </c>
      <c r="R3" s="96" t="s">
        <v>79</v>
      </c>
      <c r="S3" s="97"/>
      <c r="T3" s="98" t="s">
        <v>80</v>
      </c>
      <c r="U3" s="99" t="s">
        <v>81</v>
      </c>
      <c r="V3" s="99" t="s">
        <v>82</v>
      </c>
      <c r="W3" s="99" t="s">
        <v>83</v>
      </c>
      <c r="X3"/>
      <c r="Y3" s="100" t="s">
        <v>84</v>
      </c>
      <c r="Z3" s="100" t="s">
        <v>85</v>
      </c>
      <c r="AA3" s="100" t="s">
        <v>86</v>
      </c>
      <c r="AB3"/>
      <c r="AC3" s="101" t="s">
        <v>58</v>
      </c>
      <c r="AD3" s="101" t="s">
        <v>59</v>
      </c>
      <c r="AE3" s="102"/>
      <c r="AF3"/>
    </row>
    <row r="4" spans="1:32" ht="24.95" customHeight="1" thickTop="1" x14ac:dyDescent="0.4">
      <c r="A4" s="103">
        <v>1</v>
      </c>
      <c r="B4" s="104" t="s">
        <v>87</v>
      </c>
      <c r="C4" s="104" t="s">
        <v>93</v>
      </c>
      <c r="D4" s="104" t="s">
        <v>89</v>
      </c>
      <c r="E4" s="104" t="s">
        <v>90</v>
      </c>
      <c r="F4" s="104" t="s">
        <v>91</v>
      </c>
      <c r="G4" s="104">
        <v>42</v>
      </c>
      <c r="H4" s="105">
        <v>4</v>
      </c>
      <c r="I4" s="106">
        <v>2</v>
      </c>
      <c r="J4" s="107">
        <v>8</v>
      </c>
      <c r="K4" s="108"/>
      <c r="L4" s="109"/>
      <c r="M4" s="109"/>
      <c r="N4" s="110" t="s">
        <v>92</v>
      </c>
      <c r="O4" s="110">
        <v>3300</v>
      </c>
      <c r="P4" s="110"/>
      <c r="Q4" s="109"/>
      <c r="R4" s="111">
        <v>8</v>
      </c>
      <c r="S4" s="112"/>
      <c r="T4" s="113"/>
      <c r="U4" s="113"/>
      <c r="V4" s="114">
        <f t="shared" ref="V4:V61" si="0">T4*R4</f>
        <v>0</v>
      </c>
      <c r="W4" s="114">
        <f t="shared" ref="W4:W61" si="1">U4*R4</f>
        <v>0</v>
      </c>
      <c r="X4" s="115"/>
      <c r="Y4" s="107">
        <v>9</v>
      </c>
      <c r="Z4" s="107">
        <v>24</v>
      </c>
      <c r="AA4" s="107">
        <v>12</v>
      </c>
      <c r="AB4" s="115"/>
      <c r="AC4" s="116">
        <f>G4*J4*Y4*Z4*AA4/1000*$AB$1</f>
        <v>25256.448</v>
      </c>
      <c r="AD4" s="116">
        <f>Q4*R4*Y4*Z4*AA4/1000*$AB$1</f>
        <v>0</v>
      </c>
      <c r="AE4" s="116">
        <f t="shared" ref="AE4:AE61" si="2">AC4-AD4</f>
        <v>25256.448</v>
      </c>
      <c r="AF4"/>
    </row>
    <row r="5" spans="1:32" ht="24.95" customHeight="1" x14ac:dyDescent="0.4">
      <c r="A5" s="103">
        <v>2</v>
      </c>
      <c r="B5" s="104" t="s">
        <v>87</v>
      </c>
      <c r="C5" s="104" t="s">
        <v>93</v>
      </c>
      <c r="D5" s="104" t="s">
        <v>89</v>
      </c>
      <c r="E5" s="104" t="s">
        <v>90</v>
      </c>
      <c r="F5" s="104" t="s">
        <v>137</v>
      </c>
      <c r="G5" s="104">
        <v>42</v>
      </c>
      <c r="H5" s="105">
        <v>2</v>
      </c>
      <c r="I5" s="106">
        <v>1</v>
      </c>
      <c r="J5" s="107">
        <v>2</v>
      </c>
      <c r="K5" s="108"/>
      <c r="L5" s="109"/>
      <c r="M5" s="109"/>
      <c r="N5" s="110" t="s">
        <v>92</v>
      </c>
      <c r="O5" s="110">
        <v>2500</v>
      </c>
      <c r="P5" s="110"/>
      <c r="Q5" s="109"/>
      <c r="R5" s="111">
        <v>2</v>
      </c>
      <c r="S5" s="112"/>
      <c r="T5" s="113"/>
      <c r="U5" s="113"/>
      <c r="V5" s="114">
        <f t="shared" si="0"/>
        <v>0</v>
      </c>
      <c r="W5" s="114">
        <f t="shared" si="1"/>
        <v>0</v>
      </c>
      <c r="X5" s="115"/>
      <c r="Y5" s="107">
        <v>9</v>
      </c>
      <c r="Z5" s="107">
        <v>24</v>
      </c>
      <c r="AA5" s="107">
        <v>12</v>
      </c>
      <c r="AB5" s="115"/>
      <c r="AC5" s="116">
        <f t="shared" ref="AC5:AC61" si="3">G5*J5*Y5*Z5*AA5/1000*$AB$1</f>
        <v>6314.1120000000001</v>
      </c>
      <c r="AD5" s="116">
        <f t="shared" ref="AD5:AD61" si="4">Q5*R5*Y5*Z5*AA5/1000*$AB$1</f>
        <v>0</v>
      </c>
      <c r="AE5" s="116">
        <f t="shared" si="2"/>
        <v>6314.1120000000001</v>
      </c>
      <c r="AF5"/>
    </row>
    <row r="6" spans="1:32" ht="24.95" customHeight="1" x14ac:dyDescent="0.4">
      <c r="A6" s="103">
        <v>3</v>
      </c>
      <c r="B6" s="104" t="s">
        <v>87</v>
      </c>
      <c r="C6" s="104" t="s">
        <v>88</v>
      </c>
      <c r="D6" s="104" t="s">
        <v>89</v>
      </c>
      <c r="E6" s="104" t="s">
        <v>90</v>
      </c>
      <c r="F6" s="104" t="s">
        <v>91</v>
      </c>
      <c r="G6" s="104">
        <v>42</v>
      </c>
      <c r="H6" s="105">
        <v>1</v>
      </c>
      <c r="I6" s="106">
        <v>1</v>
      </c>
      <c r="J6" s="107">
        <v>1</v>
      </c>
      <c r="K6" s="108"/>
      <c r="L6" s="109"/>
      <c r="M6" s="109"/>
      <c r="N6" s="110" t="s">
        <v>92</v>
      </c>
      <c r="O6" s="110">
        <v>2500</v>
      </c>
      <c r="P6" s="110"/>
      <c r="Q6" s="109"/>
      <c r="R6" s="111">
        <v>1</v>
      </c>
      <c r="S6" s="112"/>
      <c r="T6" s="113"/>
      <c r="U6" s="113"/>
      <c r="V6" s="114">
        <f t="shared" si="0"/>
        <v>0</v>
      </c>
      <c r="W6" s="114">
        <f t="shared" si="1"/>
        <v>0</v>
      </c>
      <c r="X6" s="115"/>
      <c r="Y6" s="107">
        <v>9</v>
      </c>
      <c r="Z6" s="107">
        <v>24</v>
      </c>
      <c r="AA6" s="107">
        <v>12</v>
      </c>
      <c r="AB6" s="115"/>
      <c r="AC6" s="116">
        <f t="shared" si="3"/>
        <v>3157.056</v>
      </c>
      <c r="AD6" s="116">
        <f t="shared" si="4"/>
        <v>0</v>
      </c>
      <c r="AE6" s="116">
        <f t="shared" si="2"/>
        <v>3157.056</v>
      </c>
      <c r="AF6"/>
    </row>
    <row r="7" spans="1:32" ht="24.95" customHeight="1" x14ac:dyDescent="0.4">
      <c r="A7" s="103">
        <v>4</v>
      </c>
      <c r="B7" s="104" t="s">
        <v>87</v>
      </c>
      <c r="C7" s="104" t="s">
        <v>97</v>
      </c>
      <c r="D7" s="104" t="s">
        <v>89</v>
      </c>
      <c r="E7" s="104" t="s">
        <v>90</v>
      </c>
      <c r="F7" s="104" t="s">
        <v>91</v>
      </c>
      <c r="G7" s="104">
        <v>42</v>
      </c>
      <c r="H7" s="105">
        <v>4</v>
      </c>
      <c r="I7" s="106">
        <v>2</v>
      </c>
      <c r="J7" s="107">
        <v>8</v>
      </c>
      <c r="K7" s="108"/>
      <c r="L7" s="109"/>
      <c r="M7" s="109"/>
      <c r="N7" s="110" t="s">
        <v>92</v>
      </c>
      <c r="O7" s="110">
        <v>3300</v>
      </c>
      <c r="P7" s="110"/>
      <c r="Q7" s="109"/>
      <c r="R7" s="111">
        <v>8</v>
      </c>
      <c r="S7" s="112"/>
      <c r="T7" s="113"/>
      <c r="U7" s="113"/>
      <c r="V7" s="114">
        <f t="shared" si="0"/>
        <v>0</v>
      </c>
      <c r="W7" s="114">
        <f t="shared" si="1"/>
        <v>0</v>
      </c>
      <c r="X7" s="115"/>
      <c r="Y7" s="107">
        <v>9</v>
      </c>
      <c r="Z7" s="107">
        <v>24</v>
      </c>
      <c r="AA7" s="107">
        <v>12</v>
      </c>
      <c r="AB7" s="115"/>
      <c r="AC7" s="116">
        <f t="shared" si="3"/>
        <v>25256.448</v>
      </c>
      <c r="AD7" s="116">
        <f t="shared" si="4"/>
        <v>0</v>
      </c>
      <c r="AE7" s="116">
        <f t="shared" si="2"/>
        <v>25256.448</v>
      </c>
      <c r="AF7"/>
    </row>
    <row r="8" spans="1:32" ht="24.95" customHeight="1" x14ac:dyDescent="0.4">
      <c r="A8" s="103">
        <v>5</v>
      </c>
      <c r="B8" s="104" t="s">
        <v>87</v>
      </c>
      <c r="C8" s="104" t="s">
        <v>97</v>
      </c>
      <c r="D8" s="104" t="s">
        <v>89</v>
      </c>
      <c r="E8" s="104" t="s">
        <v>90</v>
      </c>
      <c r="F8" s="104" t="s">
        <v>137</v>
      </c>
      <c r="G8" s="104">
        <v>42</v>
      </c>
      <c r="H8" s="105">
        <v>2</v>
      </c>
      <c r="I8" s="106">
        <v>1</v>
      </c>
      <c r="J8" s="107">
        <v>2</v>
      </c>
      <c r="K8" s="108"/>
      <c r="L8" s="109"/>
      <c r="M8" s="109"/>
      <c r="N8" s="110" t="s">
        <v>92</v>
      </c>
      <c r="O8" s="110">
        <v>2500</v>
      </c>
      <c r="P8" s="110"/>
      <c r="Q8" s="109"/>
      <c r="R8" s="111">
        <v>2</v>
      </c>
      <c r="S8" s="112"/>
      <c r="T8" s="113"/>
      <c r="U8" s="113"/>
      <c r="V8" s="114">
        <f t="shared" si="0"/>
        <v>0</v>
      </c>
      <c r="W8" s="114">
        <f t="shared" si="1"/>
        <v>0</v>
      </c>
      <c r="X8" s="115"/>
      <c r="Y8" s="107">
        <v>9</v>
      </c>
      <c r="Z8" s="107">
        <v>24</v>
      </c>
      <c r="AA8" s="107">
        <v>12</v>
      </c>
      <c r="AB8" s="115"/>
      <c r="AC8" s="116">
        <f t="shared" si="3"/>
        <v>6314.1120000000001</v>
      </c>
      <c r="AD8" s="116">
        <f t="shared" si="4"/>
        <v>0</v>
      </c>
      <c r="AE8" s="116">
        <f t="shared" si="2"/>
        <v>6314.1120000000001</v>
      </c>
      <c r="AF8"/>
    </row>
    <row r="9" spans="1:32" ht="24.95" customHeight="1" x14ac:dyDescent="0.4">
      <c r="A9" s="103">
        <v>6</v>
      </c>
      <c r="B9" s="104" t="s">
        <v>87</v>
      </c>
      <c r="C9" s="104" t="s">
        <v>97</v>
      </c>
      <c r="D9" s="104" t="s">
        <v>89</v>
      </c>
      <c r="E9" s="104" t="s">
        <v>90</v>
      </c>
      <c r="F9" s="104" t="s">
        <v>91</v>
      </c>
      <c r="G9" s="104">
        <v>42</v>
      </c>
      <c r="H9" s="105">
        <v>4</v>
      </c>
      <c r="I9" s="106">
        <v>2</v>
      </c>
      <c r="J9" s="107">
        <v>8</v>
      </c>
      <c r="K9" s="108"/>
      <c r="L9" s="109"/>
      <c r="M9" s="109"/>
      <c r="N9" s="110" t="s">
        <v>92</v>
      </c>
      <c r="O9" s="110">
        <v>3300</v>
      </c>
      <c r="P9" s="110"/>
      <c r="Q9" s="109"/>
      <c r="R9" s="111">
        <v>8</v>
      </c>
      <c r="S9" s="112"/>
      <c r="T9" s="113"/>
      <c r="U9" s="113"/>
      <c r="V9" s="114">
        <f t="shared" si="0"/>
        <v>0</v>
      </c>
      <c r="W9" s="114">
        <f t="shared" si="1"/>
        <v>0</v>
      </c>
      <c r="X9" s="115"/>
      <c r="Y9" s="107">
        <v>9</v>
      </c>
      <c r="Z9" s="107">
        <v>24</v>
      </c>
      <c r="AA9" s="107">
        <v>12</v>
      </c>
      <c r="AB9" s="115"/>
      <c r="AC9" s="116">
        <f t="shared" si="3"/>
        <v>25256.448</v>
      </c>
      <c r="AD9" s="116">
        <f t="shared" si="4"/>
        <v>0</v>
      </c>
      <c r="AE9" s="116">
        <f t="shared" si="2"/>
        <v>25256.448</v>
      </c>
      <c r="AF9"/>
    </row>
    <row r="10" spans="1:32" ht="24.95" customHeight="1" x14ac:dyDescent="0.4">
      <c r="A10" s="103">
        <v>7</v>
      </c>
      <c r="B10" s="104" t="s">
        <v>87</v>
      </c>
      <c r="C10" s="104" t="s">
        <v>97</v>
      </c>
      <c r="D10" s="104" t="s">
        <v>89</v>
      </c>
      <c r="E10" s="104" t="s">
        <v>90</v>
      </c>
      <c r="F10" s="104" t="s">
        <v>137</v>
      </c>
      <c r="G10" s="104">
        <v>42</v>
      </c>
      <c r="H10" s="105">
        <v>2</v>
      </c>
      <c r="I10" s="106">
        <v>1</v>
      </c>
      <c r="J10" s="107">
        <v>2</v>
      </c>
      <c r="K10" s="108"/>
      <c r="L10" s="109"/>
      <c r="M10" s="109"/>
      <c r="N10" s="110" t="s">
        <v>92</v>
      </c>
      <c r="O10" s="110">
        <v>2500</v>
      </c>
      <c r="P10" s="110"/>
      <c r="Q10" s="109"/>
      <c r="R10" s="111">
        <v>2</v>
      </c>
      <c r="S10" s="112"/>
      <c r="T10" s="113"/>
      <c r="U10" s="113"/>
      <c r="V10" s="114">
        <f t="shared" si="0"/>
        <v>0</v>
      </c>
      <c r="W10" s="114">
        <f t="shared" si="1"/>
        <v>0</v>
      </c>
      <c r="X10" s="115"/>
      <c r="Y10" s="107">
        <v>9</v>
      </c>
      <c r="Z10" s="107">
        <v>24</v>
      </c>
      <c r="AA10" s="107">
        <v>12</v>
      </c>
      <c r="AB10" s="115"/>
      <c r="AC10" s="116">
        <f t="shared" si="3"/>
        <v>6314.1120000000001</v>
      </c>
      <c r="AD10" s="116">
        <f t="shared" si="4"/>
        <v>0</v>
      </c>
      <c r="AE10" s="116">
        <f t="shared" si="2"/>
        <v>6314.1120000000001</v>
      </c>
      <c r="AF10"/>
    </row>
    <row r="11" spans="1:32" ht="24.95" customHeight="1" x14ac:dyDescent="0.4">
      <c r="A11" s="103">
        <v>8</v>
      </c>
      <c r="B11" s="104" t="s">
        <v>87</v>
      </c>
      <c r="C11" s="104" t="s">
        <v>228</v>
      </c>
      <c r="D11" s="104" t="s">
        <v>89</v>
      </c>
      <c r="E11" s="104" t="s">
        <v>90</v>
      </c>
      <c r="F11" s="104" t="s">
        <v>137</v>
      </c>
      <c r="G11" s="104">
        <v>42</v>
      </c>
      <c r="H11" s="105">
        <v>4</v>
      </c>
      <c r="I11" s="106">
        <v>1</v>
      </c>
      <c r="J11" s="107">
        <v>4</v>
      </c>
      <c r="K11" s="108"/>
      <c r="L11" s="109"/>
      <c r="M11" s="109"/>
      <c r="N11" s="110" t="s">
        <v>92</v>
      </c>
      <c r="O11" s="110">
        <v>2500</v>
      </c>
      <c r="P11" s="110"/>
      <c r="Q11" s="109"/>
      <c r="R11" s="111">
        <v>4</v>
      </c>
      <c r="S11" s="112"/>
      <c r="T11" s="113"/>
      <c r="U11" s="113"/>
      <c r="V11" s="114">
        <f t="shared" si="0"/>
        <v>0</v>
      </c>
      <c r="W11" s="114">
        <f t="shared" si="1"/>
        <v>0</v>
      </c>
      <c r="X11" s="115"/>
      <c r="Y11" s="107">
        <v>9</v>
      </c>
      <c r="Z11" s="107">
        <v>24</v>
      </c>
      <c r="AA11" s="107">
        <v>12</v>
      </c>
      <c r="AB11" s="115"/>
      <c r="AC11" s="116">
        <f t="shared" si="3"/>
        <v>12628.224</v>
      </c>
      <c r="AD11" s="116">
        <f t="shared" si="4"/>
        <v>0</v>
      </c>
      <c r="AE11" s="116">
        <f t="shared" si="2"/>
        <v>12628.224</v>
      </c>
      <c r="AF11"/>
    </row>
    <row r="12" spans="1:32" ht="24.95" customHeight="1" x14ac:dyDescent="0.4">
      <c r="A12" s="103">
        <v>9</v>
      </c>
      <c r="B12" s="104" t="s">
        <v>87</v>
      </c>
      <c r="C12" s="104" t="s">
        <v>172</v>
      </c>
      <c r="D12" s="104" t="s">
        <v>89</v>
      </c>
      <c r="E12" s="104" t="s">
        <v>166</v>
      </c>
      <c r="F12" s="104" t="s">
        <v>257</v>
      </c>
      <c r="G12" s="104">
        <v>60</v>
      </c>
      <c r="H12" s="105">
        <v>1</v>
      </c>
      <c r="I12" s="106">
        <v>1</v>
      </c>
      <c r="J12" s="107">
        <v>1</v>
      </c>
      <c r="K12" s="108"/>
      <c r="L12" s="109"/>
      <c r="M12" s="109"/>
      <c r="N12" s="110" t="s">
        <v>92</v>
      </c>
      <c r="O12" s="110">
        <v>800</v>
      </c>
      <c r="P12" s="110"/>
      <c r="Q12" s="109"/>
      <c r="R12" s="111">
        <v>1</v>
      </c>
      <c r="S12" s="112"/>
      <c r="T12" s="113"/>
      <c r="U12" s="113"/>
      <c r="V12" s="114">
        <f t="shared" si="0"/>
        <v>0</v>
      </c>
      <c r="W12" s="114">
        <f t="shared" si="1"/>
        <v>0</v>
      </c>
      <c r="X12" s="115"/>
      <c r="Y12" s="107">
        <v>9</v>
      </c>
      <c r="Z12" s="107">
        <v>24</v>
      </c>
      <c r="AA12" s="107">
        <v>12</v>
      </c>
      <c r="AB12" s="115"/>
      <c r="AC12" s="116">
        <f t="shared" si="3"/>
        <v>4510.08</v>
      </c>
      <c r="AD12" s="116">
        <f t="shared" si="4"/>
        <v>0</v>
      </c>
      <c r="AE12" s="116">
        <f t="shared" si="2"/>
        <v>4510.08</v>
      </c>
      <c r="AF12"/>
    </row>
    <row r="13" spans="1:32" ht="24.95" customHeight="1" x14ac:dyDescent="0.4">
      <c r="A13" s="103">
        <v>10</v>
      </c>
      <c r="B13" s="104" t="s">
        <v>87</v>
      </c>
      <c r="C13" s="104" t="s">
        <v>134</v>
      </c>
      <c r="D13" s="104" t="s">
        <v>89</v>
      </c>
      <c r="E13" s="104" t="s">
        <v>90</v>
      </c>
      <c r="F13" s="104" t="s">
        <v>122</v>
      </c>
      <c r="G13" s="104">
        <v>42</v>
      </c>
      <c r="H13" s="105">
        <v>1</v>
      </c>
      <c r="I13" s="106">
        <v>1</v>
      </c>
      <c r="J13" s="107">
        <v>1</v>
      </c>
      <c r="K13" s="108"/>
      <c r="L13" s="109"/>
      <c r="M13" s="109"/>
      <c r="N13" s="110" t="s">
        <v>92</v>
      </c>
      <c r="O13" s="110">
        <v>2500</v>
      </c>
      <c r="P13" s="110"/>
      <c r="Q13" s="109"/>
      <c r="R13" s="111">
        <v>1</v>
      </c>
      <c r="S13" s="112"/>
      <c r="T13" s="113"/>
      <c r="U13" s="113"/>
      <c r="V13" s="114">
        <f t="shared" si="0"/>
        <v>0</v>
      </c>
      <c r="W13" s="114">
        <f t="shared" si="1"/>
        <v>0</v>
      </c>
      <c r="X13" s="115"/>
      <c r="Y13" s="107">
        <v>9</v>
      </c>
      <c r="Z13" s="107">
        <v>24</v>
      </c>
      <c r="AA13" s="107">
        <v>12</v>
      </c>
      <c r="AB13" s="115"/>
      <c r="AC13" s="116">
        <f t="shared" si="3"/>
        <v>3157.056</v>
      </c>
      <c r="AD13" s="116">
        <f t="shared" si="4"/>
        <v>0</v>
      </c>
      <c r="AE13" s="116">
        <f t="shared" si="2"/>
        <v>3157.056</v>
      </c>
      <c r="AF13"/>
    </row>
    <row r="14" spans="1:32" ht="24.95" customHeight="1" x14ac:dyDescent="0.4">
      <c r="A14" s="103">
        <v>11</v>
      </c>
      <c r="B14" s="104" t="s">
        <v>87</v>
      </c>
      <c r="C14" s="104" t="s">
        <v>134</v>
      </c>
      <c r="D14" s="104" t="s">
        <v>89</v>
      </c>
      <c r="E14" s="104" t="s">
        <v>110</v>
      </c>
      <c r="F14" s="104" t="s">
        <v>173</v>
      </c>
      <c r="G14" s="104">
        <v>26</v>
      </c>
      <c r="H14" s="105">
        <v>1</v>
      </c>
      <c r="I14" s="106">
        <v>1</v>
      </c>
      <c r="J14" s="107">
        <v>1</v>
      </c>
      <c r="K14" s="108"/>
      <c r="L14" s="109"/>
      <c r="M14" s="109"/>
      <c r="N14" s="110" t="s">
        <v>92</v>
      </c>
      <c r="O14" s="110">
        <v>1000</v>
      </c>
      <c r="P14" s="110"/>
      <c r="Q14" s="109"/>
      <c r="R14" s="111">
        <v>1</v>
      </c>
      <c r="S14" s="112"/>
      <c r="T14" s="113"/>
      <c r="U14" s="113"/>
      <c r="V14" s="114">
        <f t="shared" si="0"/>
        <v>0</v>
      </c>
      <c r="W14" s="114">
        <f t="shared" si="1"/>
        <v>0</v>
      </c>
      <c r="X14" s="115"/>
      <c r="Y14" s="107">
        <v>9</v>
      </c>
      <c r="Z14" s="107">
        <v>24</v>
      </c>
      <c r="AA14" s="107">
        <v>12</v>
      </c>
      <c r="AB14" s="115"/>
      <c r="AC14" s="116">
        <f t="shared" si="3"/>
        <v>1954.3679999999999</v>
      </c>
      <c r="AD14" s="116">
        <f t="shared" si="4"/>
        <v>0</v>
      </c>
      <c r="AE14" s="116">
        <f t="shared" si="2"/>
        <v>1954.3679999999999</v>
      </c>
      <c r="AF14"/>
    </row>
    <row r="15" spans="1:32" ht="24.95" customHeight="1" x14ac:dyDescent="0.4">
      <c r="A15" s="103">
        <v>12</v>
      </c>
      <c r="B15" s="104" t="s">
        <v>87</v>
      </c>
      <c r="C15" s="104" t="s">
        <v>143</v>
      </c>
      <c r="D15" s="104" t="s">
        <v>89</v>
      </c>
      <c r="E15" s="104" t="s">
        <v>90</v>
      </c>
      <c r="F15" s="104" t="s">
        <v>91</v>
      </c>
      <c r="G15" s="104">
        <v>42</v>
      </c>
      <c r="H15" s="105">
        <v>4</v>
      </c>
      <c r="I15" s="106">
        <v>2</v>
      </c>
      <c r="J15" s="107">
        <v>8</v>
      </c>
      <c r="K15" s="108"/>
      <c r="L15" s="109"/>
      <c r="M15" s="109"/>
      <c r="N15" s="110" t="s">
        <v>92</v>
      </c>
      <c r="O15" s="110">
        <v>3300</v>
      </c>
      <c r="P15" s="110"/>
      <c r="Q15" s="109"/>
      <c r="R15" s="111">
        <v>8</v>
      </c>
      <c r="S15" s="112"/>
      <c r="T15" s="113"/>
      <c r="U15" s="113"/>
      <c r="V15" s="114">
        <f t="shared" si="0"/>
        <v>0</v>
      </c>
      <c r="W15" s="114">
        <f t="shared" si="1"/>
        <v>0</v>
      </c>
      <c r="X15" s="115"/>
      <c r="Y15" s="107">
        <v>9</v>
      </c>
      <c r="Z15" s="107">
        <v>24</v>
      </c>
      <c r="AA15" s="107">
        <v>12</v>
      </c>
      <c r="AB15" s="115"/>
      <c r="AC15" s="116">
        <f t="shared" si="3"/>
        <v>25256.448</v>
      </c>
      <c r="AD15" s="116">
        <f t="shared" si="4"/>
        <v>0</v>
      </c>
      <c r="AE15" s="116">
        <f t="shared" si="2"/>
        <v>25256.448</v>
      </c>
      <c r="AF15"/>
    </row>
    <row r="16" spans="1:32" ht="24.95" customHeight="1" x14ac:dyDescent="0.4">
      <c r="A16" s="103">
        <v>13</v>
      </c>
      <c r="B16" s="104" t="s">
        <v>87</v>
      </c>
      <c r="C16" s="104" t="s">
        <v>143</v>
      </c>
      <c r="D16" s="104" t="s">
        <v>89</v>
      </c>
      <c r="E16" s="104" t="s">
        <v>90</v>
      </c>
      <c r="F16" s="104" t="s">
        <v>137</v>
      </c>
      <c r="G16" s="104">
        <v>42</v>
      </c>
      <c r="H16" s="105">
        <v>2</v>
      </c>
      <c r="I16" s="106">
        <v>1</v>
      </c>
      <c r="J16" s="107">
        <v>2</v>
      </c>
      <c r="K16" s="108"/>
      <c r="L16" s="109"/>
      <c r="M16" s="109"/>
      <c r="N16" s="110" t="s">
        <v>92</v>
      </c>
      <c r="O16" s="110">
        <v>2500</v>
      </c>
      <c r="P16" s="110"/>
      <c r="Q16" s="109"/>
      <c r="R16" s="111">
        <v>2</v>
      </c>
      <c r="S16" s="112"/>
      <c r="T16" s="113"/>
      <c r="U16" s="113"/>
      <c r="V16" s="114">
        <f t="shared" si="0"/>
        <v>0</v>
      </c>
      <c r="W16" s="114">
        <f t="shared" si="1"/>
        <v>0</v>
      </c>
      <c r="X16" s="115"/>
      <c r="Y16" s="107">
        <v>9</v>
      </c>
      <c r="Z16" s="107">
        <v>24</v>
      </c>
      <c r="AA16" s="107">
        <v>12</v>
      </c>
      <c r="AB16" s="115"/>
      <c r="AC16" s="116">
        <f t="shared" si="3"/>
        <v>6314.1120000000001</v>
      </c>
      <c r="AD16" s="116">
        <f t="shared" si="4"/>
        <v>0</v>
      </c>
      <c r="AE16" s="116">
        <f t="shared" si="2"/>
        <v>6314.1120000000001</v>
      </c>
      <c r="AF16"/>
    </row>
    <row r="17" spans="1:32" ht="24.95" customHeight="1" x14ac:dyDescent="0.4">
      <c r="A17" s="103">
        <v>14</v>
      </c>
      <c r="B17" s="104" t="s">
        <v>87</v>
      </c>
      <c r="C17" s="104" t="s">
        <v>88</v>
      </c>
      <c r="D17" s="104" t="s">
        <v>89</v>
      </c>
      <c r="E17" s="104" t="s">
        <v>90</v>
      </c>
      <c r="F17" s="104" t="s">
        <v>91</v>
      </c>
      <c r="G17" s="104">
        <v>42</v>
      </c>
      <c r="H17" s="105">
        <v>1</v>
      </c>
      <c r="I17" s="106">
        <v>1</v>
      </c>
      <c r="J17" s="107">
        <v>1</v>
      </c>
      <c r="K17" s="108"/>
      <c r="L17" s="109"/>
      <c r="M17" s="109"/>
      <c r="N17" s="110" t="s">
        <v>92</v>
      </c>
      <c r="O17" s="110">
        <v>2500</v>
      </c>
      <c r="P17" s="110"/>
      <c r="Q17" s="109"/>
      <c r="R17" s="111">
        <v>1</v>
      </c>
      <c r="S17" s="112"/>
      <c r="T17" s="113"/>
      <c r="U17" s="113"/>
      <c r="V17" s="114">
        <f t="shared" si="0"/>
        <v>0</v>
      </c>
      <c r="W17" s="114">
        <f t="shared" si="1"/>
        <v>0</v>
      </c>
      <c r="X17" s="115"/>
      <c r="Y17" s="107">
        <v>9</v>
      </c>
      <c r="Z17" s="107">
        <v>24</v>
      </c>
      <c r="AA17" s="107">
        <v>12</v>
      </c>
      <c r="AB17" s="115"/>
      <c r="AC17" s="116">
        <f t="shared" si="3"/>
        <v>3157.056</v>
      </c>
      <c r="AD17" s="116">
        <f t="shared" si="4"/>
        <v>0</v>
      </c>
      <c r="AE17" s="116">
        <f t="shared" si="2"/>
        <v>3157.056</v>
      </c>
      <c r="AF17"/>
    </row>
    <row r="18" spans="1:32" ht="24.95" customHeight="1" x14ac:dyDescent="0.4">
      <c r="A18" s="103">
        <v>15</v>
      </c>
      <c r="B18" s="104" t="s">
        <v>87</v>
      </c>
      <c r="C18" s="104" t="s">
        <v>108</v>
      </c>
      <c r="D18" s="104" t="s">
        <v>89</v>
      </c>
      <c r="E18" s="104" t="s">
        <v>110</v>
      </c>
      <c r="F18" s="104" t="s">
        <v>258</v>
      </c>
      <c r="G18" s="104">
        <v>26</v>
      </c>
      <c r="H18" s="105">
        <v>4</v>
      </c>
      <c r="I18" s="106">
        <v>2</v>
      </c>
      <c r="J18" s="107">
        <v>8</v>
      </c>
      <c r="K18" s="108"/>
      <c r="L18" s="109"/>
      <c r="M18" s="109"/>
      <c r="N18" s="110" t="s">
        <v>92</v>
      </c>
      <c r="O18" s="110">
        <v>1000</v>
      </c>
      <c r="P18" s="110"/>
      <c r="Q18" s="109"/>
      <c r="R18" s="111">
        <v>8</v>
      </c>
      <c r="S18" s="112"/>
      <c r="T18" s="113"/>
      <c r="U18" s="113"/>
      <c r="V18" s="114">
        <f t="shared" si="0"/>
        <v>0</v>
      </c>
      <c r="W18" s="114">
        <f t="shared" si="1"/>
        <v>0</v>
      </c>
      <c r="X18" s="115"/>
      <c r="Y18" s="107">
        <v>9</v>
      </c>
      <c r="Z18" s="107">
        <v>24</v>
      </c>
      <c r="AA18" s="107">
        <v>12</v>
      </c>
      <c r="AB18" s="115"/>
      <c r="AC18" s="116">
        <f t="shared" si="3"/>
        <v>15634.944</v>
      </c>
      <c r="AD18" s="116">
        <f t="shared" si="4"/>
        <v>0</v>
      </c>
      <c r="AE18" s="116">
        <f t="shared" si="2"/>
        <v>15634.944</v>
      </c>
      <c r="AF18"/>
    </row>
    <row r="19" spans="1:32" ht="24.95" customHeight="1" x14ac:dyDescent="0.4">
      <c r="A19" s="103">
        <v>16</v>
      </c>
      <c r="B19" s="104" t="s">
        <v>87</v>
      </c>
      <c r="C19" s="104" t="s">
        <v>108</v>
      </c>
      <c r="D19" s="104" t="s">
        <v>89</v>
      </c>
      <c r="E19" s="104" t="s">
        <v>110</v>
      </c>
      <c r="F19" s="104" t="s">
        <v>122</v>
      </c>
      <c r="G19" s="104">
        <v>26</v>
      </c>
      <c r="H19" s="105">
        <v>2</v>
      </c>
      <c r="I19" s="106">
        <v>1</v>
      </c>
      <c r="J19" s="107">
        <v>2</v>
      </c>
      <c r="K19" s="108"/>
      <c r="L19" s="109"/>
      <c r="M19" s="109"/>
      <c r="N19" s="110" t="s">
        <v>92</v>
      </c>
      <c r="O19" s="110">
        <v>1000</v>
      </c>
      <c r="P19" s="110"/>
      <c r="Q19" s="109"/>
      <c r="R19" s="111">
        <v>2</v>
      </c>
      <c r="S19" s="112"/>
      <c r="T19" s="113"/>
      <c r="U19" s="113"/>
      <c r="V19" s="114">
        <f t="shared" si="0"/>
        <v>0</v>
      </c>
      <c r="W19" s="114">
        <f t="shared" si="1"/>
        <v>0</v>
      </c>
      <c r="X19" s="115"/>
      <c r="Y19" s="107">
        <v>9</v>
      </c>
      <c r="Z19" s="107">
        <v>24</v>
      </c>
      <c r="AA19" s="107">
        <v>12</v>
      </c>
      <c r="AB19" s="115"/>
      <c r="AC19" s="116">
        <f t="shared" si="3"/>
        <v>3908.7359999999999</v>
      </c>
      <c r="AD19" s="116">
        <f t="shared" si="4"/>
        <v>0</v>
      </c>
      <c r="AE19" s="116">
        <f t="shared" si="2"/>
        <v>3908.7359999999999</v>
      </c>
      <c r="AF19"/>
    </row>
    <row r="20" spans="1:32" ht="24.95" customHeight="1" x14ac:dyDescent="0.4">
      <c r="A20" s="103">
        <v>17</v>
      </c>
      <c r="B20" s="104" t="s">
        <v>132</v>
      </c>
      <c r="C20" s="104" t="s">
        <v>259</v>
      </c>
      <c r="D20" s="104" t="s">
        <v>89</v>
      </c>
      <c r="E20" s="104" t="s">
        <v>166</v>
      </c>
      <c r="F20" s="104" t="s">
        <v>122</v>
      </c>
      <c r="G20" s="104">
        <v>60</v>
      </c>
      <c r="H20" s="105">
        <v>1</v>
      </c>
      <c r="I20" s="106">
        <v>1</v>
      </c>
      <c r="J20" s="107">
        <v>1</v>
      </c>
      <c r="K20" s="108"/>
      <c r="L20" s="109"/>
      <c r="M20" s="109"/>
      <c r="N20" s="110" t="s">
        <v>92</v>
      </c>
      <c r="O20" s="110">
        <v>800</v>
      </c>
      <c r="P20" s="110"/>
      <c r="Q20" s="109"/>
      <c r="R20" s="111">
        <v>1</v>
      </c>
      <c r="S20" s="112"/>
      <c r="T20" s="113"/>
      <c r="U20" s="113"/>
      <c r="V20" s="114">
        <f t="shared" si="0"/>
        <v>0</v>
      </c>
      <c r="W20" s="114">
        <f t="shared" si="1"/>
        <v>0</v>
      </c>
      <c r="X20" s="115"/>
      <c r="Y20" s="107">
        <v>9</v>
      </c>
      <c r="Z20" s="107">
        <v>24</v>
      </c>
      <c r="AA20" s="107">
        <v>12</v>
      </c>
      <c r="AB20" s="115"/>
      <c r="AC20" s="116">
        <f t="shared" si="3"/>
        <v>4510.08</v>
      </c>
      <c r="AD20" s="116">
        <f t="shared" si="4"/>
        <v>0</v>
      </c>
      <c r="AE20" s="116">
        <f t="shared" si="2"/>
        <v>4510.08</v>
      </c>
      <c r="AF20"/>
    </row>
    <row r="21" spans="1:32" ht="24.95" customHeight="1" x14ac:dyDescent="0.4">
      <c r="A21" s="103">
        <v>18</v>
      </c>
      <c r="B21" s="104" t="s">
        <v>132</v>
      </c>
      <c r="C21" s="104" t="s">
        <v>260</v>
      </c>
      <c r="D21" s="104" t="s">
        <v>89</v>
      </c>
      <c r="E21" s="104" t="s">
        <v>111</v>
      </c>
      <c r="F21" s="104" t="s">
        <v>261</v>
      </c>
      <c r="G21" s="104">
        <v>28</v>
      </c>
      <c r="H21" s="105">
        <v>1</v>
      </c>
      <c r="I21" s="106">
        <v>1</v>
      </c>
      <c r="J21" s="107">
        <v>1</v>
      </c>
      <c r="K21" s="108"/>
      <c r="L21" s="109"/>
      <c r="M21" s="109"/>
      <c r="N21" s="110" t="s">
        <v>92</v>
      </c>
      <c r="O21" s="110">
        <v>3000</v>
      </c>
      <c r="P21" s="110"/>
      <c r="Q21" s="109"/>
      <c r="R21" s="111">
        <v>1</v>
      </c>
      <c r="S21" s="112"/>
      <c r="T21" s="113"/>
      <c r="U21" s="113"/>
      <c r="V21" s="114">
        <f t="shared" si="0"/>
        <v>0</v>
      </c>
      <c r="W21" s="114">
        <f t="shared" si="1"/>
        <v>0</v>
      </c>
      <c r="X21" s="115"/>
      <c r="Y21" s="107">
        <v>9</v>
      </c>
      <c r="Z21" s="107">
        <v>24</v>
      </c>
      <c r="AA21" s="107">
        <v>12</v>
      </c>
      <c r="AB21" s="115"/>
      <c r="AC21" s="116">
        <f t="shared" si="3"/>
        <v>2104.7039999999997</v>
      </c>
      <c r="AD21" s="116">
        <f t="shared" si="4"/>
        <v>0</v>
      </c>
      <c r="AE21" s="116">
        <f t="shared" si="2"/>
        <v>2104.7039999999997</v>
      </c>
      <c r="AF21"/>
    </row>
    <row r="22" spans="1:32" ht="24.95" customHeight="1" x14ac:dyDescent="0.4">
      <c r="A22" s="103">
        <v>19</v>
      </c>
      <c r="B22" s="104" t="s">
        <v>132</v>
      </c>
      <c r="C22" s="104" t="s">
        <v>262</v>
      </c>
      <c r="D22" s="104" t="s">
        <v>89</v>
      </c>
      <c r="E22" s="104" t="s">
        <v>110</v>
      </c>
      <c r="F22" s="104" t="s">
        <v>263</v>
      </c>
      <c r="G22" s="104">
        <v>26</v>
      </c>
      <c r="H22" s="105">
        <v>1</v>
      </c>
      <c r="I22" s="106">
        <v>1</v>
      </c>
      <c r="J22" s="107">
        <v>1</v>
      </c>
      <c r="K22" s="108"/>
      <c r="L22" s="109"/>
      <c r="M22" s="109"/>
      <c r="N22" s="110" t="s">
        <v>92</v>
      </c>
      <c r="O22" s="110">
        <v>1000</v>
      </c>
      <c r="P22" s="110"/>
      <c r="Q22" s="109"/>
      <c r="R22" s="111">
        <v>1</v>
      </c>
      <c r="S22" s="112"/>
      <c r="T22" s="113"/>
      <c r="U22" s="113"/>
      <c r="V22" s="114">
        <f t="shared" si="0"/>
        <v>0</v>
      </c>
      <c r="W22" s="114">
        <f t="shared" si="1"/>
        <v>0</v>
      </c>
      <c r="X22" s="115"/>
      <c r="Y22" s="107">
        <v>9</v>
      </c>
      <c r="Z22" s="107">
        <v>24</v>
      </c>
      <c r="AA22" s="107">
        <v>12</v>
      </c>
      <c r="AB22" s="115"/>
      <c r="AC22" s="116">
        <f t="shared" si="3"/>
        <v>1954.3679999999999</v>
      </c>
      <c r="AD22" s="116">
        <f t="shared" si="4"/>
        <v>0</v>
      </c>
      <c r="AE22" s="116">
        <f t="shared" si="2"/>
        <v>1954.3679999999999</v>
      </c>
      <c r="AF22"/>
    </row>
    <row r="23" spans="1:32" ht="24.95" customHeight="1" x14ac:dyDescent="0.4">
      <c r="A23" s="103">
        <v>20</v>
      </c>
      <c r="B23" s="104" t="s">
        <v>132</v>
      </c>
      <c r="C23" s="104" t="s">
        <v>262</v>
      </c>
      <c r="D23" s="104" t="s">
        <v>89</v>
      </c>
      <c r="E23" s="104" t="s">
        <v>110</v>
      </c>
      <c r="F23" s="104" t="s">
        <v>261</v>
      </c>
      <c r="G23" s="104">
        <v>26</v>
      </c>
      <c r="H23" s="105">
        <v>1</v>
      </c>
      <c r="I23" s="106">
        <v>4</v>
      </c>
      <c r="J23" s="107">
        <v>4</v>
      </c>
      <c r="K23" s="108"/>
      <c r="L23" s="109"/>
      <c r="M23" s="109"/>
      <c r="N23" s="110" t="s">
        <v>92</v>
      </c>
      <c r="O23" s="110">
        <v>1000</v>
      </c>
      <c r="P23" s="110"/>
      <c r="Q23" s="109"/>
      <c r="R23" s="111">
        <v>4</v>
      </c>
      <c r="S23" s="112"/>
      <c r="T23" s="113"/>
      <c r="U23" s="113"/>
      <c r="V23" s="114">
        <f t="shared" si="0"/>
        <v>0</v>
      </c>
      <c r="W23" s="114">
        <f t="shared" si="1"/>
        <v>0</v>
      </c>
      <c r="X23" s="115"/>
      <c r="Y23" s="107">
        <v>9</v>
      </c>
      <c r="Z23" s="107">
        <v>24</v>
      </c>
      <c r="AA23" s="107">
        <v>12</v>
      </c>
      <c r="AB23" s="115"/>
      <c r="AC23" s="116">
        <f t="shared" si="3"/>
        <v>7817.4719999999998</v>
      </c>
      <c r="AD23" s="116">
        <f t="shared" si="4"/>
        <v>0</v>
      </c>
      <c r="AE23" s="116">
        <f t="shared" si="2"/>
        <v>7817.4719999999998</v>
      </c>
      <c r="AF23"/>
    </row>
    <row r="24" spans="1:32" ht="24.95" customHeight="1" x14ac:dyDescent="0.4">
      <c r="A24" s="103">
        <v>21</v>
      </c>
      <c r="B24" s="104" t="s">
        <v>132</v>
      </c>
      <c r="C24" s="104" t="s">
        <v>215</v>
      </c>
      <c r="D24" s="104" t="s">
        <v>89</v>
      </c>
      <c r="E24" s="104" t="s">
        <v>90</v>
      </c>
      <c r="F24" s="104" t="s">
        <v>91</v>
      </c>
      <c r="G24" s="104">
        <v>42</v>
      </c>
      <c r="H24" s="105">
        <v>1</v>
      </c>
      <c r="I24" s="106">
        <v>2</v>
      </c>
      <c r="J24" s="107">
        <v>2</v>
      </c>
      <c r="K24" s="108"/>
      <c r="L24" s="109"/>
      <c r="M24" s="109"/>
      <c r="N24" s="110" t="s">
        <v>92</v>
      </c>
      <c r="O24" s="110">
        <v>2500</v>
      </c>
      <c r="P24" s="110"/>
      <c r="Q24" s="109"/>
      <c r="R24" s="111">
        <v>2</v>
      </c>
      <c r="S24" s="112"/>
      <c r="T24" s="113"/>
      <c r="U24" s="113"/>
      <c r="V24" s="114">
        <f t="shared" si="0"/>
        <v>0</v>
      </c>
      <c r="W24" s="114">
        <f t="shared" si="1"/>
        <v>0</v>
      </c>
      <c r="X24" s="115"/>
      <c r="Y24" s="107">
        <v>9</v>
      </c>
      <c r="Z24" s="107">
        <v>24</v>
      </c>
      <c r="AA24" s="107">
        <v>12</v>
      </c>
      <c r="AB24" s="115"/>
      <c r="AC24" s="116">
        <f t="shared" si="3"/>
        <v>6314.1120000000001</v>
      </c>
      <c r="AD24" s="116">
        <f t="shared" si="4"/>
        <v>0</v>
      </c>
      <c r="AE24" s="116">
        <f t="shared" si="2"/>
        <v>6314.1120000000001</v>
      </c>
      <c r="AF24"/>
    </row>
    <row r="25" spans="1:32" ht="24.95" customHeight="1" x14ac:dyDescent="0.4">
      <c r="A25" s="103">
        <v>22</v>
      </c>
      <c r="B25" s="104" t="s">
        <v>132</v>
      </c>
      <c r="C25" s="104" t="s">
        <v>215</v>
      </c>
      <c r="D25" s="104" t="s">
        <v>89</v>
      </c>
      <c r="E25" s="104" t="s">
        <v>110</v>
      </c>
      <c r="F25" s="104" t="s">
        <v>264</v>
      </c>
      <c r="G25" s="104">
        <v>26</v>
      </c>
      <c r="H25" s="105">
        <v>1</v>
      </c>
      <c r="I25" s="106">
        <v>1</v>
      </c>
      <c r="J25" s="107">
        <v>1</v>
      </c>
      <c r="K25" s="108"/>
      <c r="L25" s="109"/>
      <c r="M25" s="109"/>
      <c r="N25" s="110" t="s">
        <v>92</v>
      </c>
      <c r="O25" s="110">
        <v>1000</v>
      </c>
      <c r="P25" s="110"/>
      <c r="Q25" s="109"/>
      <c r="R25" s="111">
        <v>1</v>
      </c>
      <c r="S25" s="112"/>
      <c r="T25" s="113"/>
      <c r="U25" s="113"/>
      <c r="V25" s="114">
        <f t="shared" si="0"/>
        <v>0</v>
      </c>
      <c r="W25" s="114">
        <f t="shared" si="1"/>
        <v>0</v>
      </c>
      <c r="X25" s="115"/>
      <c r="Y25" s="107">
        <v>9</v>
      </c>
      <c r="Z25" s="107">
        <v>24</v>
      </c>
      <c r="AA25" s="107">
        <v>12</v>
      </c>
      <c r="AB25" s="115"/>
      <c r="AC25" s="116">
        <f t="shared" si="3"/>
        <v>1954.3679999999999</v>
      </c>
      <c r="AD25" s="116">
        <f t="shared" si="4"/>
        <v>0</v>
      </c>
      <c r="AE25" s="116">
        <f t="shared" si="2"/>
        <v>1954.3679999999999</v>
      </c>
      <c r="AF25"/>
    </row>
    <row r="26" spans="1:32" ht="24.95" customHeight="1" x14ac:dyDescent="0.4">
      <c r="A26" s="103">
        <v>23</v>
      </c>
      <c r="B26" s="104" t="s">
        <v>132</v>
      </c>
      <c r="C26" s="104" t="s">
        <v>265</v>
      </c>
      <c r="D26" s="104" t="s">
        <v>89</v>
      </c>
      <c r="E26" s="104" t="s">
        <v>111</v>
      </c>
      <c r="F26" s="104" t="s">
        <v>261</v>
      </c>
      <c r="G26" s="104">
        <v>28</v>
      </c>
      <c r="H26" s="105">
        <v>1</v>
      </c>
      <c r="I26" s="106">
        <v>1</v>
      </c>
      <c r="J26" s="107">
        <v>1</v>
      </c>
      <c r="K26" s="108"/>
      <c r="L26" s="109"/>
      <c r="M26" s="109"/>
      <c r="N26" s="110" t="s">
        <v>92</v>
      </c>
      <c r="O26" s="110">
        <v>3000</v>
      </c>
      <c r="P26" s="110"/>
      <c r="Q26" s="109"/>
      <c r="R26" s="111">
        <v>1</v>
      </c>
      <c r="S26" s="112"/>
      <c r="T26" s="113"/>
      <c r="U26" s="113"/>
      <c r="V26" s="114">
        <f t="shared" si="0"/>
        <v>0</v>
      </c>
      <c r="W26" s="114">
        <f t="shared" si="1"/>
        <v>0</v>
      </c>
      <c r="X26" s="115"/>
      <c r="Y26" s="107">
        <v>9</v>
      </c>
      <c r="Z26" s="107">
        <v>24</v>
      </c>
      <c r="AA26" s="107">
        <v>12</v>
      </c>
      <c r="AB26" s="115"/>
      <c r="AC26" s="116">
        <f t="shared" si="3"/>
        <v>2104.7039999999997</v>
      </c>
      <c r="AD26" s="116">
        <f t="shared" si="4"/>
        <v>0</v>
      </c>
      <c r="AE26" s="116">
        <f t="shared" si="2"/>
        <v>2104.7039999999997</v>
      </c>
      <c r="AF26"/>
    </row>
    <row r="27" spans="1:32" ht="24.95" customHeight="1" x14ac:dyDescent="0.4">
      <c r="A27" s="103">
        <v>24</v>
      </c>
      <c r="B27" s="104" t="s">
        <v>132</v>
      </c>
      <c r="C27" s="104" t="s">
        <v>183</v>
      </c>
      <c r="D27" s="104" t="s">
        <v>89</v>
      </c>
      <c r="E27" s="104" t="s">
        <v>210</v>
      </c>
      <c r="F27" s="104" t="s">
        <v>204</v>
      </c>
      <c r="G27" s="104">
        <v>66</v>
      </c>
      <c r="H27" s="105">
        <v>2</v>
      </c>
      <c r="I27" s="106">
        <v>1</v>
      </c>
      <c r="J27" s="107">
        <v>2</v>
      </c>
      <c r="K27" s="108"/>
      <c r="L27" s="109"/>
      <c r="M27" s="109"/>
      <c r="N27" s="110" t="s">
        <v>205</v>
      </c>
      <c r="O27" s="110">
        <v>3800</v>
      </c>
      <c r="P27" s="110"/>
      <c r="Q27" s="109"/>
      <c r="R27" s="111">
        <v>2</v>
      </c>
      <c r="S27" s="112"/>
      <c r="T27" s="113"/>
      <c r="U27" s="113"/>
      <c r="V27" s="114">
        <f t="shared" si="0"/>
        <v>0</v>
      </c>
      <c r="W27" s="114">
        <f t="shared" si="1"/>
        <v>0</v>
      </c>
      <c r="X27" s="115"/>
      <c r="Y27" s="107">
        <v>9</v>
      </c>
      <c r="Z27" s="107">
        <v>24</v>
      </c>
      <c r="AA27" s="107">
        <v>12</v>
      </c>
      <c r="AB27" s="115"/>
      <c r="AC27" s="116">
        <f t="shared" si="3"/>
        <v>9922.1759999999995</v>
      </c>
      <c r="AD27" s="116">
        <f t="shared" si="4"/>
        <v>0</v>
      </c>
      <c r="AE27" s="116">
        <f t="shared" si="2"/>
        <v>9922.1759999999995</v>
      </c>
      <c r="AF27"/>
    </row>
    <row r="28" spans="1:32" ht="24.95" customHeight="1" x14ac:dyDescent="0.4">
      <c r="A28" s="103">
        <v>25</v>
      </c>
      <c r="B28" s="104" t="s">
        <v>132</v>
      </c>
      <c r="C28" s="104" t="s">
        <v>136</v>
      </c>
      <c r="D28" s="104" t="s">
        <v>89</v>
      </c>
      <c r="E28" s="104" t="s">
        <v>110</v>
      </c>
      <c r="F28" s="104" t="s">
        <v>266</v>
      </c>
      <c r="G28" s="104">
        <v>26</v>
      </c>
      <c r="H28" s="105">
        <v>2</v>
      </c>
      <c r="I28" s="106">
        <v>5</v>
      </c>
      <c r="J28" s="107">
        <v>10</v>
      </c>
      <c r="K28" s="108"/>
      <c r="L28" s="109"/>
      <c r="M28" s="109"/>
      <c r="N28" s="110" t="s">
        <v>92</v>
      </c>
      <c r="O28" s="110">
        <v>1000</v>
      </c>
      <c r="P28" s="110"/>
      <c r="Q28" s="109"/>
      <c r="R28" s="111">
        <v>10</v>
      </c>
      <c r="S28" s="112"/>
      <c r="T28" s="113"/>
      <c r="U28" s="113"/>
      <c r="V28" s="114">
        <f t="shared" si="0"/>
        <v>0</v>
      </c>
      <c r="W28" s="114">
        <f t="shared" si="1"/>
        <v>0</v>
      </c>
      <c r="X28" s="115"/>
      <c r="Y28" s="107">
        <v>9</v>
      </c>
      <c r="Z28" s="107">
        <v>24</v>
      </c>
      <c r="AA28" s="107">
        <v>12</v>
      </c>
      <c r="AB28" s="115"/>
      <c r="AC28" s="116">
        <f t="shared" si="3"/>
        <v>19543.68</v>
      </c>
      <c r="AD28" s="116">
        <f t="shared" si="4"/>
        <v>0</v>
      </c>
      <c r="AE28" s="116">
        <f t="shared" si="2"/>
        <v>19543.68</v>
      </c>
      <c r="AF28"/>
    </row>
    <row r="29" spans="1:32" ht="24.95" customHeight="1" x14ac:dyDescent="0.4">
      <c r="A29" s="103">
        <v>26</v>
      </c>
      <c r="B29" s="104" t="s">
        <v>132</v>
      </c>
      <c r="C29" s="104" t="s">
        <v>267</v>
      </c>
      <c r="D29" s="104" t="s">
        <v>89</v>
      </c>
      <c r="E29" s="104" t="s">
        <v>90</v>
      </c>
      <c r="F29" s="104" t="s">
        <v>91</v>
      </c>
      <c r="G29" s="104">
        <v>42</v>
      </c>
      <c r="H29" s="105">
        <v>4</v>
      </c>
      <c r="I29" s="106">
        <v>2</v>
      </c>
      <c r="J29" s="107">
        <v>8</v>
      </c>
      <c r="K29" s="108"/>
      <c r="L29" s="109"/>
      <c r="M29" s="109"/>
      <c r="N29" s="110" t="s">
        <v>92</v>
      </c>
      <c r="O29" s="110">
        <v>3300</v>
      </c>
      <c r="P29" s="110"/>
      <c r="Q29" s="109"/>
      <c r="R29" s="111">
        <v>8</v>
      </c>
      <c r="S29" s="112"/>
      <c r="T29" s="113"/>
      <c r="U29" s="113"/>
      <c r="V29" s="114">
        <f t="shared" si="0"/>
        <v>0</v>
      </c>
      <c r="W29" s="114">
        <f t="shared" si="1"/>
        <v>0</v>
      </c>
      <c r="X29" s="115"/>
      <c r="Y29" s="107">
        <v>9</v>
      </c>
      <c r="Z29" s="107">
        <v>24</v>
      </c>
      <c r="AA29" s="107">
        <v>12</v>
      </c>
      <c r="AB29" s="115"/>
      <c r="AC29" s="116">
        <f t="shared" si="3"/>
        <v>25256.448</v>
      </c>
      <c r="AD29" s="116">
        <f t="shared" si="4"/>
        <v>0</v>
      </c>
      <c r="AE29" s="116">
        <f t="shared" si="2"/>
        <v>25256.448</v>
      </c>
      <c r="AF29"/>
    </row>
    <row r="30" spans="1:32" ht="24.95" customHeight="1" x14ac:dyDescent="0.4">
      <c r="A30" s="103">
        <v>27</v>
      </c>
      <c r="B30" s="104" t="s">
        <v>132</v>
      </c>
      <c r="C30" s="104" t="s">
        <v>267</v>
      </c>
      <c r="D30" s="104" t="s">
        <v>89</v>
      </c>
      <c r="E30" s="104" t="s">
        <v>90</v>
      </c>
      <c r="F30" s="104" t="s">
        <v>137</v>
      </c>
      <c r="G30" s="104">
        <v>42</v>
      </c>
      <c r="H30" s="105">
        <v>2</v>
      </c>
      <c r="I30" s="106">
        <v>1</v>
      </c>
      <c r="J30" s="107">
        <v>2</v>
      </c>
      <c r="K30" s="108"/>
      <c r="L30" s="109"/>
      <c r="M30" s="109"/>
      <c r="N30" s="110" t="s">
        <v>92</v>
      </c>
      <c r="O30" s="110">
        <v>2500</v>
      </c>
      <c r="P30" s="110"/>
      <c r="Q30" s="109"/>
      <c r="R30" s="111">
        <v>2</v>
      </c>
      <c r="S30" s="112"/>
      <c r="T30" s="113"/>
      <c r="U30" s="113"/>
      <c r="V30" s="114">
        <f t="shared" si="0"/>
        <v>0</v>
      </c>
      <c r="W30" s="114">
        <f t="shared" si="1"/>
        <v>0</v>
      </c>
      <c r="X30" s="115"/>
      <c r="Y30" s="107">
        <v>9</v>
      </c>
      <c r="Z30" s="107">
        <v>24</v>
      </c>
      <c r="AA30" s="107">
        <v>12</v>
      </c>
      <c r="AB30" s="115"/>
      <c r="AC30" s="116">
        <f t="shared" si="3"/>
        <v>6314.1120000000001</v>
      </c>
      <c r="AD30" s="116">
        <f t="shared" si="4"/>
        <v>0</v>
      </c>
      <c r="AE30" s="116">
        <f t="shared" si="2"/>
        <v>6314.1120000000001</v>
      </c>
      <c r="AF30"/>
    </row>
    <row r="31" spans="1:32" ht="24.95" customHeight="1" x14ac:dyDescent="0.4">
      <c r="A31" s="103">
        <v>28</v>
      </c>
      <c r="B31" s="104" t="s">
        <v>132</v>
      </c>
      <c r="C31" s="104" t="s">
        <v>100</v>
      </c>
      <c r="D31" s="104" t="s">
        <v>89</v>
      </c>
      <c r="E31" s="104" t="s">
        <v>90</v>
      </c>
      <c r="F31" s="104" t="s">
        <v>91</v>
      </c>
      <c r="G31" s="104">
        <v>42</v>
      </c>
      <c r="H31" s="105">
        <v>1</v>
      </c>
      <c r="I31" s="106">
        <v>2</v>
      </c>
      <c r="J31" s="107">
        <v>2</v>
      </c>
      <c r="K31" s="108"/>
      <c r="L31" s="109"/>
      <c r="M31" s="109"/>
      <c r="N31" s="110" t="s">
        <v>92</v>
      </c>
      <c r="O31" s="110">
        <v>2500</v>
      </c>
      <c r="P31" s="110"/>
      <c r="Q31" s="109"/>
      <c r="R31" s="111">
        <v>2</v>
      </c>
      <c r="S31" s="112"/>
      <c r="T31" s="113"/>
      <c r="U31" s="113"/>
      <c r="V31" s="114">
        <f t="shared" si="0"/>
        <v>0</v>
      </c>
      <c r="W31" s="114">
        <f t="shared" si="1"/>
        <v>0</v>
      </c>
      <c r="X31" s="115"/>
      <c r="Y31" s="107">
        <v>9</v>
      </c>
      <c r="Z31" s="107">
        <v>24</v>
      </c>
      <c r="AA31" s="107">
        <v>12</v>
      </c>
      <c r="AB31" s="115"/>
      <c r="AC31" s="116">
        <f t="shared" si="3"/>
        <v>6314.1120000000001</v>
      </c>
      <c r="AD31" s="116">
        <f t="shared" si="4"/>
        <v>0</v>
      </c>
      <c r="AE31" s="116">
        <f t="shared" si="2"/>
        <v>6314.1120000000001</v>
      </c>
      <c r="AF31"/>
    </row>
    <row r="32" spans="1:32" ht="24.95" customHeight="1" x14ac:dyDescent="0.4">
      <c r="A32" s="103">
        <v>29</v>
      </c>
      <c r="B32" s="104" t="s">
        <v>132</v>
      </c>
      <c r="C32" s="104" t="s">
        <v>100</v>
      </c>
      <c r="D32" s="104" t="s">
        <v>89</v>
      </c>
      <c r="E32" s="104" t="s">
        <v>90</v>
      </c>
      <c r="F32" s="104" t="s">
        <v>91</v>
      </c>
      <c r="G32" s="104">
        <v>42</v>
      </c>
      <c r="H32" s="105">
        <v>1</v>
      </c>
      <c r="I32" s="106">
        <v>1</v>
      </c>
      <c r="J32" s="107">
        <v>1</v>
      </c>
      <c r="K32" s="108"/>
      <c r="L32" s="109"/>
      <c r="M32" s="109"/>
      <c r="N32" s="110" t="s">
        <v>92</v>
      </c>
      <c r="O32" s="110">
        <v>2500</v>
      </c>
      <c r="P32" s="110"/>
      <c r="Q32" s="109"/>
      <c r="R32" s="111">
        <v>1</v>
      </c>
      <c r="S32" s="112"/>
      <c r="T32" s="113"/>
      <c r="U32" s="113"/>
      <c r="V32" s="114">
        <f t="shared" si="0"/>
        <v>0</v>
      </c>
      <c r="W32" s="114">
        <f t="shared" si="1"/>
        <v>0</v>
      </c>
      <c r="X32" s="115"/>
      <c r="Y32" s="107">
        <v>9</v>
      </c>
      <c r="Z32" s="107">
        <v>24</v>
      </c>
      <c r="AA32" s="107">
        <v>12</v>
      </c>
      <c r="AB32" s="115"/>
      <c r="AC32" s="116">
        <f t="shared" si="3"/>
        <v>3157.056</v>
      </c>
      <c r="AD32" s="116">
        <f t="shared" si="4"/>
        <v>0</v>
      </c>
      <c r="AE32" s="116">
        <f t="shared" si="2"/>
        <v>3157.056</v>
      </c>
      <c r="AF32"/>
    </row>
    <row r="33" spans="1:32" ht="24.95" customHeight="1" x14ac:dyDescent="0.4">
      <c r="A33" s="103">
        <v>30</v>
      </c>
      <c r="B33" s="104" t="s">
        <v>132</v>
      </c>
      <c r="C33" s="104" t="s">
        <v>101</v>
      </c>
      <c r="D33" s="104" t="s">
        <v>89</v>
      </c>
      <c r="E33" s="104" t="s">
        <v>110</v>
      </c>
      <c r="F33" s="104" t="s">
        <v>103</v>
      </c>
      <c r="G33" s="104">
        <v>26</v>
      </c>
      <c r="H33" s="105">
        <v>2</v>
      </c>
      <c r="I33" s="106">
        <v>6</v>
      </c>
      <c r="J33" s="107">
        <v>12</v>
      </c>
      <c r="K33" s="108"/>
      <c r="L33" s="109"/>
      <c r="M33" s="109"/>
      <c r="N33" s="110" t="s">
        <v>92</v>
      </c>
      <c r="O33" s="110">
        <v>1000</v>
      </c>
      <c r="P33" s="110"/>
      <c r="Q33" s="109"/>
      <c r="R33" s="111">
        <v>12</v>
      </c>
      <c r="S33" s="112"/>
      <c r="T33" s="113"/>
      <c r="U33" s="113"/>
      <c r="V33" s="114">
        <f t="shared" si="0"/>
        <v>0</v>
      </c>
      <c r="W33" s="114">
        <f t="shared" si="1"/>
        <v>0</v>
      </c>
      <c r="X33" s="115"/>
      <c r="Y33" s="107">
        <v>9</v>
      </c>
      <c r="Z33" s="107">
        <v>24</v>
      </c>
      <c r="AA33" s="107">
        <v>12</v>
      </c>
      <c r="AB33" s="115"/>
      <c r="AC33" s="116">
        <f t="shared" si="3"/>
        <v>23452.415999999997</v>
      </c>
      <c r="AD33" s="116">
        <f t="shared" si="4"/>
        <v>0</v>
      </c>
      <c r="AE33" s="116">
        <f t="shared" si="2"/>
        <v>23452.415999999997</v>
      </c>
      <c r="AF33"/>
    </row>
    <row r="34" spans="1:32" ht="24.95" customHeight="1" x14ac:dyDescent="0.4">
      <c r="A34" s="103">
        <v>31</v>
      </c>
      <c r="B34" s="104" t="s">
        <v>132</v>
      </c>
      <c r="C34" s="104" t="s">
        <v>228</v>
      </c>
      <c r="D34" s="104" t="s">
        <v>89</v>
      </c>
      <c r="E34" s="104" t="s">
        <v>90</v>
      </c>
      <c r="F34" s="104" t="s">
        <v>137</v>
      </c>
      <c r="G34" s="104">
        <v>42</v>
      </c>
      <c r="H34" s="105">
        <v>4</v>
      </c>
      <c r="I34" s="106">
        <v>1</v>
      </c>
      <c r="J34" s="107">
        <v>4</v>
      </c>
      <c r="K34" s="108"/>
      <c r="L34" s="109"/>
      <c r="M34" s="109"/>
      <c r="N34" s="110" t="s">
        <v>92</v>
      </c>
      <c r="O34" s="110">
        <v>2500</v>
      </c>
      <c r="P34" s="110"/>
      <c r="Q34" s="109"/>
      <c r="R34" s="111">
        <v>4</v>
      </c>
      <c r="S34" s="112"/>
      <c r="T34" s="113"/>
      <c r="U34" s="113"/>
      <c r="V34" s="114">
        <f t="shared" si="0"/>
        <v>0</v>
      </c>
      <c r="W34" s="114">
        <f t="shared" si="1"/>
        <v>0</v>
      </c>
      <c r="X34" s="115"/>
      <c r="Y34" s="107">
        <v>9</v>
      </c>
      <c r="Z34" s="107">
        <v>24</v>
      </c>
      <c r="AA34" s="107">
        <v>12</v>
      </c>
      <c r="AB34" s="115"/>
      <c r="AC34" s="116">
        <f t="shared" si="3"/>
        <v>12628.224</v>
      </c>
      <c r="AD34" s="116">
        <f t="shared" si="4"/>
        <v>0</v>
      </c>
      <c r="AE34" s="116">
        <f t="shared" si="2"/>
        <v>12628.224</v>
      </c>
      <c r="AF34"/>
    </row>
    <row r="35" spans="1:32" ht="24.95" customHeight="1" x14ac:dyDescent="0.4">
      <c r="A35" s="103">
        <v>32</v>
      </c>
      <c r="B35" s="104" t="s">
        <v>132</v>
      </c>
      <c r="C35" s="104" t="s">
        <v>134</v>
      </c>
      <c r="D35" s="104" t="s">
        <v>89</v>
      </c>
      <c r="E35" s="104" t="s">
        <v>110</v>
      </c>
      <c r="F35" s="104" t="s">
        <v>173</v>
      </c>
      <c r="G35" s="104">
        <v>26</v>
      </c>
      <c r="H35" s="105">
        <v>2</v>
      </c>
      <c r="I35" s="106">
        <v>1</v>
      </c>
      <c r="J35" s="107">
        <v>2</v>
      </c>
      <c r="K35" s="108"/>
      <c r="L35" s="109"/>
      <c r="M35" s="109"/>
      <c r="N35" s="110" t="s">
        <v>92</v>
      </c>
      <c r="O35" s="110">
        <v>1000</v>
      </c>
      <c r="P35" s="110"/>
      <c r="Q35" s="109"/>
      <c r="R35" s="111">
        <v>2</v>
      </c>
      <c r="S35" s="112"/>
      <c r="T35" s="113"/>
      <c r="U35" s="113"/>
      <c r="V35" s="114">
        <f t="shared" si="0"/>
        <v>0</v>
      </c>
      <c r="W35" s="114">
        <f t="shared" si="1"/>
        <v>0</v>
      </c>
      <c r="X35" s="115"/>
      <c r="Y35" s="107">
        <v>9</v>
      </c>
      <c r="Z35" s="107">
        <v>24</v>
      </c>
      <c r="AA35" s="107">
        <v>12</v>
      </c>
      <c r="AB35" s="115"/>
      <c r="AC35" s="116">
        <f t="shared" si="3"/>
        <v>3908.7359999999999</v>
      </c>
      <c r="AD35" s="116">
        <f t="shared" si="4"/>
        <v>0</v>
      </c>
      <c r="AE35" s="116">
        <f t="shared" si="2"/>
        <v>3908.7359999999999</v>
      </c>
      <c r="AF35"/>
    </row>
    <row r="36" spans="1:32" ht="24.95" customHeight="1" x14ac:dyDescent="0.4">
      <c r="A36" s="103">
        <v>33</v>
      </c>
      <c r="B36" s="104" t="s">
        <v>132</v>
      </c>
      <c r="C36" s="104" t="s">
        <v>104</v>
      </c>
      <c r="D36" s="104" t="s">
        <v>89</v>
      </c>
      <c r="E36" s="104" t="s">
        <v>90</v>
      </c>
      <c r="F36" s="104" t="s">
        <v>137</v>
      </c>
      <c r="G36" s="104">
        <v>42</v>
      </c>
      <c r="H36" s="105">
        <v>8</v>
      </c>
      <c r="I36" s="106">
        <v>2</v>
      </c>
      <c r="J36" s="107">
        <v>16</v>
      </c>
      <c r="K36" s="108"/>
      <c r="L36" s="109"/>
      <c r="M36" s="109"/>
      <c r="N36" s="110" t="s">
        <v>92</v>
      </c>
      <c r="O36" s="110">
        <v>3300</v>
      </c>
      <c r="P36" s="110"/>
      <c r="Q36" s="109"/>
      <c r="R36" s="111">
        <v>16</v>
      </c>
      <c r="S36" s="112"/>
      <c r="T36" s="113"/>
      <c r="U36" s="113"/>
      <c r="V36" s="114">
        <f t="shared" si="0"/>
        <v>0</v>
      </c>
      <c r="W36" s="114">
        <f t="shared" si="1"/>
        <v>0</v>
      </c>
      <c r="X36" s="115"/>
      <c r="Y36" s="107">
        <v>9</v>
      </c>
      <c r="Z36" s="107">
        <v>24</v>
      </c>
      <c r="AA36" s="107">
        <v>12</v>
      </c>
      <c r="AB36" s="115"/>
      <c r="AC36" s="116">
        <f t="shared" si="3"/>
        <v>50512.896000000001</v>
      </c>
      <c r="AD36" s="116">
        <f t="shared" si="4"/>
        <v>0</v>
      </c>
      <c r="AE36" s="116">
        <f t="shared" si="2"/>
        <v>50512.896000000001</v>
      </c>
      <c r="AF36"/>
    </row>
    <row r="37" spans="1:32" ht="24.95" customHeight="1" x14ac:dyDescent="0.4">
      <c r="A37" s="103">
        <v>34</v>
      </c>
      <c r="B37" s="104" t="s">
        <v>132</v>
      </c>
      <c r="C37" s="104" t="s">
        <v>104</v>
      </c>
      <c r="D37" s="104" t="s">
        <v>89</v>
      </c>
      <c r="E37" s="104" t="s">
        <v>110</v>
      </c>
      <c r="F37" s="104" t="s">
        <v>258</v>
      </c>
      <c r="G37" s="104">
        <v>26</v>
      </c>
      <c r="H37" s="105">
        <v>1</v>
      </c>
      <c r="I37" s="106">
        <v>2</v>
      </c>
      <c r="J37" s="107">
        <v>2</v>
      </c>
      <c r="K37" s="108"/>
      <c r="L37" s="109"/>
      <c r="M37" s="109"/>
      <c r="N37" s="110" t="s">
        <v>92</v>
      </c>
      <c r="O37" s="110">
        <v>1000</v>
      </c>
      <c r="P37" s="110"/>
      <c r="Q37" s="109"/>
      <c r="R37" s="111">
        <v>2</v>
      </c>
      <c r="S37" s="112"/>
      <c r="T37" s="113"/>
      <c r="U37" s="113"/>
      <c r="V37" s="114">
        <f t="shared" si="0"/>
        <v>0</v>
      </c>
      <c r="W37" s="114">
        <f t="shared" si="1"/>
        <v>0</v>
      </c>
      <c r="X37" s="115"/>
      <c r="Y37" s="107">
        <v>9</v>
      </c>
      <c r="Z37" s="107">
        <v>24</v>
      </c>
      <c r="AA37" s="107">
        <v>12</v>
      </c>
      <c r="AB37" s="115"/>
      <c r="AC37" s="116">
        <f t="shared" si="3"/>
        <v>3908.7359999999999</v>
      </c>
      <c r="AD37" s="116">
        <f t="shared" si="4"/>
        <v>0</v>
      </c>
      <c r="AE37" s="116">
        <f t="shared" si="2"/>
        <v>3908.7359999999999</v>
      </c>
      <c r="AF37"/>
    </row>
    <row r="38" spans="1:32" ht="24.95" customHeight="1" x14ac:dyDescent="0.4">
      <c r="A38" s="103">
        <v>35</v>
      </c>
      <c r="B38" s="104" t="s">
        <v>132</v>
      </c>
      <c r="C38" s="104" t="s">
        <v>187</v>
      </c>
      <c r="D38" s="104" t="s">
        <v>89</v>
      </c>
      <c r="E38" s="104" t="s">
        <v>110</v>
      </c>
      <c r="F38" s="104" t="s">
        <v>263</v>
      </c>
      <c r="G38" s="104">
        <v>26</v>
      </c>
      <c r="H38" s="105">
        <v>1</v>
      </c>
      <c r="I38" s="106">
        <v>1</v>
      </c>
      <c r="J38" s="107">
        <v>1</v>
      </c>
      <c r="K38" s="108"/>
      <c r="L38" s="109"/>
      <c r="M38" s="109"/>
      <c r="N38" s="110" t="s">
        <v>92</v>
      </c>
      <c r="O38" s="110">
        <v>1000</v>
      </c>
      <c r="P38" s="110"/>
      <c r="Q38" s="109"/>
      <c r="R38" s="111">
        <v>1</v>
      </c>
      <c r="S38" s="112"/>
      <c r="T38" s="113"/>
      <c r="U38" s="113"/>
      <c r="V38" s="114">
        <f t="shared" si="0"/>
        <v>0</v>
      </c>
      <c r="W38" s="114">
        <f t="shared" si="1"/>
        <v>0</v>
      </c>
      <c r="X38" s="115"/>
      <c r="Y38" s="107">
        <v>9</v>
      </c>
      <c r="Z38" s="107">
        <v>24</v>
      </c>
      <c r="AA38" s="107">
        <v>12</v>
      </c>
      <c r="AB38" s="115"/>
      <c r="AC38" s="116">
        <f t="shared" si="3"/>
        <v>1954.3679999999999</v>
      </c>
      <c r="AD38" s="116">
        <f t="shared" si="4"/>
        <v>0</v>
      </c>
      <c r="AE38" s="116">
        <f t="shared" si="2"/>
        <v>1954.3679999999999</v>
      </c>
      <c r="AF38"/>
    </row>
    <row r="39" spans="1:32" ht="24.95" customHeight="1" x14ac:dyDescent="0.4">
      <c r="A39" s="103">
        <v>36</v>
      </c>
      <c r="B39" s="104" t="s">
        <v>132</v>
      </c>
      <c r="C39" s="104" t="s">
        <v>187</v>
      </c>
      <c r="D39" s="104" t="s">
        <v>89</v>
      </c>
      <c r="E39" s="104" t="s">
        <v>90</v>
      </c>
      <c r="F39" s="104" t="s">
        <v>91</v>
      </c>
      <c r="G39" s="104">
        <v>42</v>
      </c>
      <c r="H39" s="105">
        <v>1</v>
      </c>
      <c r="I39" s="106">
        <v>1</v>
      </c>
      <c r="J39" s="107">
        <v>1</v>
      </c>
      <c r="K39" s="108"/>
      <c r="L39" s="109"/>
      <c r="M39" s="109"/>
      <c r="N39" s="110" t="s">
        <v>92</v>
      </c>
      <c r="O39" s="110">
        <v>2500</v>
      </c>
      <c r="P39" s="110"/>
      <c r="Q39" s="109"/>
      <c r="R39" s="111">
        <v>1</v>
      </c>
      <c r="S39" s="112"/>
      <c r="T39" s="113"/>
      <c r="U39" s="113"/>
      <c r="V39" s="114">
        <f t="shared" si="0"/>
        <v>0</v>
      </c>
      <c r="W39" s="114">
        <f t="shared" si="1"/>
        <v>0</v>
      </c>
      <c r="X39" s="115"/>
      <c r="Y39" s="107">
        <v>9</v>
      </c>
      <c r="Z39" s="107">
        <v>24</v>
      </c>
      <c r="AA39" s="107">
        <v>12</v>
      </c>
      <c r="AB39" s="115"/>
      <c r="AC39" s="116">
        <f t="shared" si="3"/>
        <v>3157.056</v>
      </c>
      <c r="AD39" s="116">
        <f t="shared" si="4"/>
        <v>0</v>
      </c>
      <c r="AE39" s="116">
        <f t="shared" si="2"/>
        <v>3157.056</v>
      </c>
      <c r="AF39"/>
    </row>
    <row r="40" spans="1:32" ht="24.95" customHeight="1" x14ac:dyDescent="0.4">
      <c r="A40" s="103">
        <v>37</v>
      </c>
      <c r="B40" s="104" t="s">
        <v>132</v>
      </c>
      <c r="C40" s="104" t="s">
        <v>106</v>
      </c>
      <c r="D40" s="104" t="s">
        <v>89</v>
      </c>
      <c r="E40" s="104" t="s">
        <v>90</v>
      </c>
      <c r="F40" s="104" t="s">
        <v>91</v>
      </c>
      <c r="G40" s="104">
        <v>42</v>
      </c>
      <c r="H40" s="104">
        <v>1</v>
      </c>
      <c r="I40" s="106">
        <v>1</v>
      </c>
      <c r="J40" s="107">
        <v>1</v>
      </c>
      <c r="K40" s="108"/>
      <c r="L40" s="109"/>
      <c r="M40" s="109"/>
      <c r="N40" s="110" t="s">
        <v>92</v>
      </c>
      <c r="O40" s="110">
        <v>2500</v>
      </c>
      <c r="P40" s="110"/>
      <c r="Q40" s="109"/>
      <c r="R40" s="111">
        <v>1</v>
      </c>
      <c r="S40" s="112"/>
      <c r="T40" s="113"/>
      <c r="U40" s="113"/>
      <c r="V40" s="114">
        <f t="shared" si="0"/>
        <v>0</v>
      </c>
      <c r="W40" s="114">
        <f t="shared" si="1"/>
        <v>0</v>
      </c>
      <c r="X40" s="115"/>
      <c r="Y40" s="107">
        <v>9</v>
      </c>
      <c r="Z40" s="107">
        <v>24</v>
      </c>
      <c r="AA40" s="107">
        <v>12</v>
      </c>
      <c r="AB40" s="115"/>
      <c r="AC40" s="116">
        <f t="shared" si="3"/>
        <v>3157.056</v>
      </c>
      <c r="AD40" s="116">
        <f t="shared" si="4"/>
        <v>0</v>
      </c>
      <c r="AE40" s="116">
        <f t="shared" si="2"/>
        <v>3157.056</v>
      </c>
      <c r="AF40"/>
    </row>
    <row r="41" spans="1:32" ht="24.95" customHeight="1" x14ac:dyDescent="0.4">
      <c r="A41" s="103">
        <v>38</v>
      </c>
      <c r="B41" s="104" t="s">
        <v>132</v>
      </c>
      <c r="C41" s="104" t="s">
        <v>126</v>
      </c>
      <c r="D41" s="104" t="s">
        <v>89</v>
      </c>
      <c r="E41" s="104" t="s">
        <v>110</v>
      </c>
      <c r="F41" s="104" t="s">
        <v>264</v>
      </c>
      <c r="G41" s="104">
        <v>26</v>
      </c>
      <c r="H41" s="104">
        <v>1</v>
      </c>
      <c r="I41" s="106">
        <v>1</v>
      </c>
      <c r="J41" s="107">
        <v>1</v>
      </c>
      <c r="K41" s="108"/>
      <c r="L41" s="109"/>
      <c r="M41" s="109"/>
      <c r="N41" s="110" t="s">
        <v>92</v>
      </c>
      <c r="O41" s="110">
        <v>1000</v>
      </c>
      <c r="P41" s="110"/>
      <c r="Q41" s="109"/>
      <c r="R41" s="111">
        <v>1</v>
      </c>
      <c r="S41" s="112"/>
      <c r="T41" s="113"/>
      <c r="U41" s="113"/>
      <c r="V41" s="114">
        <f t="shared" si="0"/>
        <v>0</v>
      </c>
      <c r="W41" s="114">
        <f t="shared" si="1"/>
        <v>0</v>
      </c>
      <c r="X41" s="115"/>
      <c r="Y41" s="107">
        <v>9</v>
      </c>
      <c r="Z41" s="107">
        <v>24</v>
      </c>
      <c r="AA41" s="107">
        <v>12</v>
      </c>
      <c r="AB41" s="115"/>
      <c r="AC41" s="116">
        <f t="shared" si="3"/>
        <v>1954.3679999999999</v>
      </c>
      <c r="AD41" s="116">
        <f t="shared" si="4"/>
        <v>0</v>
      </c>
      <c r="AE41" s="116">
        <f t="shared" si="2"/>
        <v>1954.3679999999999</v>
      </c>
      <c r="AF41"/>
    </row>
    <row r="42" spans="1:32" ht="24.95" customHeight="1" x14ac:dyDescent="0.4">
      <c r="A42" s="103">
        <v>39</v>
      </c>
      <c r="B42" s="104" t="s">
        <v>132</v>
      </c>
      <c r="C42" s="104" t="s">
        <v>107</v>
      </c>
      <c r="D42" s="104" t="s">
        <v>89</v>
      </c>
      <c r="E42" s="104" t="s">
        <v>90</v>
      </c>
      <c r="F42" s="104" t="s">
        <v>137</v>
      </c>
      <c r="G42" s="104">
        <v>42</v>
      </c>
      <c r="H42" s="104">
        <v>2</v>
      </c>
      <c r="I42" s="106">
        <v>2</v>
      </c>
      <c r="J42" s="107">
        <v>4</v>
      </c>
      <c r="K42" s="108"/>
      <c r="L42" s="109"/>
      <c r="M42" s="109"/>
      <c r="N42" s="110" t="s">
        <v>92</v>
      </c>
      <c r="O42" s="110">
        <v>2500</v>
      </c>
      <c r="P42" s="110"/>
      <c r="Q42" s="109"/>
      <c r="R42" s="111">
        <v>4</v>
      </c>
      <c r="S42" s="112"/>
      <c r="T42" s="113"/>
      <c r="U42" s="113"/>
      <c r="V42" s="114">
        <f t="shared" si="0"/>
        <v>0</v>
      </c>
      <c r="W42" s="114">
        <f t="shared" si="1"/>
        <v>0</v>
      </c>
      <c r="X42" s="115"/>
      <c r="Y42" s="107">
        <v>9</v>
      </c>
      <c r="Z42" s="107">
        <v>24</v>
      </c>
      <c r="AA42" s="107">
        <v>12</v>
      </c>
      <c r="AB42" s="115"/>
      <c r="AC42" s="116">
        <f t="shared" si="3"/>
        <v>12628.224</v>
      </c>
      <c r="AD42" s="116">
        <f t="shared" si="4"/>
        <v>0</v>
      </c>
      <c r="AE42" s="116">
        <f t="shared" si="2"/>
        <v>12628.224</v>
      </c>
      <c r="AF42"/>
    </row>
    <row r="43" spans="1:32" ht="24.95" customHeight="1" x14ac:dyDescent="0.4">
      <c r="A43" s="103">
        <v>40</v>
      </c>
      <c r="B43" s="104" t="s">
        <v>132</v>
      </c>
      <c r="C43" s="104" t="s">
        <v>217</v>
      </c>
      <c r="D43" s="104" t="s">
        <v>89</v>
      </c>
      <c r="E43" s="104" t="s">
        <v>90</v>
      </c>
      <c r="F43" s="104" t="s">
        <v>91</v>
      </c>
      <c r="G43" s="104">
        <v>42</v>
      </c>
      <c r="H43" s="104">
        <v>2</v>
      </c>
      <c r="I43" s="106">
        <v>1</v>
      </c>
      <c r="J43" s="107">
        <v>2</v>
      </c>
      <c r="K43" s="108"/>
      <c r="L43" s="109"/>
      <c r="M43" s="109"/>
      <c r="N43" s="110" t="s">
        <v>92</v>
      </c>
      <c r="O43" s="110">
        <v>2500</v>
      </c>
      <c r="P43" s="110"/>
      <c r="Q43" s="109"/>
      <c r="R43" s="111">
        <v>2</v>
      </c>
      <c r="S43" s="112"/>
      <c r="T43" s="113"/>
      <c r="U43" s="113"/>
      <c r="V43" s="114">
        <f t="shared" si="0"/>
        <v>0</v>
      </c>
      <c r="W43" s="114">
        <f t="shared" si="1"/>
        <v>0</v>
      </c>
      <c r="X43" s="115"/>
      <c r="Y43" s="107">
        <v>9</v>
      </c>
      <c r="Z43" s="107">
        <v>24</v>
      </c>
      <c r="AA43" s="107">
        <v>12</v>
      </c>
      <c r="AB43" s="115"/>
      <c r="AC43" s="116">
        <f t="shared" si="3"/>
        <v>6314.1120000000001</v>
      </c>
      <c r="AD43" s="116">
        <f t="shared" si="4"/>
        <v>0</v>
      </c>
      <c r="AE43" s="116">
        <f t="shared" si="2"/>
        <v>6314.1120000000001</v>
      </c>
      <c r="AF43"/>
    </row>
    <row r="44" spans="1:32" ht="24.95" customHeight="1" x14ac:dyDescent="0.4">
      <c r="A44" s="103">
        <v>41</v>
      </c>
      <c r="B44" s="104" t="s">
        <v>132</v>
      </c>
      <c r="C44" s="104" t="s">
        <v>109</v>
      </c>
      <c r="D44" s="104" t="s">
        <v>89</v>
      </c>
      <c r="E44" s="104" t="s">
        <v>90</v>
      </c>
      <c r="F44" s="104" t="s">
        <v>103</v>
      </c>
      <c r="G44" s="104">
        <v>42</v>
      </c>
      <c r="H44" s="104">
        <v>2</v>
      </c>
      <c r="I44" s="106">
        <v>4</v>
      </c>
      <c r="J44" s="107">
        <v>8</v>
      </c>
      <c r="K44" s="108"/>
      <c r="L44" s="109"/>
      <c r="M44" s="109"/>
      <c r="N44" s="110" t="s">
        <v>92</v>
      </c>
      <c r="O44" s="110">
        <v>2500</v>
      </c>
      <c r="P44" s="110"/>
      <c r="Q44" s="109"/>
      <c r="R44" s="111">
        <v>8</v>
      </c>
      <c r="S44" s="112"/>
      <c r="T44" s="113"/>
      <c r="U44" s="113"/>
      <c r="V44" s="114">
        <f t="shared" si="0"/>
        <v>0</v>
      </c>
      <c r="W44" s="114">
        <f t="shared" si="1"/>
        <v>0</v>
      </c>
      <c r="X44" s="115"/>
      <c r="Y44" s="107">
        <v>9</v>
      </c>
      <c r="Z44" s="107">
        <v>24</v>
      </c>
      <c r="AA44" s="107">
        <v>12</v>
      </c>
      <c r="AB44" s="115"/>
      <c r="AC44" s="116">
        <f t="shared" si="3"/>
        <v>25256.448</v>
      </c>
      <c r="AD44" s="116">
        <f t="shared" si="4"/>
        <v>0</v>
      </c>
      <c r="AE44" s="116">
        <f t="shared" si="2"/>
        <v>25256.448</v>
      </c>
      <c r="AF44"/>
    </row>
    <row r="45" spans="1:32" ht="24.95" customHeight="1" x14ac:dyDescent="0.4">
      <c r="A45" s="103">
        <v>42</v>
      </c>
      <c r="B45" s="104" t="s">
        <v>132</v>
      </c>
      <c r="C45" s="104" t="s">
        <v>108</v>
      </c>
      <c r="D45" s="104" t="s">
        <v>89</v>
      </c>
      <c r="E45" s="104" t="s">
        <v>110</v>
      </c>
      <c r="F45" s="104" t="s">
        <v>258</v>
      </c>
      <c r="G45" s="104">
        <v>26</v>
      </c>
      <c r="H45" s="104">
        <v>3</v>
      </c>
      <c r="I45" s="106">
        <v>2</v>
      </c>
      <c r="J45" s="107">
        <v>6</v>
      </c>
      <c r="K45" s="108"/>
      <c r="L45" s="109"/>
      <c r="M45" s="109"/>
      <c r="N45" s="110" t="s">
        <v>92</v>
      </c>
      <c r="O45" s="110">
        <v>1000</v>
      </c>
      <c r="P45" s="110"/>
      <c r="Q45" s="109"/>
      <c r="R45" s="111">
        <v>6</v>
      </c>
      <c r="S45" s="112"/>
      <c r="T45" s="113"/>
      <c r="U45" s="113"/>
      <c r="V45" s="114">
        <f t="shared" si="0"/>
        <v>0</v>
      </c>
      <c r="W45" s="114">
        <f t="shared" si="1"/>
        <v>0</v>
      </c>
      <c r="X45" s="115"/>
      <c r="Y45" s="107">
        <v>9</v>
      </c>
      <c r="Z45" s="107">
        <v>24</v>
      </c>
      <c r="AA45" s="107">
        <v>12</v>
      </c>
      <c r="AB45" s="115"/>
      <c r="AC45" s="116">
        <f t="shared" si="3"/>
        <v>11726.207999999999</v>
      </c>
      <c r="AD45" s="116">
        <f t="shared" si="4"/>
        <v>0</v>
      </c>
      <c r="AE45" s="116">
        <f t="shared" si="2"/>
        <v>11726.207999999999</v>
      </c>
      <c r="AF45"/>
    </row>
    <row r="46" spans="1:32" ht="24.95" customHeight="1" x14ac:dyDescent="0.4">
      <c r="A46" s="103">
        <v>43</v>
      </c>
      <c r="B46" s="104" t="s">
        <v>132</v>
      </c>
      <c r="C46" s="104" t="s">
        <v>126</v>
      </c>
      <c r="D46" s="104" t="s">
        <v>89</v>
      </c>
      <c r="E46" s="104" t="s">
        <v>130</v>
      </c>
      <c r="F46" s="104" t="s">
        <v>268</v>
      </c>
      <c r="G46" s="104">
        <v>105</v>
      </c>
      <c r="H46" s="104">
        <v>2</v>
      </c>
      <c r="I46" s="106">
        <v>1</v>
      </c>
      <c r="J46" s="107">
        <v>2</v>
      </c>
      <c r="K46" s="108"/>
      <c r="L46" s="109"/>
      <c r="M46" s="109"/>
      <c r="N46" s="110" t="s">
        <v>92</v>
      </c>
      <c r="O46" s="110">
        <v>2600</v>
      </c>
      <c r="P46" s="110"/>
      <c r="Q46" s="109"/>
      <c r="R46" s="111">
        <v>2</v>
      </c>
      <c r="S46" s="112"/>
      <c r="T46" s="113"/>
      <c r="U46" s="113"/>
      <c r="V46" s="114">
        <f t="shared" si="0"/>
        <v>0</v>
      </c>
      <c r="W46" s="114">
        <f t="shared" si="1"/>
        <v>0</v>
      </c>
      <c r="X46" s="115"/>
      <c r="Y46" s="107">
        <v>9</v>
      </c>
      <c r="Z46" s="107">
        <v>24</v>
      </c>
      <c r="AA46" s="107">
        <v>12</v>
      </c>
      <c r="AB46" s="115"/>
      <c r="AC46" s="116">
        <f t="shared" si="3"/>
        <v>15785.28</v>
      </c>
      <c r="AD46" s="116">
        <f t="shared" si="4"/>
        <v>0</v>
      </c>
      <c r="AE46" s="116">
        <f t="shared" si="2"/>
        <v>15785.28</v>
      </c>
      <c r="AF46"/>
    </row>
    <row r="47" spans="1:32" ht="24.95" customHeight="1" x14ac:dyDescent="0.4">
      <c r="A47" s="103">
        <v>44</v>
      </c>
      <c r="B47" s="104" t="s">
        <v>132</v>
      </c>
      <c r="C47" s="104" t="s">
        <v>126</v>
      </c>
      <c r="D47" s="104" t="s">
        <v>89</v>
      </c>
      <c r="E47" s="104" t="s">
        <v>110</v>
      </c>
      <c r="F47" s="104" t="s">
        <v>264</v>
      </c>
      <c r="G47" s="104">
        <v>26</v>
      </c>
      <c r="H47" s="104">
        <v>2</v>
      </c>
      <c r="I47" s="106">
        <v>1</v>
      </c>
      <c r="J47" s="107">
        <v>2</v>
      </c>
      <c r="K47" s="108"/>
      <c r="L47" s="109"/>
      <c r="M47" s="109"/>
      <c r="N47" s="110" t="s">
        <v>92</v>
      </c>
      <c r="O47" s="110">
        <v>1000</v>
      </c>
      <c r="P47" s="110"/>
      <c r="Q47" s="109"/>
      <c r="R47" s="111">
        <v>2</v>
      </c>
      <c r="S47" s="112"/>
      <c r="T47" s="113"/>
      <c r="U47" s="113"/>
      <c r="V47" s="114">
        <f t="shared" si="0"/>
        <v>0</v>
      </c>
      <c r="W47" s="114">
        <f t="shared" si="1"/>
        <v>0</v>
      </c>
      <c r="X47" s="115"/>
      <c r="Y47" s="107">
        <v>9</v>
      </c>
      <c r="Z47" s="107">
        <v>24</v>
      </c>
      <c r="AA47" s="107">
        <v>12</v>
      </c>
      <c r="AB47" s="115"/>
      <c r="AC47" s="116">
        <f t="shared" si="3"/>
        <v>3908.7359999999999</v>
      </c>
      <c r="AD47" s="116">
        <f t="shared" si="4"/>
        <v>0</v>
      </c>
      <c r="AE47" s="116">
        <f t="shared" si="2"/>
        <v>3908.7359999999999</v>
      </c>
      <c r="AF47"/>
    </row>
    <row r="48" spans="1:32" ht="24.95" customHeight="1" x14ac:dyDescent="0.4">
      <c r="A48" s="103">
        <v>45</v>
      </c>
      <c r="B48" s="104" t="s">
        <v>190</v>
      </c>
      <c r="C48" s="104" t="s">
        <v>97</v>
      </c>
      <c r="D48" s="104" t="s">
        <v>89</v>
      </c>
      <c r="E48" s="104" t="s">
        <v>90</v>
      </c>
      <c r="F48" s="104" t="s">
        <v>91</v>
      </c>
      <c r="G48" s="104">
        <v>42</v>
      </c>
      <c r="H48" s="104">
        <v>6</v>
      </c>
      <c r="I48" s="106">
        <v>2</v>
      </c>
      <c r="J48" s="107">
        <v>12</v>
      </c>
      <c r="K48" s="108"/>
      <c r="L48" s="109"/>
      <c r="M48" s="109"/>
      <c r="N48" s="110" t="s">
        <v>92</v>
      </c>
      <c r="O48" s="110">
        <v>3300</v>
      </c>
      <c r="P48" s="110"/>
      <c r="Q48" s="109"/>
      <c r="R48" s="111">
        <v>12</v>
      </c>
      <c r="S48" s="112"/>
      <c r="T48" s="113"/>
      <c r="U48" s="113"/>
      <c r="V48" s="114">
        <f t="shared" si="0"/>
        <v>0</v>
      </c>
      <c r="W48" s="114">
        <f t="shared" si="1"/>
        <v>0</v>
      </c>
      <c r="X48" s="115"/>
      <c r="Y48" s="107">
        <v>9</v>
      </c>
      <c r="Z48" s="107">
        <v>24</v>
      </c>
      <c r="AA48" s="107">
        <v>12</v>
      </c>
      <c r="AB48" s="115"/>
      <c r="AC48" s="116">
        <f t="shared" si="3"/>
        <v>37884.671999999999</v>
      </c>
      <c r="AD48" s="116">
        <f t="shared" si="4"/>
        <v>0</v>
      </c>
      <c r="AE48" s="116">
        <f t="shared" si="2"/>
        <v>37884.671999999999</v>
      </c>
      <c r="AF48"/>
    </row>
    <row r="49" spans="1:32" ht="24.95" customHeight="1" x14ac:dyDescent="0.4">
      <c r="A49" s="103">
        <v>46</v>
      </c>
      <c r="B49" s="104" t="s">
        <v>190</v>
      </c>
      <c r="C49" s="104" t="s">
        <v>97</v>
      </c>
      <c r="D49" s="104" t="s">
        <v>89</v>
      </c>
      <c r="E49" s="104" t="s">
        <v>90</v>
      </c>
      <c r="F49" s="104" t="s">
        <v>137</v>
      </c>
      <c r="G49" s="104">
        <v>42</v>
      </c>
      <c r="H49" s="104">
        <v>2</v>
      </c>
      <c r="I49" s="106">
        <v>1</v>
      </c>
      <c r="J49" s="107">
        <v>2</v>
      </c>
      <c r="K49" s="108"/>
      <c r="L49" s="109"/>
      <c r="M49" s="109"/>
      <c r="N49" s="110" t="s">
        <v>92</v>
      </c>
      <c r="O49" s="110">
        <v>2500</v>
      </c>
      <c r="P49" s="110"/>
      <c r="Q49" s="109"/>
      <c r="R49" s="111">
        <v>2</v>
      </c>
      <c r="S49" s="112"/>
      <c r="T49" s="113"/>
      <c r="U49" s="113"/>
      <c r="V49" s="114">
        <f t="shared" si="0"/>
        <v>0</v>
      </c>
      <c r="W49" s="114">
        <f t="shared" si="1"/>
        <v>0</v>
      </c>
      <c r="X49" s="115"/>
      <c r="Y49" s="107">
        <v>9</v>
      </c>
      <c r="Z49" s="107">
        <v>24</v>
      </c>
      <c r="AA49" s="107">
        <v>12</v>
      </c>
      <c r="AB49" s="115"/>
      <c r="AC49" s="116">
        <f t="shared" si="3"/>
        <v>6314.1120000000001</v>
      </c>
      <c r="AD49" s="116">
        <f t="shared" si="4"/>
        <v>0</v>
      </c>
      <c r="AE49" s="116">
        <f t="shared" si="2"/>
        <v>6314.1120000000001</v>
      </c>
      <c r="AF49"/>
    </row>
    <row r="50" spans="1:32" ht="24.95" customHeight="1" x14ac:dyDescent="0.4">
      <c r="A50" s="103">
        <v>47</v>
      </c>
      <c r="B50" s="104" t="s">
        <v>190</v>
      </c>
      <c r="C50" s="104" t="s">
        <v>97</v>
      </c>
      <c r="D50" s="104" t="s">
        <v>89</v>
      </c>
      <c r="E50" s="104" t="s">
        <v>90</v>
      </c>
      <c r="F50" s="104" t="s">
        <v>91</v>
      </c>
      <c r="G50" s="104">
        <v>42</v>
      </c>
      <c r="H50" s="104">
        <v>4</v>
      </c>
      <c r="I50" s="106">
        <v>2</v>
      </c>
      <c r="J50" s="107">
        <v>8</v>
      </c>
      <c r="K50" s="108"/>
      <c r="L50" s="109"/>
      <c r="M50" s="109"/>
      <c r="N50" s="110" t="s">
        <v>92</v>
      </c>
      <c r="O50" s="110">
        <v>3300</v>
      </c>
      <c r="P50" s="110"/>
      <c r="Q50" s="109"/>
      <c r="R50" s="111">
        <v>8</v>
      </c>
      <c r="S50" s="112"/>
      <c r="T50" s="113"/>
      <c r="U50" s="113"/>
      <c r="V50" s="114">
        <f t="shared" si="0"/>
        <v>0</v>
      </c>
      <c r="W50" s="114">
        <f t="shared" si="1"/>
        <v>0</v>
      </c>
      <c r="X50" s="115"/>
      <c r="Y50" s="107">
        <v>9</v>
      </c>
      <c r="Z50" s="107">
        <v>24</v>
      </c>
      <c r="AA50" s="107">
        <v>12</v>
      </c>
      <c r="AB50" s="115"/>
      <c r="AC50" s="116">
        <f t="shared" si="3"/>
        <v>25256.448</v>
      </c>
      <c r="AD50" s="116">
        <f t="shared" si="4"/>
        <v>0</v>
      </c>
      <c r="AE50" s="116">
        <f t="shared" si="2"/>
        <v>25256.448</v>
      </c>
      <c r="AF50"/>
    </row>
    <row r="51" spans="1:32" ht="24.95" customHeight="1" x14ac:dyDescent="0.4">
      <c r="A51" s="103">
        <v>48</v>
      </c>
      <c r="B51" s="104" t="s">
        <v>190</v>
      </c>
      <c r="C51" s="104" t="s">
        <v>97</v>
      </c>
      <c r="D51" s="104" t="s">
        <v>89</v>
      </c>
      <c r="E51" s="104" t="s">
        <v>90</v>
      </c>
      <c r="F51" s="104" t="s">
        <v>137</v>
      </c>
      <c r="G51" s="104">
        <v>42</v>
      </c>
      <c r="H51" s="104">
        <v>2</v>
      </c>
      <c r="I51" s="106">
        <v>1</v>
      </c>
      <c r="J51" s="107">
        <v>2</v>
      </c>
      <c r="K51" s="108"/>
      <c r="L51" s="109"/>
      <c r="M51" s="109"/>
      <c r="N51" s="110" t="s">
        <v>92</v>
      </c>
      <c r="O51" s="110">
        <v>2500</v>
      </c>
      <c r="P51" s="110"/>
      <c r="Q51" s="109"/>
      <c r="R51" s="111">
        <v>2</v>
      </c>
      <c r="S51" s="112"/>
      <c r="T51" s="113"/>
      <c r="U51" s="113"/>
      <c r="V51" s="114">
        <f t="shared" si="0"/>
        <v>0</v>
      </c>
      <c r="W51" s="114">
        <f t="shared" si="1"/>
        <v>0</v>
      </c>
      <c r="X51" s="115"/>
      <c r="Y51" s="107">
        <v>9</v>
      </c>
      <c r="Z51" s="107">
        <v>24</v>
      </c>
      <c r="AA51" s="107">
        <v>12</v>
      </c>
      <c r="AB51" s="115"/>
      <c r="AC51" s="116">
        <f t="shared" si="3"/>
        <v>6314.1120000000001</v>
      </c>
      <c r="AD51" s="116">
        <f t="shared" si="4"/>
        <v>0</v>
      </c>
      <c r="AE51" s="116">
        <f t="shared" si="2"/>
        <v>6314.1120000000001</v>
      </c>
      <c r="AF51"/>
    </row>
    <row r="52" spans="1:32" ht="24.95" customHeight="1" x14ac:dyDescent="0.4">
      <c r="A52" s="103">
        <v>49</v>
      </c>
      <c r="B52" s="104" t="s">
        <v>190</v>
      </c>
      <c r="C52" s="104" t="s">
        <v>97</v>
      </c>
      <c r="D52" s="104" t="s">
        <v>89</v>
      </c>
      <c r="E52" s="104" t="s">
        <v>90</v>
      </c>
      <c r="F52" s="104" t="s">
        <v>91</v>
      </c>
      <c r="G52" s="104">
        <v>42</v>
      </c>
      <c r="H52" s="104">
        <v>4</v>
      </c>
      <c r="I52" s="106">
        <v>2</v>
      </c>
      <c r="J52" s="107">
        <v>8</v>
      </c>
      <c r="K52" s="108"/>
      <c r="L52" s="109"/>
      <c r="M52" s="109"/>
      <c r="N52" s="110" t="s">
        <v>92</v>
      </c>
      <c r="O52" s="110">
        <v>3300</v>
      </c>
      <c r="P52" s="110"/>
      <c r="Q52" s="109"/>
      <c r="R52" s="111">
        <v>8</v>
      </c>
      <c r="S52" s="112"/>
      <c r="T52" s="113"/>
      <c r="U52" s="113"/>
      <c r="V52" s="114">
        <f t="shared" si="0"/>
        <v>0</v>
      </c>
      <c r="W52" s="114">
        <f t="shared" si="1"/>
        <v>0</v>
      </c>
      <c r="X52" s="115"/>
      <c r="Y52" s="107">
        <v>9</v>
      </c>
      <c r="Z52" s="107">
        <v>24</v>
      </c>
      <c r="AA52" s="107">
        <v>12</v>
      </c>
      <c r="AB52" s="115"/>
      <c r="AC52" s="116">
        <f t="shared" si="3"/>
        <v>25256.448</v>
      </c>
      <c r="AD52" s="116">
        <f t="shared" si="4"/>
        <v>0</v>
      </c>
      <c r="AE52" s="116">
        <f t="shared" si="2"/>
        <v>25256.448</v>
      </c>
      <c r="AF52"/>
    </row>
    <row r="53" spans="1:32" ht="24.95" customHeight="1" x14ac:dyDescent="0.4">
      <c r="A53" s="103">
        <v>50</v>
      </c>
      <c r="B53" s="104" t="s">
        <v>190</v>
      </c>
      <c r="C53" s="104" t="s">
        <v>97</v>
      </c>
      <c r="D53" s="104" t="s">
        <v>89</v>
      </c>
      <c r="E53" s="104" t="s">
        <v>90</v>
      </c>
      <c r="F53" s="104" t="s">
        <v>137</v>
      </c>
      <c r="G53" s="104">
        <v>42</v>
      </c>
      <c r="H53" s="104">
        <v>2</v>
      </c>
      <c r="I53" s="106">
        <v>1</v>
      </c>
      <c r="J53" s="107">
        <v>2</v>
      </c>
      <c r="K53" s="108"/>
      <c r="L53" s="109"/>
      <c r="M53" s="109"/>
      <c r="N53" s="110" t="s">
        <v>92</v>
      </c>
      <c r="O53" s="110">
        <v>2500</v>
      </c>
      <c r="P53" s="110"/>
      <c r="Q53" s="109"/>
      <c r="R53" s="111">
        <v>2</v>
      </c>
      <c r="S53" s="112"/>
      <c r="T53" s="113"/>
      <c r="U53" s="113"/>
      <c r="V53" s="114">
        <f t="shared" si="0"/>
        <v>0</v>
      </c>
      <c r="W53" s="114">
        <f t="shared" si="1"/>
        <v>0</v>
      </c>
      <c r="X53" s="115"/>
      <c r="Y53" s="107">
        <v>9</v>
      </c>
      <c r="Z53" s="107">
        <v>24</v>
      </c>
      <c r="AA53" s="107">
        <v>12</v>
      </c>
      <c r="AB53" s="115"/>
      <c r="AC53" s="116">
        <f t="shared" si="3"/>
        <v>6314.1120000000001</v>
      </c>
      <c r="AD53" s="116">
        <f t="shared" si="4"/>
        <v>0</v>
      </c>
      <c r="AE53" s="116">
        <f t="shared" si="2"/>
        <v>6314.1120000000001</v>
      </c>
      <c r="AF53"/>
    </row>
    <row r="54" spans="1:32" ht="24.95" customHeight="1" x14ac:dyDescent="0.4">
      <c r="A54" s="103">
        <v>51</v>
      </c>
      <c r="B54" s="104" t="s">
        <v>190</v>
      </c>
      <c r="C54" s="104" t="s">
        <v>228</v>
      </c>
      <c r="D54" s="104" t="s">
        <v>89</v>
      </c>
      <c r="E54" s="104" t="s">
        <v>90</v>
      </c>
      <c r="F54" s="104" t="s">
        <v>137</v>
      </c>
      <c r="G54" s="104">
        <v>42</v>
      </c>
      <c r="H54" s="104">
        <v>4</v>
      </c>
      <c r="I54" s="106">
        <v>1</v>
      </c>
      <c r="J54" s="107">
        <v>4</v>
      </c>
      <c r="K54" s="108"/>
      <c r="L54" s="109"/>
      <c r="M54" s="109"/>
      <c r="N54" s="110" t="s">
        <v>92</v>
      </c>
      <c r="O54" s="110">
        <v>2500</v>
      </c>
      <c r="P54" s="110"/>
      <c r="Q54" s="109"/>
      <c r="R54" s="111">
        <v>4</v>
      </c>
      <c r="S54" s="112"/>
      <c r="T54" s="113"/>
      <c r="U54" s="113"/>
      <c r="V54" s="114">
        <f t="shared" si="0"/>
        <v>0</v>
      </c>
      <c r="W54" s="114">
        <f t="shared" si="1"/>
        <v>0</v>
      </c>
      <c r="X54" s="115"/>
      <c r="Y54" s="107">
        <v>9</v>
      </c>
      <c r="Z54" s="107">
        <v>24</v>
      </c>
      <c r="AA54" s="107">
        <v>12</v>
      </c>
      <c r="AB54" s="115"/>
      <c r="AC54" s="116">
        <f t="shared" si="3"/>
        <v>12628.224</v>
      </c>
      <c r="AD54" s="116">
        <f t="shared" si="4"/>
        <v>0</v>
      </c>
      <c r="AE54" s="116">
        <f t="shared" si="2"/>
        <v>12628.224</v>
      </c>
      <c r="AF54"/>
    </row>
    <row r="55" spans="1:32" ht="24.95" customHeight="1" x14ac:dyDescent="0.4">
      <c r="A55" s="103">
        <v>52</v>
      </c>
      <c r="B55" s="104" t="s">
        <v>190</v>
      </c>
      <c r="C55" s="104" t="s">
        <v>134</v>
      </c>
      <c r="D55" s="104" t="s">
        <v>89</v>
      </c>
      <c r="E55" s="104" t="s">
        <v>110</v>
      </c>
      <c r="F55" s="104" t="s">
        <v>173</v>
      </c>
      <c r="G55" s="104">
        <v>26</v>
      </c>
      <c r="H55" s="104">
        <v>2</v>
      </c>
      <c r="I55" s="106">
        <v>1</v>
      </c>
      <c r="J55" s="107">
        <v>2</v>
      </c>
      <c r="K55" s="108"/>
      <c r="L55" s="109"/>
      <c r="M55" s="109"/>
      <c r="N55" s="110" t="s">
        <v>92</v>
      </c>
      <c r="O55" s="110">
        <v>1000</v>
      </c>
      <c r="P55" s="110"/>
      <c r="Q55" s="109"/>
      <c r="R55" s="111">
        <v>2</v>
      </c>
      <c r="S55" s="112"/>
      <c r="T55" s="113"/>
      <c r="U55" s="113"/>
      <c r="V55" s="114">
        <f t="shared" si="0"/>
        <v>0</v>
      </c>
      <c r="W55" s="114">
        <f t="shared" si="1"/>
        <v>0</v>
      </c>
      <c r="X55" s="115"/>
      <c r="Y55" s="107">
        <v>9</v>
      </c>
      <c r="Z55" s="107">
        <v>24</v>
      </c>
      <c r="AA55" s="107">
        <v>12</v>
      </c>
      <c r="AB55" s="115"/>
      <c r="AC55" s="116">
        <f t="shared" si="3"/>
        <v>3908.7359999999999</v>
      </c>
      <c r="AD55" s="116">
        <f t="shared" si="4"/>
        <v>0</v>
      </c>
      <c r="AE55" s="116">
        <f t="shared" si="2"/>
        <v>3908.7359999999999</v>
      </c>
      <c r="AF55"/>
    </row>
    <row r="56" spans="1:32" ht="24.95" customHeight="1" x14ac:dyDescent="0.4">
      <c r="A56" s="103">
        <v>53</v>
      </c>
      <c r="B56" s="104" t="s">
        <v>190</v>
      </c>
      <c r="C56" s="104" t="s">
        <v>97</v>
      </c>
      <c r="D56" s="104" t="s">
        <v>89</v>
      </c>
      <c r="E56" s="104" t="s">
        <v>90</v>
      </c>
      <c r="F56" s="104" t="s">
        <v>91</v>
      </c>
      <c r="G56" s="104">
        <v>42</v>
      </c>
      <c r="H56" s="104">
        <v>6</v>
      </c>
      <c r="I56" s="106">
        <v>2</v>
      </c>
      <c r="J56" s="107">
        <v>12</v>
      </c>
      <c r="K56" s="108"/>
      <c r="L56" s="109"/>
      <c r="M56" s="109"/>
      <c r="N56" s="110" t="s">
        <v>92</v>
      </c>
      <c r="O56" s="110">
        <v>3300</v>
      </c>
      <c r="P56" s="110"/>
      <c r="Q56" s="109"/>
      <c r="R56" s="111">
        <v>12</v>
      </c>
      <c r="S56" s="112"/>
      <c r="T56" s="113"/>
      <c r="U56" s="113"/>
      <c r="V56" s="114">
        <f t="shared" si="0"/>
        <v>0</v>
      </c>
      <c r="W56" s="114">
        <f t="shared" si="1"/>
        <v>0</v>
      </c>
      <c r="X56" s="115"/>
      <c r="Y56" s="107">
        <v>9</v>
      </c>
      <c r="Z56" s="107">
        <v>24</v>
      </c>
      <c r="AA56" s="107">
        <v>12</v>
      </c>
      <c r="AB56" s="115"/>
      <c r="AC56" s="116">
        <f t="shared" si="3"/>
        <v>37884.671999999999</v>
      </c>
      <c r="AD56" s="116">
        <f t="shared" si="4"/>
        <v>0</v>
      </c>
      <c r="AE56" s="116">
        <f t="shared" si="2"/>
        <v>37884.671999999999</v>
      </c>
      <c r="AF56"/>
    </row>
    <row r="57" spans="1:32" ht="24.95" customHeight="1" x14ac:dyDescent="0.4">
      <c r="A57" s="103">
        <v>54</v>
      </c>
      <c r="B57" s="104" t="s">
        <v>190</v>
      </c>
      <c r="C57" s="104" t="s">
        <v>97</v>
      </c>
      <c r="D57" s="104" t="s">
        <v>89</v>
      </c>
      <c r="E57" s="104" t="s">
        <v>90</v>
      </c>
      <c r="F57" s="104" t="s">
        <v>137</v>
      </c>
      <c r="G57" s="104">
        <v>42</v>
      </c>
      <c r="H57" s="104">
        <v>2</v>
      </c>
      <c r="I57" s="106">
        <v>1</v>
      </c>
      <c r="J57" s="107">
        <v>2</v>
      </c>
      <c r="K57" s="108"/>
      <c r="L57" s="109"/>
      <c r="M57" s="109"/>
      <c r="N57" s="110" t="s">
        <v>92</v>
      </c>
      <c r="O57" s="110">
        <v>2500</v>
      </c>
      <c r="P57" s="110"/>
      <c r="Q57" s="109"/>
      <c r="R57" s="111">
        <v>2</v>
      </c>
      <c r="S57" s="112"/>
      <c r="T57" s="113"/>
      <c r="U57" s="113"/>
      <c r="V57" s="114">
        <f t="shared" si="0"/>
        <v>0</v>
      </c>
      <c r="W57" s="114">
        <f t="shared" si="1"/>
        <v>0</v>
      </c>
      <c r="X57" s="115"/>
      <c r="Y57" s="107">
        <v>9</v>
      </c>
      <c r="Z57" s="107">
        <v>24</v>
      </c>
      <c r="AA57" s="107">
        <v>12</v>
      </c>
      <c r="AB57" s="115"/>
      <c r="AC57" s="116">
        <f t="shared" si="3"/>
        <v>6314.1120000000001</v>
      </c>
      <c r="AD57" s="116">
        <f t="shared" si="4"/>
        <v>0</v>
      </c>
      <c r="AE57" s="116">
        <f t="shared" si="2"/>
        <v>6314.1120000000001</v>
      </c>
      <c r="AF57"/>
    </row>
    <row r="58" spans="1:32" ht="24.95" customHeight="1" x14ac:dyDescent="0.4">
      <c r="A58" s="103">
        <v>55</v>
      </c>
      <c r="B58" s="104" t="s">
        <v>190</v>
      </c>
      <c r="C58" s="104" t="s">
        <v>108</v>
      </c>
      <c r="D58" s="104" t="s">
        <v>89</v>
      </c>
      <c r="E58" s="104" t="s">
        <v>110</v>
      </c>
      <c r="F58" s="104" t="s">
        <v>258</v>
      </c>
      <c r="G58" s="104">
        <v>26</v>
      </c>
      <c r="H58" s="104">
        <v>3</v>
      </c>
      <c r="I58" s="106">
        <v>2</v>
      </c>
      <c r="J58" s="107">
        <v>6</v>
      </c>
      <c r="K58" s="108"/>
      <c r="L58" s="109"/>
      <c r="M58" s="109"/>
      <c r="N58" s="110" t="s">
        <v>92</v>
      </c>
      <c r="O58" s="110">
        <v>1000</v>
      </c>
      <c r="P58" s="110"/>
      <c r="Q58" s="109"/>
      <c r="R58" s="111">
        <v>6</v>
      </c>
      <c r="S58" s="112"/>
      <c r="T58" s="113"/>
      <c r="U58" s="113"/>
      <c r="V58" s="114">
        <f t="shared" si="0"/>
        <v>0</v>
      </c>
      <c r="W58" s="114">
        <f t="shared" si="1"/>
        <v>0</v>
      </c>
      <c r="X58" s="115"/>
      <c r="Y58" s="107">
        <v>9</v>
      </c>
      <c r="Z58" s="107">
        <v>24</v>
      </c>
      <c r="AA58" s="107">
        <v>12</v>
      </c>
      <c r="AB58" s="115"/>
      <c r="AC58" s="116">
        <f t="shared" si="3"/>
        <v>11726.207999999999</v>
      </c>
      <c r="AD58" s="116">
        <f t="shared" si="4"/>
        <v>0</v>
      </c>
      <c r="AE58" s="116">
        <f t="shared" si="2"/>
        <v>11726.207999999999</v>
      </c>
      <c r="AF58"/>
    </row>
    <row r="59" spans="1:32" ht="24.95" customHeight="1" x14ac:dyDescent="0.4">
      <c r="A59" s="103">
        <v>56</v>
      </c>
      <c r="B59" s="104" t="s">
        <v>190</v>
      </c>
      <c r="C59" s="104" t="s">
        <v>226</v>
      </c>
      <c r="D59" s="104" t="s">
        <v>89</v>
      </c>
      <c r="E59" s="104" t="s">
        <v>90</v>
      </c>
      <c r="F59" s="104" t="s">
        <v>91</v>
      </c>
      <c r="G59" s="104">
        <v>42</v>
      </c>
      <c r="H59" s="104">
        <v>1</v>
      </c>
      <c r="I59" s="106">
        <v>2</v>
      </c>
      <c r="J59" s="107">
        <v>2</v>
      </c>
      <c r="K59" s="108"/>
      <c r="L59" s="109"/>
      <c r="M59" s="109"/>
      <c r="N59" s="110" t="s">
        <v>92</v>
      </c>
      <c r="O59" s="110">
        <v>2500</v>
      </c>
      <c r="P59" s="110"/>
      <c r="Q59" s="109"/>
      <c r="R59" s="111">
        <v>2</v>
      </c>
      <c r="S59" s="112"/>
      <c r="T59" s="113"/>
      <c r="U59" s="113"/>
      <c r="V59" s="114">
        <f t="shared" si="0"/>
        <v>0</v>
      </c>
      <c r="W59" s="114">
        <f t="shared" si="1"/>
        <v>0</v>
      </c>
      <c r="X59" s="115"/>
      <c r="Y59" s="107">
        <v>9</v>
      </c>
      <c r="Z59" s="107">
        <v>24</v>
      </c>
      <c r="AA59" s="107">
        <v>12</v>
      </c>
      <c r="AB59" s="115"/>
      <c r="AC59" s="116">
        <f t="shared" si="3"/>
        <v>6314.1120000000001</v>
      </c>
      <c r="AD59" s="116">
        <f t="shared" si="4"/>
        <v>0</v>
      </c>
      <c r="AE59" s="116">
        <f t="shared" si="2"/>
        <v>6314.1120000000001</v>
      </c>
      <c r="AF59"/>
    </row>
    <row r="60" spans="1:32" ht="24.95" customHeight="1" x14ac:dyDescent="0.4">
      <c r="A60" s="103">
        <v>57</v>
      </c>
      <c r="B60" s="104" t="s">
        <v>190</v>
      </c>
      <c r="C60" s="104" t="s">
        <v>226</v>
      </c>
      <c r="D60" s="104" t="s">
        <v>89</v>
      </c>
      <c r="E60" s="104" t="s">
        <v>90</v>
      </c>
      <c r="F60" s="104" t="s">
        <v>91</v>
      </c>
      <c r="G60" s="104">
        <v>42</v>
      </c>
      <c r="H60" s="104">
        <v>1</v>
      </c>
      <c r="I60" s="106">
        <v>1</v>
      </c>
      <c r="J60" s="107">
        <v>1</v>
      </c>
      <c r="K60" s="108"/>
      <c r="L60" s="109"/>
      <c r="M60" s="109"/>
      <c r="N60" s="110" t="s">
        <v>92</v>
      </c>
      <c r="O60" s="110">
        <v>2500</v>
      </c>
      <c r="P60" s="110"/>
      <c r="Q60" s="109"/>
      <c r="R60" s="111">
        <v>1</v>
      </c>
      <c r="S60" s="112"/>
      <c r="T60" s="113"/>
      <c r="U60" s="113"/>
      <c r="V60" s="114">
        <f t="shared" si="0"/>
        <v>0</v>
      </c>
      <c r="W60" s="114">
        <f t="shared" si="1"/>
        <v>0</v>
      </c>
      <c r="X60" s="115"/>
      <c r="Y60" s="107">
        <v>9</v>
      </c>
      <c r="Z60" s="107">
        <v>24</v>
      </c>
      <c r="AA60" s="107">
        <v>12</v>
      </c>
      <c r="AB60" s="115"/>
      <c r="AC60" s="116">
        <f t="shared" si="3"/>
        <v>3157.056</v>
      </c>
      <c r="AD60" s="116">
        <f t="shared" si="4"/>
        <v>0</v>
      </c>
      <c r="AE60" s="116">
        <f t="shared" si="2"/>
        <v>3157.056</v>
      </c>
      <c r="AF60"/>
    </row>
    <row r="61" spans="1:32" ht="24.95" customHeight="1" x14ac:dyDescent="0.4">
      <c r="A61" s="103">
        <v>58</v>
      </c>
      <c r="B61" s="104" t="s">
        <v>190</v>
      </c>
      <c r="C61" s="104" t="s">
        <v>226</v>
      </c>
      <c r="D61" s="104" t="s">
        <v>89</v>
      </c>
      <c r="E61" s="104" t="s">
        <v>110</v>
      </c>
      <c r="F61" s="104" t="s">
        <v>122</v>
      </c>
      <c r="G61" s="104">
        <v>26</v>
      </c>
      <c r="H61" s="104">
        <v>2</v>
      </c>
      <c r="I61" s="106">
        <v>1</v>
      </c>
      <c r="J61" s="107">
        <v>2</v>
      </c>
      <c r="K61" s="108"/>
      <c r="L61" s="109"/>
      <c r="M61" s="109"/>
      <c r="N61" s="110" t="s">
        <v>92</v>
      </c>
      <c r="O61" s="110">
        <v>1000</v>
      </c>
      <c r="P61" s="110"/>
      <c r="Q61" s="109"/>
      <c r="R61" s="111">
        <v>2</v>
      </c>
      <c r="S61" s="112"/>
      <c r="T61" s="113"/>
      <c r="U61" s="113"/>
      <c r="V61" s="114">
        <f t="shared" si="0"/>
        <v>0</v>
      </c>
      <c r="W61" s="114">
        <f t="shared" si="1"/>
        <v>0</v>
      </c>
      <c r="X61" s="115"/>
      <c r="Y61" s="107">
        <v>9</v>
      </c>
      <c r="Z61" s="107">
        <v>24</v>
      </c>
      <c r="AA61" s="107">
        <v>12</v>
      </c>
      <c r="AB61" s="115"/>
      <c r="AC61" s="116">
        <f t="shared" si="3"/>
        <v>3908.7359999999999</v>
      </c>
      <c r="AD61" s="116">
        <f t="shared" si="4"/>
        <v>0</v>
      </c>
      <c r="AE61" s="116">
        <f t="shared" si="2"/>
        <v>3908.7359999999999</v>
      </c>
      <c r="AF61"/>
    </row>
    <row r="62" spans="1:32" ht="36.75" customHeight="1" x14ac:dyDescent="0.4">
      <c r="A62" s="117"/>
      <c r="B62" s="118"/>
      <c r="C62" s="118"/>
      <c r="D62" s="118"/>
      <c r="E62" s="118"/>
      <c r="L62" s="119"/>
      <c r="S62" s="120"/>
      <c r="T62" s="120"/>
      <c r="U62" s="120"/>
      <c r="V62" s="121"/>
      <c r="W62" s="121"/>
      <c r="X62" s="115"/>
      <c r="AB62" s="115"/>
      <c r="AC62" s="122">
        <f>SUM(AC4:AC61)</f>
        <v>645091.77599999984</v>
      </c>
      <c r="AD62" s="122">
        <f>SUM(AD4:AD61)</f>
        <v>0</v>
      </c>
      <c r="AE62" s="122">
        <f>SUM(AE4:AE61)</f>
        <v>645091.77599999984</v>
      </c>
      <c r="AF62"/>
    </row>
    <row r="64" spans="1:32" x14ac:dyDescent="0.4">
      <c r="U64" s="124" t="s">
        <v>146</v>
      </c>
      <c r="V64" s="125"/>
      <c r="W64" s="126"/>
      <c r="X64" s="127">
        <f>SUM(V4:V61)</f>
        <v>0</v>
      </c>
    </row>
    <row r="65" spans="21:24" x14ac:dyDescent="0.4">
      <c r="U65" s="124" t="s">
        <v>147</v>
      </c>
      <c r="V65" s="125"/>
      <c r="W65" s="126"/>
      <c r="X65" s="127">
        <f>SUM(W4:W61)</f>
        <v>0</v>
      </c>
    </row>
    <row r="66" spans="21:24" x14ac:dyDescent="0.4">
      <c r="U66" s="124" t="s">
        <v>148</v>
      </c>
      <c r="V66" s="125"/>
      <c r="W66" s="126"/>
      <c r="X66" s="128"/>
    </row>
    <row r="67" spans="21:24" x14ac:dyDescent="0.4">
      <c r="U67" s="124" t="s">
        <v>149</v>
      </c>
      <c r="V67" s="125"/>
      <c r="W67" s="126"/>
      <c r="X67" s="128"/>
    </row>
    <row r="68" spans="21:24" x14ac:dyDescent="0.4">
      <c r="U68" s="124" t="s">
        <v>41</v>
      </c>
      <c r="V68" s="125"/>
      <c r="W68" s="126"/>
      <c r="X68" s="128"/>
    </row>
    <row r="69" spans="21:24" x14ac:dyDescent="0.4">
      <c r="U69" s="124" t="s">
        <v>150</v>
      </c>
      <c r="V69" s="125"/>
      <c r="W69" s="126"/>
      <c r="X69" s="128"/>
    </row>
    <row r="70" spans="21:24" x14ac:dyDescent="0.4">
      <c r="U70" s="124" t="s">
        <v>151</v>
      </c>
      <c r="V70" s="125"/>
      <c r="W70" s="126"/>
      <c r="X70" s="127">
        <f>SUM(X64:X69)</f>
        <v>0</v>
      </c>
    </row>
    <row r="71" spans="21:24" x14ac:dyDescent="0.4">
      <c r="U71" s="124" t="s">
        <v>152</v>
      </c>
      <c r="V71" s="125"/>
      <c r="W71" s="126"/>
      <c r="X71" s="127">
        <f>X70*1.1</f>
        <v>0</v>
      </c>
    </row>
  </sheetData>
  <autoFilter ref="A3:AF3"/>
  <mergeCells count="13">
    <mergeCell ref="U71:W71"/>
    <mergeCell ref="U65:W65"/>
    <mergeCell ref="U66:W66"/>
    <mergeCell ref="U67:W67"/>
    <mergeCell ref="U68:W68"/>
    <mergeCell ref="U69:W69"/>
    <mergeCell ref="U70:W70"/>
    <mergeCell ref="E2:J2"/>
    <mergeCell ref="L2:R2"/>
    <mergeCell ref="Y2:AA2"/>
    <mergeCell ref="AC2:AD2"/>
    <mergeCell ref="AE2:AE3"/>
    <mergeCell ref="U64:W64"/>
  </mergeCells>
  <phoneticPr fontId="6"/>
  <conditionalFormatting sqref="B4:J61 L4:R61">
    <cfRule type="containsBlanks" dxfId="18" priority="2">
      <formula>LEN(TRIM(B4))=0</formula>
    </cfRule>
  </conditionalFormatting>
  <conditionalFormatting sqref="Y4:AA61">
    <cfRule type="containsBlanks" dxfId="17" priority="1">
      <formula>LEN(TRIM(Y4))=0</formula>
    </cfRule>
  </conditionalFormatting>
  <dataValidations count="1">
    <dataValidation type="list" allowBlank="1" showInputMessage="1" showErrorMessage="1" sqref="L4:L61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161"/>
  <sheetViews>
    <sheetView showGridLines="0" view="pageBreakPreview" zoomScale="70" zoomScaleNormal="100" zoomScaleSheetLayoutView="70" workbookViewId="0">
      <pane xSplit="3" ySplit="3" topLeftCell="D4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8.75" x14ac:dyDescent="0.4"/>
  <cols>
    <col min="1" max="1" width="4" style="68" customWidth="1"/>
    <col min="2" max="2" width="5.75" style="68" customWidth="1"/>
    <col min="3" max="4" width="15.125" style="68" customWidth="1"/>
    <col min="5" max="5" width="13.75" style="68" customWidth="1"/>
    <col min="6" max="6" width="34.5" style="68" customWidth="1"/>
    <col min="7" max="7" width="8.125" style="68" customWidth="1"/>
    <col min="8" max="8" width="6.25" style="68" customWidth="1"/>
    <col min="9" max="9" width="13.5" style="68" customWidth="1"/>
    <col min="10" max="10" width="7" style="68" customWidth="1"/>
    <col min="11" max="11" width="3" customWidth="1"/>
    <col min="12" max="12" width="15.375" customWidth="1"/>
    <col min="13" max="13" width="31" style="69" customWidth="1"/>
    <col min="14" max="17" width="13.125" style="69" customWidth="1"/>
    <col min="18" max="18" width="13.125" style="70" customWidth="1"/>
    <col min="19" max="19" width="5" style="70" customWidth="1"/>
    <col min="20" max="23" width="11.125" style="123" customWidth="1"/>
    <col min="24" max="24" width="11.25" style="123" bestFit="1" customWidth="1"/>
    <col min="25" max="25" width="7.875" customWidth="1"/>
    <col min="26" max="28" width="7.125" style="68" customWidth="1"/>
    <col min="29" max="29" width="14.375" bestFit="1" customWidth="1"/>
    <col min="30" max="30" width="13.375" style="76" bestFit="1" customWidth="1"/>
    <col min="31" max="31" width="20.125" bestFit="1" customWidth="1"/>
    <col min="32" max="32" width="24.125" style="76" customWidth="1"/>
    <col min="34" max="44" width="15.875" customWidth="1"/>
    <col min="45" max="45" width="12.625" bestFit="1" customWidth="1"/>
  </cols>
  <sheetData>
    <row r="1" spans="1:32" ht="24.95" customHeight="1" x14ac:dyDescent="0.4">
      <c r="A1" s="66" t="s">
        <v>269</v>
      </c>
      <c r="B1" s="67"/>
      <c r="C1" s="67"/>
      <c r="D1" s="67"/>
      <c r="E1" s="67"/>
      <c r="F1" s="67"/>
      <c r="G1" s="67"/>
      <c r="H1" s="67"/>
      <c r="T1" s="71"/>
      <c r="U1" s="71"/>
      <c r="V1" s="71"/>
      <c r="W1" s="71"/>
      <c r="X1" s="72"/>
      <c r="Z1" s="73" t="s">
        <v>56</v>
      </c>
      <c r="AA1" s="73"/>
      <c r="AB1" s="74">
        <v>29</v>
      </c>
      <c r="AC1" t="s">
        <v>57</v>
      </c>
      <c r="AD1" s="75"/>
    </row>
    <row r="2" spans="1:32" ht="27" customHeight="1" x14ac:dyDescent="0.4">
      <c r="A2" s="67"/>
      <c r="B2" s="67"/>
      <c r="C2" s="67"/>
      <c r="D2" s="67"/>
      <c r="E2" s="77" t="s">
        <v>58</v>
      </c>
      <c r="F2" s="78"/>
      <c r="G2" s="78"/>
      <c r="H2" s="78"/>
      <c r="I2" s="78"/>
      <c r="J2" s="79"/>
      <c r="L2" s="80" t="s">
        <v>59</v>
      </c>
      <c r="M2" s="81"/>
      <c r="N2" s="81"/>
      <c r="O2" s="81"/>
      <c r="P2" s="81"/>
      <c r="Q2" s="81"/>
      <c r="R2" s="82"/>
      <c r="T2" s="83"/>
      <c r="U2" s="83"/>
      <c r="V2" s="83"/>
      <c r="W2" s="83"/>
      <c r="X2"/>
      <c r="Y2" s="84" t="s">
        <v>60</v>
      </c>
      <c r="Z2" s="85"/>
      <c r="AA2" s="86"/>
      <c r="AC2" s="87" t="s">
        <v>61</v>
      </c>
      <c r="AD2" s="88"/>
      <c r="AE2" s="89" t="s">
        <v>62</v>
      </c>
      <c r="AF2"/>
    </row>
    <row r="3" spans="1:32" ht="37.5" customHeight="1" thickBot="1" x14ac:dyDescent="0.45">
      <c r="A3" s="90" t="s">
        <v>63</v>
      </c>
      <c r="B3" s="90" t="s">
        <v>64</v>
      </c>
      <c r="C3" s="90" t="s">
        <v>65</v>
      </c>
      <c r="D3" s="90" t="s">
        <v>66</v>
      </c>
      <c r="E3" s="91" t="s">
        <v>67</v>
      </c>
      <c r="F3" s="91" t="s">
        <v>68</v>
      </c>
      <c r="G3" s="91" t="s">
        <v>69</v>
      </c>
      <c r="H3" s="92" t="s">
        <v>70</v>
      </c>
      <c r="I3" s="92" t="s">
        <v>71</v>
      </c>
      <c r="J3" s="92" t="s">
        <v>72</v>
      </c>
      <c r="K3" s="93"/>
      <c r="L3" s="94" t="s">
        <v>73</v>
      </c>
      <c r="M3" s="94" t="s">
        <v>74</v>
      </c>
      <c r="N3" s="94" t="s">
        <v>75</v>
      </c>
      <c r="O3" s="95" t="s">
        <v>154</v>
      </c>
      <c r="P3" s="95" t="s">
        <v>155</v>
      </c>
      <c r="Q3" s="94" t="s">
        <v>78</v>
      </c>
      <c r="R3" s="96" t="s">
        <v>79</v>
      </c>
      <c r="S3" s="97"/>
      <c r="T3" s="98" t="s">
        <v>80</v>
      </c>
      <c r="U3" s="99" t="s">
        <v>81</v>
      </c>
      <c r="V3" s="99" t="s">
        <v>82</v>
      </c>
      <c r="W3" s="99" t="s">
        <v>83</v>
      </c>
      <c r="X3"/>
      <c r="Y3" s="100" t="s">
        <v>84</v>
      </c>
      <c r="Z3" s="100" t="s">
        <v>85</v>
      </c>
      <c r="AA3" s="100" t="s">
        <v>86</v>
      </c>
      <c r="AB3"/>
      <c r="AC3" s="101" t="s">
        <v>58</v>
      </c>
      <c r="AD3" s="101" t="s">
        <v>59</v>
      </c>
      <c r="AE3" s="102"/>
      <c r="AF3"/>
    </row>
    <row r="4" spans="1:32" ht="24.95" customHeight="1" thickTop="1" x14ac:dyDescent="0.4">
      <c r="A4" s="103">
        <v>1</v>
      </c>
      <c r="B4" s="104" t="s">
        <v>87</v>
      </c>
      <c r="C4" s="104" t="s">
        <v>270</v>
      </c>
      <c r="D4" s="104" t="s">
        <v>89</v>
      </c>
      <c r="E4" s="104" t="s">
        <v>90</v>
      </c>
      <c r="F4" s="104" t="s">
        <v>91</v>
      </c>
      <c r="G4" s="104">
        <v>42</v>
      </c>
      <c r="H4" s="105">
        <v>2</v>
      </c>
      <c r="I4" s="106">
        <v>2</v>
      </c>
      <c r="J4" s="107">
        <v>4</v>
      </c>
      <c r="K4" s="108"/>
      <c r="L4" s="109"/>
      <c r="M4" s="109"/>
      <c r="N4" s="110" t="s">
        <v>92</v>
      </c>
      <c r="O4" s="110">
        <v>2500</v>
      </c>
      <c r="P4" s="110"/>
      <c r="Q4" s="109"/>
      <c r="R4" s="111">
        <v>4</v>
      </c>
      <c r="S4" s="112"/>
      <c r="T4" s="113"/>
      <c r="U4" s="113"/>
      <c r="V4" s="114">
        <f t="shared" ref="V4:V67" si="0">T4*R4</f>
        <v>0</v>
      </c>
      <c r="W4" s="114">
        <f t="shared" ref="W4:W67" si="1">U4*R4</f>
        <v>0</v>
      </c>
      <c r="X4" s="115"/>
      <c r="Y4" s="107">
        <v>9</v>
      </c>
      <c r="Z4" s="107">
        <v>24</v>
      </c>
      <c r="AA4" s="107">
        <v>12</v>
      </c>
      <c r="AB4" s="115"/>
      <c r="AC4" s="116">
        <f>G4*J4*Y4*Z4*AA4/1000*$AB$1</f>
        <v>12628.224</v>
      </c>
      <c r="AD4" s="116">
        <f>Q4*R4*Y4*Z4*AA4/1000*$AB$1</f>
        <v>0</v>
      </c>
      <c r="AE4" s="116">
        <f t="shared" ref="AE4:AE67" si="2">AC4-AD4</f>
        <v>12628.224</v>
      </c>
      <c r="AF4"/>
    </row>
    <row r="5" spans="1:32" ht="24.95" customHeight="1" x14ac:dyDescent="0.4">
      <c r="A5" s="103">
        <v>2</v>
      </c>
      <c r="B5" s="104" t="s">
        <v>87</v>
      </c>
      <c r="C5" s="104" t="s">
        <v>271</v>
      </c>
      <c r="D5" s="104" t="s">
        <v>89</v>
      </c>
      <c r="E5" s="104" t="s">
        <v>90</v>
      </c>
      <c r="F5" s="104" t="s">
        <v>137</v>
      </c>
      <c r="G5" s="104">
        <v>42</v>
      </c>
      <c r="H5" s="105">
        <v>19</v>
      </c>
      <c r="I5" s="106">
        <v>2</v>
      </c>
      <c r="J5" s="107">
        <v>38</v>
      </c>
      <c r="K5" s="108"/>
      <c r="L5" s="109"/>
      <c r="M5" s="109"/>
      <c r="N5" s="110" t="s">
        <v>92</v>
      </c>
      <c r="O5" s="110">
        <v>2500</v>
      </c>
      <c r="P5" s="110"/>
      <c r="Q5" s="109"/>
      <c r="R5" s="111">
        <v>38</v>
      </c>
      <c r="S5" s="112"/>
      <c r="T5" s="113"/>
      <c r="U5" s="113"/>
      <c r="V5" s="114">
        <f t="shared" si="0"/>
        <v>0</v>
      </c>
      <c r="W5" s="114">
        <f t="shared" si="1"/>
        <v>0</v>
      </c>
      <c r="X5" s="115"/>
      <c r="Y5" s="107">
        <v>9</v>
      </c>
      <c r="Z5" s="107">
        <v>24</v>
      </c>
      <c r="AA5" s="107">
        <v>12</v>
      </c>
      <c r="AB5" s="115"/>
      <c r="AC5" s="116">
        <f t="shared" ref="AC5:AC68" si="3">G5*J5*Y5*Z5*AA5/1000*$AB$1</f>
        <v>119968.12800000001</v>
      </c>
      <c r="AD5" s="116">
        <f t="shared" ref="AD5:AD68" si="4">Q5*R5*Y5*Z5*AA5/1000*$AB$1</f>
        <v>0</v>
      </c>
      <c r="AE5" s="116">
        <f t="shared" si="2"/>
        <v>119968.12800000001</v>
      </c>
      <c r="AF5"/>
    </row>
    <row r="6" spans="1:32" ht="24.95" customHeight="1" x14ac:dyDescent="0.4">
      <c r="A6" s="103">
        <v>3</v>
      </c>
      <c r="B6" s="104" t="s">
        <v>87</v>
      </c>
      <c r="C6" s="104" t="s">
        <v>140</v>
      </c>
      <c r="D6" s="104" t="s">
        <v>89</v>
      </c>
      <c r="E6" s="104" t="s">
        <v>90</v>
      </c>
      <c r="F6" s="104" t="s">
        <v>137</v>
      </c>
      <c r="G6" s="104">
        <v>42</v>
      </c>
      <c r="H6" s="105">
        <v>40</v>
      </c>
      <c r="I6" s="106">
        <v>2</v>
      </c>
      <c r="J6" s="107">
        <v>80</v>
      </c>
      <c r="K6" s="108"/>
      <c r="L6" s="109"/>
      <c r="M6" s="109"/>
      <c r="N6" s="110" t="s">
        <v>92</v>
      </c>
      <c r="O6" s="110">
        <v>2500</v>
      </c>
      <c r="P6" s="110"/>
      <c r="Q6" s="109"/>
      <c r="R6" s="111">
        <v>80</v>
      </c>
      <c r="S6" s="112"/>
      <c r="T6" s="113"/>
      <c r="U6" s="113"/>
      <c r="V6" s="114">
        <f t="shared" si="0"/>
        <v>0</v>
      </c>
      <c r="W6" s="114">
        <f t="shared" si="1"/>
        <v>0</v>
      </c>
      <c r="X6" s="115"/>
      <c r="Y6" s="107">
        <v>9</v>
      </c>
      <c r="Z6" s="107">
        <v>24</v>
      </c>
      <c r="AA6" s="107">
        <v>12</v>
      </c>
      <c r="AB6" s="115"/>
      <c r="AC6" s="116">
        <f t="shared" si="3"/>
        <v>252564.48000000001</v>
      </c>
      <c r="AD6" s="116">
        <f t="shared" si="4"/>
        <v>0</v>
      </c>
      <c r="AE6" s="116">
        <f t="shared" si="2"/>
        <v>252564.48000000001</v>
      </c>
      <c r="AF6"/>
    </row>
    <row r="7" spans="1:32" ht="24.95" customHeight="1" x14ac:dyDescent="0.4">
      <c r="A7" s="103">
        <v>4</v>
      </c>
      <c r="B7" s="104" t="s">
        <v>87</v>
      </c>
      <c r="C7" s="104" t="s">
        <v>88</v>
      </c>
      <c r="D7" s="104" t="s">
        <v>89</v>
      </c>
      <c r="E7" s="104" t="s">
        <v>90</v>
      </c>
      <c r="F7" s="104" t="s">
        <v>137</v>
      </c>
      <c r="G7" s="104">
        <v>42</v>
      </c>
      <c r="H7" s="105">
        <v>5</v>
      </c>
      <c r="I7" s="106">
        <v>2</v>
      </c>
      <c r="J7" s="107">
        <v>10</v>
      </c>
      <c r="K7" s="108"/>
      <c r="L7" s="109"/>
      <c r="M7" s="109"/>
      <c r="N7" s="110" t="s">
        <v>92</v>
      </c>
      <c r="O7" s="110">
        <v>2500</v>
      </c>
      <c r="P7" s="110"/>
      <c r="Q7" s="109"/>
      <c r="R7" s="111">
        <v>10</v>
      </c>
      <c r="S7" s="112"/>
      <c r="T7" s="113"/>
      <c r="U7" s="113"/>
      <c r="V7" s="114">
        <f t="shared" si="0"/>
        <v>0</v>
      </c>
      <c r="W7" s="114">
        <f t="shared" si="1"/>
        <v>0</v>
      </c>
      <c r="X7" s="115"/>
      <c r="Y7" s="107">
        <v>9</v>
      </c>
      <c r="Z7" s="107">
        <v>24</v>
      </c>
      <c r="AA7" s="107">
        <v>12</v>
      </c>
      <c r="AB7" s="115"/>
      <c r="AC7" s="116">
        <f t="shared" si="3"/>
        <v>31570.560000000001</v>
      </c>
      <c r="AD7" s="116">
        <f t="shared" si="4"/>
        <v>0</v>
      </c>
      <c r="AE7" s="116">
        <f t="shared" si="2"/>
        <v>31570.560000000001</v>
      </c>
      <c r="AF7"/>
    </row>
    <row r="8" spans="1:32" ht="24.95" customHeight="1" x14ac:dyDescent="0.4">
      <c r="A8" s="103">
        <v>5</v>
      </c>
      <c r="B8" s="104" t="s">
        <v>87</v>
      </c>
      <c r="C8" s="104" t="s">
        <v>228</v>
      </c>
      <c r="D8" s="104" t="s">
        <v>89</v>
      </c>
      <c r="E8" s="104" t="s">
        <v>90</v>
      </c>
      <c r="F8" s="104" t="s">
        <v>91</v>
      </c>
      <c r="G8" s="104">
        <v>42</v>
      </c>
      <c r="H8" s="105">
        <v>3</v>
      </c>
      <c r="I8" s="106">
        <v>2</v>
      </c>
      <c r="J8" s="107">
        <v>6</v>
      </c>
      <c r="K8" s="108"/>
      <c r="L8" s="109"/>
      <c r="M8" s="109"/>
      <c r="N8" s="110" t="s">
        <v>92</v>
      </c>
      <c r="O8" s="110">
        <v>2500</v>
      </c>
      <c r="P8" s="110"/>
      <c r="Q8" s="109"/>
      <c r="R8" s="111">
        <v>6</v>
      </c>
      <c r="S8" s="112"/>
      <c r="T8" s="113"/>
      <c r="U8" s="113"/>
      <c r="V8" s="114">
        <f t="shared" si="0"/>
        <v>0</v>
      </c>
      <c r="W8" s="114">
        <f t="shared" si="1"/>
        <v>0</v>
      </c>
      <c r="X8" s="115"/>
      <c r="Y8" s="107">
        <v>9</v>
      </c>
      <c r="Z8" s="107">
        <v>24</v>
      </c>
      <c r="AA8" s="107">
        <v>12</v>
      </c>
      <c r="AB8" s="115"/>
      <c r="AC8" s="116">
        <f t="shared" si="3"/>
        <v>18942.335999999999</v>
      </c>
      <c r="AD8" s="116">
        <f t="shared" si="4"/>
        <v>0</v>
      </c>
      <c r="AE8" s="116">
        <f t="shared" si="2"/>
        <v>18942.335999999999</v>
      </c>
      <c r="AF8"/>
    </row>
    <row r="9" spans="1:32" ht="24.95" customHeight="1" x14ac:dyDescent="0.4">
      <c r="A9" s="103">
        <v>6</v>
      </c>
      <c r="B9" s="104" t="s">
        <v>87</v>
      </c>
      <c r="C9" s="104" t="s">
        <v>228</v>
      </c>
      <c r="D9" s="104" t="s">
        <v>89</v>
      </c>
      <c r="E9" s="104" t="s">
        <v>110</v>
      </c>
      <c r="F9" s="104" t="s">
        <v>122</v>
      </c>
      <c r="G9" s="104">
        <v>26</v>
      </c>
      <c r="H9" s="105">
        <v>4</v>
      </c>
      <c r="I9" s="106">
        <v>1</v>
      </c>
      <c r="J9" s="107">
        <v>4</v>
      </c>
      <c r="K9" s="108"/>
      <c r="L9" s="109"/>
      <c r="M9" s="109"/>
      <c r="N9" s="110" t="s">
        <v>92</v>
      </c>
      <c r="O9" s="110">
        <v>1000</v>
      </c>
      <c r="P9" s="110"/>
      <c r="Q9" s="109"/>
      <c r="R9" s="111">
        <v>4</v>
      </c>
      <c r="S9" s="112"/>
      <c r="T9" s="113"/>
      <c r="U9" s="113"/>
      <c r="V9" s="114">
        <f t="shared" si="0"/>
        <v>0</v>
      </c>
      <c r="W9" s="114">
        <f t="shared" si="1"/>
        <v>0</v>
      </c>
      <c r="X9" s="115"/>
      <c r="Y9" s="107">
        <v>9</v>
      </c>
      <c r="Z9" s="107">
        <v>24</v>
      </c>
      <c r="AA9" s="107">
        <v>12</v>
      </c>
      <c r="AB9" s="115"/>
      <c r="AC9" s="116">
        <f t="shared" si="3"/>
        <v>7817.4719999999998</v>
      </c>
      <c r="AD9" s="116">
        <f t="shared" si="4"/>
        <v>0</v>
      </c>
      <c r="AE9" s="116">
        <f t="shared" si="2"/>
        <v>7817.4719999999998</v>
      </c>
      <c r="AF9"/>
    </row>
    <row r="10" spans="1:32" ht="24.95" customHeight="1" x14ac:dyDescent="0.4">
      <c r="A10" s="103">
        <v>7</v>
      </c>
      <c r="B10" s="104" t="s">
        <v>87</v>
      </c>
      <c r="C10" s="104" t="s">
        <v>219</v>
      </c>
      <c r="D10" s="104" t="s">
        <v>89</v>
      </c>
      <c r="E10" s="104" t="s">
        <v>110</v>
      </c>
      <c r="F10" s="104" t="s">
        <v>103</v>
      </c>
      <c r="G10" s="104">
        <v>26</v>
      </c>
      <c r="H10" s="105">
        <v>6</v>
      </c>
      <c r="I10" s="106">
        <v>5</v>
      </c>
      <c r="J10" s="107">
        <v>30</v>
      </c>
      <c r="K10" s="108"/>
      <c r="L10" s="109"/>
      <c r="M10" s="109"/>
      <c r="N10" s="110" t="s">
        <v>92</v>
      </c>
      <c r="O10" s="110">
        <v>1000</v>
      </c>
      <c r="P10" s="110"/>
      <c r="Q10" s="109"/>
      <c r="R10" s="111">
        <v>30</v>
      </c>
      <c r="S10" s="112"/>
      <c r="T10" s="113"/>
      <c r="U10" s="113"/>
      <c r="V10" s="114">
        <f t="shared" si="0"/>
        <v>0</v>
      </c>
      <c r="W10" s="114">
        <f t="shared" si="1"/>
        <v>0</v>
      </c>
      <c r="X10" s="115"/>
      <c r="Y10" s="107">
        <v>9</v>
      </c>
      <c r="Z10" s="107">
        <v>24</v>
      </c>
      <c r="AA10" s="107">
        <v>12</v>
      </c>
      <c r="AB10" s="115"/>
      <c r="AC10" s="116">
        <f t="shared" si="3"/>
        <v>58631.040000000001</v>
      </c>
      <c r="AD10" s="116">
        <f t="shared" si="4"/>
        <v>0</v>
      </c>
      <c r="AE10" s="116">
        <f t="shared" si="2"/>
        <v>58631.040000000001</v>
      </c>
      <c r="AF10"/>
    </row>
    <row r="11" spans="1:32" ht="24.95" customHeight="1" x14ac:dyDescent="0.4">
      <c r="A11" s="103">
        <v>8</v>
      </c>
      <c r="B11" s="104" t="s">
        <v>87</v>
      </c>
      <c r="C11" s="104" t="s">
        <v>219</v>
      </c>
      <c r="D11" s="104" t="s">
        <v>89</v>
      </c>
      <c r="E11" s="104" t="s">
        <v>110</v>
      </c>
      <c r="F11" s="104" t="s">
        <v>173</v>
      </c>
      <c r="G11" s="104">
        <v>26</v>
      </c>
      <c r="H11" s="105">
        <v>2</v>
      </c>
      <c r="I11" s="106">
        <v>2</v>
      </c>
      <c r="J11" s="107">
        <v>4</v>
      </c>
      <c r="K11" s="108"/>
      <c r="L11" s="109"/>
      <c r="M11" s="109"/>
      <c r="N11" s="110" t="s">
        <v>92</v>
      </c>
      <c r="O11" s="110">
        <v>1000</v>
      </c>
      <c r="P11" s="110"/>
      <c r="Q11" s="109"/>
      <c r="R11" s="111">
        <v>4</v>
      </c>
      <c r="S11" s="112"/>
      <c r="T11" s="113"/>
      <c r="U11" s="113"/>
      <c r="V11" s="114">
        <f t="shared" si="0"/>
        <v>0</v>
      </c>
      <c r="W11" s="114">
        <f t="shared" si="1"/>
        <v>0</v>
      </c>
      <c r="X11" s="115"/>
      <c r="Y11" s="107">
        <v>9</v>
      </c>
      <c r="Z11" s="107">
        <v>24</v>
      </c>
      <c r="AA11" s="107">
        <v>12</v>
      </c>
      <c r="AB11" s="115"/>
      <c r="AC11" s="116">
        <f t="shared" si="3"/>
        <v>7817.4719999999998</v>
      </c>
      <c r="AD11" s="116">
        <f t="shared" si="4"/>
        <v>0</v>
      </c>
      <c r="AE11" s="116">
        <f t="shared" si="2"/>
        <v>7817.4719999999998</v>
      </c>
      <c r="AF11"/>
    </row>
    <row r="12" spans="1:32" ht="24.95" customHeight="1" x14ac:dyDescent="0.4">
      <c r="A12" s="103">
        <v>9</v>
      </c>
      <c r="B12" s="104" t="s">
        <v>87</v>
      </c>
      <c r="C12" s="104" t="s">
        <v>219</v>
      </c>
      <c r="D12" s="104" t="s">
        <v>89</v>
      </c>
      <c r="E12" s="104" t="s">
        <v>90</v>
      </c>
      <c r="F12" s="104" t="s">
        <v>91</v>
      </c>
      <c r="G12" s="104">
        <v>42</v>
      </c>
      <c r="H12" s="105">
        <v>1</v>
      </c>
      <c r="I12" s="106">
        <v>2</v>
      </c>
      <c r="J12" s="107">
        <v>2</v>
      </c>
      <c r="K12" s="108"/>
      <c r="L12" s="109"/>
      <c r="M12" s="109"/>
      <c r="N12" s="110" t="s">
        <v>92</v>
      </c>
      <c r="O12" s="110">
        <v>2500</v>
      </c>
      <c r="P12" s="110"/>
      <c r="Q12" s="109"/>
      <c r="R12" s="111">
        <v>2</v>
      </c>
      <c r="S12" s="112"/>
      <c r="T12" s="113"/>
      <c r="U12" s="113"/>
      <c r="V12" s="114">
        <f t="shared" si="0"/>
        <v>0</v>
      </c>
      <c r="W12" s="114">
        <f t="shared" si="1"/>
        <v>0</v>
      </c>
      <c r="X12" s="115"/>
      <c r="Y12" s="107">
        <v>9</v>
      </c>
      <c r="Z12" s="107">
        <v>24</v>
      </c>
      <c r="AA12" s="107">
        <v>12</v>
      </c>
      <c r="AB12" s="115"/>
      <c r="AC12" s="116">
        <f t="shared" si="3"/>
        <v>6314.1120000000001</v>
      </c>
      <c r="AD12" s="116">
        <f t="shared" si="4"/>
        <v>0</v>
      </c>
      <c r="AE12" s="116">
        <f t="shared" si="2"/>
        <v>6314.1120000000001</v>
      </c>
      <c r="AF12"/>
    </row>
    <row r="13" spans="1:32" ht="24.95" customHeight="1" x14ac:dyDescent="0.4">
      <c r="A13" s="103">
        <v>10</v>
      </c>
      <c r="B13" s="104" t="s">
        <v>87</v>
      </c>
      <c r="C13" s="104" t="s">
        <v>100</v>
      </c>
      <c r="D13" s="104" t="s">
        <v>89</v>
      </c>
      <c r="E13" s="104" t="s">
        <v>90</v>
      </c>
      <c r="F13" s="104" t="s">
        <v>137</v>
      </c>
      <c r="G13" s="104">
        <v>42</v>
      </c>
      <c r="H13" s="105">
        <v>2</v>
      </c>
      <c r="I13" s="106">
        <v>2</v>
      </c>
      <c r="J13" s="107">
        <v>4</v>
      </c>
      <c r="K13" s="108"/>
      <c r="L13" s="109"/>
      <c r="M13" s="109"/>
      <c r="N13" s="110" t="s">
        <v>92</v>
      </c>
      <c r="O13" s="110">
        <v>2500</v>
      </c>
      <c r="P13" s="110"/>
      <c r="Q13" s="109"/>
      <c r="R13" s="111">
        <v>4</v>
      </c>
      <c r="S13" s="112"/>
      <c r="T13" s="113"/>
      <c r="U13" s="113"/>
      <c r="V13" s="114">
        <f t="shared" si="0"/>
        <v>0</v>
      </c>
      <c r="W13" s="114">
        <f t="shared" si="1"/>
        <v>0</v>
      </c>
      <c r="X13" s="115"/>
      <c r="Y13" s="107">
        <v>9</v>
      </c>
      <c r="Z13" s="107">
        <v>24</v>
      </c>
      <c r="AA13" s="107">
        <v>12</v>
      </c>
      <c r="AB13" s="115"/>
      <c r="AC13" s="116">
        <f t="shared" si="3"/>
        <v>12628.224</v>
      </c>
      <c r="AD13" s="116">
        <f t="shared" si="4"/>
        <v>0</v>
      </c>
      <c r="AE13" s="116">
        <f t="shared" si="2"/>
        <v>12628.224</v>
      </c>
      <c r="AF13"/>
    </row>
    <row r="14" spans="1:32" ht="24.95" customHeight="1" x14ac:dyDescent="0.4">
      <c r="A14" s="103">
        <v>11</v>
      </c>
      <c r="B14" s="104" t="s">
        <v>87</v>
      </c>
      <c r="C14" s="104" t="s">
        <v>100</v>
      </c>
      <c r="D14" s="104" t="s">
        <v>89</v>
      </c>
      <c r="E14" s="104" t="s">
        <v>90</v>
      </c>
      <c r="F14" s="104" t="s">
        <v>103</v>
      </c>
      <c r="G14" s="104">
        <v>42</v>
      </c>
      <c r="H14" s="105">
        <v>1</v>
      </c>
      <c r="I14" s="106">
        <v>5</v>
      </c>
      <c r="J14" s="107">
        <v>5</v>
      </c>
      <c r="K14" s="108"/>
      <c r="L14" s="109"/>
      <c r="M14" s="109"/>
      <c r="N14" s="110" t="s">
        <v>92</v>
      </c>
      <c r="O14" s="110">
        <v>2500</v>
      </c>
      <c r="P14" s="110"/>
      <c r="Q14" s="109"/>
      <c r="R14" s="111">
        <v>5</v>
      </c>
      <c r="S14" s="112"/>
      <c r="T14" s="113"/>
      <c r="U14" s="113"/>
      <c r="V14" s="114">
        <f t="shared" si="0"/>
        <v>0</v>
      </c>
      <c r="W14" s="114">
        <f t="shared" si="1"/>
        <v>0</v>
      </c>
      <c r="X14" s="115"/>
      <c r="Y14" s="107">
        <v>9</v>
      </c>
      <c r="Z14" s="107">
        <v>24</v>
      </c>
      <c r="AA14" s="107">
        <v>12</v>
      </c>
      <c r="AB14" s="115"/>
      <c r="AC14" s="116">
        <f t="shared" si="3"/>
        <v>15785.28</v>
      </c>
      <c r="AD14" s="116">
        <f t="shared" si="4"/>
        <v>0</v>
      </c>
      <c r="AE14" s="116">
        <f t="shared" si="2"/>
        <v>15785.28</v>
      </c>
      <c r="AF14"/>
    </row>
    <row r="15" spans="1:32" ht="24.95" customHeight="1" x14ac:dyDescent="0.4">
      <c r="A15" s="103">
        <v>12</v>
      </c>
      <c r="B15" s="104" t="s">
        <v>87</v>
      </c>
      <c r="C15" s="104" t="s">
        <v>100</v>
      </c>
      <c r="D15" s="104" t="s">
        <v>89</v>
      </c>
      <c r="E15" s="104" t="s">
        <v>90</v>
      </c>
      <c r="F15" s="104" t="s">
        <v>137</v>
      </c>
      <c r="G15" s="104">
        <v>42</v>
      </c>
      <c r="H15" s="105">
        <v>7</v>
      </c>
      <c r="I15" s="106">
        <v>2</v>
      </c>
      <c r="J15" s="107">
        <v>14</v>
      </c>
      <c r="K15" s="108"/>
      <c r="L15" s="109"/>
      <c r="M15" s="109"/>
      <c r="N15" s="110" t="s">
        <v>92</v>
      </c>
      <c r="O15" s="110">
        <v>2500</v>
      </c>
      <c r="P15" s="110"/>
      <c r="Q15" s="109"/>
      <c r="R15" s="111">
        <v>14</v>
      </c>
      <c r="S15" s="112"/>
      <c r="T15" s="113"/>
      <c r="U15" s="113"/>
      <c r="V15" s="114">
        <f t="shared" si="0"/>
        <v>0</v>
      </c>
      <c r="W15" s="114">
        <f t="shared" si="1"/>
        <v>0</v>
      </c>
      <c r="X15" s="115"/>
      <c r="Y15" s="107">
        <v>9</v>
      </c>
      <c r="Z15" s="107">
        <v>24</v>
      </c>
      <c r="AA15" s="107">
        <v>12</v>
      </c>
      <c r="AB15" s="115"/>
      <c r="AC15" s="116">
        <f t="shared" si="3"/>
        <v>44198.784</v>
      </c>
      <c r="AD15" s="116">
        <f t="shared" si="4"/>
        <v>0</v>
      </c>
      <c r="AE15" s="116">
        <f t="shared" si="2"/>
        <v>44198.784</v>
      </c>
      <c r="AF15"/>
    </row>
    <row r="16" spans="1:32" ht="24.95" customHeight="1" x14ac:dyDescent="0.4">
      <c r="A16" s="103">
        <v>13</v>
      </c>
      <c r="B16" s="104" t="s">
        <v>87</v>
      </c>
      <c r="C16" s="104" t="s">
        <v>100</v>
      </c>
      <c r="D16" s="104" t="s">
        <v>89</v>
      </c>
      <c r="E16" s="104" t="s">
        <v>110</v>
      </c>
      <c r="F16" s="104" t="s">
        <v>122</v>
      </c>
      <c r="G16" s="104">
        <v>26</v>
      </c>
      <c r="H16" s="105">
        <v>1</v>
      </c>
      <c r="I16" s="106">
        <v>1</v>
      </c>
      <c r="J16" s="107">
        <v>1</v>
      </c>
      <c r="K16" s="108"/>
      <c r="L16" s="109"/>
      <c r="M16" s="109"/>
      <c r="N16" s="110" t="s">
        <v>92</v>
      </c>
      <c r="O16" s="110">
        <v>1000</v>
      </c>
      <c r="P16" s="110"/>
      <c r="Q16" s="109"/>
      <c r="R16" s="111">
        <v>1</v>
      </c>
      <c r="S16" s="112"/>
      <c r="T16" s="113"/>
      <c r="U16" s="113"/>
      <c r="V16" s="114">
        <f t="shared" si="0"/>
        <v>0</v>
      </c>
      <c r="W16" s="114">
        <f t="shared" si="1"/>
        <v>0</v>
      </c>
      <c r="X16" s="115"/>
      <c r="Y16" s="107">
        <v>9</v>
      </c>
      <c r="Z16" s="107">
        <v>24</v>
      </c>
      <c r="AA16" s="107">
        <v>12</v>
      </c>
      <c r="AB16" s="115"/>
      <c r="AC16" s="116">
        <f t="shared" si="3"/>
        <v>1954.3679999999999</v>
      </c>
      <c r="AD16" s="116">
        <f t="shared" si="4"/>
        <v>0</v>
      </c>
      <c r="AE16" s="116">
        <f t="shared" si="2"/>
        <v>1954.3679999999999</v>
      </c>
      <c r="AF16"/>
    </row>
    <row r="17" spans="1:32" ht="24.95" customHeight="1" x14ac:dyDescent="0.4">
      <c r="A17" s="103">
        <v>14</v>
      </c>
      <c r="B17" s="104" t="s">
        <v>87</v>
      </c>
      <c r="C17" s="104" t="s">
        <v>272</v>
      </c>
      <c r="D17" s="104" t="s">
        <v>89</v>
      </c>
      <c r="E17" s="104" t="s">
        <v>90</v>
      </c>
      <c r="F17" s="104" t="s">
        <v>137</v>
      </c>
      <c r="G17" s="104">
        <v>42</v>
      </c>
      <c r="H17" s="105">
        <v>4</v>
      </c>
      <c r="I17" s="106">
        <v>2</v>
      </c>
      <c r="J17" s="107">
        <v>8</v>
      </c>
      <c r="K17" s="108"/>
      <c r="L17" s="109"/>
      <c r="M17" s="109"/>
      <c r="N17" s="110" t="s">
        <v>92</v>
      </c>
      <c r="O17" s="110">
        <v>2500</v>
      </c>
      <c r="P17" s="110"/>
      <c r="Q17" s="109"/>
      <c r="R17" s="111">
        <v>8</v>
      </c>
      <c r="S17" s="112"/>
      <c r="T17" s="113"/>
      <c r="U17" s="113"/>
      <c r="V17" s="114">
        <f t="shared" si="0"/>
        <v>0</v>
      </c>
      <c r="W17" s="114">
        <f t="shared" si="1"/>
        <v>0</v>
      </c>
      <c r="X17" s="115"/>
      <c r="Y17" s="107">
        <v>9</v>
      </c>
      <c r="Z17" s="107">
        <v>24</v>
      </c>
      <c r="AA17" s="107">
        <v>12</v>
      </c>
      <c r="AB17" s="115"/>
      <c r="AC17" s="116">
        <f t="shared" si="3"/>
        <v>25256.448</v>
      </c>
      <c r="AD17" s="116">
        <f t="shared" si="4"/>
        <v>0</v>
      </c>
      <c r="AE17" s="116">
        <f t="shared" si="2"/>
        <v>25256.448</v>
      </c>
      <c r="AF17"/>
    </row>
    <row r="18" spans="1:32" ht="24.95" customHeight="1" x14ac:dyDescent="0.4">
      <c r="A18" s="103">
        <v>15</v>
      </c>
      <c r="B18" s="104" t="s">
        <v>87</v>
      </c>
      <c r="C18" s="104" t="s">
        <v>272</v>
      </c>
      <c r="D18" s="104" t="s">
        <v>89</v>
      </c>
      <c r="E18" s="104" t="s">
        <v>90</v>
      </c>
      <c r="F18" s="104" t="s">
        <v>273</v>
      </c>
      <c r="G18" s="104">
        <v>42</v>
      </c>
      <c r="H18" s="105">
        <v>2</v>
      </c>
      <c r="I18" s="106">
        <v>1</v>
      </c>
      <c r="J18" s="107">
        <v>2</v>
      </c>
      <c r="K18" s="108"/>
      <c r="L18" s="109"/>
      <c r="M18" s="109"/>
      <c r="N18" s="110" t="s">
        <v>92</v>
      </c>
      <c r="O18" s="110">
        <v>2500</v>
      </c>
      <c r="P18" s="110"/>
      <c r="Q18" s="109"/>
      <c r="R18" s="111">
        <v>2</v>
      </c>
      <c r="S18" s="112"/>
      <c r="T18" s="113"/>
      <c r="U18" s="113"/>
      <c r="V18" s="114">
        <f t="shared" si="0"/>
        <v>0</v>
      </c>
      <c r="W18" s="114">
        <f t="shared" si="1"/>
        <v>0</v>
      </c>
      <c r="X18" s="115"/>
      <c r="Y18" s="107">
        <v>9</v>
      </c>
      <c r="Z18" s="107">
        <v>24</v>
      </c>
      <c r="AA18" s="107">
        <v>12</v>
      </c>
      <c r="AB18" s="115"/>
      <c r="AC18" s="116">
        <f t="shared" si="3"/>
        <v>6314.1120000000001</v>
      </c>
      <c r="AD18" s="116">
        <f t="shared" si="4"/>
        <v>0</v>
      </c>
      <c r="AE18" s="116">
        <f t="shared" si="2"/>
        <v>6314.1120000000001</v>
      </c>
      <c r="AF18"/>
    </row>
    <row r="19" spans="1:32" ht="24.95" customHeight="1" x14ac:dyDescent="0.4">
      <c r="A19" s="103">
        <v>16</v>
      </c>
      <c r="B19" s="104" t="s">
        <v>87</v>
      </c>
      <c r="C19" s="104" t="s">
        <v>274</v>
      </c>
      <c r="D19" s="104" t="s">
        <v>89</v>
      </c>
      <c r="E19" s="104" t="s">
        <v>90</v>
      </c>
      <c r="F19" s="104" t="s">
        <v>137</v>
      </c>
      <c r="G19" s="104">
        <v>42</v>
      </c>
      <c r="H19" s="105">
        <v>3</v>
      </c>
      <c r="I19" s="106">
        <v>2</v>
      </c>
      <c r="J19" s="107">
        <v>6</v>
      </c>
      <c r="K19" s="108"/>
      <c r="L19" s="109"/>
      <c r="M19" s="109"/>
      <c r="N19" s="110" t="s">
        <v>92</v>
      </c>
      <c r="O19" s="110">
        <v>2500</v>
      </c>
      <c r="P19" s="110"/>
      <c r="Q19" s="109"/>
      <c r="R19" s="111">
        <v>6</v>
      </c>
      <c r="S19" s="112"/>
      <c r="T19" s="113"/>
      <c r="U19" s="113"/>
      <c r="V19" s="114">
        <f t="shared" si="0"/>
        <v>0</v>
      </c>
      <c r="W19" s="114">
        <f t="shared" si="1"/>
        <v>0</v>
      </c>
      <c r="X19" s="115"/>
      <c r="Y19" s="107">
        <v>9</v>
      </c>
      <c r="Z19" s="107">
        <v>24</v>
      </c>
      <c r="AA19" s="107">
        <v>12</v>
      </c>
      <c r="AB19" s="115"/>
      <c r="AC19" s="116">
        <f t="shared" si="3"/>
        <v>18942.335999999999</v>
      </c>
      <c r="AD19" s="116">
        <f t="shared" si="4"/>
        <v>0</v>
      </c>
      <c r="AE19" s="116">
        <f t="shared" si="2"/>
        <v>18942.335999999999</v>
      </c>
      <c r="AF19"/>
    </row>
    <row r="20" spans="1:32" ht="24.95" customHeight="1" x14ac:dyDescent="0.4">
      <c r="A20" s="103">
        <v>17</v>
      </c>
      <c r="B20" s="104" t="s">
        <v>87</v>
      </c>
      <c r="C20" s="104" t="s">
        <v>108</v>
      </c>
      <c r="D20" s="104" t="s">
        <v>89</v>
      </c>
      <c r="E20" s="104" t="s">
        <v>110</v>
      </c>
      <c r="F20" s="104" t="s">
        <v>275</v>
      </c>
      <c r="G20" s="104">
        <v>26</v>
      </c>
      <c r="H20" s="105">
        <v>5</v>
      </c>
      <c r="I20" s="106">
        <v>2</v>
      </c>
      <c r="J20" s="107">
        <v>10</v>
      </c>
      <c r="K20" s="108"/>
      <c r="L20" s="109"/>
      <c r="M20" s="109"/>
      <c r="N20" s="110" t="s">
        <v>92</v>
      </c>
      <c r="O20" s="110">
        <v>1000</v>
      </c>
      <c r="P20" s="110"/>
      <c r="Q20" s="109"/>
      <c r="R20" s="111">
        <v>10</v>
      </c>
      <c r="S20" s="112"/>
      <c r="T20" s="113"/>
      <c r="U20" s="113"/>
      <c r="V20" s="114">
        <f t="shared" si="0"/>
        <v>0</v>
      </c>
      <c r="W20" s="114">
        <f t="shared" si="1"/>
        <v>0</v>
      </c>
      <c r="X20" s="115"/>
      <c r="Y20" s="107">
        <v>9</v>
      </c>
      <c r="Z20" s="107">
        <v>24</v>
      </c>
      <c r="AA20" s="107">
        <v>12</v>
      </c>
      <c r="AB20" s="115"/>
      <c r="AC20" s="116">
        <f t="shared" si="3"/>
        <v>19543.68</v>
      </c>
      <c r="AD20" s="116">
        <f t="shared" si="4"/>
        <v>0</v>
      </c>
      <c r="AE20" s="116">
        <f t="shared" si="2"/>
        <v>19543.68</v>
      </c>
      <c r="AF20"/>
    </row>
    <row r="21" spans="1:32" ht="24.95" customHeight="1" x14ac:dyDescent="0.4">
      <c r="A21" s="103">
        <v>18</v>
      </c>
      <c r="B21" s="104" t="s">
        <v>87</v>
      </c>
      <c r="C21" s="104" t="s">
        <v>108</v>
      </c>
      <c r="D21" s="104" t="s">
        <v>89</v>
      </c>
      <c r="E21" s="104" t="s">
        <v>110</v>
      </c>
      <c r="F21" s="104" t="s">
        <v>173</v>
      </c>
      <c r="G21" s="104">
        <v>26</v>
      </c>
      <c r="H21" s="105">
        <v>2</v>
      </c>
      <c r="I21" s="106">
        <v>2</v>
      </c>
      <c r="J21" s="107">
        <v>4</v>
      </c>
      <c r="K21" s="108"/>
      <c r="L21" s="109"/>
      <c r="M21" s="109"/>
      <c r="N21" s="110" t="s">
        <v>92</v>
      </c>
      <c r="O21" s="110">
        <v>1000</v>
      </c>
      <c r="P21" s="110"/>
      <c r="Q21" s="109"/>
      <c r="R21" s="111">
        <v>4</v>
      </c>
      <c r="S21" s="112"/>
      <c r="T21" s="113"/>
      <c r="U21" s="113"/>
      <c r="V21" s="114">
        <f t="shared" si="0"/>
        <v>0</v>
      </c>
      <c r="W21" s="114">
        <f t="shared" si="1"/>
        <v>0</v>
      </c>
      <c r="X21" s="115"/>
      <c r="Y21" s="107">
        <v>9</v>
      </c>
      <c r="Z21" s="107">
        <v>24</v>
      </c>
      <c r="AA21" s="107">
        <v>12</v>
      </c>
      <c r="AB21" s="115"/>
      <c r="AC21" s="116">
        <f t="shared" si="3"/>
        <v>7817.4719999999998</v>
      </c>
      <c r="AD21" s="116">
        <f t="shared" si="4"/>
        <v>0</v>
      </c>
      <c r="AE21" s="116">
        <f t="shared" si="2"/>
        <v>7817.4719999999998</v>
      </c>
      <c r="AF21"/>
    </row>
    <row r="22" spans="1:32" ht="24.95" customHeight="1" x14ac:dyDescent="0.4">
      <c r="A22" s="103">
        <v>19</v>
      </c>
      <c r="B22" s="104" t="s">
        <v>87</v>
      </c>
      <c r="C22" s="104" t="s">
        <v>108</v>
      </c>
      <c r="D22" s="104" t="s">
        <v>89</v>
      </c>
      <c r="E22" s="104" t="s">
        <v>166</v>
      </c>
      <c r="F22" s="104" t="s">
        <v>276</v>
      </c>
      <c r="G22" s="104">
        <v>60</v>
      </c>
      <c r="H22" s="105">
        <v>7</v>
      </c>
      <c r="I22" s="106">
        <v>1</v>
      </c>
      <c r="J22" s="107">
        <v>7</v>
      </c>
      <c r="K22" s="108"/>
      <c r="L22" s="109"/>
      <c r="M22" s="109"/>
      <c r="N22" s="110" t="s">
        <v>92</v>
      </c>
      <c r="O22" s="110">
        <v>800</v>
      </c>
      <c r="P22" s="110"/>
      <c r="Q22" s="109"/>
      <c r="R22" s="111">
        <v>7</v>
      </c>
      <c r="S22" s="112"/>
      <c r="T22" s="113"/>
      <c r="U22" s="113"/>
      <c r="V22" s="114">
        <f t="shared" si="0"/>
        <v>0</v>
      </c>
      <c r="W22" s="114">
        <f t="shared" si="1"/>
        <v>0</v>
      </c>
      <c r="X22" s="115"/>
      <c r="Y22" s="107">
        <v>9</v>
      </c>
      <c r="Z22" s="107">
        <v>24</v>
      </c>
      <c r="AA22" s="107">
        <v>12</v>
      </c>
      <c r="AB22" s="115"/>
      <c r="AC22" s="116">
        <f t="shared" si="3"/>
        <v>31570.560000000001</v>
      </c>
      <c r="AD22" s="116">
        <f t="shared" si="4"/>
        <v>0</v>
      </c>
      <c r="AE22" s="116">
        <f t="shared" si="2"/>
        <v>31570.560000000001</v>
      </c>
      <c r="AF22"/>
    </row>
    <row r="23" spans="1:32" ht="24.95" customHeight="1" x14ac:dyDescent="0.4">
      <c r="A23" s="103">
        <v>20</v>
      </c>
      <c r="B23" s="104" t="s">
        <v>87</v>
      </c>
      <c r="C23" s="104" t="s">
        <v>108</v>
      </c>
      <c r="D23" s="104" t="s">
        <v>277</v>
      </c>
      <c r="E23" s="104" t="s">
        <v>248</v>
      </c>
      <c r="F23" s="104" t="s">
        <v>276</v>
      </c>
      <c r="G23" s="104">
        <v>60</v>
      </c>
      <c r="H23" s="105">
        <v>9</v>
      </c>
      <c r="I23" s="106">
        <v>1</v>
      </c>
      <c r="J23" s="107">
        <v>9</v>
      </c>
      <c r="K23" s="108"/>
      <c r="L23" s="109"/>
      <c r="M23" s="109"/>
      <c r="N23" s="110" t="s">
        <v>92</v>
      </c>
      <c r="O23" s="110">
        <v>800</v>
      </c>
      <c r="P23" s="110"/>
      <c r="Q23" s="109"/>
      <c r="R23" s="111">
        <v>9</v>
      </c>
      <c r="S23" s="112"/>
      <c r="T23" s="113"/>
      <c r="U23" s="113"/>
      <c r="V23" s="114">
        <f t="shared" si="0"/>
        <v>0</v>
      </c>
      <c r="W23" s="114">
        <f t="shared" si="1"/>
        <v>0</v>
      </c>
      <c r="X23" s="115"/>
      <c r="Y23" s="107">
        <v>9</v>
      </c>
      <c r="Z23" s="107">
        <v>24</v>
      </c>
      <c r="AA23" s="107">
        <v>12</v>
      </c>
      <c r="AB23" s="115"/>
      <c r="AC23" s="116">
        <f t="shared" si="3"/>
        <v>40590.720000000001</v>
      </c>
      <c r="AD23" s="116">
        <f t="shared" si="4"/>
        <v>0</v>
      </c>
      <c r="AE23" s="116">
        <f t="shared" si="2"/>
        <v>40590.720000000001</v>
      </c>
      <c r="AF23"/>
    </row>
    <row r="24" spans="1:32" ht="24.95" customHeight="1" x14ac:dyDescent="0.4">
      <c r="A24" s="103">
        <v>21</v>
      </c>
      <c r="B24" s="104" t="s">
        <v>87</v>
      </c>
      <c r="C24" s="104" t="s">
        <v>278</v>
      </c>
      <c r="D24" s="104" t="s">
        <v>89</v>
      </c>
      <c r="E24" s="104" t="s">
        <v>90</v>
      </c>
      <c r="F24" s="104" t="s">
        <v>91</v>
      </c>
      <c r="G24" s="104">
        <v>42</v>
      </c>
      <c r="H24" s="105">
        <v>2</v>
      </c>
      <c r="I24" s="106">
        <v>2</v>
      </c>
      <c r="J24" s="107">
        <v>4</v>
      </c>
      <c r="K24" s="108"/>
      <c r="L24" s="109"/>
      <c r="M24" s="109"/>
      <c r="N24" s="110" t="s">
        <v>92</v>
      </c>
      <c r="O24" s="110">
        <v>2500</v>
      </c>
      <c r="P24" s="110"/>
      <c r="Q24" s="109"/>
      <c r="R24" s="111">
        <v>4</v>
      </c>
      <c r="S24" s="112"/>
      <c r="T24" s="113"/>
      <c r="U24" s="113"/>
      <c r="V24" s="114">
        <f t="shared" si="0"/>
        <v>0</v>
      </c>
      <c r="W24" s="114">
        <f t="shared" si="1"/>
        <v>0</v>
      </c>
      <c r="X24" s="115"/>
      <c r="Y24" s="107">
        <v>9</v>
      </c>
      <c r="Z24" s="107">
        <v>24</v>
      </c>
      <c r="AA24" s="107">
        <v>12</v>
      </c>
      <c r="AB24" s="115"/>
      <c r="AC24" s="116">
        <f t="shared" si="3"/>
        <v>12628.224</v>
      </c>
      <c r="AD24" s="116">
        <f t="shared" si="4"/>
        <v>0</v>
      </c>
      <c r="AE24" s="116">
        <f t="shared" si="2"/>
        <v>12628.224</v>
      </c>
      <c r="AF24"/>
    </row>
    <row r="25" spans="1:32" ht="24.95" customHeight="1" x14ac:dyDescent="0.4">
      <c r="A25" s="103">
        <v>22</v>
      </c>
      <c r="B25" s="104" t="s">
        <v>87</v>
      </c>
      <c r="C25" s="104" t="s">
        <v>278</v>
      </c>
      <c r="D25" s="104" t="s">
        <v>89</v>
      </c>
      <c r="E25" s="104" t="s">
        <v>90</v>
      </c>
      <c r="F25" s="104" t="s">
        <v>91</v>
      </c>
      <c r="G25" s="104">
        <v>42</v>
      </c>
      <c r="H25" s="105">
        <v>1</v>
      </c>
      <c r="I25" s="106">
        <v>1</v>
      </c>
      <c r="J25" s="107">
        <v>1</v>
      </c>
      <c r="K25" s="108"/>
      <c r="L25" s="109"/>
      <c r="M25" s="109"/>
      <c r="N25" s="110" t="s">
        <v>92</v>
      </c>
      <c r="O25" s="110">
        <v>2500</v>
      </c>
      <c r="P25" s="110"/>
      <c r="Q25" s="109"/>
      <c r="R25" s="111">
        <v>1</v>
      </c>
      <c r="S25" s="112"/>
      <c r="T25" s="113"/>
      <c r="U25" s="113"/>
      <c r="V25" s="114">
        <f t="shared" si="0"/>
        <v>0</v>
      </c>
      <c r="W25" s="114">
        <f t="shared" si="1"/>
        <v>0</v>
      </c>
      <c r="X25" s="115"/>
      <c r="Y25" s="107">
        <v>9</v>
      </c>
      <c r="Z25" s="107">
        <v>24</v>
      </c>
      <c r="AA25" s="107">
        <v>12</v>
      </c>
      <c r="AB25" s="115"/>
      <c r="AC25" s="116">
        <f t="shared" si="3"/>
        <v>3157.056</v>
      </c>
      <c r="AD25" s="116">
        <f t="shared" si="4"/>
        <v>0</v>
      </c>
      <c r="AE25" s="116">
        <f t="shared" si="2"/>
        <v>3157.056</v>
      </c>
      <c r="AF25"/>
    </row>
    <row r="26" spans="1:32" ht="24.95" customHeight="1" x14ac:dyDescent="0.4">
      <c r="A26" s="103">
        <v>23</v>
      </c>
      <c r="B26" s="104" t="s">
        <v>87</v>
      </c>
      <c r="C26" s="104" t="s">
        <v>279</v>
      </c>
      <c r="D26" s="104" t="s">
        <v>89</v>
      </c>
      <c r="E26" s="104" t="s">
        <v>90</v>
      </c>
      <c r="F26" s="104" t="s">
        <v>137</v>
      </c>
      <c r="G26" s="104">
        <v>42</v>
      </c>
      <c r="H26" s="105">
        <v>24</v>
      </c>
      <c r="I26" s="106">
        <v>2</v>
      </c>
      <c r="J26" s="107">
        <v>48</v>
      </c>
      <c r="K26" s="108"/>
      <c r="L26" s="109"/>
      <c r="M26" s="109"/>
      <c r="N26" s="110" t="s">
        <v>92</v>
      </c>
      <c r="O26" s="110">
        <v>2500</v>
      </c>
      <c r="P26" s="110"/>
      <c r="Q26" s="109"/>
      <c r="R26" s="111">
        <v>48</v>
      </c>
      <c r="S26" s="112"/>
      <c r="T26" s="113"/>
      <c r="U26" s="113"/>
      <c r="V26" s="114">
        <f t="shared" si="0"/>
        <v>0</v>
      </c>
      <c r="W26" s="114">
        <f t="shared" si="1"/>
        <v>0</v>
      </c>
      <c r="X26" s="115"/>
      <c r="Y26" s="107">
        <v>9</v>
      </c>
      <c r="Z26" s="107">
        <v>24</v>
      </c>
      <c r="AA26" s="107">
        <v>12</v>
      </c>
      <c r="AB26" s="115"/>
      <c r="AC26" s="116">
        <f t="shared" si="3"/>
        <v>151538.68799999999</v>
      </c>
      <c r="AD26" s="116">
        <f t="shared" si="4"/>
        <v>0</v>
      </c>
      <c r="AE26" s="116">
        <f t="shared" si="2"/>
        <v>151538.68799999999</v>
      </c>
      <c r="AF26"/>
    </row>
    <row r="27" spans="1:32" ht="24.95" customHeight="1" x14ac:dyDescent="0.4">
      <c r="A27" s="103">
        <v>24</v>
      </c>
      <c r="B27" s="104" t="s">
        <v>87</v>
      </c>
      <c r="C27" s="104" t="s">
        <v>101</v>
      </c>
      <c r="D27" s="104" t="s">
        <v>89</v>
      </c>
      <c r="E27" s="104" t="s">
        <v>110</v>
      </c>
      <c r="F27" s="104" t="s">
        <v>103</v>
      </c>
      <c r="G27" s="104">
        <v>26</v>
      </c>
      <c r="H27" s="105">
        <v>4</v>
      </c>
      <c r="I27" s="106">
        <v>5</v>
      </c>
      <c r="J27" s="107">
        <v>20</v>
      </c>
      <c r="K27" s="108"/>
      <c r="L27" s="109"/>
      <c r="M27" s="109"/>
      <c r="N27" s="110" t="s">
        <v>92</v>
      </c>
      <c r="O27" s="110">
        <v>1000</v>
      </c>
      <c r="P27" s="110"/>
      <c r="Q27" s="109"/>
      <c r="R27" s="111">
        <v>20</v>
      </c>
      <c r="S27" s="112"/>
      <c r="T27" s="113"/>
      <c r="U27" s="113"/>
      <c r="V27" s="114">
        <f t="shared" si="0"/>
        <v>0</v>
      </c>
      <c r="W27" s="114">
        <f t="shared" si="1"/>
        <v>0</v>
      </c>
      <c r="X27" s="115"/>
      <c r="Y27" s="107">
        <v>9</v>
      </c>
      <c r="Z27" s="107">
        <v>24</v>
      </c>
      <c r="AA27" s="107">
        <v>12</v>
      </c>
      <c r="AB27" s="115"/>
      <c r="AC27" s="116">
        <f t="shared" si="3"/>
        <v>39087.360000000001</v>
      </c>
      <c r="AD27" s="116">
        <f t="shared" si="4"/>
        <v>0</v>
      </c>
      <c r="AE27" s="116">
        <f t="shared" si="2"/>
        <v>39087.360000000001</v>
      </c>
      <c r="AF27"/>
    </row>
    <row r="28" spans="1:32" ht="24.95" customHeight="1" x14ac:dyDescent="0.4">
      <c r="A28" s="103">
        <v>25</v>
      </c>
      <c r="B28" s="104" t="s">
        <v>87</v>
      </c>
      <c r="C28" s="104" t="s">
        <v>280</v>
      </c>
      <c r="D28" s="104" t="s">
        <v>89</v>
      </c>
      <c r="E28" s="104" t="s">
        <v>166</v>
      </c>
      <c r="F28" s="104" t="s">
        <v>276</v>
      </c>
      <c r="G28" s="104">
        <v>60</v>
      </c>
      <c r="H28" s="105">
        <v>16</v>
      </c>
      <c r="I28" s="106">
        <v>1</v>
      </c>
      <c r="J28" s="107">
        <v>16</v>
      </c>
      <c r="K28" s="108"/>
      <c r="L28" s="109"/>
      <c r="M28" s="109"/>
      <c r="N28" s="110" t="s">
        <v>92</v>
      </c>
      <c r="O28" s="110">
        <v>800</v>
      </c>
      <c r="P28" s="110"/>
      <c r="Q28" s="109"/>
      <c r="R28" s="111">
        <v>16</v>
      </c>
      <c r="S28" s="112"/>
      <c r="T28" s="113"/>
      <c r="U28" s="113"/>
      <c r="V28" s="114">
        <f t="shared" si="0"/>
        <v>0</v>
      </c>
      <c r="W28" s="114">
        <f t="shared" si="1"/>
        <v>0</v>
      </c>
      <c r="X28" s="115"/>
      <c r="Y28" s="107">
        <v>9</v>
      </c>
      <c r="Z28" s="107">
        <v>24</v>
      </c>
      <c r="AA28" s="107">
        <v>12</v>
      </c>
      <c r="AB28" s="115"/>
      <c r="AC28" s="116">
        <f t="shared" si="3"/>
        <v>72161.279999999999</v>
      </c>
      <c r="AD28" s="116">
        <f t="shared" si="4"/>
        <v>0</v>
      </c>
      <c r="AE28" s="116">
        <f t="shared" si="2"/>
        <v>72161.279999999999</v>
      </c>
      <c r="AF28"/>
    </row>
    <row r="29" spans="1:32" ht="24.95" customHeight="1" x14ac:dyDescent="0.4">
      <c r="A29" s="103">
        <v>26</v>
      </c>
      <c r="B29" s="104" t="s">
        <v>87</v>
      </c>
      <c r="C29" s="104" t="s">
        <v>280</v>
      </c>
      <c r="D29" s="104" t="s">
        <v>89</v>
      </c>
      <c r="E29" s="104" t="s">
        <v>281</v>
      </c>
      <c r="F29" s="104" t="s">
        <v>282</v>
      </c>
      <c r="G29" s="104">
        <v>105</v>
      </c>
      <c r="H29" s="105">
        <v>12</v>
      </c>
      <c r="I29" s="106">
        <v>1</v>
      </c>
      <c r="J29" s="107">
        <v>12</v>
      </c>
      <c r="K29" s="108"/>
      <c r="L29" s="109"/>
      <c r="M29" s="109"/>
      <c r="N29" s="110" t="s">
        <v>92</v>
      </c>
      <c r="O29" s="110">
        <v>2100</v>
      </c>
      <c r="P29" s="110"/>
      <c r="Q29" s="109"/>
      <c r="R29" s="111">
        <v>12</v>
      </c>
      <c r="S29" s="112"/>
      <c r="T29" s="113"/>
      <c r="U29" s="113"/>
      <c r="V29" s="114">
        <f t="shared" si="0"/>
        <v>0</v>
      </c>
      <c r="W29" s="114">
        <f t="shared" si="1"/>
        <v>0</v>
      </c>
      <c r="X29" s="115"/>
      <c r="Y29" s="107">
        <v>9</v>
      </c>
      <c r="Z29" s="107">
        <v>24</v>
      </c>
      <c r="AA29" s="107">
        <v>12</v>
      </c>
      <c r="AB29" s="115"/>
      <c r="AC29" s="116">
        <f t="shared" si="3"/>
        <v>94711.680000000008</v>
      </c>
      <c r="AD29" s="116">
        <f t="shared" si="4"/>
        <v>0</v>
      </c>
      <c r="AE29" s="116">
        <f t="shared" si="2"/>
        <v>94711.680000000008</v>
      </c>
      <c r="AF29"/>
    </row>
    <row r="30" spans="1:32" ht="24.95" customHeight="1" x14ac:dyDescent="0.4">
      <c r="A30" s="103">
        <v>27</v>
      </c>
      <c r="B30" s="104" t="s">
        <v>132</v>
      </c>
      <c r="C30" s="104" t="s">
        <v>228</v>
      </c>
      <c r="D30" s="104" t="s">
        <v>89</v>
      </c>
      <c r="E30" s="104" t="s">
        <v>90</v>
      </c>
      <c r="F30" s="104" t="s">
        <v>91</v>
      </c>
      <c r="G30" s="104">
        <v>42</v>
      </c>
      <c r="H30" s="105">
        <v>4</v>
      </c>
      <c r="I30" s="106">
        <v>2</v>
      </c>
      <c r="J30" s="107">
        <v>8</v>
      </c>
      <c r="K30" s="108"/>
      <c r="L30" s="109"/>
      <c r="M30" s="109"/>
      <c r="N30" s="110" t="s">
        <v>92</v>
      </c>
      <c r="O30" s="110">
        <v>2500</v>
      </c>
      <c r="P30" s="110"/>
      <c r="Q30" s="109"/>
      <c r="R30" s="111">
        <v>8</v>
      </c>
      <c r="S30" s="112"/>
      <c r="T30" s="113"/>
      <c r="U30" s="113"/>
      <c r="V30" s="114">
        <f t="shared" si="0"/>
        <v>0</v>
      </c>
      <c r="W30" s="114">
        <f t="shared" si="1"/>
        <v>0</v>
      </c>
      <c r="X30" s="115"/>
      <c r="Y30" s="107">
        <v>9</v>
      </c>
      <c r="Z30" s="107">
        <v>24</v>
      </c>
      <c r="AA30" s="107">
        <v>12</v>
      </c>
      <c r="AB30" s="115"/>
      <c r="AC30" s="116">
        <f t="shared" si="3"/>
        <v>25256.448</v>
      </c>
      <c r="AD30" s="116">
        <f t="shared" si="4"/>
        <v>0</v>
      </c>
      <c r="AE30" s="116">
        <f t="shared" si="2"/>
        <v>25256.448</v>
      </c>
      <c r="AF30"/>
    </row>
    <row r="31" spans="1:32" ht="24.95" customHeight="1" x14ac:dyDescent="0.4">
      <c r="A31" s="103">
        <v>28</v>
      </c>
      <c r="B31" s="104" t="s">
        <v>132</v>
      </c>
      <c r="C31" s="104" t="s">
        <v>228</v>
      </c>
      <c r="D31" s="104" t="s">
        <v>89</v>
      </c>
      <c r="E31" s="104" t="s">
        <v>110</v>
      </c>
      <c r="F31" s="104" t="s">
        <v>173</v>
      </c>
      <c r="G31" s="104">
        <v>26</v>
      </c>
      <c r="H31" s="105">
        <v>1</v>
      </c>
      <c r="I31" s="106">
        <v>2</v>
      </c>
      <c r="J31" s="107">
        <v>2</v>
      </c>
      <c r="K31" s="108"/>
      <c r="L31" s="109"/>
      <c r="M31" s="109"/>
      <c r="N31" s="110" t="s">
        <v>92</v>
      </c>
      <c r="O31" s="110">
        <v>1000</v>
      </c>
      <c r="P31" s="110"/>
      <c r="Q31" s="109"/>
      <c r="R31" s="111">
        <v>2</v>
      </c>
      <c r="S31" s="112"/>
      <c r="T31" s="113"/>
      <c r="U31" s="113"/>
      <c r="V31" s="114">
        <f t="shared" si="0"/>
        <v>0</v>
      </c>
      <c r="W31" s="114">
        <f t="shared" si="1"/>
        <v>0</v>
      </c>
      <c r="X31" s="115"/>
      <c r="Y31" s="107">
        <v>9</v>
      </c>
      <c r="Z31" s="107">
        <v>24</v>
      </c>
      <c r="AA31" s="107">
        <v>12</v>
      </c>
      <c r="AB31" s="115"/>
      <c r="AC31" s="116">
        <f t="shared" si="3"/>
        <v>3908.7359999999999</v>
      </c>
      <c r="AD31" s="116">
        <f t="shared" si="4"/>
        <v>0</v>
      </c>
      <c r="AE31" s="116">
        <f t="shared" si="2"/>
        <v>3908.7359999999999</v>
      </c>
      <c r="AF31"/>
    </row>
    <row r="32" spans="1:32" ht="24.95" customHeight="1" x14ac:dyDescent="0.4">
      <c r="A32" s="103">
        <v>29</v>
      </c>
      <c r="B32" s="104" t="s">
        <v>132</v>
      </c>
      <c r="C32" s="104" t="s">
        <v>228</v>
      </c>
      <c r="D32" s="104" t="s">
        <v>89</v>
      </c>
      <c r="E32" s="104" t="s">
        <v>110</v>
      </c>
      <c r="F32" s="104" t="s">
        <v>122</v>
      </c>
      <c r="G32" s="104">
        <v>26</v>
      </c>
      <c r="H32" s="105">
        <v>6</v>
      </c>
      <c r="I32" s="106">
        <v>1</v>
      </c>
      <c r="J32" s="107">
        <v>6</v>
      </c>
      <c r="K32" s="108"/>
      <c r="L32" s="109"/>
      <c r="M32" s="109"/>
      <c r="N32" s="110" t="s">
        <v>92</v>
      </c>
      <c r="O32" s="110">
        <v>1000</v>
      </c>
      <c r="P32" s="110"/>
      <c r="Q32" s="109"/>
      <c r="R32" s="111">
        <v>6</v>
      </c>
      <c r="S32" s="112"/>
      <c r="T32" s="113"/>
      <c r="U32" s="113"/>
      <c r="V32" s="114">
        <f t="shared" si="0"/>
        <v>0</v>
      </c>
      <c r="W32" s="114">
        <f t="shared" si="1"/>
        <v>0</v>
      </c>
      <c r="X32" s="115"/>
      <c r="Y32" s="107">
        <v>9</v>
      </c>
      <c r="Z32" s="107">
        <v>24</v>
      </c>
      <c r="AA32" s="107">
        <v>12</v>
      </c>
      <c r="AB32" s="115"/>
      <c r="AC32" s="116">
        <f t="shared" si="3"/>
        <v>11726.207999999999</v>
      </c>
      <c r="AD32" s="116">
        <f t="shared" si="4"/>
        <v>0</v>
      </c>
      <c r="AE32" s="116">
        <f t="shared" si="2"/>
        <v>11726.207999999999</v>
      </c>
      <c r="AF32"/>
    </row>
    <row r="33" spans="1:32" ht="24.95" customHeight="1" x14ac:dyDescent="0.4">
      <c r="A33" s="103">
        <v>30</v>
      </c>
      <c r="B33" s="104" t="s">
        <v>132</v>
      </c>
      <c r="C33" s="104" t="s">
        <v>172</v>
      </c>
      <c r="D33" s="104" t="s">
        <v>89</v>
      </c>
      <c r="E33" s="104" t="s">
        <v>110</v>
      </c>
      <c r="F33" s="104" t="s">
        <v>173</v>
      </c>
      <c r="G33" s="104">
        <v>26</v>
      </c>
      <c r="H33" s="105">
        <v>1</v>
      </c>
      <c r="I33" s="106">
        <v>2</v>
      </c>
      <c r="J33" s="107">
        <v>2</v>
      </c>
      <c r="K33" s="108"/>
      <c r="L33" s="109"/>
      <c r="M33" s="109"/>
      <c r="N33" s="110" t="s">
        <v>92</v>
      </c>
      <c r="O33" s="110">
        <v>1000</v>
      </c>
      <c r="P33" s="110"/>
      <c r="Q33" s="109"/>
      <c r="R33" s="111">
        <v>2</v>
      </c>
      <c r="S33" s="112"/>
      <c r="T33" s="113"/>
      <c r="U33" s="113"/>
      <c r="V33" s="114">
        <f t="shared" si="0"/>
        <v>0</v>
      </c>
      <c r="W33" s="114">
        <f t="shared" si="1"/>
        <v>0</v>
      </c>
      <c r="X33" s="115"/>
      <c r="Y33" s="107">
        <v>9</v>
      </c>
      <c r="Z33" s="107">
        <v>24</v>
      </c>
      <c r="AA33" s="107">
        <v>12</v>
      </c>
      <c r="AB33" s="115"/>
      <c r="AC33" s="116">
        <f t="shared" si="3"/>
        <v>3908.7359999999999</v>
      </c>
      <c r="AD33" s="116">
        <f t="shared" si="4"/>
        <v>0</v>
      </c>
      <c r="AE33" s="116">
        <f t="shared" si="2"/>
        <v>3908.7359999999999</v>
      </c>
      <c r="AF33"/>
    </row>
    <row r="34" spans="1:32" ht="24.95" customHeight="1" x14ac:dyDescent="0.4">
      <c r="A34" s="103">
        <v>31</v>
      </c>
      <c r="B34" s="104" t="s">
        <v>132</v>
      </c>
      <c r="C34" s="104" t="s">
        <v>172</v>
      </c>
      <c r="D34" s="104" t="s">
        <v>89</v>
      </c>
      <c r="E34" s="104" t="s">
        <v>90</v>
      </c>
      <c r="F34" s="104" t="s">
        <v>91</v>
      </c>
      <c r="G34" s="104">
        <v>42</v>
      </c>
      <c r="H34" s="105">
        <v>1</v>
      </c>
      <c r="I34" s="106">
        <v>2</v>
      </c>
      <c r="J34" s="107">
        <v>2</v>
      </c>
      <c r="K34" s="108"/>
      <c r="L34" s="109"/>
      <c r="M34" s="109"/>
      <c r="N34" s="110" t="s">
        <v>92</v>
      </c>
      <c r="O34" s="110">
        <v>2500</v>
      </c>
      <c r="P34" s="110"/>
      <c r="Q34" s="109"/>
      <c r="R34" s="111">
        <v>2</v>
      </c>
      <c r="S34" s="112"/>
      <c r="T34" s="113"/>
      <c r="U34" s="113"/>
      <c r="V34" s="114">
        <f t="shared" si="0"/>
        <v>0</v>
      </c>
      <c r="W34" s="114">
        <f t="shared" si="1"/>
        <v>0</v>
      </c>
      <c r="X34" s="115"/>
      <c r="Y34" s="107">
        <v>9</v>
      </c>
      <c r="Z34" s="107">
        <v>24</v>
      </c>
      <c r="AA34" s="107">
        <v>12</v>
      </c>
      <c r="AB34" s="115"/>
      <c r="AC34" s="116">
        <f t="shared" si="3"/>
        <v>6314.1120000000001</v>
      </c>
      <c r="AD34" s="116">
        <f t="shared" si="4"/>
        <v>0</v>
      </c>
      <c r="AE34" s="116">
        <f t="shared" si="2"/>
        <v>6314.1120000000001</v>
      </c>
      <c r="AF34"/>
    </row>
    <row r="35" spans="1:32" ht="24.95" customHeight="1" x14ac:dyDescent="0.4">
      <c r="A35" s="103">
        <v>32</v>
      </c>
      <c r="B35" s="104" t="s">
        <v>132</v>
      </c>
      <c r="C35" s="104" t="s">
        <v>172</v>
      </c>
      <c r="D35" s="104" t="s">
        <v>89</v>
      </c>
      <c r="E35" s="104" t="s">
        <v>90</v>
      </c>
      <c r="F35" s="104" t="s">
        <v>283</v>
      </c>
      <c r="G35" s="104">
        <v>42</v>
      </c>
      <c r="H35" s="105">
        <v>1</v>
      </c>
      <c r="I35" s="106">
        <v>1</v>
      </c>
      <c r="J35" s="107">
        <v>1</v>
      </c>
      <c r="K35" s="108"/>
      <c r="L35" s="109"/>
      <c r="M35" s="109"/>
      <c r="N35" s="110" t="s">
        <v>92</v>
      </c>
      <c r="O35" s="110">
        <v>2500</v>
      </c>
      <c r="P35" s="110"/>
      <c r="Q35" s="109"/>
      <c r="R35" s="111">
        <v>1</v>
      </c>
      <c r="S35" s="112"/>
      <c r="T35" s="113"/>
      <c r="U35" s="113"/>
      <c r="V35" s="114">
        <f t="shared" si="0"/>
        <v>0</v>
      </c>
      <c r="W35" s="114">
        <f t="shared" si="1"/>
        <v>0</v>
      </c>
      <c r="X35" s="115"/>
      <c r="Y35" s="107">
        <v>9</v>
      </c>
      <c r="Z35" s="107">
        <v>24</v>
      </c>
      <c r="AA35" s="107">
        <v>12</v>
      </c>
      <c r="AB35" s="115"/>
      <c r="AC35" s="116">
        <f t="shared" si="3"/>
        <v>3157.056</v>
      </c>
      <c r="AD35" s="116">
        <f t="shared" si="4"/>
        <v>0</v>
      </c>
      <c r="AE35" s="116">
        <f t="shared" si="2"/>
        <v>3157.056</v>
      </c>
      <c r="AF35"/>
    </row>
    <row r="36" spans="1:32" ht="24.95" customHeight="1" x14ac:dyDescent="0.4">
      <c r="A36" s="103">
        <v>33</v>
      </c>
      <c r="B36" s="104" t="s">
        <v>132</v>
      </c>
      <c r="C36" s="104" t="s">
        <v>272</v>
      </c>
      <c r="D36" s="104" t="s">
        <v>89</v>
      </c>
      <c r="E36" s="104" t="s">
        <v>90</v>
      </c>
      <c r="F36" s="104" t="s">
        <v>284</v>
      </c>
      <c r="G36" s="104">
        <v>42</v>
      </c>
      <c r="H36" s="105">
        <v>1</v>
      </c>
      <c r="I36" s="106">
        <v>2</v>
      </c>
      <c r="J36" s="107">
        <v>2</v>
      </c>
      <c r="K36" s="108"/>
      <c r="L36" s="109"/>
      <c r="M36" s="109"/>
      <c r="N36" s="110" t="s">
        <v>92</v>
      </c>
      <c r="O36" s="110">
        <v>2500</v>
      </c>
      <c r="P36" s="110"/>
      <c r="Q36" s="109"/>
      <c r="R36" s="111">
        <v>2</v>
      </c>
      <c r="S36" s="112"/>
      <c r="T36" s="113"/>
      <c r="U36" s="113"/>
      <c r="V36" s="114">
        <f t="shared" si="0"/>
        <v>0</v>
      </c>
      <c r="W36" s="114">
        <f t="shared" si="1"/>
        <v>0</v>
      </c>
      <c r="X36" s="115"/>
      <c r="Y36" s="107">
        <v>9</v>
      </c>
      <c r="Z36" s="107">
        <v>24</v>
      </c>
      <c r="AA36" s="107">
        <v>12</v>
      </c>
      <c r="AB36" s="115"/>
      <c r="AC36" s="116">
        <f t="shared" si="3"/>
        <v>6314.1120000000001</v>
      </c>
      <c r="AD36" s="116">
        <f t="shared" si="4"/>
        <v>0</v>
      </c>
      <c r="AE36" s="116">
        <f t="shared" si="2"/>
        <v>6314.1120000000001</v>
      </c>
      <c r="AF36"/>
    </row>
    <row r="37" spans="1:32" ht="24.95" customHeight="1" x14ac:dyDescent="0.4">
      <c r="A37" s="103">
        <v>34</v>
      </c>
      <c r="B37" s="104" t="s">
        <v>132</v>
      </c>
      <c r="C37" s="104" t="s">
        <v>272</v>
      </c>
      <c r="D37" s="104" t="s">
        <v>89</v>
      </c>
      <c r="E37" s="104" t="s">
        <v>90</v>
      </c>
      <c r="F37" s="104" t="s">
        <v>198</v>
      </c>
      <c r="G37" s="104">
        <v>42</v>
      </c>
      <c r="H37" s="105">
        <v>1</v>
      </c>
      <c r="I37" s="106">
        <v>2</v>
      </c>
      <c r="J37" s="107">
        <v>2</v>
      </c>
      <c r="K37" s="108"/>
      <c r="L37" s="109"/>
      <c r="M37" s="109"/>
      <c r="N37" s="110" t="s">
        <v>92</v>
      </c>
      <c r="O37" s="110">
        <v>5000</v>
      </c>
      <c r="P37" s="110"/>
      <c r="Q37" s="109"/>
      <c r="R37" s="111">
        <v>1</v>
      </c>
      <c r="S37" s="112"/>
      <c r="T37" s="113"/>
      <c r="U37" s="113"/>
      <c r="V37" s="114">
        <f t="shared" si="0"/>
        <v>0</v>
      </c>
      <c r="W37" s="114">
        <f t="shared" si="1"/>
        <v>0</v>
      </c>
      <c r="X37" s="115"/>
      <c r="Y37" s="107">
        <v>9</v>
      </c>
      <c r="Z37" s="107">
        <v>24</v>
      </c>
      <c r="AA37" s="107">
        <v>12</v>
      </c>
      <c r="AB37" s="115"/>
      <c r="AC37" s="116">
        <f t="shared" si="3"/>
        <v>6314.1120000000001</v>
      </c>
      <c r="AD37" s="116">
        <f t="shared" si="4"/>
        <v>0</v>
      </c>
      <c r="AE37" s="116">
        <f t="shared" si="2"/>
        <v>6314.1120000000001</v>
      </c>
      <c r="AF37"/>
    </row>
    <row r="38" spans="1:32" ht="24.95" customHeight="1" x14ac:dyDescent="0.4">
      <c r="A38" s="103">
        <v>35</v>
      </c>
      <c r="B38" s="104" t="s">
        <v>132</v>
      </c>
      <c r="C38" s="104" t="s">
        <v>272</v>
      </c>
      <c r="D38" s="104" t="s">
        <v>89</v>
      </c>
      <c r="E38" s="104" t="s">
        <v>90</v>
      </c>
      <c r="F38" s="104" t="s">
        <v>283</v>
      </c>
      <c r="G38" s="104">
        <v>42</v>
      </c>
      <c r="H38" s="105">
        <v>2</v>
      </c>
      <c r="I38" s="106">
        <v>1</v>
      </c>
      <c r="J38" s="107">
        <v>2</v>
      </c>
      <c r="K38" s="108"/>
      <c r="L38" s="109"/>
      <c r="M38" s="109"/>
      <c r="N38" s="110" t="s">
        <v>92</v>
      </c>
      <c r="O38" s="110">
        <v>2500</v>
      </c>
      <c r="P38" s="110"/>
      <c r="Q38" s="109"/>
      <c r="R38" s="111">
        <v>2</v>
      </c>
      <c r="S38" s="112"/>
      <c r="T38" s="113"/>
      <c r="U38" s="113"/>
      <c r="V38" s="114">
        <f t="shared" si="0"/>
        <v>0</v>
      </c>
      <c r="W38" s="114">
        <f t="shared" si="1"/>
        <v>0</v>
      </c>
      <c r="X38" s="115"/>
      <c r="Y38" s="107">
        <v>9</v>
      </c>
      <c r="Z38" s="107">
        <v>24</v>
      </c>
      <c r="AA38" s="107">
        <v>12</v>
      </c>
      <c r="AB38" s="115"/>
      <c r="AC38" s="116">
        <f t="shared" si="3"/>
        <v>6314.1120000000001</v>
      </c>
      <c r="AD38" s="116">
        <f t="shared" si="4"/>
        <v>0</v>
      </c>
      <c r="AE38" s="116">
        <f t="shared" si="2"/>
        <v>6314.1120000000001</v>
      </c>
      <c r="AF38"/>
    </row>
    <row r="39" spans="1:32" ht="24.95" customHeight="1" x14ac:dyDescent="0.4">
      <c r="A39" s="103">
        <v>36</v>
      </c>
      <c r="B39" s="104" t="s">
        <v>132</v>
      </c>
      <c r="C39" s="104" t="s">
        <v>285</v>
      </c>
      <c r="D39" s="104" t="s">
        <v>89</v>
      </c>
      <c r="E39" s="104" t="s">
        <v>90</v>
      </c>
      <c r="F39" s="104" t="s">
        <v>283</v>
      </c>
      <c r="G39" s="104">
        <v>42</v>
      </c>
      <c r="H39" s="105">
        <v>1</v>
      </c>
      <c r="I39" s="106">
        <v>1</v>
      </c>
      <c r="J39" s="107">
        <v>1</v>
      </c>
      <c r="K39" s="108"/>
      <c r="L39" s="109"/>
      <c r="M39" s="109"/>
      <c r="N39" s="110" t="s">
        <v>92</v>
      </c>
      <c r="O39" s="110">
        <v>2500</v>
      </c>
      <c r="P39" s="110"/>
      <c r="Q39" s="109"/>
      <c r="R39" s="111">
        <v>1</v>
      </c>
      <c r="S39" s="112"/>
      <c r="T39" s="113"/>
      <c r="U39" s="113"/>
      <c r="V39" s="114">
        <f t="shared" si="0"/>
        <v>0</v>
      </c>
      <c r="W39" s="114">
        <f t="shared" si="1"/>
        <v>0</v>
      </c>
      <c r="X39" s="115"/>
      <c r="Y39" s="107">
        <v>9</v>
      </c>
      <c r="Z39" s="107">
        <v>24</v>
      </c>
      <c r="AA39" s="107">
        <v>12</v>
      </c>
      <c r="AB39" s="115"/>
      <c r="AC39" s="116">
        <f t="shared" si="3"/>
        <v>3157.056</v>
      </c>
      <c r="AD39" s="116">
        <f t="shared" si="4"/>
        <v>0</v>
      </c>
      <c r="AE39" s="116">
        <f t="shared" si="2"/>
        <v>3157.056</v>
      </c>
      <c r="AF39"/>
    </row>
    <row r="40" spans="1:32" ht="24.95" customHeight="1" x14ac:dyDescent="0.4">
      <c r="A40" s="103">
        <v>37</v>
      </c>
      <c r="B40" s="104" t="s">
        <v>132</v>
      </c>
      <c r="C40" s="104" t="s">
        <v>285</v>
      </c>
      <c r="D40" s="104" t="s">
        <v>89</v>
      </c>
      <c r="E40" s="104" t="s">
        <v>110</v>
      </c>
      <c r="F40" s="104" t="s">
        <v>103</v>
      </c>
      <c r="G40" s="104">
        <v>26</v>
      </c>
      <c r="H40" s="104">
        <v>6</v>
      </c>
      <c r="I40" s="106">
        <v>5</v>
      </c>
      <c r="J40" s="107">
        <v>30</v>
      </c>
      <c r="K40" s="108"/>
      <c r="L40" s="109"/>
      <c r="M40" s="109"/>
      <c r="N40" s="110" t="s">
        <v>92</v>
      </c>
      <c r="O40" s="110">
        <v>1000</v>
      </c>
      <c r="P40" s="110"/>
      <c r="Q40" s="109"/>
      <c r="R40" s="111">
        <v>30</v>
      </c>
      <c r="S40" s="112"/>
      <c r="T40" s="113"/>
      <c r="U40" s="113"/>
      <c r="V40" s="114">
        <f t="shared" si="0"/>
        <v>0</v>
      </c>
      <c r="W40" s="114">
        <f t="shared" si="1"/>
        <v>0</v>
      </c>
      <c r="X40" s="115"/>
      <c r="Y40" s="107">
        <v>9</v>
      </c>
      <c r="Z40" s="107">
        <v>24</v>
      </c>
      <c r="AA40" s="107">
        <v>12</v>
      </c>
      <c r="AB40" s="115"/>
      <c r="AC40" s="116">
        <f t="shared" si="3"/>
        <v>58631.040000000001</v>
      </c>
      <c r="AD40" s="116">
        <f t="shared" si="4"/>
        <v>0</v>
      </c>
      <c r="AE40" s="116">
        <f t="shared" si="2"/>
        <v>58631.040000000001</v>
      </c>
      <c r="AF40"/>
    </row>
    <row r="41" spans="1:32" ht="24.95" customHeight="1" x14ac:dyDescent="0.4">
      <c r="A41" s="103">
        <v>38</v>
      </c>
      <c r="B41" s="104" t="s">
        <v>132</v>
      </c>
      <c r="C41" s="104" t="s">
        <v>285</v>
      </c>
      <c r="D41" s="104" t="s">
        <v>277</v>
      </c>
      <c r="E41" s="104" t="s">
        <v>248</v>
      </c>
      <c r="F41" s="104" t="s">
        <v>276</v>
      </c>
      <c r="G41" s="104">
        <v>60</v>
      </c>
      <c r="H41" s="104">
        <v>5</v>
      </c>
      <c r="I41" s="106">
        <v>1</v>
      </c>
      <c r="J41" s="107">
        <v>5</v>
      </c>
      <c r="K41" s="108"/>
      <c r="L41" s="109"/>
      <c r="M41" s="109"/>
      <c r="N41" s="110" t="s">
        <v>92</v>
      </c>
      <c r="O41" s="110">
        <v>800</v>
      </c>
      <c r="P41" s="110"/>
      <c r="Q41" s="109"/>
      <c r="R41" s="111">
        <v>5</v>
      </c>
      <c r="S41" s="112"/>
      <c r="T41" s="113"/>
      <c r="U41" s="113"/>
      <c r="V41" s="114">
        <f t="shared" si="0"/>
        <v>0</v>
      </c>
      <c r="W41" s="114">
        <f t="shared" si="1"/>
        <v>0</v>
      </c>
      <c r="X41" s="115"/>
      <c r="Y41" s="107">
        <v>9</v>
      </c>
      <c r="Z41" s="107">
        <v>24</v>
      </c>
      <c r="AA41" s="107">
        <v>12</v>
      </c>
      <c r="AB41" s="115"/>
      <c r="AC41" s="116">
        <f t="shared" si="3"/>
        <v>22550.400000000001</v>
      </c>
      <c r="AD41" s="116">
        <f t="shared" si="4"/>
        <v>0</v>
      </c>
      <c r="AE41" s="116">
        <f t="shared" si="2"/>
        <v>22550.400000000001</v>
      </c>
      <c r="AF41"/>
    </row>
    <row r="42" spans="1:32" ht="24.95" customHeight="1" x14ac:dyDescent="0.4">
      <c r="A42" s="103">
        <v>39</v>
      </c>
      <c r="B42" s="104" t="s">
        <v>132</v>
      </c>
      <c r="C42" s="104" t="s">
        <v>285</v>
      </c>
      <c r="D42" s="104" t="s">
        <v>89</v>
      </c>
      <c r="E42" s="104" t="s">
        <v>110</v>
      </c>
      <c r="F42" s="104" t="s">
        <v>286</v>
      </c>
      <c r="G42" s="104">
        <v>26</v>
      </c>
      <c r="H42" s="104">
        <v>1</v>
      </c>
      <c r="I42" s="106">
        <v>2</v>
      </c>
      <c r="J42" s="107">
        <v>2</v>
      </c>
      <c r="K42" s="108"/>
      <c r="L42" s="109"/>
      <c r="M42" s="109"/>
      <c r="N42" s="110" t="s">
        <v>92</v>
      </c>
      <c r="O42" s="110">
        <v>1000</v>
      </c>
      <c r="P42" s="110"/>
      <c r="Q42" s="109"/>
      <c r="R42" s="111">
        <v>2</v>
      </c>
      <c r="S42" s="112"/>
      <c r="T42" s="113"/>
      <c r="U42" s="113"/>
      <c r="V42" s="114">
        <f t="shared" si="0"/>
        <v>0</v>
      </c>
      <c r="W42" s="114">
        <f t="shared" si="1"/>
        <v>0</v>
      </c>
      <c r="X42" s="115"/>
      <c r="Y42" s="107">
        <v>9</v>
      </c>
      <c r="Z42" s="107">
        <v>24</v>
      </c>
      <c r="AA42" s="107">
        <v>12</v>
      </c>
      <c r="AB42" s="115"/>
      <c r="AC42" s="116">
        <f t="shared" si="3"/>
        <v>3908.7359999999999</v>
      </c>
      <c r="AD42" s="116">
        <f t="shared" si="4"/>
        <v>0</v>
      </c>
      <c r="AE42" s="116">
        <f t="shared" si="2"/>
        <v>3908.7359999999999</v>
      </c>
      <c r="AF42"/>
    </row>
    <row r="43" spans="1:32" ht="24.95" customHeight="1" x14ac:dyDescent="0.4">
      <c r="A43" s="103">
        <v>40</v>
      </c>
      <c r="B43" s="104" t="s">
        <v>132</v>
      </c>
      <c r="C43" s="104" t="s">
        <v>287</v>
      </c>
      <c r="D43" s="104" t="s">
        <v>89</v>
      </c>
      <c r="E43" s="104" t="s">
        <v>110</v>
      </c>
      <c r="F43" s="104" t="s">
        <v>173</v>
      </c>
      <c r="G43" s="104">
        <v>26</v>
      </c>
      <c r="H43" s="104">
        <v>2</v>
      </c>
      <c r="I43" s="106">
        <v>2</v>
      </c>
      <c r="J43" s="107">
        <v>4</v>
      </c>
      <c r="K43" s="108"/>
      <c r="L43" s="109"/>
      <c r="M43" s="109"/>
      <c r="N43" s="110" t="s">
        <v>92</v>
      </c>
      <c r="O43" s="110">
        <v>1000</v>
      </c>
      <c r="P43" s="110"/>
      <c r="Q43" s="109"/>
      <c r="R43" s="111">
        <v>4</v>
      </c>
      <c r="S43" s="112"/>
      <c r="T43" s="113"/>
      <c r="U43" s="113"/>
      <c r="V43" s="114">
        <f t="shared" si="0"/>
        <v>0</v>
      </c>
      <c r="W43" s="114">
        <f t="shared" si="1"/>
        <v>0</v>
      </c>
      <c r="X43" s="115"/>
      <c r="Y43" s="107">
        <v>9</v>
      </c>
      <c r="Z43" s="107">
        <v>24</v>
      </c>
      <c r="AA43" s="107">
        <v>12</v>
      </c>
      <c r="AB43" s="115"/>
      <c r="AC43" s="116">
        <f t="shared" si="3"/>
        <v>7817.4719999999998</v>
      </c>
      <c r="AD43" s="116">
        <f t="shared" si="4"/>
        <v>0</v>
      </c>
      <c r="AE43" s="116">
        <f t="shared" si="2"/>
        <v>7817.4719999999998</v>
      </c>
      <c r="AF43"/>
    </row>
    <row r="44" spans="1:32" ht="24.95" customHeight="1" x14ac:dyDescent="0.4">
      <c r="A44" s="103">
        <v>41</v>
      </c>
      <c r="B44" s="104" t="s">
        <v>132</v>
      </c>
      <c r="C44" s="104" t="s">
        <v>287</v>
      </c>
      <c r="D44" s="104" t="s">
        <v>89</v>
      </c>
      <c r="E44" s="104" t="s">
        <v>128</v>
      </c>
      <c r="F44" s="104" t="s">
        <v>122</v>
      </c>
      <c r="G44" s="104">
        <v>40</v>
      </c>
      <c r="H44" s="104">
        <v>2</v>
      </c>
      <c r="I44" s="106">
        <v>1</v>
      </c>
      <c r="J44" s="107">
        <v>2</v>
      </c>
      <c r="K44" s="108"/>
      <c r="L44" s="109"/>
      <c r="M44" s="109"/>
      <c r="N44" s="110" t="s">
        <v>92</v>
      </c>
      <c r="O44" s="110">
        <v>400</v>
      </c>
      <c r="P44" s="110"/>
      <c r="Q44" s="109"/>
      <c r="R44" s="111">
        <v>2</v>
      </c>
      <c r="S44" s="112"/>
      <c r="T44" s="113"/>
      <c r="U44" s="113"/>
      <c r="V44" s="114">
        <f t="shared" si="0"/>
        <v>0</v>
      </c>
      <c r="W44" s="114">
        <f t="shared" si="1"/>
        <v>0</v>
      </c>
      <c r="X44" s="115"/>
      <c r="Y44" s="107">
        <v>9</v>
      </c>
      <c r="Z44" s="107">
        <v>24</v>
      </c>
      <c r="AA44" s="107">
        <v>12</v>
      </c>
      <c r="AB44" s="115"/>
      <c r="AC44" s="116">
        <f t="shared" si="3"/>
        <v>6013.4400000000005</v>
      </c>
      <c r="AD44" s="116">
        <f t="shared" si="4"/>
        <v>0</v>
      </c>
      <c r="AE44" s="116">
        <f t="shared" si="2"/>
        <v>6013.4400000000005</v>
      </c>
      <c r="AF44"/>
    </row>
    <row r="45" spans="1:32" ht="24.95" customHeight="1" x14ac:dyDescent="0.4">
      <c r="A45" s="103">
        <v>42</v>
      </c>
      <c r="B45" s="104" t="s">
        <v>132</v>
      </c>
      <c r="C45" s="104" t="s">
        <v>272</v>
      </c>
      <c r="D45" s="104" t="s">
        <v>89</v>
      </c>
      <c r="E45" s="104" t="s">
        <v>90</v>
      </c>
      <c r="F45" s="104" t="s">
        <v>91</v>
      </c>
      <c r="G45" s="104">
        <v>42</v>
      </c>
      <c r="H45" s="104">
        <v>3</v>
      </c>
      <c r="I45" s="106">
        <v>2</v>
      </c>
      <c r="J45" s="107">
        <v>6</v>
      </c>
      <c r="K45" s="108"/>
      <c r="L45" s="109"/>
      <c r="M45" s="109"/>
      <c r="N45" s="110" t="s">
        <v>92</v>
      </c>
      <c r="O45" s="110">
        <v>2500</v>
      </c>
      <c r="P45" s="110"/>
      <c r="Q45" s="109"/>
      <c r="R45" s="111">
        <v>6</v>
      </c>
      <c r="S45" s="112"/>
      <c r="T45" s="113"/>
      <c r="U45" s="113"/>
      <c r="V45" s="114">
        <f t="shared" si="0"/>
        <v>0</v>
      </c>
      <c r="W45" s="114">
        <f t="shared" si="1"/>
        <v>0</v>
      </c>
      <c r="X45" s="115"/>
      <c r="Y45" s="107">
        <v>9</v>
      </c>
      <c r="Z45" s="107">
        <v>24</v>
      </c>
      <c r="AA45" s="107">
        <v>12</v>
      </c>
      <c r="AB45" s="115"/>
      <c r="AC45" s="116">
        <f t="shared" si="3"/>
        <v>18942.335999999999</v>
      </c>
      <c r="AD45" s="116">
        <f t="shared" si="4"/>
        <v>0</v>
      </c>
      <c r="AE45" s="116">
        <f t="shared" si="2"/>
        <v>18942.335999999999</v>
      </c>
      <c r="AF45"/>
    </row>
    <row r="46" spans="1:32" ht="24.95" customHeight="1" x14ac:dyDescent="0.4">
      <c r="A46" s="103">
        <v>43</v>
      </c>
      <c r="B46" s="104" t="s">
        <v>132</v>
      </c>
      <c r="C46" s="104" t="s">
        <v>272</v>
      </c>
      <c r="D46" s="104" t="s">
        <v>89</v>
      </c>
      <c r="E46" s="104" t="s">
        <v>90</v>
      </c>
      <c r="F46" s="104" t="s">
        <v>137</v>
      </c>
      <c r="G46" s="104">
        <v>42</v>
      </c>
      <c r="H46" s="104">
        <v>8</v>
      </c>
      <c r="I46" s="106">
        <v>2</v>
      </c>
      <c r="J46" s="107">
        <v>16</v>
      </c>
      <c r="K46" s="108"/>
      <c r="L46" s="109"/>
      <c r="M46" s="109"/>
      <c r="N46" s="110" t="s">
        <v>92</v>
      </c>
      <c r="O46" s="110">
        <v>3300</v>
      </c>
      <c r="P46" s="110"/>
      <c r="Q46" s="109"/>
      <c r="R46" s="111">
        <v>16</v>
      </c>
      <c r="S46" s="112"/>
      <c r="T46" s="113"/>
      <c r="U46" s="113"/>
      <c r="V46" s="114">
        <f t="shared" si="0"/>
        <v>0</v>
      </c>
      <c r="W46" s="114">
        <f t="shared" si="1"/>
        <v>0</v>
      </c>
      <c r="X46" s="115"/>
      <c r="Y46" s="107">
        <v>9</v>
      </c>
      <c r="Z46" s="107">
        <v>24</v>
      </c>
      <c r="AA46" s="107">
        <v>12</v>
      </c>
      <c r="AB46" s="115"/>
      <c r="AC46" s="116">
        <f t="shared" si="3"/>
        <v>50512.896000000001</v>
      </c>
      <c r="AD46" s="116">
        <f t="shared" si="4"/>
        <v>0</v>
      </c>
      <c r="AE46" s="116">
        <f t="shared" si="2"/>
        <v>50512.896000000001</v>
      </c>
      <c r="AF46"/>
    </row>
    <row r="47" spans="1:32" ht="24.95" customHeight="1" x14ac:dyDescent="0.4">
      <c r="A47" s="103">
        <v>44</v>
      </c>
      <c r="B47" s="104" t="s">
        <v>132</v>
      </c>
      <c r="C47" s="104" t="s">
        <v>272</v>
      </c>
      <c r="D47" s="104" t="s">
        <v>89</v>
      </c>
      <c r="E47" s="104" t="s">
        <v>90</v>
      </c>
      <c r="F47" s="104" t="s">
        <v>273</v>
      </c>
      <c r="G47" s="104">
        <v>42</v>
      </c>
      <c r="H47" s="104">
        <v>2</v>
      </c>
      <c r="I47" s="106">
        <v>1</v>
      </c>
      <c r="J47" s="107">
        <v>2</v>
      </c>
      <c r="K47" s="108"/>
      <c r="L47" s="109"/>
      <c r="M47" s="109"/>
      <c r="N47" s="110" t="s">
        <v>92</v>
      </c>
      <c r="O47" s="110">
        <v>2500</v>
      </c>
      <c r="P47" s="110"/>
      <c r="Q47" s="109"/>
      <c r="R47" s="111">
        <v>2</v>
      </c>
      <c r="S47" s="112"/>
      <c r="T47" s="113"/>
      <c r="U47" s="113"/>
      <c r="V47" s="114">
        <f t="shared" si="0"/>
        <v>0</v>
      </c>
      <c r="W47" s="114">
        <f t="shared" si="1"/>
        <v>0</v>
      </c>
      <c r="X47" s="115"/>
      <c r="Y47" s="107">
        <v>9</v>
      </c>
      <c r="Z47" s="107">
        <v>24</v>
      </c>
      <c r="AA47" s="107">
        <v>12</v>
      </c>
      <c r="AB47" s="115"/>
      <c r="AC47" s="116">
        <f t="shared" si="3"/>
        <v>6314.1120000000001</v>
      </c>
      <c r="AD47" s="116">
        <f t="shared" si="4"/>
        <v>0</v>
      </c>
      <c r="AE47" s="116">
        <f t="shared" si="2"/>
        <v>6314.1120000000001</v>
      </c>
      <c r="AF47"/>
    </row>
    <row r="48" spans="1:32" ht="24.95" customHeight="1" x14ac:dyDescent="0.4">
      <c r="A48" s="103">
        <v>45</v>
      </c>
      <c r="B48" s="104" t="s">
        <v>132</v>
      </c>
      <c r="C48" s="104" t="s">
        <v>272</v>
      </c>
      <c r="D48" s="104" t="s">
        <v>89</v>
      </c>
      <c r="E48" s="104" t="s">
        <v>90</v>
      </c>
      <c r="F48" s="104" t="s">
        <v>137</v>
      </c>
      <c r="G48" s="104">
        <v>42</v>
      </c>
      <c r="H48" s="104">
        <v>12</v>
      </c>
      <c r="I48" s="106">
        <v>2</v>
      </c>
      <c r="J48" s="107">
        <v>24</v>
      </c>
      <c r="K48" s="108"/>
      <c r="L48" s="109"/>
      <c r="M48" s="109"/>
      <c r="N48" s="110" t="s">
        <v>92</v>
      </c>
      <c r="O48" s="110">
        <v>3300</v>
      </c>
      <c r="P48" s="110"/>
      <c r="Q48" s="109"/>
      <c r="R48" s="111">
        <v>24</v>
      </c>
      <c r="S48" s="112"/>
      <c r="T48" s="113"/>
      <c r="U48" s="113"/>
      <c r="V48" s="114">
        <f t="shared" si="0"/>
        <v>0</v>
      </c>
      <c r="W48" s="114">
        <f t="shared" si="1"/>
        <v>0</v>
      </c>
      <c r="X48" s="115"/>
      <c r="Y48" s="107">
        <v>9</v>
      </c>
      <c r="Z48" s="107">
        <v>24</v>
      </c>
      <c r="AA48" s="107">
        <v>12</v>
      </c>
      <c r="AB48" s="115"/>
      <c r="AC48" s="116">
        <f t="shared" si="3"/>
        <v>75769.343999999997</v>
      </c>
      <c r="AD48" s="116">
        <f t="shared" si="4"/>
        <v>0</v>
      </c>
      <c r="AE48" s="116">
        <f t="shared" si="2"/>
        <v>75769.343999999997</v>
      </c>
      <c r="AF48"/>
    </row>
    <row r="49" spans="1:32" ht="24.95" customHeight="1" x14ac:dyDescent="0.4">
      <c r="A49" s="103">
        <v>46</v>
      </c>
      <c r="B49" s="104" t="s">
        <v>132</v>
      </c>
      <c r="C49" s="104" t="s">
        <v>272</v>
      </c>
      <c r="D49" s="104" t="s">
        <v>89</v>
      </c>
      <c r="E49" s="104" t="s">
        <v>90</v>
      </c>
      <c r="F49" s="104" t="s">
        <v>273</v>
      </c>
      <c r="G49" s="104">
        <v>42</v>
      </c>
      <c r="H49" s="104">
        <v>2</v>
      </c>
      <c r="I49" s="106">
        <v>1</v>
      </c>
      <c r="J49" s="107">
        <v>2</v>
      </c>
      <c r="K49" s="108"/>
      <c r="L49" s="109"/>
      <c r="M49" s="109"/>
      <c r="N49" s="110" t="s">
        <v>92</v>
      </c>
      <c r="O49" s="110">
        <v>2500</v>
      </c>
      <c r="P49" s="110"/>
      <c r="Q49" s="109"/>
      <c r="R49" s="111">
        <v>2</v>
      </c>
      <c r="S49" s="112"/>
      <c r="T49" s="113"/>
      <c r="U49" s="113"/>
      <c r="V49" s="114">
        <f t="shared" si="0"/>
        <v>0</v>
      </c>
      <c r="W49" s="114">
        <f t="shared" si="1"/>
        <v>0</v>
      </c>
      <c r="X49" s="115"/>
      <c r="Y49" s="107">
        <v>9</v>
      </c>
      <c r="Z49" s="107">
        <v>24</v>
      </c>
      <c r="AA49" s="107">
        <v>12</v>
      </c>
      <c r="AB49" s="115"/>
      <c r="AC49" s="116">
        <f t="shared" si="3"/>
        <v>6314.1120000000001</v>
      </c>
      <c r="AD49" s="116">
        <f t="shared" si="4"/>
        <v>0</v>
      </c>
      <c r="AE49" s="116">
        <f t="shared" si="2"/>
        <v>6314.1120000000001</v>
      </c>
      <c r="AF49"/>
    </row>
    <row r="50" spans="1:32" ht="24.95" customHeight="1" x14ac:dyDescent="0.4">
      <c r="A50" s="103">
        <v>47</v>
      </c>
      <c r="B50" s="104" t="s">
        <v>132</v>
      </c>
      <c r="C50" s="104" t="s">
        <v>288</v>
      </c>
      <c r="D50" s="104" t="s">
        <v>89</v>
      </c>
      <c r="E50" s="104" t="s">
        <v>90</v>
      </c>
      <c r="F50" s="104" t="s">
        <v>137</v>
      </c>
      <c r="G50" s="104">
        <v>42</v>
      </c>
      <c r="H50" s="104">
        <v>12</v>
      </c>
      <c r="I50" s="106">
        <v>2</v>
      </c>
      <c r="J50" s="107">
        <v>24</v>
      </c>
      <c r="K50" s="108"/>
      <c r="L50" s="109"/>
      <c r="M50" s="109"/>
      <c r="N50" s="110" t="s">
        <v>92</v>
      </c>
      <c r="O50" s="110">
        <v>3300</v>
      </c>
      <c r="P50" s="110"/>
      <c r="Q50" s="109"/>
      <c r="R50" s="111">
        <v>24</v>
      </c>
      <c r="S50" s="112"/>
      <c r="T50" s="113"/>
      <c r="U50" s="113"/>
      <c r="V50" s="114">
        <f t="shared" si="0"/>
        <v>0</v>
      </c>
      <c r="W50" s="114">
        <f t="shared" si="1"/>
        <v>0</v>
      </c>
      <c r="X50" s="115"/>
      <c r="Y50" s="107">
        <v>9</v>
      </c>
      <c r="Z50" s="107">
        <v>24</v>
      </c>
      <c r="AA50" s="107">
        <v>12</v>
      </c>
      <c r="AB50" s="115"/>
      <c r="AC50" s="116">
        <f t="shared" si="3"/>
        <v>75769.343999999997</v>
      </c>
      <c r="AD50" s="116">
        <f t="shared" si="4"/>
        <v>0</v>
      </c>
      <c r="AE50" s="116">
        <f t="shared" si="2"/>
        <v>75769.343999999997</v>
      </c>
      <c r="AF50"/>
    </row>
    <row r="51" spans="1:32" ht="24.95" customHeight="1" x14ac:dyDescent="0.4">
      <c r="A51" s="103">
        <v>48</v>
      </c>
      <c r="B51" s="104" t="s">
        <v>132</v>
      </c>
      <c r="C51" s="104" t="s">
        <v>288</v>
      </c>
      <c r="D51" s="104" t="s">
        <v>89</v>
      </c>
      <c r="E51" s="104" t="s">
        <v>90</v>
      </c>
      <c r="F51" s="104" t="s">
        <v>273</v>
      </c>
      <c r="G51" s="104">
        <v>42</v>
      </c>
      <c r="H51" s="104">
        <v>2</v>
      </c>
      <c r="I51" s="106">
        <v>1</v>
      </c>
      <c r="J51" s="107">
        <v>2</v>
      </c>
      <c r="K51" s="108"/>
      <c r="L51" s="109"/>
      <c r="M51" s="109"/>
      <c r="N51" s="110" t="s">
        <v>92</v>
      </c>
      <c r="O51" s="110">
        <v>2500</v>
      </c>
      <c r="P51" s="110"/>
      <c r="Q51" s="109"/>
      <c r="R51" s="111">
        <v>2</v>
      </c>
      <c r="S51" s="112"/>
      <c r="T51" s="113"/>
      <c r="U51" s="113"/>
      <c r="V51" s="114">
        <f t="shared" si="0"/>
        <v>0</v>
      </c>
      <c r="W51" s="114">
        <f t="shared" si="1"/>
        <v>0</v>
      </c>
      <c r="X51" s="115"/>
      <c r="Y51" s="107">
        <v>9</v>
      </c>
      <c r="Z51" s="107">
        <v>24</v>
      </c>
      <c r="AA51" s="107">
        <v>12</v>
      </c>
      <c r="AB51" s="115"/>
      <c r="AC51" s="116">
        <f t="shared" si="3"/>
        <v>6314.1120000000001</v>
      </c>
      <c r="AD51" s="116">
        <f t="shared" si="4"/>
        <v>0</v>
      </c>
      <c r="AE51" s="116">
        <f t="shared" si="2"/>
        <v>6314.1120000000001</v>
      </c>
      <c r="AF51"/>
    </row>
    <row r="52" spans="1:32" ht="24.95" customHeight="1" x14ac:dyDescent="0.4">
      <c r="A52" s="103">
        <v>49</v>
      </c>
      <c r="B52" s="104" t="s">
        <v>132</v>
      </c>
      <c r="C52" s="104" t="s">
        <v>288</v>
      </c>
      <c r="D52" s="104" t="s">
        <v>89</v>
      </c>
      <c r="E52" s="104" t="s">
        <v>90</v>
      </c>
      <c r="F52" s="104" t="s">
        <v>91</v>
      </c>
      <c r="G52" s="104">
        <v>42</v>
      </c>
      <c r="H52" s="104">
        <v>2</v>
      </c>
      <c r="I52" s="106">
        <v>2</v>
      </c>
      <c r="J52" s="107">
        <v>4</v>
      </c>
      <c r="K52" s="108"/>
      <c r="L52" s="109"/>
      <c r="M52" s="109"/>
      <c r="N52" s="110" t="s">
        <v>92</v>
      </c>
      <c r="O52" s="110">
        <v>3300</v>
      </c>
      <c r="P52" s="110"/>
      <c r="Q52" s="109"/>
      <c r="R52" s="111">
        <v>4</v>
      </c>
      <c r="S52" s="112"/>
      <c r="T52" s="113"/>
      <c r="U52" s="113"/>
      <c r="V52" s="114">
        <f t="shared" si="0"/>
        <v>0</v>
      </c>
      <c r="W52" s="114">
        <f t="shared" si="1"/>
        <v>0</v>
      </c>
      <c r="X52" s="115"/>
      <c r="Y52" s="107">
        <v>9</v>
      </c>
      <c r="Z52" s="107">
        <v>24</v>
      </c>
      <c r="AA52" s="107">
        <v>12</v>
      </c>
      <c r="AB52" s="115"/>
      <c r="AC52" s="116">
        <f t="shared" si="3"/>
        <v>12628.224</v>
      </c>
      <c r="AD52" s="116">
        <f t="shared" si="4"/>
        <v>0</v>
      </c>
      <c r="AE52" s="116">
        <f t="shared" si="2"/>
        <v>12628.224</v>
      </c>
      <c r="AF52"/>
    </row>
    <row r="53" spans="1:32" ht="24.95" customHeight="1" x14ac:dyDescent="0.4">
      <c r="A53" s="103">
        <v>50</v>
      </c>
      <c r="B53" s="104" t="s">
        <v>132</v>
      </c>
      <c r="C53" s="104" t="s">
        <v>272</v>
      </c>
      <c r="D53" s="104" t="s">
        <v>89</v>
      </c>
      <c r="E53" s="104" t="s">
        <v>90</v>
      </c>
      <c r="F53" s="104" t="s">
        <v>91</v>
      </c>
      <c r="G53" s="104">
        <v>42</v>
      </c>
      <c r="H53" s="104">
        <v>3</v>
      </c>
      <c r="I53" s="106">
        <v>2</v>
      </c>
      <c r="J53" s="107">
        <v>6</v>
      </c>
      <c r="K53" s="108"/>
      <c r="L53" s="109"/>
      <c r="M53" s="109"/>
      <c r="N53" s="110" t="s">
        <v>92</v>
      </c>
      <c r="O53" s="110">
        <v>2500</v>
      </c>
      <c r="P53" s="110"/>
      <c r="Q53" s="109"/>
      <c r="R53" s="111">
        <v>6</v>
      </c>
      <c r="S53" s="112"/>
      <c r="T53" s="113"/>
      <c r="U53" s="113"/>
      <c r="V53" s="114">
        <f t="shared" si="0"/>
        <v>0</v>
      </c>
      <c r="W53" s="114">
        <f t="shared" si="1"/>
        <v>0</v>
      </c>
      <c r="X53" s="115"/>
      <c r="Y53" s="107">
        <v>9</v>
      </c>
      <c r="Z53" s="107">
        <v>24</v>
      </c>
      <c r="AA53" s="107">
        <v>12</v>
      </c>
      <c r="AB53" s="115"/>
      <c r="AC53" s="116">
        <f t="shared" si="3"/>
        <v>18942.335999999999</v>
      </c>
      <c r="AD53" s="116">
        <f t="shared" si="4"/>
        <v>0</v>
      </c>
      <c r="AE53" s="116">
        <f t="shared" si="2"/>
        <v>18942.335999999999</v>
      </c>
      <c r="AF53"/>
    </row>
    <row r="54" spans="1:32" ht="24.95" customHeight="1" x14ac:dyDescent="0.4">
      <c r="A54" s="103">
        <v>51</v>
      </c>
      <c r="B54" s="104" t="s">
        <v>132</v>
      </c>
      <c r="C54" s="104" t="s">
        <v>289</v>
      </c>
      <c r="D54" s="104" t="s">
        <v>89</v>
      </c>
      <c r="E54" s="104" t="s">
        <v>110</v>
      </c>
      <c r="F54" s="104" t="s">
        <v>103</v>
      </c>
      <c r="G54" s="104">
        <v>26</v>
      </c>
      <c r="H54" s="104">
        <v>2</v>
      </c>
      <c r="I54" s="106">
        <v>5</v>
      </c>
      <c r="J54" s="107">
        <v>10</v>
      </c>
      <c r="K54" s="108"/>
      <c r="L54" s="109"/>
      <c r="M54" s="109"/>
      <c r="N54" s="110" t="s">
        <v>92</v>
      </c>
      <c r="O54" s="110">
        <v>1000</v>
      </c>
      <c r="P54" s="110"/>
      <c r="Q54" s="109"/>
      <c r="R54" s="111">
        <v>10</v>
      </c>
      <c r="S54" s="112"/>
      <c r="T54" s="113"/>
      <c r="U54" s="113"/>
      <c r="V54" s="114">
        <f t="shared" si="0"/>
        <v>0</v>
      </c>
      <c r="W54" s="114">
        <f t="shared" si="1"/>
        <v>0</v>
      </c>
      <c r="X54" s="115"/>
      <c r="Y54" s="107">
        <v>9</v>
      </c>
      <c r="Z54" s="107">
        <v>24</v>
      </c>
      <c r="AA54" s="107">
        <v>12</v>
      </c>
      <c r="AB54" s="115"/>
      <c r="AC54" s="116">
        <f t="shared" si="3"/>
        <v>19543.68</v>
      </c>
      <c r="AD54" s="116">
        <f t="shared" si="4"/>
        <v>0</v>
      </c>
      <c r="AE54" s="116">
        <f t="shared" si="2"/>
        <v>19543.68</v>
      </c>
      <c r="AF54"/>
    </row>
    <row r="55" spans="1:32" ht="24.95" customHeight="1" x14ac:dyDescent="0.4">
      <c r="A55" s="103">
        <v>52</v>
      </c>
      <c r="B55" s="104" t="s">
        <v>132</v>
      </c>
      <c r="C55" s="104" t="s">
        <v>289</v>
      </c>
      <c r="D55" s="104" t="s">
        <v>89</v>
      </c>
      <c r="E55" s="104" t="s">
        <v>166</v>
      </c>
      <c r="F55" s="104" t="s">
        <v>276</v>
      </c>
      <c r="G55" s="104">
        <v>60</v>
      </c>
      <c r="H55" s="104">
        <v>11</v>
      </c>
      <c r="I55" s="106">
        <v>1</v>
      </c>
      <c r="J55" s="107">
        <v>11</v>
      </c>
      <c r="K55" s="108"/>
      <c r="L55" s="109"/>
      <c r="M55" s="109"/>
      <c r="N55" s="110" t="s">
        <v>92</v>
      </c>
      <c r="O55" s="110">
        <v>800</v>
      </c>
      <c r="P55" s="110"/>
      <c r="Q55" s="109"/>
      <c r="R55" s="111">
        <v>11</v>
      </c>
      <c r="S55" s="112"/>
      <c r="T55" s="113"/>
      <c r="U55" s="113"/>
      <c r="V55" s="114">
        <f t="shared" si="0"/>
        <v>0</v>
      </c>
      <c r="W55" s="114">
        <f t="shared" si="1"/>
        <v>0</v>
      </c>
      <c r="X55" s="115"/>
      <c r="Y55" s="107">
        <v>9</v>
      </c>
      <c r="Z55" s="107">
        <v>24</v>
      </c>
      <c r="AA55" s="107">
        <v>12</v>
      </c>
      <c r="AB55" s="115"/>
      <c r="AC55" s="116">
        <f t="shared" si="3"/>
        <v>49610.879999999997</v>
      </c>
      <c r="AD55" s="116">
        <f t="shared" si="4"/>
        <v>0</v>
      </c>
      <c r="AE55" s="116">
        <f t="shared" si="2"/>
        <v>49610.879999999997</v>
      </c>
      <c r="AF55"/>
    </row>
    <row r="56" spans="1:32" ht="24.95" customHeight="1" x14ac:dyDescent="0.4">
      <c r="A56" s="103">
        <v>53</v>
      </c>
      <c r="B56" s="104" t="s">
        <v>132</v>
      </c>
      <c r="C56" s="104" t="s">
        <v>134</v>
      </c>
      <c r="D56" s="104" t="s">
        <v>89</v>
      </c>
      <c r="E56" s="104" t="s">
        <v>110</v>
      </c>
      <c r="F56" s="104" t="s">
        <v>286</v>
      </c>
      <c r="G56" s="104">
        <v>26</v>
      </c>
      <c r="H56" s="104">
        <v>1</v>
      </c>
      <c r="I56" s="106">
        <v>2</v>
      </c>
      <c r="J56" s="107">
        <v>2</v>
      </c>
      <c r="K56" s="108"/>
      <c r="L56" s="109"/>
      <c r="M56" s="109"/>
      <c r="N56" s="110" t="s">
        <v>92</v>
      </c>
      <c r="O56" s="110">
        <v>1000</v>
      </c>
      <c r="P56" s="110"/>
      <c r="Q56" s="109"/>
      <c r="R56" s="111">
        <v>2</v>
      </c>
      <c r="S56" s="112"/>
      <c r="T56" s="113"/>
      <c r="U56" s="113"/>
      <c r="V56" s="114">
        <f t="shared" si="0"/>
        <v>0</v>
      </c>
      <c r="W56" s="114">
        <f t="shared" si="1"/>
        <v>0</v>
      </c>
      <c r="X56" s="115"/>
      <c r="Y56" s="107">
        <v>9</v>
      </c>
      <c r="Z56" s="107">
        <v>24</v>
      </c>
      <c r="AA56" s="107">
        <v>12</v>
      </c>
      <c r="AB56" s="115"/>
      <c r="AC56" s="116">
        <f t="shared" si="3"/>
        <v>3908.7359999999999</v>
      </c>
      <c r="AD56" s="116">
        <f t="shared" si="4"/>
        <v>0</v>
      </c>
      <c r="AE56" s="116">
        <f t="shared" si="2"/>
        <v>3908.7359999999999</v>
      </c>
      <c r="AF56"/>
    </row>
    <row r="57" spans="1:32" ht="24.95" customHeight="1" x14ac:dyDescent="0.4">
      <c r="A57" s="103">
        <v>54</v>
      </c>
      <c r="B57" s="104" t="s">
        <v>132</v>
      </c>
      <c r="C57" s="104" t="s">
        <v>290</v>
      </c>
      <c r="D57" s="104" t="s">
        <v>89</v>
      </c>
      <c r="E57" s="104" t="s">
        <v>90</v>
      </c>
      <c r="F57" s="104" t="s">
        <v>137</v>
      </c>
      <c r="G57" s="104">
        <v>42</v>
      </c>
      <c r="H57" s="104">
        <v>9</v>
      </c>
      <c r="I57" s="106">
        <v>2</v>
      </c>
      <c r="J57" s="107">
        <v>18</v>
      </c>
      <c r="K57" s="108"/>
      <c r="L57" s="109"/>
      <c r="M57" s="109"/>
      <c r="N57" s="110" t="s">
        <v>92</v>
      </c>
      <c r="O57" s="110">
        <v>3300</v>
      </c>
      <c r="P57" s="110"/>
      <c r="Q57" s="109"/>
      <c r="R57" s="111">
        <v>18</v>
      </c>
      <c r="S57" s="112"/>
      <c r="T57" s="113"/>
      <c r="U57" s="113"/>
      <c r="V57" s="114">
        <f t="shared" si="0"/>
        <v>0</v>
      </c>
      <c r="W57" s="114">
        <f t="shared" si="1"/>
        <v>0</v>
      </c>
      <c r="X57" s="115"/>
      <c r="Y57" s="107">
        <v>9</v>
      </c>
      <c r="Z57" s="107">
        <v>24</v>
      </c>
      <c r="AA57" s="107">
        <v>12</v>
      </c>
      <c r="AB57" s="115"/>
      <c r="AC57" s="116">
        <f t="shared" si="3"/>
        <v>56827.007999999994</v>
      </c>
      <c r="AD57" s="116">
        <f t="shared" si="4"/>
        <v>0</v>
      </c>
      <c r="AE57" s="116">
        <f t="shared" si="2"/>
        <v>56827.007999999994</v>
      </c>
      <c r="AF57"/>
    </row>
    <row r="58" spans="1:32" ht="24.95" customHeight="1" x14ac:dyDescent="0.4">
      <c r="A58" s="103">
        <v>55</v>
      </c>
      <c r="B58" s="104" t="s">
        <v>132</v>
      </c>
      <c r="C58" s="104" t="s">
        <v>290</v>
      </c>
      <c r="D58" s="104" t="s">
        <v>89</v>
      </c>
      <c r="E58" s="104" t="s">
        <v>90</v>
      </c>
      <c r="F58" s="104" t="s">
        <v>273</v>
      </c>
      <c r="G58" s="104">
        <v>42</v>
      </c>
      <c r="H58" s="104">
        <v>2</v>
      </c>
      <c r="I58" s="106">
        <v>1</v>
      </c>
      <c r="J58" s="107">
        <v>2</v>
      </c>
      <c r="K58" s="108"/>
      <c r="L58" s="109"/>
      <c r="M58" s="109"/>
      <c r="N58" s="110" t="s">
        <v>92</v>
      </c>
      <c r="O58" s="110">
        <v>2500</v>
      </c>
      <c r="P58" s="110"/>
      <c r="Q58" s="109"/>
      <c r="R58" s="111">
        <v>2</v>
      </c>
      <c r="S58" s="112"/>
      <c r="T58" s="113"/>
      <c r="U58" s="113"/>
      <c r="V58" s="114">
        <f t="shared" si="0"/>
        <v>0</v>
      </c>
      <c r="W58" s="114">
        <f t="shared" si="1"/>
        <v>0</v>
      </c>
      <c r="X58" s="115"/>
      <c r="Y58" s="107">
        <v>9</v>
      </c>
      <c r="Z58" s="107">
        <v>24</v>
      </c>
      <c r="AA58" s="107">
        <v>12</v>
      </c>
      <c r="AB58" s="115"/>
      <c r="AC58" s="116">
        <f t="shared" si="3"/>
        <v>6314.1120000000001</v>
      </c>
      <c r="AD58" s="116">
        <f t="shared" si="4"/>
        <v>0</v>
      </c>
      <c r="AE58" s="116">
        <f t="shared" si="2"/>
        <v>6314.1120000000001</v>
      </c>
      <c r="AF58"/>
    </row>
    <row r="59" spans="1:32" ht="24.95" customHeight="1" x14ac:dyDescent="0.4">
      <c r="A59" s="103">
        <v>56</v>
      </c>
      <c r="B59" s="104" t="s">
        <v>132</v>
      </c>
      <c r="C59" s="104" t="s">
        <v>291</v>
      </c>
      <c r="D59" s="104" t="s">
        <v>89</v>
      </c>
      <c r="E59" s="104" t="s">
        <v>90</v>
      </c>
      <c r="F59" s="104" t="s">
        <v>137</v>
      </c>
      <c r="G59" s="104">
        <v>42</v>
      </c>
      <c r="H59" s="104">
        <v>12</v>
      </c>
      <c r="I59" s="106">
        <v>2</v>
      </c>
      <c r="J59" s="107">
        <v>24</v>
      </c>
      <c r="K59" s="108"/>
      <c r="L59" s="109"/>
      <c r="M59" s="109"/>
      <c r="N59" s="110" t="s">
        <v>92</v>
      </c>
      <c r="O59" s="110">
        <v>3300</v>
      </c>
      <c r="P59" s="110"/>
      <c r="Q59" s="109"/>
      <c r="R59" s="111">
        <v>24</v>
      </c>
      <c r="S59" s="112"/>
      <c r="T59" s="113"/>
      <c r="U59" s="113"/>
      <c r="V59" s="114">
        <f t="shared" si="0"/>
        <v>0</v>
      </c>
      <c r="W59" s="114">
        <f t="shared" si="1"/>
        <v>0</v>
      </c>
      <c r="X59" s="115"/>
      <c r="Y59" s="107">
        <v>9</v>
      </c>
      <c r="Z59" s="107">
        <v>24</v>
      </c>
      <c r="AA59" s="107">
        <v>12</v>
      </c>
      <c r="AB59" s="115"/>
      <c r="AC59" s="116">
        <f t="shared" si="3"/>
        <v>75769.343999999997</v>
      </c>
      <c r="AD59" s="116">
        <f t="shared" si="4"/>
        <v>0</v>
      </c>
      <c r="AE59" s="116">
        <f t="shared" si="2"/>
        <v>75769.343999999997</v>
      </c>
      <c r="AF59"/>
    </row>
    <row r="60" spans="1:32" ht="24.95" customHeight="1" x14ac:dyDescent="0.4">
      <c r="A60" s="103">
        <v>57</v>
      </c>
      <c r="B60" s="104" t="s">
        <v>132</v>
      </c>
      <c r="C60" s="104" t="s">
        <v>291</v>
      </c>
      <c r="D60" s="104" t="s">
        <v>89</v>
      </c>
      <c r="E60" s="104" t="s">
        <v>90</v>
      </c>
      <c r="F60" s="104" t="s">
        <v>273</v>
      </c>
      <c r="G60" s="104">
        <v>42</v>
      </c>
      <c r="H60" s="104">
        <v>2</v>
      </c>
      <c r="I60" s="106">
        <v>1</v>
      </c>
      <c r="J60" s="107">
        <v>2</v>
      </c>
      <c r="K60" s="108"/>
      <c r="L60" s="109"/>
      <c r="M60" s="109"/>
      <c r="N60" s="110" t="s">
        <v>92</v>
      </c>
      <c r="O60" s="110">
        <v>2500</v>
      </c>
      <c r="P60" s="110"/>
      <c r="Q60" s="109"/>
      <c r="R60" s="111">
        <v>2</v>
      </c>
      <c r="S60" s="112"/>
      <c r="T60" s="113"/>
      <c r="U60" s="113"/>
      <c r="V60" s="114">
        <f t="shared" si="0"/>
        <v>0</v>
      </c>
      <c r="W60" s="114">
        <f t="shared" si="1"/>
        <v>0</v>
      </c>
      <c r="X60" s="115"/>
      <c r="Y60" s="107">
        <v>9</v>
      </c>
      <c r="Z60" s="107">
        <v>24</v>
      </c>
      <c r="AA60" s="107">
        <v>12</v>
      </c>
      <c r="AB60" s="115"/>
      <c r="AC60" s="116">
        <f t="shared" si="3"/>
        <v>6314.1120000000001</v>
      </c>
      <c r="AD60" s="116">
        <f t="shared" si="4"/>
        <v>0</v>
      </c>
      <c r="AE60" s="116">
        <f t="shared" si="2"/>
        <v>6314.1120000000001</v>
      </c>
      <c r="AF60"/>
    </row>
    <row r="61" spans="1:32" ht="24.95" customHeight="1" x14ac:dyDescent="0.4">
      <c r="A61" s="103">
        <v>58</v>
      </c>
      <c r="B61" s="104" t="s">
        <v>132</v>
      </c>
      <c r="C61" s="104" t="s">
        <v>88</v>
      </c>
      <c r="D61" s="104" t="s">
        <v>89</v>
      </c>
      <c r="E61" s="104" t="s">
        <v>90</v>
      </c>
      <c r="F61" s="104" t="s">
        <v>91</v>
      </c>
      <c r="G61" s="104">
        <v>42</v>
      </c>
      <c r="H61" s="104">
        <v>3</v>
      </c>
      <c r="I61" s="106">
        <v>2</v>
      </c>
      <c r="J61" s="107">
        <v>6</v>
      </c>
      <c r="K61" s="108"/>
      <c r="L61" s="109"/>
      <c r="M61" s="109"/>
      <c r="N61" s="110" t="s">
        <v>92</v>
      </c>
      <c r="O61" s="110">
        <v>2500</v>
      </c>
      <c r="P61" s="110"/>
      <c r="Q61" s="109"/>
      <c r="R61" s="111">
        <v>6</v>
      </c>
      <c r="S61" s="112"/>
      <c r="T61" s="113"/>
      <c r="U61" s="113"/>
      <c r="V61" s="114">
        <f t="shared" si="0"/>
        <v>0</v>
      </c>
      <c r="W61" s="114">
        <f t="shared" si="1"/>
        <v>0</v>
      </c>
      <c r="X61" s="115"/>
      <c r="Y61" s="107">
        <v>9</v>
      </c>
      <c r="Z61" s="107">
        <v>24</v>
      </c>
      <c r="AA61" s="107">
        <v>12</v>
      </c>
      <c r="AB61" s="115"/>
      <c r="AC61" s="116">
        <f t="shared" si="3"/>
        <v>18942.335999999999</v>
      </c>
      <c r="AD61" s="116">
        <f t="shared" si="4"/>
        <v>0</v>
      </c>
      <c r="AE61" s="116">
        <f t="shared" si="2"/>
        <v>18942.335999999999</v>
      </c>
      <c r="AF61"/>
    </row>
    <row r="62" spans="1:32" ht="24.95" customHeight="1" x14ac:dyDescent="0.4">
      <c r="A62" s="103">
        <v>59</v>
      </c>
      <c r="B62" s="104" t="s">
        <v>132</v>
      </c>
      <c r="C62" s="104" t="s">
        <v>228</v>
      </c>
      <c r="D62" s="104" t="s">
        <v>89</v>
      </c>
      <c r="E62" s="104" t="s">
        <v>90</v>
      </c>
      <c r="F62" s="104" t="s">
        <v>91</v>
      </c>
      <c r="G62" s="104">
        <v>42</v>
      </c>
      <c r="H62" s="104">
        <v>2</v>
      </c>
      <c r="I62" s="106">
        <v>2</v>
      </c>
      <c r="J62" s="107">
        <v>4</v>
      </c>
      <c r="K62" s="108"/>
      <c r="L62" s="109"/>
      <c r="M62" s="109"/>
      <c r="N62" s="110" t="s">
        <v>92</v>
      </c>
      <c r="O62" s="110">
        <v>2500</v>
      </c>
      <c r="P62" s="110"/>
      <c r="Q62" s="109"/>
      <c r="R62" s="111">
        <v>4</v>
      </c>
      <c r="S62" s="112"/>
      <c r="T62" s="113"/>
      <c r="U62" s="113"/>
      <c r="V62" s="114">
        <f t="shared" si="0"/>
        <v>0</v>
      </c>
      <c r="W62" s="114">
        <f t="shared" si="1"/>
        <v>0</v>
      </c>
      <c r="X62" s="115"/>
      <c r="Y62" s="107">
        <v>9</v>
      </c>
      <c r="Z62" s="107">
        <v>24</v>
      </c>
      <c r="AA62" s="107">
        <v>12</v>
      </c>
      <c r="AB62" s="115"/>
      <c r="AC62" s="116">
        <f t="shared" si="3"/>
        <v>12628.224</v>
      </c>
      <c r="AD62" s="116">
        <f t="shared" si="4"/>
        <v>0</v>
      </c>
      <c r="AE62" s="116">
        <f t="shared" si="2"/>
        <v>12628.224</v>
      </c>
      <c r="AF62"/>
    </row>
    <row r="63" spans="1:32" ht="24.95" customHeight="1" x14ac:dyDescent="0.4">
      <c r="A63" s="103">
        <v>60</v>
      </c>
      <c r="B63" s="104" t="s">
        <v>132</v>
      </c>
      <c r="C63" s="104" t="s">
        <v>228</v>
      </c>
      <c r="D63" s="104" t="s">
        <v>89</v>
      </c>
      <c r="E63" s="104" t="s">
        <v>90</v>
      </c>
      <c r="F63" s="104" t="s">
        <v>137</v>
      </c>
      <c r="G63" s="104">
        <v>42</v>
      </c>
      <c r="H63" s="104">
        <v>2</v>
      </c>
      <c r="I63" s="106">
        <v>1</v>
      </c>
      <c r="J63" s="107">
        <v>2</v>
      </c>
      <c r="K63" s="108"/>
      <c r="L63" s="109"/>
      <c r="M63" s="109"/>
      <c r="N63" s="110" t="s">
        <v>92</v>
      </c>
      <c r="O63" s="110">
        <v>2500</v>
      </c>
      <c r="P63" s="110"/>
      <c r="Q63" s="109"/>
      <c r="R63" s="111">
        <v>2</v>
      </c>
      <c r="S63" s="112"/>
      <c r="T63" s="113"/>
      <c r="U63" s="113"/>
      <c r="V63" s="114">
        <f t="shared" si="0"/>
        <v>0</v>
      </c>
      <c r="W63" s="114">
        <f t="shared" si="1"/>
        <v>0</v>
      </c>
      <c r="X63" s="115"/>
      <c r="Y63" s="107">
        <v>9</v>
      </c>
      <c r="Z63" s="107">
        <v>24</v>
      </c>
      <c r="AA63" s="107">
        <v>12</v>
      </c>
      <c r="AB63" s="115"/>
      <c r="AC63" s="116">
        <f t="shared" si="3"/>
        <v>6314.1120000000001</v>
      </c>
      <c r="AD63" s="116">
        <f t="shared" si="4"/>
        <v>0</v>
      </c>
      <c r="AE63" s="116">
        <f t="shared" si="2"/>
        <v>6314.1120000000001</v>
      </c>
      <c r="AF63"/>
    </row>
    <row r="64" spans="1:32" ht="24.95" customHeight="1" x14ac:dyDescent="0.4">
      <c r="A64" s="103">
        <v>61</v>
      </c>
      <c r="B64" s="104" t="s">
        <v>132</v>
      </c>
      <c r="C64" s="104" t="s">
        <v>228</v>
      </c>
      <c r="D64" s="104" t="s">
        <v>89</v>
      </c>
      <c r="E64" s="104" t="s">
        <v>90</v>
      </c>
      <c r="F64" s="104" t="s">
        <v>91</v>
      </c>
      <c r="G64" s="104">
        <v>42</v>
      </c>
      <c r="H64" s="104">
        <v>2</v>
      </c>
      <c r="I64" s="106">
        <v>2</v>
      </c>
      <c r="J64" s="107">
        <v>4</v>
      </c>
      <c r="K64" s="108"/>
      <c r="L64" s="109"/>
      <c r="M64" s="109"/>
      <c r="N64" s="110" t="s">
        <v>92</v>
      </c>
      <c r="O64" s="110">
        <v>2500</v>
      </c>
      <c r="P64" s="110"/>
      <c r="Q64" s="109"/>
      <c r="R64" s="111">
        <v>4</v>
      </c>
      <c r="S64" s="112"/>
      <c r="T64" s="113"/>
      <c r="U64" s="113"/>
      <c r="V64" s="114">
        <f t="shared" si="0"/>
        <v>0</v>
      </c>
      <c r="W64" s="114">
        <f t="shared" si="1"/>
        <v>0</v>
      </c>
      <c r="X64" s="115"/>
      <c r="Y64" s="107">
        <v>9</v>
      </c>
      <c r="Z64" s="107">
        <v>24</v>
      </c>
      <c r="AA64" s="107">
        <v>12</v>
      </c>
      <c r="AB64" s="115"/>
      <c r="AC64" s="116">
        <f t="shared" si="3"/>
        <v>12628.224</v>
      </c>
      <c r="AD64" s="116">
        <f t="shared" si="4"/>
        <v>0</v>
      </c>
      <c r="AE64" s="116">
        <f t="shared" si="2"/>
        <v>12628.224</v>
      </c>
      <c r="AF64"/>
    </row>
    <row r="65" spans="1:32" ht="24.95" customHeight="1" x14ac:dyDescent="0.4">
      <c r="A65" s="103">
        <v>62</v>
      </c>
      <c r="B65" s="104" t="s">
        <v>132</v>
      </c>
      <c r="C65" s="104" t="s">
        <v>228</v>
      </c>
      <c r="D65" s="104" t="s">
        <v>89</v>
      </c>
      <c r="E65" s="104" t="s">
        <v>90</v>
      </c>
      <c r="F65" s="104" t="s">
        <v>137</v>
      </c>
      <c r="G65" s="104">
        <v>42</v>
      </c>
      <c r="H65" s="104">
        <v>1</v>
      </c>
      <c r="I65" s="106">
        <v>1</v>
      </c>
      <c r="J65" s="107">
        <v>1</v>
      </c>
      <c r="K65" s="108"/>
      <c r="L65" s="109"/>
      <c r="M65" s="109"/>
      <c r="N65" s="110" t="s">
        <v>92</v>
      </c>
      <c r="O65" s="110">
        <v>2500</v>
      </c>
      <c r="P65" s="110"/>
      <c r="Q65" s="109"/>
      <c r="R65" s="111">
        <v>1</v>
      </c>
      <c r="S65" s="112"/>
      <c r="T65" s="113"/>
      <c r="U65" s="113"/>
      <c r="V65" s="114">
        <f t="shared" si="0"/>
        <v>0</v>
      </c>
      <c r="W65" s="114">
        <f t="shared" si="1"/>
        <v>0</v>
      </c>
      <c r="X65" s="115"/>
      <c r="Y65" s="107">
        <v>9</v>
      </c>
      <c r="Z65" s="107">
        <v>24</v>
      </c>
      <c r="AA65" s="107">
        <v>12</v>
      </c>
      <c r="AB65" s="115"/>
      <c r="AC65" s="116">
        <f t="shared" si="3"/>
        <v>3157.056</v>
      </c>
      <c r="AD65" s="116">
        <f t="shared" si="4"/>
        <v>0</v>
      </c>
      <c r="AE65" s="116">
        <f t="shared" si="2"/>
        <v>3157.056</v>
      </c>
      <c r="AF65"/>
    </row>
    <row r="66" spans="1:32" ht="24.95" customHeight="1" x14ac:dyDescent="0.4">
      <c r="A66" s="103">
        <v>63</v>
      </c>
      <c r="B66" s="104" t="s">
        <v>132</v>
      </c>
      <c r="C66" s="104" t="s">
        <v>134</v>
      </c>
      <c r="D66" s="104" t="s">
        <v>89</v>
      </c>
      <c r="E66" s="104" t="s">
        <v>110</v>
      </c>
      <c r="F66" s="104" t="s">
        <v>173</v>
      </c>
      <c r="G66" s="104">
        <v>26</v>
      </c>
      <c r="H66" s="104">
        <v>2</v>
      </c>
      <c r="I66" s="106">
        <v>2</v>
      </c>
      <c r="J66" s="107">
        <v>4</v>
      </c>
      <c r="K66" s="108"/>
      <c r="L66" s="109"/>
      <c r="M66" s="109"/>
      <c r="N66" s="110" t="s">
        <v>92</v>
      </c>
      <c r="O66" s="110">
        <v>1000</v>
      </c>
      <c r="P66" s="110"/>
      <c r="Q66" s="109"/>
      <c r="R66" s="111">
        <v>4</v>
      </c>
      <c r="S66" s="112"/>
      <c r="T66" s="113"/>
      <c r="U66" s="113"/>
      <c r="V66" s="114">
        <f t="shared" si="0"/>
        <v>0</v>
      </c>
      <c r="W66" s="114">
        <f t="shared" si="1"/>
        <v>0</v>
      </c>
      <c r="X66" s="115"/>
      <c r="Y66" s="107">
        <v>9</v>
      </c>
      <c r="Z66" s="107">
        <v>24</v>
      </c>
      <c r="AA66" s="107">
        <v>12</v>
      </c>
      <c r="AB66" s="115"/>
      <c r="AC66" s="116">
        <f t="shared" si="3"/>
        <v>7817.4719999999998</v>
      </c>
      <c r="AD66" s="116">
        <f t="shared" si="4"/>
        <v>0</v>
      </c>
      <c r="AE66" s="116">
        <f t="shared" si="2"/>
        <v>7817.4719999999998</v>
      </c>
      <c r="AF66"/>
    </row>
    <row r="67" spans="1:32" ht="24.95" customHeight="1" x14ac:dyDescent="0.4">
      <c r="A67" s="103">
        <v>64</v>
      </c>
      <c r="B67" s="104" t="s">
        <v>132</v>
      </c>
      <c r="C67" s="104" t="s">
        <v>108</v>
      </c>
      <c r="D67" s="104" t="s">
        <v>89</v>
      </c>
      <c r="E67" s="104" t="s">
        <v>110</v>
      </c>
      <c r="F67" s="104" t="s">
        <v>173</v>
      </c>
      <c r="G67" s="104">
        <v>26</v>
      </c>
      <c r="H67" s="104">
        <v>7</v>
      </c>
      <c r="I67" s="106">
        <v>2</v>
      </c>
      <c r="J67" s="107">
        <v>14</v>
      </c>
      <c r="K67" s="108"/>
      <c r="L67" s="109"/>
      <c r="M67" s="109"/>
      <c r="N67" s="110" t="s">
        <v>92</v>
      </c>
      <c r="O67" s="110">
        <v>1000</v>
      </c>
      <c r="P67" s="110"/>
      <c r="Q67" s="109"/>
      <c r="R67" s="111">
        <v>14</v>
      </c>
      <c r="S67" s="112"/>
      <c r="T67" s="113"/>
      <c r="U67" s="113"/>
      <c r="V67" s="114">
        <f t="shared" si="0"/>
        <v>0</v>
      </c>
      <c r="W67" s="114">
        <f t="shared" si="1"/>
        <v>0</v>
      </c>
      <c r="X67" s="115"/>
      <c r="Y67" s="107">
        <v>9</v>
      </c>
      <c r="Z67" s="107">
        <v>24</v>
      </c>
      <c r="AA67" s="107">
        <v>12</v>
      </c>
      <c r="AB67" s="115"/>
      <c r="AC67" s="116">
        <f t="shared" si="3"/>
        <v>27361.152000000002</v>
      </c>
      <c r="AD67" s="116">
        <f t="shared" si="4"/>
        <v>0</v>
      </c>
      <c r="AE67" s="116">
        <f t="shared" si="2"/>
        <v>27361.152000000002</v>
      </c>
      <c r="AF67"/>
    </row>
    <row r="68" spans="1:32" ht="24.95" customHeight="1" x14ac:dyDescent="0.4">
      <c r="A68" s="103">
        <v>65</v>
      </c>
      <c r="B68" s="104" t="s">
        <v>132</v>
      </c>
      <c r="C68" s="104" t="s">
        <v>292</v>
      </c>
      <c r="D68" s="104" t="s">
        <v>89</v>
      </c>
      <c r="E68" s="104" t="s">
        <v>90</v>
      </c>
      <c r="F68" s="104" t="s">
        <v>91</v>
      </c>
      <c r="G68" s="104">
        <v>42</v>
      </c>
      <c r="H68" s="104">
        <v>8</v>
      </c>
      <c r="I68" s="106">
        <v>2</v>
      </c>
      <c r="J68" s="107">
        <v>16</v>
      </c>
      <c r="K68" s="108"/>
      <c r="L68" s="109"/>
      <c r="M68" s="109"/>
      <c r="N68" s="110" t="s">
        <v>92</v>
      </c>
      <c r="O68" s="110">
        <v>3300</v>
      </c>
      <c r="P68" s="110"/>
      <c r="Q68" s="109"/>
      <c r="R68" s="111">
        <v>16</v>
      </c>
      <c r="S68" s="112"/>
      <c r="T68" s="113"/>
      <c r="U68" s="113"/>
      <c r="V68" s="114">
        <f t="shared" ref="V68:V131" si="5">T68*R68</f>
        <v>0</v>
      </c>
      <c r="W68" s="114">
        <f t="shared" ref="W68:W131" si="6">U68*R68</f>
        <v>0</v>
      </c>
      <c r="X68" s="115"/>
      <c r="Y68" s="107">
        <v>9</v>
      </c>
      <c r="Z68" s="107">
        <v>24</v>
      </c>
      <c r="AA68" s="107">
        <v>12</v>
      </c>
      <c r="AB68" s="115"/>
      <c r="AC68" s="116">
        <f t="shared" si="3"/>
        <v>50512.896000000001</v>
      </c>
      <c r="AD68" s="116">
        <f t="shared" si="4"/>
        <v>0</v>
      </c>
      <c r="AE68" s="116">
        <f t="shared" ref="AE68:AE131" si="7">AC68-AD68</f>
        <v>50512.896000000001</v>
      </c>
      <c r="AF68"/>
    </row>
    <row r="69" spans="1:32" ht="24.95" customHeight="1" x14ac:dyDescent="0.4">
      <c r="A69" s="103">
        <v>66</v>
      </c>
      <c r="B69" s="104" t="s">
        <v>132</v>
      </c>
      <c r="C69" s="104" t="s">
        <v>292</v>
      </c>
      <c r="D69" s="104" t="s">
        <v>89</v>
      </c>
      <c r="E69" s="104" t="s">
        <v>110</v>
      </c>
      <c r="F69" s="104" t="s">
        <v>122</v>
      </c>
      <c r="G69" s="104">
        <v>26</v>
      </c>
      <c r="H69" s="104">
        <v>3</v>
      </c>
      <c r="I69" s="106">
        <v>1</v>
      </c>
      <c r="J69" s="107">
        <v>3</v>
      </c>
      <c r="K69" s="108"/>
      <c r="L69" s="109"/>
      <c r="M69" s="109"/>
      <c r="N69" s="110" t="s">
        <v>92</v>
      </c>
      <c r="O69" s="110">
        <v>1000</v>
      </c>
      <c r="P69" s="110"/>
      <c r="Q69" s="109"/>
      <c r="R69" s="111">
        <v>3</v>
      </c>
      <c r="S69" s="112"/>
      <c r="T69" s="113"/>
      <c r="U69" s="113"/>
      <c r="V69" s="114">
        <f t="shared" si="5"/>
        <v>0</v>
      </c>
      <c r="W69" s="114">
        <f t="shared" si="6"/>
        <v>0</v>
      </c>
      <c r="X69" s="115"/>
      <c r="Y69" s="107">
        <v>9</v>
      </c>
      <c r="Z69" s="107">
        <v>24</v>
      </c>
      <c r="AA69" s="107">
        <v>12</v>
      </c>
      <c r="AB69" s="115"/>
      <c r="AC69" s="116">
        <f t="shared" ref="AC69:AC132" si="8">G69*J69*Y69*Z69*AA69/1000*$AB$1</f>
        <v>5863.1039999999994</v>
      </c>
      <c r="AD69" s="116">
        <f t="shared" ref="AD69:AD132" si="9">Q69*R69*Y69*Z69*AA69/1000*$AB$1</f>
        <v>0</v>
      </c>
      <c r="AE69" s="116">
        <f t="shared" si="7"/>
        <v>5863.1039999999994</v>
      </c>
      <c r="AF69"/>
    </row>
    <row r="70" spans="1:32" ht="24.95" customHeight="1" x14ac:dyDescent="0.4">
      <c r="A70" s="103">
        <v>67</v>
      </c>
      <c r="B70" s="104" t="s">
        <v>132</v>
      </c>
      <c r="C70" s="104" t="s">
        <v>293</v>
      </c>
      <c r="D70" s="104" t="s">
        <v>89</v>
      </c>
      <c r="E70" s="104" t="s">
        <v>90</v>
      </c>
      <c r="F70" s="104" t="s">
        <v>91</v>
      </c>
      <c r="G70" s="104">
        <v>42</v>
      </c>
      <c r="H70" s="104">
        <v>8</v>
      </c>
      <c r="I70" s="106">
        <v>2</v>
      </c>
      <c r="J70" s="107">
        <v>16</v>
      </c>
      <c r="K70" s="108"/>
      <c r="L70" s="109"/>
      <c r="M70" s="109"/>
      <c r="N70" s="110" t="s">
        <v>92</v>
      </c>
      <c r="O70" s="110">
        <v>3300</v>
      </c>
      <c r="P70" s="110"/>
      <c r="Q70" s="109"/>
      <c r="R70" s="111">
        <v>16</v>
      </c>
      <c r="S70" s="112"/>
      <c r="T70" s="113"/>
      <c r="U70" s="113"/>
      <c r="V70" s="114">
        <f t="shared" si="5"/>
        <v>0</v>
      </c>
      <c r="W70" s="114">
        <f t="shared" si="6"/>
        <v>0</v>
      </c>
      <c r="X70" s="115"/>
      <c r="Y70" s="107">
        <v>9</v>
      </c>
      <c r="Z70" s="107">
        <v>24</v>
      </c>
      <c r="AA70" s="107">
        <v>12</v>
      </c>
      <c r="AB70" s="115"/>
      <c r="AC70" s="116">
        <f t="shared" si="8"/>
        <v>50512.896000000001</v>
      </c>
      <c r="AD70" s="116">
        <f t="shared" si="9"/>
        <v>0</v>
      </c>
      <c r="AE70" s="116">
        <f t="shared" si="7"/>
        <v>50512.896000000001</v>
      </c>
      <c r="AF70"/>
    </row>
    <row r="71" spans="1:32" ht="24.95" customHeight="1" x14ac:dyDescent="0.4">
      <c r="A71" s="103">
        <v>68</v>
      </c>
      <c r="B71" s="104" t="s">
        <v>132</v>
      </c>
      <c r="C71" s="104" t="s">
        <v>293</v>
      </c>
      <c r="D71" s="104" t="s">
        <v>89</v>
      </c>
      <c r="E71" s="104" t="s">
        <v>90</v>
      </c>
      <c r="F71" s="104" t="s">
        <v>273</v>
      </c>
      <c r="G71" s="104">
        <v>42</v>
      </c>
      <c r="H71" s="104">
        <v>2</v>
      </c>
      <c r="I71" s="106">
        <v>1</v>
      </c>
      <c r="J71" s="107">
        <v>2</v>
      </c>
      <c r="K71" s="108"/>
      <c r="L71" s="109"/>
      <c r="M71" s="109"/>
      <c r="N71" s="110" t="s">
        <v>92</v>
      </c>
      <c r="O71" s="110">
        <v>2500</v>
      </c>
      <c r="P71" s="110"/>
      <c r="Q71" s="109"/>
      <c r="R71" s="111">
        <v>2</v>
      </c>
      <c r="S71" s="112"/>
      <c r="T71" s="113"/>
      <c r="U71" s="113"/>
      <c r="V71" s="114">
        <f t="shared" si="5"/>
        <v>0</v>
      </c>
      <c r="W71" s="114">
        <f t="shared" si="6"/>
        <v>0</v>
      </c>
      <c r="X71" s="115"/>
      <c r="Y71" s="107">
        <v>9</v>
      </c>
      <c r="Z71" s="107">
        <v>24</v>
      </c>
      <c r="AA71" s="107">
        <v>12</v>
      </c>
      <c r="AB71" s="115"/>
      <c r="AC71" s="116">
        <f t="shared" si="8"/>
        <v>6314.1120000000001</v>
      </c>
      <c r="AD71" s="116">
        <f t="shared" si="9"/>
        <v>0</v>
      </c>
      <c r="AE71" s="116">
        <f t="shared" si="7"/>
        <v>6314.1120000000001</v>
      </c>
      <c r="AF71"/>
    </row>
    <row r="72" spans="1:32" ht="24.95" customHeight="1" x14ac:dyDescent="0.4">
      <c r="A72" s="103">
        <v>69</v>
      </c>
      <c r="B72" s="104" t="s">
        <v>132</v>
      </c>
      <c r="C72" s="104" t="s">
        <v>294</v>
      </c>
      <c r="D72" s="104" t="s">
        <v>89</v>
      </c>
      <c r="E72" s="104" t="s">
        <v>90</v>
      </c>
      <c r="F72" s="104" t="s">
        <v>91</v>
      </c>
      <c r="G72" s="104">
        <v>42</v>
      </c>
      <c r="H72" s="104">
        <v>10</v>
      </c>
      <c r="I72" s="106">
        <v>2</v>
      </c>
      <c r="J72" s="107">
        <v>20</v>
      </c>
      <c r="K72" s="108"/>
      <c r="L72" s="109"/>
      <c r="M72" s="109"/>
      <c r="N72" s="110" t="s">
        <v>92</v>
      </c>
      <c r="O72" s="110">
        <v>3300</v>
      </c>
      <c r="P72" s="110"/>
      <c r="Q72" s="109"/>
      <c r="R72" s="111">
        <v>20</v>
      </c>
      <c r="S72" s="112"/>
      <c r="T72" s="113"/>
      <c r="U72" s="113"/>
      <c r="V72" s="114">
        <f t="shared" si="5"/>
        <v>0</v>
      </c>
      <c r="W72" s="114">
        <f t="shared" si="6"/>
        <v>0</v>
      </c>
      <c r="X72" s="115"/>
      <c r="Y72" s="107">
        <v>9</v>
      </c>
      <c r="Z72" s="107">
        <v>24</v>
      </c>
      <c r="AA72" s="107">
        <v>12</v>
      </c>
      <c r="AB72" s="115"/>
      <c r="AC72" s="116">
        <f t="shared" si="8"/>
        <v>63141.120000000003</v>
      </c>
      <c r="AD72" s="116">
        <f t="shared" si="9"/>
        <v>0</v>
      </c>
      <c r="AE72" s="116">
        <f t="shared" si="7"/>
        <v>63141.120000000003</v>
      </c>
      <c r="AF72"/>
    </row>
    <row r="73" spans="1:32" ht="24.95" customHeight="1" x14ac:dyDescent="0.4">
      <c r="A73" s="103">
        <v>70</v>
      </c>
      <c r="B73" s="104" t="s">
        <v>132</v>
      </c>
      <c r="C73" s="104" t="s">
        <v>294</v>
      </c>
      <c r="D73" s="104" t="s">
        <v>89</v>
      </c>
      <c r="E73" s="104" t="s">
        <v>90</v>
      </c>
      <c r="F73" s="104" t="s">
        <v>273</v>
      </c>
      <c r="G73" s="104">
        <v>42</v>
      </c>
      <c r="H73" s="104">
        <v>2</v>
      </c>
      <c r="I73" s="106">
        <v>1</v>
      </c>
      <c r="J73" s="107">
        <v>2</v>
      </c>
      <c r="K73" s="108"/>
      <c r="L73" s="109"/>
      <c r="M73" s="109"/>
      <c r="N73" s="110" t="s">
        <v>92</v>
      </c>
      <c r="O73" s="110">
        <v>2500</v>
      </c>
      <c r="P73" s="110"/>
      <c r="Q73" s="109"/>
      <c r="R73" s="111">
        <v>2</v>
      </c>
      <c r="S73" s="112"/>
      <c r="T73" s="113"/>
      <c r="U73" s="113"/>
      <c r="V73" s="114">
        <f t="shared" si="5"/>
        <v>0</v>
      </c>
      <c r="W73" s="114">
        <f t="shared" si="6"/>
        <v>0</v>
      </c>
      <c r="X73" s="115"/>
      <c r="Y73" s="107">
        <v>9</v>
      </c>
      <c r="Z73" s="107">
        <v>24</v>
      </c>
      <c r="AA73" s="107">
        <v>12</v>
      </c>
      <c r="AB73" s="115"/>
      <c r="AC73" s="116">
        <f t="shared" si="8"/>
        <v>6314.1120000000001</v>
      </c>
      <c r="AD73" s="116">
        <f t="shared" si="9"/>
        <v>0</v>
      </c>
      <c r="AE73" s="116">
        <f t="shared" si="7"/>
        <v>6314.1120000000001</v>
      </c>
      <c r="AF73"/>
    </row>
    <row r="74" spans="1:32" ht="24.95" customHeight="1" x14ac:dyDescent="0.4">
      <c r="A74" s="103">
        <v>71</v>
      </c>
      <c r="B74" s="104" t="s">
        <v>132</v>
      </c>
      <c r="C74" s="104" t="s">
        <v>295</v>
      </c>
      <c r="D74" s="104" t="s">
        <v>89</v>
      </c>
      <c r="E74" s="104" t="s">
        <v>90</v>
      </c>
      <c r="F74" s="104" t="s">
        <v>91</v>
      </c>
      <c r="G74" s="104">
        <v>42</v>
      </c>
      <c r="H74" s="104">
        <v>8</v>
      </c>
      <c r="I74" s="106">
        <v>2</v>
      </c>
      <c r="J74" s="107">
        <v>16</v>
      </c>
      <c r="K74" s="108"/>
      <c r="L74" s="109"/>
      <c r="M74" s="109"/>
      <c r="N74" s="110" t="s">
        <v>92</v>
      </c>
      <c r="O74" s="110">
        <v>3300</v>
      </c>
      <c r="P74" s="110"/>
      <c r="Q74" s="109"/>
      <c r="R74" s="111">
        <v>16</v>
      </c>
      <c r="S74" s="112"/>
      <c r="T74" s="113"/>
      <c r="U74" s="113"/>
      <c r="V74" s="114">
        <f t="shared" si="5"/>
        <v>0</v>
      </c>
      <c r="W74" s="114">
        <f t="shared" si="6"/>
        <v>0</v>
      </c>
      <c r="X74" s="115"/>
      <c r="Y74" s="107">
        <v>9</v>
      </c>
      <c r="Z74" s="107">
        <v>24</v>
      </c>
      <c r="AA74" s="107">
        <v>12</v>
      </c>
      <c r="AB74" s="115"/>
      <c r="AC74" s="116">
        <f t="shared" si="8"/>
        <v>50512.896000000001</v>
      </c>
      <c r="AD74" s="116">
        <f t="shared" si="9"/>
        <v>0</v>
      </c>
      <c r="AE74" s="116">
        <f t="shared" si="7"/>
        <v>50512.896000000001</v>
      </c>
      <c r="AF74"/>
    </row>
    <row r="75" spans="1:32" ht="24.95" customHeight="1" x14ac:dyDescent="0.4">
      <c r="A75" s="103">
        <v>72</v>
      </c>
      <c r="B75" s="104" t="s">
        <v>132</v>
      </c>
      <c r="C75" s="104" t="s">
        <v>295</v>
      </c>
      <c r="D75" s="104" t="s">
        <v>89</v>
      </c>
      <c r="E75" s="104" t="s">
        <v>90</v>
      </c>
      <c r="F75" s="104" t="s">
        <v>273</v>
      </c>
      <c r="G75" s="104">
        <v>42</v>
      </c>
      <c r="H75" s="104">
        <v>2</v>
      </c>
      <c r="I75" s="106">
        <v>1</v>
      </c>
      <c r="J75" s="107">
        <v>2</v>
      </c>
      <c r="K75" s="108"/>
      <c r="L75" s="109"/>
      <c r="M75" s="109"/>
      <c r="N75" s="110" t="s">
        <v>92</v>
      </c>
      <c r="O75" s="110">
        <v>2500</v>
      </c>
      <c r="P75" s="110"/>
      <c r="Q75" s="109"/>
      <c r="R75" s="111">
        <v>2</v>
      </c>
      <c r="S75" s="112"/>
      <c r="T75" s="113"/>
      <c r="U75" s="113"/>
      <c r="V75" s="114">
        <f t="shared" si="5"/>
        <v>0</v>
      </c>
      <c r="W75" s="114">
        <f t="shared" si="6"/>
        <v>0</v>
      </c>
      <c r="X75" s="115"/>
      <c r="Y75" s="107">
        <v>9</v>
      </c>
      <c r="Z75" s="107">
        <v>24</v>
      </c>
      <c r="AA75" s="107">
        <v>12</v>
      </c>
      <c r="AB75" s="115"/>
      <c r="AC75" s="116">
        <f t="shared" si="8"/>
        <v>6314.1120000000001</v>
      </c>
      <c r="AD75" s="116">
        <f t="shared" si="9"/>
        <v>0</v>
      </c>
      <c r="AE75" s="116">
        <f t="shared" si="7"/>
        <v>6314.1120000000001</v>
      </c>
      <c r="AF75"/>
    </row>
    <row r="76" spans="1:32" ht="24.95" customHeight="1" x14ac:dyDescent="0.4">
      <c r="A76" s="103">
        <v>73</v>
      </c>
      <c r="B76" s="104" t="s">
        <v>132</v>
      </c>
      <c r="C76" s="104" t="s">
        <v>296</v>
      </c>
      <c r="D76" s="104" t="s">
        <v>89</v>
      </c>
      <c r="E76" s="104" t="s">
        <v>166</v>
      </c>
      <c r="F76" s="104" t="s">
        <v>297</v>
      </c>
      <c r="G76" s="104">
        <v>60</v>
      </c>
      <c r="H76" s="104">
        <v>1</v>
      </c>
      <c r="I76" s="106">
        <v>1</v>
      </c>
      <c r="J76" s="107">
        <v>1</v>
      </c>
      <c r="K76" s="108"/>
      <c r="L76" s="109"/>
      <c r="M76" s="109"/>
      <c r="N76" s="110" t="s">
        <v>92</v>
      </c>
      <c r="O76" s="110">
        <v>800</v>
      </c>
      <c r="P76" s="110"/>
      <c r="Q76" s="109"/>
      <c r="R76" s="111">
        <v>1</v>
      </c>
      <c r="S76" s="112"/>
      <c r="T76" s="113"/>
      <c r="U76" s="113"/>
      <c r="V76" s="114">
        <f t="shared" si="5"/>
        <v>0</v>
      </c>
      <c r="W76" s="114">
        <f t="shared" si="6"/>
        <v>0</v>
      </c>
      <c r="X76" s="115"/>
      <c r="Y76" s="107">
        <v>9</v>
      </c>
      <c r="Z76" s="107">
        <v>24</v>
      </c>
      <c r="AA76" s="107">
        <v>12</v>
      </c>
      <c r="AB76" s="115"/>
      <c r="AC76" s="116">
        <f t="shared" si="8"/>
        <v>4510.08</v>
      </c>
      <c r="AD76" s="116">
        <f t="shared" si="9"/>
        <v>0</v>
      </c>
      <c r="AE76" s="116">
        <f t="shared" si="7"/>
        <v>4510.08</v>
      </c>
      <c r="AF76"/>
    </row>
    <row r="77" spans="1:32" ht="24.95" customHeight="1" x14ac:dyDescent="0.4">
      <c r="A77" s="103">
        <v>74</v>
      </c>
      <c r="B77" s="104" t="s">
        <v>132</v>
      </c>
      <c r="C77" s="104" t="s">
        <v>227</v>
      </c>
      <c r="D77" s="104" t="s">
        <v>89</v>
      </c>
      <c r="E77" s="104" t="s">
        <v>90</v>
      </c>
      <c r="F77" s="104" t="s">
        <v>137</v>
      </c>
      <c r="G77" s="104">
        <v>42</v>
      </c>
      <c r="H77" s="104">
        <v>3</v>
      </c>
      <c r="I77" s="106">
        <v>2</v>
      </c>
      <c r="J77" s="107">
        <v>6</v>
      </c>
      <c r="K77" s="108"/>
      <c r="L77" s="109"/>
      <c r="M77" s="109"/>
      <c r="N77" s="110" t="s">
        <v>92</v>
      </c>
      <c r="O77" s="110">
        <v>3300</v>
      </c>
      <c r="P77" s="110"/>
      <c r="Q77" s="109"/>
      <c r="R77" s="111">
        <v>6</v>
      </c>
      <c r="S77" s="112"/>
      <c r="T77" s="113"/>
      <c r="U77" s="113"/>
      <c r="V77" s="114">
        <f t="shared" si="5"/>
        <v>0</v>
      </c>
      <c r="W77" s="114">
        <f t="shared" si="6"/>
        <v>0</v>
      </c>
      <c r="X77" s="115"/>
      <c r="Y77" s="107">
        <v>9</v>
      </c>
      <c r="Z77" s="107">
        <v>24</v>
      </c>
      <c r="AA77" s="107">
        <v>12</v>
      </c>
      <c r="AB77" s="115"/>
      <c r="AC77" s="116">
        <f t="shared" si="8"/>
        <v>18942.335999999999</v>
      </c>
      <c r="AD77" s="116">
        <f t="shared" si="9"/>
        <v>0</v>
      </c>
      <c r="AE77" s="116">
        <f t="shared" si="7"/>
        <v>18942.335999999999</v>
      </c>
      <c r="AF77"/>
    </row>
    <row r="78" spans="1:32" ht="24.95" customHeight="1" x14ac:dyDescent="0.4">
      <c r="A78" s="103">
        <v>75</v>
      </c>
      <c r="B78" s="104" t="s">
        <v>132</v>
      </c>
      <c r="C78" s="104" t="s">
        <v>227</v>
      </c>
      <c r="D78" s="104" t="s">
        <v>89</v>
      </c>
      <c r="E78" s="104" t="s">
        <v>90</v>
      </c>
      <c r="F78" s="104" t="s">
        <v>137</v>
      </c>
      <c r="G78" s="104">
        <v>42</v>
      </c>
      <c r="H78" s="104">
        <v>6</v>
      </c>
      <c r="I78" s="106">
        <v>2</v>
      </c>
      <c r="J78" s="107">
        <v>12</v>
      </c>
      <c r="K78" s="108"/>
      <c r="L78" s="109"/>
      <c r="M78" s="109"/>
      <c r="N78" s="110" t="s">
        <v>92</v>
      </c>
      <c r="O78" s="110">
        <v>3300</v>
      </c>
      <c r="P78" s="110"/>
      <c r="Q78" s="109"/>
      <c r="R78" s="111">
        <v>12</v>
      </c>
      <c r="S78" s="112"/>
      <c r="T78" s="113"/>
      <c r="U78" s="113"/>
      <c r="V78" s="114">
        <f t="shared" si="5"/>
        <v>0</v>
      </c>
      <c r="W78" s="114">
        <f t="shared" si="6"/>
        <v>0</v>
      </c>
      <c r="X78" s="115"/>
      <c r="Y78" s="107">
        <v>9</v>
      </c>
      <c r="Z78" s="107">
        <v>24</v>
      </c>
      <c r="AA78" s="107">
        <v>12</v>
      </c>
      <c r="AB78" s="115"/>
      <c r="AC78" s="116">
        <f t="shared" si="8"/>
        <v>37884.671999999999</v>
      </c>
      <c r="AD78" s="116">
        <f t="shared" si="9"/>
        <v>0</v>
      </c>
      <c r="AE78" s="116">
        <f t="shared" si="7"/>
        <v>37884.671999999999</v>
      </c>
      <c r="AF78"/>
    </row>
    <row r="79" spans="1:32" ht="24.95" customHeight="1" x14ac:dyDescent="0.4">
      <c r="A79" s="103">
        <v>76</v>
      </c>
      <c r="B79" s="104" t="s">
        <v>132</v>
      </c>
      <c r="C79" s="104" t="s">
        <v>227</v>
      </c>
      <c r="D79" s="104" t="s">
        <v>89</v>
      </c>
      <c r="E79" s="104" t="s">
        <v>166</v>
      </c>
      <c r="F79" s="104" t="s">
        <v>297</v>
      </c>
      <c r="G79" s="104">
        <v>60</v>
      </c>
      <c r="H79" s="104">
        <v>1</v>
      </c>
      <c r="I79" s="106">
        <v>1</v>
      </c>
      <c r="J79" s="107">
        <v>1</v>
      </c>
      <c r="K79" s="108"/>
      <c r="L79" s="109"/>
      <c r="M79" s="109"/>
      <c r="N79" s="110" t="s">
        <v>92</v>
      </c>
      <c r="O79" s="110">
        <v>800</v>
      </c>
      <c r="P79" s="110"/>
      <c r="Q79" s="109"/>
      <c r="R79" s="111">
        <v>1</v>
      </c>
      <c r="S79" s="112"/>
      <c r="T79" s="113"/>
      <c r="U79" s="113"/>
      <c r="V79" s="114">
        <f t="shared" si="5"/>
        <v>0</v>
      </c>
      <c r="W79" s="114">
        <f t="shared" si="6"/>
        <v>0</v>
      </c>
      <c r="X79" s="115"/>
      <c r="Y79" s="107">
        <v>9</v>
      </c>
      <c r="Z79" s="107">
        <v>24</v>
      </c>
      <c r="AA79" s="107">
        <v>12</v>
      </c>
      <c r="AB79" s="115"/>
      <c r="AC79" s="116">
        <f t="shared" si="8"/>
        <v>4510.08</v>
      </c>
      <c r="AD79" s="116">
        <f t="shared" si="9"/>
        <v>0</v>
      </c>
      <c r="AE79" s="116">
        <f t="shared" si="7"/>
        <v>4510.08</v>
      </c>
      <c r="AF79"/>
    </row>
    <row r="80" spans="1:32" ht="24.95" customHeight="1" x14ac:dyDescent="0.4">
      <c r="A80" s="103">
        <v>77</v>
      </c>
      <c r="B80" s="104" t="s">
        <v>132</v>
      </c>
      <c r="C80" s="104" t="s">
        <v>134</v>
      </c>
      <c r="D80" s="104" t="s">
        <v>89</v>
      </c>
      <c r="E80" s="104" t="s">
        <v>90</v>
      </c>
      <c r="F80" s="104" t="s">
        <v>91</v>
      </c>
      <c r="G80" s="104">
        <v>42</v>
      </c>
      <c r="H80" s="104">
        <v>1</v>
      </c>
      <c r="I80" s="106">
        <v>2</v>
      </c>
      <c r="J80" s="107">
        <v>2</v>
      </c>
      <c r="K80" s="108"/>
      <c r="L80" s="109"/>
      <c r="M80" s="109"/>
      <c r="N80" s="110" t="s">
        <v>92</v>
      </c>
      <c r="O80" s="110">
        <v>2500</v>
      </c>
      <c r="P80" s="110"/>
      <c r="Q80" s="109"/>
      <c r="R80" s="111">
        <v>2</v>
      </c>
      <c r="S80" s="112"/>
      <c r="T80" s="113"/>
      <c r="U80" s="113"/>
      <c r="V80" s="114">
        <f t="shared" si="5"/>
        <v>0</v>
      </c>
      <c r="W80" s="114">
        <f t="shared" si="6"/>
        <v>0</v>
      </c>
      <c r="X80" s="115"/>
      <c r="Y80" s="107">
        <v>9</v>
      </c>
      <c r="Z80" s="107">
        <v>24</v>
      </c>
      <c r="AA80" s="107">
        <v>12</v>
      </c>
      <c r="AB80" s="115"/>
      <c r="AC80" s="116">
        <f t="shared" si="8"/>
        <v>6314.1120000000001</v>
      </c>
      <c r="AD80" s="116">
        <f t="shared" si="9"/>
        <v>0</v>
      </c>
      <c r="AE80" s="116">
        <f t="shared" si="7"/>
        <v>6314.1120000000001</v>
      </c>
      <c r="AF80"/>
    </row>
    <row r="81" spans="1:32" ht="24.95" customHeight="1" x14ac:dyDescent="0.4">
      <c r="A81" s="103">
        <v>78</v>
      </c>
      <c r="B81" s="104" t="s">
        <v>132</v>
      </c>
      <c r="C81" s="104" t="s">
        <v>292</v>
      </c>
      <c r="D81" s="104" t="s">
        <v>89</v>
      </c>
      <c r="E81" s="104" t="s">
        <v>90</v>
      </c>
      <c r="F81" s="104" t="s">
        <v>91</v>
      </c>
      <c r="G81" s="104">
        <v>42</v>
      </c>
      <c r="H81" s="104">
        <v>15</v>
      </c>
      <c r="I81" s="106">
        <v>1</v>
      </c>
      <c r="J81" s="107">
        <v>15</v>
      </c>
      <c r="K81" s="108"/>
      <c r="L81" s="109"/>
      <c r="M81" s="109"/>
      <c r="N81" s="110" t="s">
        <v>92</v>
      </c>
      <c r="O81" s="110">
        <v>3300</v>
      </c>
      <c r="P81" s="110"/>
      <c r="Q81" s="109"/>
      <c r="R81" s="111">
        <v>15</v>
      </c>
      <c r="S81" s="112"/>
      <c r="T81" s="113"/>
      <c r="U81" s="113"/>
      <c r="V81" s="114">
        <f t="shared" si="5"/>
        <v>0</v>
      </c>
      <c r="W81" s="114">
        <f t="shared" si="6"/>
        <v>0</v>
      </c>
      <c r="X81" s="115"/>
      <c r="Y81" s="107">
        <v>9</v>
      </c>
      <c r="Z81" s="107">
        <v>24</v>
      </c>
      <c r="AA81" s="107">
        <v>12</v>
      </c>
      <c r="AB81" s="115"/>
      <c r="AC81" s="116">
        <f t="shared" si="8"/>
        <v>47355.840000000004</v>
      </c>
      <c r="AD81" s="116">
        <f t="shared" si="9"/>
        <v>0</v>
      </c>
      <c r="AE81" s="116">
        <f t="shared" si="7"/>
        <v>47355.840000000004</v>
      </c>
      <c r="AF81"/>
    </row>
    <row r="82" spans="1:32" ht="24.95" customHeight="1" x14ac:dyDescent="0.4">
      <c r="A82" s="103">
        <v>79</v>
      </c>
      <c r="B82" s="104" t="s">
        <v>132</v>
      </c>
      <c r="C82" s="104" t="s">
        <v>292</v>
      </c>
      <c r="D82" s="104" t="s">
        <v>89</v>
      </c>
      <c r="E82" s="104" t="s">
        <v>110</v>
      </c>
      <c r="F82" s="104" t="s">
        <v>122</v>
      </c>
      <c r="G82" s="104">
        <v>26</v>
      </c>
      <c r="H82" s="104">
        <v>3</v>
      </c>
      <c r="I82" s="106">
        <v>1</v>
      </c>
      <c r="J82" s="107">
        <v>3</v>
      </c>
      <c r="K82" s="108"/>
      <c r="L82" s="109"/>
      <c r="M82" s="109"/>
      <c r="N82" s="110" t="s">
        <v>92</v>
      </c>
      <c r="O82" s="110">
        <v>1000</v>
      </c>
      <c r="P82" s="110"/>
      <c r="Q82" s="109"/>
      <c r="R82" s="111">
        <v>3</v>
      </c>
      <c r="S82" s="112"/>
      <c r="T82" s="113"/>
      <c r="U82" s="113"/>
      <c r="V82" s="114">
        <f t="shared" si="5"/>
        <v>0</v>
      </c>
      <c r="W82" s="114">
        <f t="shared" si="6"/>
        <v>0</v>
      </c>
      <c r="X82" s="115"/>
      <c r="Y82" s="107">
        <v>9</v>
      </c>
      <c r="Z82" s="107">
        <v>24</v>
      </c>
      <c r="AA82" s="107">
        <v>12</v>
      </c>
      <c r="AB82" s="115"/>
      <c r="AC82" s="116">
        <f t="shared" si="8"/>
        <v>5863.1039999999994</v>
      </c>
      <c r="AD82" s="116">
        <f t="shared" si="9"/>
        <v>0</v>
      </c>
      <c r="AE82" s="116">
        <f t="shared" si="7"/>
        <v>5863.1039999999994</v>
      </c>
      <c r="AF82"/>
    </row>
    <row r="83" spans="1:32" ht="24.95" customHeight="1" x14ac:dyDescent="0.4">
      <c r="A83" s="103">
        <v>80</v>
      </c>
      <c r="B83" s="104" t="s">
        <v>132</v>
      </c>
      <c r="C83" s="104" t="s">
        <v>298</v>
      </c>
      <c r="D83" s="104" t="s">
        <v>89</v>
      </c>
      <c r="E83" s="104" t="s">
        <v>90</v>
      </c>
      <c r="F83" s="104" t="s">
        <v>91</v>
      </c>
      <c r="G83" s="104">
        <v>42</v>
      </c>
      <c r="H83" s="104">
        <v>16</v>
      </c>
      <c r="I83" s="106">
        <v>1</v>
      </c>
      <c r="J83" s="107">
        <v>16</v>
      </c>
      <c r="K83" s="108"/>
      <c r="L83" s="109"/>
      <c r="M83" s="109"/>
      <c r="N83" s="110" t="s">
        <v>92</v>
      </c>
      <c r="O83" s="110">
        <v>3300</v>
      </c>
      <c r="P83" s="110"/>
      <c r="Q83" s="109"/>
      <c r="R83" s="111">
        <v>16</v>
      </c>
      <c r="S83" s="112"/>
      <c r="T83" s="113"/>
      <c r="U83" s="113"/>
      <c r="V83" s="114">
        <f t="shared" si="5"/>
        <v>0</v>
      </c>
      <c r="W83" s="114">
        <f t="shared" si="6"/>
        <v>0</v>
      </c>
      <c r="X83" s="115"/>
      <c r="Y83" s="107">
        <v>9</v>
      </c>
      <c r="Z83" s="107">
        <v>24</v>
      </c>
      <c r="AA83" s="107">
        <v>12</v>
      </c>
      <c r="AB83" s="115"/>
      <c r="AC83" s="116">
        <f t="shared" si="8"/>
        <v>50512.896000000001</v>
      </c>
      <c r="AD83" s="116">
        <f t="shared" si="9"/>
        <v>0</v>
      </c>
      <c r="AE83" s="116">
        <f t="shared" si="7"/>
        <v>50512.896000000001</v>
      </c>
      <c r="AF83"/>
    </row>
    <row r="84" spans="1:32" ht="24.95" customHeight="1" x14ac:dyDescent="0.4">
      <c r="A84" s="103">
        <v>81</v>
      </c>
      <c r="B84" s="104" t="s">
        <v>132</v>
      </c>
      <c r="C84" s="104" t="s">
        <v>298</v>
      </c>
      <c r="D84" s="104" t="s">
        <v>89</v>
      </c>
      <c r="E84" s="104" t="s">
        <v>90</v>
      </c>
      <c r="F84" s="104" t="s">
        <v>273</v>
      </c>
      <c r="G84" s="104">
        <v>42</v>
      </c>
      <c r="H84" s="104">
        <v>2</v>
      </c>
      <c r="I84" s="106">
        <v>1</v>
      </c>
      <c r="J84" s="107">
        <v>2</v>
      </c>
      <c r="K84" s="108"/>
      <c r="L84" s="109"/>
      <c r="M84" s="109"/>
      <c r="N84" s="110" t="s">
        <v>92</v>
      </c>
      <c r="O84" s="110">
        <v>2500</v>
      </c>
      <c r="P84" s="110"/>
      <c r="Q84" s="109"/>
      <c r="R84" s="111">
        <v>2</v>
      </c>
      <c r="S84" s="112"/>
      <c r="T84" s="113"/>
      <c r="U84" s="113"/>
      <c r="V84" s="114">
        <f t="shared" si="5"/>
        <v>0</v>
      </c>
      <c r="W84" s="114">
        <f t="shared" si="6"/>
        <v>0</v>
      </c>
      <c r="X84" s="115"/>
      <c r="Y84" s="107">
        <v>9</v>
      </c>
      <c r="Z84" s="107">
        <v>24</v>
      </c>
      <c r="AA84" s="107">
        <v>12</v>
      </c>
      <c r="AB84" s="115"/>
      <c r="AC84" s="116">
        <f t="shared" si="8"/>
        <v>6314.1120000000001</v>
      </c>
      <c r="AD84" s="116">
        <f t="shared" si="9"/>
        <v>0</v>
      </c>
      <c r="AE84" s="116">
        <f t="shared" si="7"/>
        <v>6314.1120000000001</v>
      </c>
      <c r="AF84"/>
    </row>
    <row r="85" spans="1:32" ht="24.95" customHeight="1" x14ac:dyDescent="0.4">
      <c r="A85" s="103">
        <v>82</v>
      </c>
      <c r="B85" s="104" t="s">
        <v>132</v>
      </c>
      <c r="C85" s="104" t="s">
        <v>299</v>
      </c>
      <c r="D85" s="104" t="s">
        <v>89</v>
      </c>
      <c r="E85" s="104" t="s">
        <v>90</v>
      </c>
      <c r="F85" s="104" t="s">
        <v>91</v>
      </c>
      <c r="G85" s="104">
        <v>42</v>
      </c>
      <c r="H85" s="104">
        <v>16</v>
      </c>
      <c r="I85" s="106">
        <v>1</v>
      </c>
      <c r="J85" s="107">
        <v>16</v>
      </c>
      <c r="K85" s="108"/>
      <c r="L85" s="109"/>
      <c r="M85" s="109"/>
      <c r="N85" s="110" t="s">
        <v>92</v>
      </c>
      <c r="O85" s="110">
        <v>3300</v>
      </c>
      <c r="P85" s="110"/>
      <c r="Q85" s="109"/>
      <c r="R85" s="111">
        <v>16</v>
      </c>
      <c r="S85" s="112"/>
      <c r="T85" s="113"/>
      <c r="U85" s="113"/>
      <c r="V85" s="114">
        <f t="shared" si="5"/>
        <v>0</v>
      </c>
      <c r="W85" s="114">
        <f t="shared" si="6"/>
        <v>0</v>
      </c>
      <c r="X85" s="115"/>
      <c r="Y85" s="107">
        <v>9</v>
      </c>
      <c r="Z85" s="107">
        <v>24</v>
      </c>
      <c r="AA85" s="107">
        <v>12</v>
      </c>
      <c r="AB85" s="115"/>
      <c r="AC85" s="116">
        <f t="shared" si="8"/>
        <v>50512.896000000001</v>
      </c>
      <c r="AD85" s="116">
        <f t="shared" si="9"/>
        <v>0</v>
      </c>
      <c r="AE85" s="116">
        <f t="shared" si="7"/>
        <v>50512.896000000001</v>
      </c>
      <c r="AF85"/>
    </row>
    <row r="86" spans="1:32" ht="24.95" customHeight="1" x14ac:dyDescent="0.4">
      <c r="A86" s="103">
        <v>83</v>
      </c>
      <c r="B86" s="104" t="s">
        <v>132</v>
      </c>
      <c r="C86" s="104" t="s">
        <v>299</v>
      </c>
      <c r="D86" s="104" t="s">
        <v>89</v>
      </c>
      <c r="E86" s="104" t="s">
        <v>90</v>
      </c>
      <c r="F86" s="104" t="s">
        <v>273</v>
      </c>
      <c r="G86" s="104">
        <v>42</v>
      </c>
      <c r="H86" s="104">
        <v>2</v>
      </c>
      <c r="I86" s="106">
        <v>1</v>
      </c>
      <c r="J86" s="107">
        <v>2</v>
      </c>
      <c r="K86" s="108"/>
      <c r="L86" s="109"/>
      <c r="M86" s="109"/>
      <c r="N86" s="110" t="s">
        <v>92</v>
      </c>
      <c r="O86" s="110">
        <v>2500</v>
      </c>
      <c r="P86" s="110"/>
      <c r="Q86" s="109"/>
      <c r="R86" s="111">
        <v>2</v>
      </c>
      <c r="S86" s="112"/>
      <c r="T86" s="113"/>
      <c r="U86" s="113"/>
      <c r="V86" s="114">
        <f t="shared" si="5"/>
        <v>0</v>
      </c>
      <c r="W86" s="114">
        <f t="shared" si="6"/>
        <v>0</v>
      </c>
      <c r="X86" s="115"/>
      <c r="Y86" s="107">
        <v>9</v>
      </c>
      <c r="Z86" s="107">
        <v>24</v>
      </c>
      <c r="AA86" s="107">
        <v>12</v>
      </c>
      <c r="AB86" s="115"/>
      <c r="AC86" s="116">
        <f t="shared" si="8"/>
        <v>6314.1120000000001</v>
      </c>
      <c r="AD86" s="116">
        <f t="shared" si="9"/>
        <v>0</v>
      </c>
      <c r="AE86" s="116">
        <f t="shared" si="7"/>
        <v>6314.1120000000001</v>
      </c>
      <c r="AF86"/>
    </row>
    <row r="87" spans="1:32" ht="24.95" customHeight="1" x14ac:dyDescent="0.4">
      <c r="A87" s="103">
        <v>84</v>
      </c>
      <c r="B87" s="104" t="s">
        <v>132</v>
      </c>
      <c r="C87" s="104" t="s">
        <v>300</v>
      </c>
      <c r="D87" s="104" t="s">
        <v>89</v>
      </c>
      <c r="E87" s="104" t="s">
        <v>90</v>
      </c>
      <c r="F87" s="104" t="s">
        <v>91</v>
      </c>
      <c r="G87" s="104">
        <v>42</v>
      </c>
      <c r="H87" s="104">
        <v>16</v>
      </c>
      <c r="I87" s="106">
        <v>1</v>
      </c>
      <c r="J87" s="107">
        <v>16</v>
      </c>
      <c r="K87" s="108"/>
      <c r="L87" s="109"/>
      <c r="M87" s="109"/>
      <c r="N87" s="110" t="s">
        <v>92</v>
      </c>
      <c r="O87" s="110">
        <v>3300</v>
      </c>
      <c r="P87" s="110"/>
      <c r="Q87" s="109"/>
      <c r="R87" s="111">
        <v>16</v>
      </c>
      <c r="S87" s="112"/>
      <c r="T87" s="113"/>
      <c r="U87" s="113"/>
      <c r="V87" s="114">
        <f t="shared" si="5"/>
        <v>0</v>
      </c>
      <c r="W87" s="114">
        <f t="shared" si="6"/>
        <v>0</v>
      </c>
      <c r="X87" s="115"/>
      <c r="Y87" s="107">
        <v>9</v>
      </c>
      <c r="Z87" s="107">
        <v>24</v>
      </c>
      <c r="AA87" s="107">
        <v>12</v>
      </c>
      <c r="AB87" s="115"/>
      <c r="AC87" s="116">
        <f t="shared" si="8"/>
        <v>50512.896000000001</v>
      </c>
      <c r="AD87" s="116">
        <f t="shared" si="9"/>
        <v>0</v>
      </c>
      <c r="AE87" s="116">
        <f t="shared" si="7"/>
        <v>50512.896000000001</v>
      </c>
      <c r="AF87"/>
    </row>
    <row r="88" spans="1:32" ht="24.95" customHeight="1" x14ac:dyDescent="0.4">
      <c r="A88" s="103">
        <v>85</v>
      </c>
      <c r="B88" s="104" t="s">
        <v>132</v>
      </c>
      <c r="C88" s="104" t="s">
        <v>300</v>
      </c>
      <c r="D88" s="104" t="s">
        <v>89</v>
      </c>
      <c r="E88" s="104" t="s">
        <v>90</v>
      </c>
      <c r="F88" s="104" t="s">
        <v>273</v>
      </c>
      <c r="G88" s="104">
        <v>42</v>
      </c>
      <c r="H88" s="104">
        <v>2</v>
      </c>
      <c r="I88" s="106">
        <v>1</v>
      </c>
      <c r="J88" s="107">
        <v>2</v>
      </c>
      <c r="K88" s="108"/>
      <c r="L88" s="109"/>
      <c r="M88" s="109"/>
      <c r="N88" s="110" t="s">
        <v>92</v>
      </c>
      <c r="O88" s="110">
        <v>2500</v>
      </c>
      <c r="P88" s="110"/>
      <c r="Q88" s="109"/>
      <c r="R88" s="111">
        <v>2</v>
      </c>
      <c r="S88" s="112"/>
      <c r="T88" s="113"/>
      <c r="U88" s="113"/>
      <c r="V88" s="114">
        <f t="shared" si="5"/>
        <v>0</v>
      </c>
      <c r="W88" s="114">
        <f t="shared" si="6"/>
        <v>0</v>
      </c>
      <c r="X88" s="115"/>
      <c r="Y88" s="107">
        <v>9</v>
      </c>
      <c r="Z88" s="107">
        <v>24</v>
      </c>
      <c r="AA88" s="107">
        <v>12</v>
      </c>
      <c r="AB88" s="115"/>
      <c r="AC88" s="116">
        <f t="shared" si="8"/>
        <v>6314.1120000000001</v>
      </c>
      <c r="AD88" s="116">
        <f t="shared" si="9"/>
        <v>0</v>
      </c>
      <c r="AE88" s="116">
        <f t="shared" si="7"/>
        <v>6314.1120000000001</v>
      </c>
      <c r="AF88"/>
    </row>
    <row r="89" spans="1:32" ht="24.95" customHeight="1" x14ac:dyDescent="0.4">
      <c r="A89" s="103">
        <v>86</v>
      </c>
      <c r="B89" s="104" t="s">
        <v>190</v>
      </c>
      <c r="C89" s="104" t="s">
        <v>228</v>
      </c>
      <c r="D89" s="104" t="s">
        <v>89</v>
      </c>
      <c r="E89" s="104" t="s">
        <v>90</v>
      </c>
      <c r="F89" s="104" t="s">
        <v>91</v>
      </c>
      <c r="G89" s="104">
        <v>42</v>
      </c>
      <c r="H89" s="104">
        <v>2</v>
      </c>
      <c r="I89" s="106">
        <v>2</v>
      </c>
      <c r="J89" s="107">
        <v>4</v>
      </c>
      <c r="K89" s="108"/>
      <c r="L89" s="109"/>
      <c r="M89" s="109"/>
      <c r="N89" s="110" t="s">
        <v>92</v>
      </c>
      <c r="O89" s="110">
        <v>2500</v>
      </c>
      <c r="P89" s="110"/>
      <c r="Q89" s="109"/>
      <c r="R89" s="111">
        <v>4</v>
      </c>
      <c r="S89" s="112"/>
      <c r="T89" s="113"/>
      <c r="U89" s="113"/>
      <c r="V89" s="114">
        <f t="shared" si="5"/>
        <v>0</v>
      </c>
      <c r="W89" s="114">
        <f t="shared" si="6"/>
        <v>0</v>
      </c>
      <c r="X89" s="115"/>
      <c r="Y89" s="107">
        <v>9</v>
      </c>
      <c r="Z89" s="107">
        <v>24</v>
      </c>
      <c r="AA89" s="107">
        <v>12</v>
      </c>
      <c r="AB89" s="115"/>
      <c r="AC89" s="116">
        <f t="shared" si="8"/>
        <v>12628.224</v>
      </c>
      <c r="AD89" s="116">
        <f t="shared" si="9"/>
        <v>0</v>
      </c>
      <c r="AE89" s="116">
        <f t="shared" si="7"/>
        <v>12628.224</v>
      </c>
      <c r="AF89"/>
    </row>
    <row r="90" spans="1:32" ht="24.95" customHeight="1" x14ac:dyDescent="0.4">
      <c r="A90" s="103">
        <v>87</v>
      </c>
      <c r="B90" s="104" t="s">
        <v>190</v>
      </c>
      <c r="C90" s="104" t="s">
        <v>228</v>
      </c>
      <c r="D90" s="104" t="s">
        <v>89</v>
      </c>
      <c r="E90" s="104" t="s">
        <v>90</v>
      </c>
      <c r="F90" s="104" t="s">
        <v>137</v>
      </c>
      <c r="G90" s="104">
        <v>42</v>
      </c>
      <c r="H90" s="104">
        <v>2</v>
      </c>
      <c r="I90" s="106">
        <v>1</v>
      </c>
      <c r="J90" s="107">
        <v>2</v>
      </c>
      <c r="K90" s="108"/>
      <c r="L90" s="109"/>
      <c r="M90" s="109"/>
      <c r="N90" s="110" t="s">
        <v>92</v>
      </c>
      <c r="O90" s="110">
        <v>2500</v>
      </c>
      <c r="P90" s="110"/>
      <c r="Q90" s="109"/>
      <c r="R90" s="111">
        <v>2</v>
      </c>
      <c r="S90" s="112"/>
      <c r="T90" s="113"/>
      <c r="U90" s="113"/>
      <c r="V90" s="114">
        <f t="shared" si="5"/>
        <v>0</v>
      </c>
      <c r="W90" s="114">
        <f t="shared" si="6"/>
        <v>0</v>
      </c>
      <c r="X90" s="115"/>
      <c r="Y90" s="107">
        <v>9</v>
      </c>
      <c r="Z90" s="107">
        <v>24</v>
      </c>
      <c r="AA90" s="107">
        <v>12</v>
      </c>
      <c r="AB90" s="115"/>
      <c r="AC90" s="116">
        <f t="shared" si="8"/>
        <v>6314.1120000000001</v>
      </c>
      <c r="AD90" s="116">
        <f t="shared" si="9"/>
        <v>0</v>
      </c>
      <c r="AE90" s="116">
        <f t="shared" si="7"/>
        <v>6314.1120000000001</v>
      </c>
      <c r="AF90"/>
    </row>
    <row r="91" spans="1:32" ht="24.95" customHeight="1" x14ac:dyDescent="0.4">
      <c r="A91" s="103">
        <v>88</v>
      </c>
      <c r="B91" s="104" t="s">
        <v>190</v>
      </c>
      <c r="C91" s="104" t="s">
        <v>228</v>
      </c>
      <c r="D91" s="104" t="s">
        <v>89</v>
      </c>
      <c r="E91" s="104" t="s">
        <v>90</v>
      </c>
      <c r="F91" s="104" t="s">
        <v>91</v>
      </c>
      <c r="G91" s="104">
        <v>42</v>
      </c>
      <c r="H91" s="104">
        <v>2</v>
      </c>
      <c r="I91" s="106">
        <v>2</v>
      </c>
      <c r="J91" s="107">
        <v>4</v>
      </c>
      <c r="K91" s="108"/>
      <c r="L91" s="109"/>
      <c r="M91" s="109"/>
      <c r="N91" s="110" t="s">
        <v>92</v>
      </c>
      <c r="O91" s="110">
        <v>2500</v>
      </c>
      <c r="P91" s="110"/>
      <c r="Q91" s="109"/>
      <c r="R91" s="111">
        <v>4</v>
      </c>
      <c r="S91" s="112"/>
      <c r="T91" s="113"/>
      <c r="U91" s="113"/>
      <c r="V91" s="114">
        <f t="shared" si="5"/>
        <v>0</v>
      </c>
      <c r="W91" s="114">
        <f t="shared" si="6"/>
        <v>0</v>
      </c>
      <c r="X91" s="115"/>
      <c r="Y91" s="107">
        <v>9</v>
      </c>
      <c r="Z91" s="107">
        <v>24</v>
      </c>
      <c r="AA91" s="107">
        <v>12</v>
      </c>
      <c r="AB91" s="115"/>
      <c r="AC91" s="116">
        <f t="shared" si="8"/>
        <v>12628.224</v>
      </c>
      <c r="AD91" s="116">
        <f t="shared" si="9"/>
        <v>0</v>
      </c>
      <c r="AE91" s="116">
        <f t="shared" si="7"/>
        <v>12628.224</v>
      </c>
      <c r="AF91"/>
    </row>
    <row r="92" spans="1:32" ht="24.95" customHeight="1" x14ac:dyDescent="0.4">
      <c r="A92" s="103">
        <v>89</v>
      </c>
      <c r="B92" s="104" t="s">
        <v>190</v>
      </c>
      <c r="C92" s="104" t="s">
        <v>228</v>
      </c>
      <c r="D92" s="104" t="s">
        <v>89</v>
      </c>
      <c r="E92" s="104" t="s">
        <v>90</v>
      </c>
      <c r="F92" s="104" t="s">
        <v>137</v>
      </c>
      <c r="G92" s="104">
        <v>42</v>
      </c>
      <c r="H92" s="104">
        <v>1</v>
      </c>
      <c r="I92" s="106">
        <v>1</v>
      </c>
      <c r="J92" s="107">
        <v>1</v>
      </c>
      <c r="K92" s="108"/>
      <c r="L92" s="109"/>
      <c r="M92" s="109"/>
      <c r="N92" s="110" t="s">
        <v>92</v>
      </c>
      <c r="O92" s="110">
        <v>2500</v>
      </c>
      <c r="P92" s="110"/>
      <c r="Q92" s="109"/>
      <c r="R92" s="111">
        <v>1</v>
      </c>
      <c r="S92" s="112"/>
      <c r="T92" s="113"/>
      <c r="U92" s="113"/>
      <c r="V92" s="114">
        <f t="shared" si="5"/>
        <v>0</v>
      </c>
      <c r="W92" s="114">
        <f t="shared" si="6"/>
        <v>0</v>
      </c>
      <c r="X92" s="115"/>
      <c r="Y92" s="107">
        <v>9</v>
      </c>
      <c r="Z92" s="107">
        <v>24</v>
      </c>
      <c r="AA92" s="107">
        <v>12</v>
      </c>
      <c r="AB92" s="115"/>
      <c r="AC92" s="116">
        <f t="shared" si="8"/>
        <v>3157.056</v>
      </c>
      <c r="AD92" s="116">
        <f t="shared" si="9"/>
        <v>0</v>
      </c>
      <c r="AE92" s="116">
        <f t="shared" si="7"/>
        <v>3157.056</v>
      </c>
      <c r="AF92"/>
    </row>
    <row r="93" spans="1:32" ht="24.95" customHeight="1" x14ac:dyDescent="0.4">
      <c r="A93" s="103">
        <v>90</v>
      </c>
      <c r="B93" s="104" t="s">
        <v>190</v>
      </c>
      <c r="C93" s="104" t="s">
        <v>134</v>
      </c>
      <c r="D93" s="104" t="s">
        <v>89</v>
      </c>
      <c r="E93" s="104" t="s">
        <v>110</v>
      </c>
      <c r="F93" s="104" t="s">
        <v>173</v>
      </c>
      <c r="G93" s="104">
        <v>26</v>
      </c>
      <c r="H93" s="104">
        <v>2</v>
      </c>
      <c r="I93" s="106">
        <v>2</v>
      </c>
      <c r="J93" s="107">
        <v>4</v>
      </c>
      <c r="K93" s="108"/>
      <c r="L93" s="109"/>
      <c r="M93" s="109"/>
      <c r="N93" s="110" t="s">
        <v>92</v>
      </c>
      <c r="O93" s="110">
        <v>1000</v>
      </c>
      <c r="P93" s="110"/>
      <c r="Q93" s="109"/>
      <c r="R93" s="111">
        <v>4</v>
      </c>
      <c r="S93" s="112"/>
      <c r="T93" s="113"/>
      <c r="U93" s="113"/>
      <c r="V93" s="114">
        <f t="shared" si="5"/>
        <v>0</v>
      </c>
      <c r="W93" s="114">
        <f t="shared" si="6"/>
        <v>0</v>
      </c>
      <c r="X93" s="115"/>
      <c r="Y93" s="107">
        <v>9</v>
      </c>
      <c r="Z93" s="107">
        <v>24</v>
      </c>
      <c r="AA93" s="107">
        <v>12</v>
      </c>
      <c r="AB93" s="115"/>
      <c r="AC93" s="116">
        <f t="shared" si="8"/>
        <v>7817.4719999999998</v>
      </c>
      <c r="AD93" s="116">
        <f t="shared" si="9"/>
        <v>0</v>
      </c>
      <c r="AE93" s="116">
        <f t="shared" si="7"/>
        <v>7817.4719999999998</v>
      </c>
      <c r="AF93"/>
    </row>
    <row r="94" spans="1:32" ht="24.95" customHeight="1" x14ac:dyDescent="0.4">
      <c r="A94" s="103">
        <v>91</v>
      </c>
      <c r="B94" s="104" t="s">
        <v>190</v>
      </c>
      <c r="C94" s="104" t="s">
        <v>287</v>
      </c>
      <c r="D94" s="104" t="s">
        <v>89</v>
      </c>
      <c r="E94" s="104" t="s">
        <v>110</v>
      </c>
      <c r="F94" s="104" t="s">
        <v>173</v>
      </c>
      <c r="G94" s="104">
        <v>26</v>
      </c>
      <c r="H94" s="104">
        <v>2</v>
      </c>
      <c r="I94" s="106">
        <v>2</v>
      </c>
      <c r="J94" s="107">
        <v>4</v>
      </c>
      <c r="K94" s="108"/>
      <c r="L94" s="109"/>
      <c r="M94" s="109"/>
      <c r="N94" s="110" t="s">
        <v>92</v>
      </c>
      <c r="O94" s="110">
        <v>1000</v>
      </c>
      <c r="P94" s="110"/>
      <c r="Q94" s="109"/>
      <c r="R94" s="111">
        <v>4</v>
      </c>
      <c r="S94" s="112"/>
      <c r="T94" s="113"/>
      <c r="U94" s="113"/>
      <c r="V94" s="114">
        <f t="shared" si="5"/>
        <v>0</v>
      </c>
      <c r="W94" s="114">
        <f t="shared" si="6"/>
        <v>0</v>
      </c>
      <c r="X94" s="115"/>
      <c r="Y94" s="107">
        <v>9</v>
      </c>
      <c r="Z94" s="107">
        <v>24</v>
      </c>
      <c r="AA94" s="107">
        <v>12</v>
      </c>
      <c r="AB94" s="115"/>
      <c r="AC94" s="116">
        <f t="shared" si="8"/>
        <v>7817.4719999999998</v>
      </c>
      <c r="AD94" s="116">
        <f t="shared" si="9"/>
        <v>0</v>
      </c>
      <c r="AE94" s="116">
        <f t="shared" si="7"/>
        <v>7817.4719999999998</v>
      </c>
      <c r="AF94"/>
    </row>
    <row r="95" spans="1:32" ht="24.95" customHeight="1" x14ac:dyDescent="0.4">
      <c r="A95" s="103">
        <v>92</v>
      </c>
      <c r="B95" s="104" t="s">
        <v>190</v>
      </c>
      <c r="C95" s="104" t="s">
        <v>287</v>
      </c>
      <c r="D95" s="104" t="s">
        <v>89</v>
      </c>
      <c r="E95" s="104" t="s">
        <v>166</v>
      </c>
      <c r="F95" s="104" t="s">
        <v>276</v>
      </c>
      <c r="G95" s="104">
        <v>60</v>
      </c>
      <c r="H95" s="104">
        <v>4</v>
      </c>
      <c r="I95" s="106">
        <v>1</v>
      </c>
      <c r="J95" s="107">
        <v>4</v>
      </c>
      <c r="K95" s="108"/>
      <c r="L95" s="109"/>
      <c r="M95" s="109"/>
      <c r="N95" s="110" t="s">
        <v>92</v>
      </c>
      <c r="O95" s="110">
        <v>800</v>
      </c>
      <c r="P95" s="110"/>
      <c r="Q95" s="109"/>
      <c r="R95" s="111">
        <v>4</v>
      </c>
      <c r="S95" s="112"/>
      <c r="T95" s="113"/>
      <c r="U95" s="113"/>
      <c r="V95" s="114">
        <f t="shared" si="5"/>
        <v>0</v>
      </c>
      <c r="W95" s="114">
        <f t="shared" si="6"/>
        <v>0</v>
      </c>
      <c r="X95" s="115"/>
      <c r="Y95" s="107">
        <v>9</v>
      </c>
      <c r="Z95" s="107">
        <v>24</v>
      </c>
      <c r="AA95" s="107">
        <v>12</v>
      </c>
      <c r="AB95" s="115"/>
      <c r="AC95" s="116">
        <f t="shared" si="8"/>
        <v>18040.32</v>
      </c>
      <c r="AD95" s="116">
        <f t="shared" si="9"/>
        <v>0</v>
      </c>
      <c r="AE95" s="116">
        <f t="shared" si="7"/>
        <v>18040.32</v>
      </c>
      <c r="AF95"/>
    </row>
    <row r="96" spans="1:32" ht="24.95" customHeight="1" x14ac:dyDescent="0.4">
      <c r="A96" s="103">
        <v>93</v>
      </c>
      <c r="B96" s="104" t="s">
        <v>190</v>
      </c>
      <c r="C96" s="104" t="s">
        <v>287</v>
      </c>
      <c r="D96" s="104" t="s">
        <v>89</v>
      </c>
      <c r="E96" s="104" t="s">
        <v>128</v>
      </c>
      <c r="F96" s="104" t="s">
        <v>276</v>
      </c>
      <c r="G96" s="104">
        <v>40</v>
      </c>
      <c r="H96" s="104">
        <v>4</v>
      </c>
      <c r="I96" s="106">
        <v>1</v>
      </c>
      <c r="J96" s="107">
        <v>4</v>
      </c>
      <c r="K96" s="108"/>
      <c r="L96" s="109"/>
      <c r="M96" s="109"/>
      <c r="N96" s="110" t="s">
        <v>92</v>
      </c>
      <c r="O96" s="110">
        <v>400</v>
      </c>
      <c r="P96" s="110"/>
      <c r="Q96" s="109"/>
      <c r="R96" s="111">
        <v>4</v>
      </c>
      <c r="S96" s="112"/>
      <c r="T96" s="113"/>
      <c r="U96" s="113"/>
      <c r="V96" s="114">
        <f t="shared" si="5"/>
        <v>0</v>
      </c>
      <c r="W96" s="114">
        <f t="shared" si="6"/>
        <v>0</v>
      </c>
      <c r="X96" s="115"/>
      <c r="Y96" s="107">
        <v>9</v>
      </c>
      <c r="Z96" s="107">
        <v>24</v>
      </c>
      <c r="AA96" s="107">
        <v>12</v>
      </c>
      <c r="AB96" s="115"/>
      <c r="AC96" s="116">
        <f t="shared" si="8"/>
        <v>12026.880000000001</v>
      </c>
      <c r="AD96" s="116">
        <f t="shared" si="9"/>
        <v>0</v>
      </c>
      <c r="AE96" s="116">
        <f t="shared" si="7"/>
        <v>12026.880000000001</v>
      </c>
      <c r="AF96"/>
    </row>
    <row r="97" spans="1:32" ht="24.95" customHeight="1" x14ac:dyDescent="0.4">
      <c r="A97" s="103">
        <v>94</v>
      </c>
      <c r="B97" s="104" t="s">
        <v>190</v>
      </c>
      <c r="C97" s="104" t="s">
        <v>292</v>
      </c>
      <c r="D97" s="104" t="s">
        <v>89</v>
      </c>
      <c r="E97" s="104" t="s">
        <v>90</v>
      </c>
      <c r="F97" s="104" t="s">
        <v>91</v>
      </c>
      <c r="G97" s="104">
        <v>42</v>
      </c>
      <c r="H97" s="104">
        <v>16</v>
      </c>
      <c r="I97" s="106">
        <v>1</v>
      </c>
      <c r="J97" s="107">
        <v>16</v>
      </c>
      <c r="K97" s="108"/>
      <c r="L97" s="109"/>
      <c r="M97" s="109"/>
      <c r="N97" s="110" t="s">
        <v>92</v>
      </c>
      <c r="O97" s="110">
        <v>3300</v>
      </c>
      <c r="P97" s="110"/>
      <c r="Q97" s="109"/>
      <c r="R97" s="111">
        <v>16</v>
      </c>
      <c r="S97" s="112"/>
      <c r="T97" s="113"/>
      <c r="U97" s="113"/>
      <c r="V97" s="114">
        <f t="shared" si="5"/>
        <v>0</v>
      </c>
      <c r="W97" s="114">
        <f t="shared" si="6"/>
        <v>0</v>
      </c>
      <c r="X97" s="115"/>
      <c r="Y97" s="107">
        <v>9</v>
      </c>
      <c r="Z97" s="107">
        <v>24</v>
      </c>
      <c r="AA97" s="107">
        <v>12</v>
      </c>
      <c r="AB97" s="115"/>
      <c r="AC97" s="116">
        <f t="shared" si="8"/>
        <v>50512.896000000001</v>
      </c>
      <c r="AD97" s="116">
        <f t="shared" si="9"/>
        <v>0</v>
      </c>
      <c r="AE97" s="116">
        <f t="shared" si="7"/>
        <v>50512.896000000001</v>
      </c>
      <c r="AF97"/>
    </row>
    <row r="98" spans="1:32" ht="24.95" customHeight="1" x14ac:dyDescent="0.4">
      <c r="A98" s="103">
        <v>95</v>
      </c>
      <c r="B98" s="104" t="s">
        <v>190</v>
      </c>
      <c r="C98" s="104" t="s">
        <v>292</v>
      </c>
      <c r="D98" s="104" t="s">
        <v>89</v>
      </c>
      <c r="E98" s="104" t="s">
        <v>110</v>
      </c>
      <c r="F98" s="104" t="s">
        <v>122</v>
      </c>
      <c r="G98" s="104">
        <v>26</v>
      </c>
      <c r="H98" s="104">
        <v>3</v>
      </c>
      <c r="I98" s="106">
        <v>1</v>
      </c>
      <c r="J98" s="107">
        <v>3</v>
      </c>
      <c r="K98" s="108"/>
      <c r="L98" s="109"/>
      <c r="M98" s="109"/>
      <c r="N98" s="110" t="s">
        <v>92</v>
      </c>
      <c r="O98" s="110">
        <v>1000</v>
      </c>
      <c r="P98" s="110"/>
      <c r="Q98" s="109"/>
      <c r="R98" s="111">
        <v>3</v>
      </c>
      <c r="S98" s="112"/>
      <c r="T98" s="113"/>
      <c r="U98" s="113"/>
      <c r="V98" s="114">
        <f t="shared" si="5"/>
        <v>0</v>
      </c>
      <c r="W98" s="114">
        <f t="shared" si="6"/>
        <v>0</v>
      </c>
      <c r="X98" s="115"/>
      <c r="Y98" s="107">
        <v>9</v>
      </c>
      <c r="Z98" s="107">
        <v>24</v>
      </c>
      <c r="AA98" s="107">
        <v>12</v>
      </c>
      <c r="AB98" s="115"/>
      <c r="AC98" s="116">
        <f t="shared" si="8"/>
        <v>5863.1039999999994</v>
      </c>
      <c r="AD98" s="116">
        <f t="shared" si="9"/>
        <v>0</v>
      </c>
      <c r="AE98" s="116">
        <f t="shared" si="7"/>
        <v>5863.1039999999994</v>
      </c>
      <c r="AF98"/>
    </row>
    <row r="99" spans="1:32" ht="24.95" customHeight="1" x14ac:dyDescent="0.4">
      <c r="A99" s="103">
        <v>96</v>
      </c>
      <c r="B99" s="104" t="s">
        <v>190</v>
      </c>
      <c r="C99" s="104" t="s">
        <v>301</v>
      </c>
      <c r="D99" s="104" t="s">
        <v>89</v>
      </c>
      <c r="E99" s="104" t="s">
        <v>90</v>
      </c>
      <c r="F99" s="104" t="s">
        <v>91</v>
      </c>
      <c r="G99" s="104">
        <v>42</v>
      </c>
      <c r="H99" s="104">
        <v>16</v>
      </c>
      <c r="I99" s="106">
        <v>1</v>
      </c>
      <c r="J99" s="107">
        <v>16</v>
      </c>
      <c r="K99" s="108"/>
      <c r="L99" s="109"/>
      <c r="M99" s="109"/>
      <c r="N99" s="110" t="s">
        <v>92</v>
      </c>
      <c r="O99" s="110">
        <v>3300</v>
      </c>
      <c r="P99" s="110"/>
      <c r="Q99" s="109"/>
      <c r="R99" s="111">
        <v>16</v>
      </c>
      <c r="S99" s="112"/>
      <c r="T99" s="113"/>
      <c r="U99" s="113"/>
      <c r="V99" s="114">
        <f t="shared" si="5"/>
        <v>0</v>
      </c>
      <c r="W99" s="114">
        <f t="shared" si="6"/>
        <v>0</v>
      </c>
      <c r="X99" s="115"/>
      <c r="Y99" s="107">
        <v>9</v>
      </c>
      <c r="Z99" s="107">
        <v>24</v>
      </c>
      <c r="AA99" s="107">
        <v>12</v>
      </c>
      <c r="AB99" s="115"/>
      <c r="AC99" s="116">
        <f t="shared" si="8"/>
        <v>50512.896000000001</v>
      </c>
      <c r="AD99" s="116">
        <f t="shared" si="9"/>
        <v>0</v>
      </c>
      <c r="AE99" s="116">
        <f t="shared" si="7"/>
        <v>50512.896000000001</v>
      </c>
      <c r="AF99"/>
    </row>
    <row r="100" spans="1:32" ht="24.95" customHeight="1" x14ac:dyDescent="0.4">
      <c r="A100" s="103">
        <v>97</v>
      </c>
      <c r="B100" s="104" t="s">
        <v>190</v>
      </c>
      <c r="C100" s="104" t="s">
        <v>301</v>
      </c>
      <c r="D100" s="104" t="s">
        <v>89</v>
      </c>
      <c r="E100" s="104" t="s">
        <v>90</v>
      </c>
      <c r="F100" s="104" t="s">
        <v>273</v>
      </c>
      <c r="G100" s="104">
        <v>42</v>
      </c>
      <c r="H100" s="104">
        <v>2</v>
      </c>
      <c r="I100" s="106">
        <v>1</v>
      </c>
      <c r="J100" s="107">
        <v>2</v>
      </c>
      <c r="K100" s="108"/>
      <c r="L100" s="109"/>
      <c r="M100" s="109"/>
      <c r="N100" s="110" t="s">
        <v>92</v>
      </c>
      <c r="O100" s="110">
        <v>2500</v>
      </c>
      <c r="P100" s="110"/>
      <c r="Q100" s="109"/>
      <c r="R100" s="111">
        <v>2</v>
      </c>
      <c r="S100" s="112"/>
      <c r="T100" s="113"/>
      <c r="U100" s="113"/>
      <c r="V100" s="114">
        <f t="shared" si="5"/>
        <v>0</v>
      </c>
      <c r="W100" s="114">
        <f t="shared" si="6"/>
        <v>0</v>
      </c>
      <c r="X100" s="115"/>
      <c r="Y100" s="107">
        <v>9</v>
      </c>
      <c r="Z100" s="107">
        <v>24</v>
      </c>
      <c r="AA100" s="107">
        <v>12</v>
      </c>
      <c r="AB100" s="115"/>
      <c r="AC100" s="116">
        <f t="shared" si="8"/>
        <v>6314.1120000000001</v>
      </c>
      <c r="AD100" s="116">
        <f t="shared" si="9"/>
        <v>0</v>
      </c>
      <c r="AE100" s="116">
        <f t="shared" si="7"/>
        <v>6314.1120000000001</v>
      </c>
      <c r="AF100"/>
    </row>
    <row r="101" spans="1:32" ht="24.95" customHeight="1" x14ac:dyDescent="0.4">
      <c r="A101" s="103">
        <v>98</v>
      </c>
      <c r="B101" s="104" t="s">
        <v>190</v>
      </c>
      <c r="C101" s="104" t="s">
        <v>302</v>
      </c>
      <c r="D101" s="104" t="s">
        <v>89</v>
      </c>
      <c r="E101" s="104" t="s">
        <v>90</v>
      </c>
      <c r="F101" s="104" t="s">
        <v>91</v>
      </c>
      <c r="G101" s="104">
        <v>42</v>
      </c>
      <c r="H101" s="104">
        <v>16</v>
      </c>
      <c r="I101" s="106">
        <v>1</v>
      </c>
      <c r="J101" s="107">
        <v>16</v>
      </c>
      <c r="K101" s="108"/>
      <c r="L101" s="109"/>
      <c r="M101" s="109"/>
      <c r="N101" s="110" t="s">
        <v>92</v>
      </c>
      <c r="O101" s="110">
        <v>3300</v>
      </c>
      <c r="P101" s="110"/>
      <c r="Q101" s="109"/>
      <c r="R101" s="111">
        <v>16</v>
      </c>
      <c r="S101" s="112"/>
      <c r="T101" s="113"/>
      <c r="U101" s="113"/>
      <c r="V101" s="114">
        <f t="shared" si="5"/>
        <v>0</v>
      </c>
      <c r="W101" s="114">
        <f t="shared" si="6"/>
        <v>0</v>
      </c>
      <c r="X101" s="115"/>
      <c r="Y101" s="107">
        <v>9</v>
      </c>
      <c r="Z101" s="107">
        <v>24</v>
      </c>
      <c r="AA101" s="107">
        <v>12</v>
      </c>
      <c r="AB101" s="115"/>
      <c r="AC101" s="116">
        <f t="shared" si="8"/>
        <v>50512.896000000001</v>
      </c>
      <c r="AD101" s="116">
        <f t="shared" si="9"/>
        <v>0</v>
      </c>
      <c r="AE101" s="116">
        <f t="shared" si="7"/>
        <v>50512.896000000001</v>
      </c>
      <c r="AF101"/>
    </row>
    <row r="102" spans="1:32" ht="24.95" customHeight="1" x14ac:dyDescent="0.4">
      <c r="A102" s="103">
        <v>99</v>
      </c>
      <c r="B102" s="104" t="s">
        <v>190</v>
      </c>
      <c r="C102" s="104" t="s">
        <v>302</v>
      </c>
      <c r="D102" s="104" t="s">
        <v>89</v>
      </c>
      <c r="E102" s="104" t="s">
        <v>90</v>
      </c>
      <c r="F102" s="104" t="s">
        <v>273</v>
      </c>
      <c r="G102" s="104">
        <v>42</v>
      </c>
      <c r="H102" s="104">
        <v>2</v>
      </c>
      <c r="I102" s="106">
        <v>1</v>
      </c>
      <c r="J102" s="107">
        <v>2</v>
      </c>
      <c r="K102" s="108"/>
      <c r="L102" s="109"/>
      <c r="M102" s="109"/>
      <c r="N102" s="110" t="s">
        <v>92</v>
      </c>
      <c r="O102" s="110">
        <v>2500</v>
      </c>
      <c r="P102" s="110"/>
      <c r="Q102" s="109"/>
      <c r="R102" s="111">
        <v>2</v>
      </c>
      <c r="S102" s="112"/>
      <c r="T102" s="113"/>
      <c r="U102" s="113"/>
      <c r="V102" s="114">
        <f t="shared" si="5"/>
        <v>0</v>
      </c>
      <c r="W102" s="114">
        <f t="shared" si="6"/>
        <v>0</v>
      </c>
      <c r="X102" s="115"/>
      <c r="Y102" s="107">
        <v>9</v>
      </c>
      <c r="Z102" s="107">
        <v>24</v>
      </c>
      <c r="AA102" s="107">
        <v>12</v>
      </c>
      <c r="AB102" s="115"/>
      <c r="AC102" s="116">
        <f t="shared" si="8"/>
        <v>6314.1120000000001</v>
      </c>
      <c r="AD102" s="116">
        <f t="shared" si="9"/>
        <v>0</v>
      </c>
      <c r="AE102" s="116">
        <f t="shared" si="7"/>
        <v>6314.1120000000001</v>
      </c>
      <c r="AF102"/>
    </row>
    <row r="103" spans="1:32" ht="24.95" customHeight="1" x14ac:dyDescent="0.4">
      <c r="A103" s="103">
        <v>100</v>
      </c>
      <c r="B103" s="104" t="s">
        <v>190</v>
      </c>
      <c r="C103" s="104" t="s">
        <v>303</v>
      </c>
      <c r="D103" s="104" t="s">
        <v>89</v>
      </c>
      <c r="E103" s="104" t="s">
        <v>90</v>
      </c>
      <c r="F103" s="104" t="s">
        <v>91</v>
      </c>
      <c r="G103" s="104">
        <v>42</v>
      </c>
      <c r="H103" s="104">
        <v>16</v>
      </c>
      <c r="I103" s="106">
        <v>1</v>
      </c>
      <c r="J103" s="107">
        <v>16</v>
      </c>
      <c r="K103" s="108"/>
      <c r="L103" s="109"/>
      <c r="M103" s="109"/>
      <c r="N103" s="110" t="s">
        <v>92</v>
      </c>
      <c r="O103" s="110">
        <v>3300</v>
      </c>
      <c r="P103" s="110"/>
      <c r="Q103" s="109"/>
      <c r="R103" s="111">
        <v>16</v>
      </c>
      <c r="S103" s="112"/>
      <c r="T103" s="113"/>
      <c r="U103" s="113"/>
      <c r="V103" s="114">
        <f t="shared" si="5"/>
        <v>0</v>
      </c>
      <c r="W103" s="114">
        <f t="shared" si="6"/>
        <v>0</v>
      </c>
      <c r="X103" s="115"/>
      <c r="Y103" s="107">
        <v>9</v>
      </c>
      <c r="Z103" s="107">
        <v>24</v>
      </c>
      <c r="AA103" s="107">
        <v>12</v>
      </c>
      <c r="AB103" s="115"/>
      <c r="AC103" s="116">
        <f t="shared" si="8"/>
        <v>50512.896000000001</v>
      </c>
      <c r="AD103" s="116">
        <f t="shared" si="9"/>
        <v>0</v>
      </c>
      <c r="AE103" s="116">
        <f t="shared" si="7"/>
        <v>50512.896000000001</v>
      </c>
      <c r="AF103"/>
    </row>
    <row r="104" spans="1:32" ht="24.95" customHeight="1" x14ac:dyDescent="0.4">
      <c r="A104" s="103">
        <v>101</v>
      </c>
      <c r="B104" s="104" t="s">
        <v>190</v>
      </c>
      <c r="C104" s="104" t="s">
        <v>303</v>
      </c>
      <c r="D104" s="104" t="s">
        <v>89</v>
      </c>
      <c r="E104" s="104" t="s">
        <v>90</v>
      </c>
      <c r="F104" s="104" t="s">
        <v>273</v>
      </c>
      <c r="G104" s="104">
        <v>42</v>
      </c>
      <c r="H104" s="104">
        <v>2</v>
      </c>
      <c r="I104" s="106">
        <v>1</v>
      </c>
      <c r="J104" s="107">
        <v>2</v>
      </c>
      <c r="K104" s="108"/>
      <c r="L104" s="109"/>
      <c r="M104" s="109"/>
      <c r="N104" s="110" t="s">
        <v>92</v>
      </c>
      <c r="O104" s="110">
        <v>2500</v>
      </c>
      <c r="P104" s="110"/>
      <c r="Q104" s="109"/>
      <c r="R104" s="111">
        <v>2</v>
      </c>
      <c r="S104" s="112"/>
      <c r="T104" s="113"/>
      <c r="U104" s="113"/>
      <c r="V104" s="114">
        <f t="shared" si="5"/>
        <v>0</v>
      </c>
      <c r="W104" s="114">
        <f t="shared" si="6"/>
        <v>0</v>
      </c>
      <c r="X104" s="115"/>
      <c r="Y104" s="107">
        <v>9</v>
      </c>
      <c r="Z104" s="107">
        <v>24</v>
      </c>
      <c r="AA104" s="107">
        <v>12</v>
      </c>
      <c r="AB104" s="115"/>
      <c r="AC104" s="116">
        <f t="shared" si="8"/>
        <v>6314.1120000000001</v>
      </c>
      <c r="AD104" s="116">
        <f t="shared" si="9"/>
        <v>0</v>
      </c>
      <c r="AE104" s="116">
        <f t="shared" si="7"/>
        <v>6314.1120000000001</v>
      </c>
      <c r="AF104"/>
    </row>
    <row r="105" spans="1:32" ht="24.95" customHeight="1" x14ac:dyDescent="0.4">
      <c r="A105" s="103">
        <v>102</v>
      </c>
      <c r="B105" s="104" t="s">
        <v>87</v>
      </c>
      <c r="C105" s="104" t="s">
        <v>228</v>
      </c>
      <c r="D105" s="104" t="s">
        <v>89</v>
      </c>
      <c r="E105" s="104" t="s">
        <v>90</v>
      </c>
      <c r="F105" s="104" t="s">
        <v>91</v>
      </c>
      <c r="G105" s="104">
        <v>42</v>
      </c>
      <c r="H105" s="104">
        <v>2</v>
      </c>
      <c r="I105" s="106">
        <v>2</v>
      </c>
      <c r="J105" s="107">
        <v>4</v>
      </c>
      <c r="K105" s="108"/>
      <c r="L105" s="109"/>
      <c r="M105" s="109"/>
      <c r="N105" s="110" t="s">
        <v>92</v>
      </c>
      <c r="O105" s="110">
        <v>2500</v>
      </c>
      <c r="P105" s="110"/>
      <c r="Q105" s="109"/>
      <c r="R105" s="111">
        <v>4</v>
      </c>
      <c r="S105" s="112"/>
      <c r="T105" s="113"/>
      <c r="U105" s="113"/>
      <c r="V105" s="114">
        <f t="shared" si="5"/>
        <v>0</v>
      </c>
      <c r="W105" s="114">
        <f t="shared" si="6"/>
        <v>0</v>
      </c>
      <c r="X105" s="115"/>
      <c r="Y105" s="107">
        <v>9</v>
      </c>
      <c r="Z105" s="107">
        <v>24</v>
      </c>
      <c r="AA105" s="107">
        <v>12</v>
      </c>
      <c r="AB105" s="115"/>
      <c r="AC105" s="116">
        <f t="shared" si="8"/>
        <v>12628.224</v>
      </c>
      <c r="AD105" s="116">
        <f t="shared" si="9"/>
        <v>0</v>
      </c>
      <c r="AE105" s="116">
        <f t="shared" si="7"/>
        <v>12628.224</v>
      </c>
      <c r="AF105"/>
    </row>
    <row r="106" spans="1:32" ht="24.95" customHeight="1" x14ac:dyDescent="0.4">
      <c r="A106" s="103">
        <v>103</v>
      </c>
      <c r="B106" s="104" t="s">
        <v>87</v>
      </c>
      <c r="C106" s="104" t="s">
        <v>228</v>
      </c>
      <c r="D106" s="104" t="s">
        <v>89</v>
      </c>
      <c r="E106" s="104" t="s">
        <v>110</v>
      </c>
      <c r="F106" s="104" t="s">
        <v>122</v>
      </c>
      <c r="G106" s="104">
        <v>26</v>
      </c>
      <c r="H106" s="104">
        <v>2</v>
      </c>
      <c r="I106" s="106">
        <v>1</v>
      </c>
      <c r="J106" s="107">
        <v>2</v>
      </c>
      <c r="K106" s="108"/>
      <c r="L106" s="109"/>
      <c r="M106" s="109"/>
      <c r="N106" s="110" t="s">
        <v>92</v>
      </c>
      <c r="O106" s="110">
        <v>1000</v>
      </c>
      <c r="P106" s="110"/>
      <c r="Q106" s="109"/>
      <c r="R106" s="111">
        <v>2</v>
      </c>
      <c r="S106" s="112"/>
      <c r="T106" s="113"/>
      <c r="U106" s="113"/>
      <c r="V106" s="114">
        <f t="shared" si="5"/>
        <v>0</v>
      </c>
      <c r="W106" s="114">
        <f t="shared" si="6"/>
        <v>0</v>
      </c>
      <c r="X106" s="115"/>
      <c r="Y106" s="107">
        <v>9</v>
      </c>
      <c r="Z106" s="107">
        <v>24</v>
      </c>
      <c r="AA106" s="107">
        <v>12</v>
      </c>
      <c r="AB106" s="115"/>
      <c r="AC106" s="116">
        <f t="shared" si="8"/>
        <v>3908.7359999999999</v>
      </c>
      <c r="AD106" s="116">
        <f t="shared" si="9"/>
        <v>0</v>
      </c>
      <c r="AE106" s="116">
        <f t="shared" si="7"/>
        <v>3908.7359999999999</v>
      </c>
      <c r="AF106"/>
    </row>
    <row r="107" spans="1:32" ht="24.95" customHeight="1" x14ac:dyDescent="0.4">
      <c r="A107" s="103">
        <v>104</v>
      </c>
      <c r="B107" s="104" t="s">
        <v>87</v>
      </c>
      <c r="C107" s="104" t="s">
        <v>228</v>
      </c>
      <c r="D107" s="104" t="s">
        <v>89</v>
      </c>
      <c r="E107" s="104" t="s">
        <v>110</v>
      </c>
      <c r="F107" s="104" t="s">
        <v>173</v>
      </c>
      <c r="G107" s="104">
        <v>26</v>
      </c>
      <c r="H107" s="104">
        <v>1</v>
      </c>
      <c r="I107" s="106">
        <v>2</v>
      </c>
      <c r="J107" s="107">
        <v>2</v>
      </c>
      <c r="K107" s="108"/>
      <c r="L107" s="109"/>
      <c r="M107" s="109"/>
      <c r="N107" s="110" t="s">
        <v>92</v>
      </c>
      <c r="O107" s="110">
        <v>1000</v>
      </c>
      <c r="P107" s="110"/>
      <c r="Q107" s="109"/>
      <c r="R107" s="111">
        <v>2</v>
      </c>
      <c r="S107" s="112"/>
      <c r="T107" s="113"/>
      <c r="U107" s="113"/>
      <c r="V107" s="114">
        <f t="shared" si="5"/>
        <v>0</v>
      </c>
      <c r="W107" s="114">
        <f t="shared" si="6"/>
        <v>0</v>
      </c>
      <c r="X107" s="115"/>
      <c r="Y107" s="107">
        <v>9</v>
      </c>
      <c r="Z107" s="107">
        <v>24</v>
      </c>
      <c r="AA107" s="107">
        <v>12</v>
      </c>
      <c r="AB107" s="115"/>
      <c r="AC107" s="116">
        <f t="shared" si="8"/>
        <v>3908.7359999999999</v>
      </c>
      <c r="AD107" s="116">
        <f t="shared" si="9"/>
        <v>0</v>
      </c>
      <c r="AE107" s="116">
        <f t="shared" si="7"/>
        <v>3908.7359999999999</v>
      </c>
      <c r="AF107"/>
    </row>
    <row r="108" spans="1:32" ht="24.95" customHeight="1" x14ac:dyDescent="0.4">
      <c r="A108" s="103">
        <v>105</v>
      </c>
      <c r="B108" s="104" t="s">
        <v>87</v>
      </c>
      <c r="C108" s="104" t="s">
        <v>287</v>
      </c>
      <c r="D108" s="104" t="s">
        <v>89</v>
      </c>
      <c r="E108" s="104" t="s">
        <v>166</v>
      </c>
      <c r="F108" s="104" t="s">
        <v>276</v>
      </c>
      <c r="G108" s="104">
        <v>60</v>
      </c>
      <c r="H108" s="104">
        <v>4</v>
      </c>
      <c r="I108" s="106">
        <v>1</v>
      </c>
      <c r="J108" s="107">
        <v>4</v>
      </c>
      <c r="K108" s="108"/>
      <c r="L108" s="109"/>
      <c r="M108" s="109"/>
      <c r="N108" s="110" t="s">
        <v>92</v>
      </c>
      <c r="O108" s="110">
        <v>800</v>
      </c>
      <c r="P108" s="110"/>
      <c r="Q108" s="109"/>
      <c r="R108" s="111">
        <v>4</v>
      </c>
      <c r="S108" s="112"/>
      <c r="T108" s="113"/>
      <c r="U108" s="113"/>
      <c r="V108" s="114">
        <f t="shared" si="5"/>
        <v>0</v>
      </c>
      <c r="W108" s="114">
        <f t="shared" si="6"/>
        <v>0</v>
      </c>
      <c r="X108" s="115"/>
      <c r="Y108" s="107">
        <v>9</v>
      </c>
      <c r="Z108" s="107">
        <v>24</v>
      </c>
      <c r="AA108" s="107">
        <v>12</v>
      </c>
      <c r="AB108" s="115"/>
      <c r="AC108" s="116">
        <f t="shared" si="8"/>
        <v>18040.32</v>
      </c>
      <c r="AD108" s="116">
        <f t="shared" si="9"/>
        <v>0</v>
      </c>
      <c r="AE108" s="116">
        <f t="shared" si="7"/>
        <v>18040.32</v>
      </c>
      <c r="AF108"/>
    </row>
    <row r="109" spans="1:32" ht="24.95" customHeight="1" x14ac:dyDescent="0.4">
      <c r="A109" s="103">
        <v>106</v>
      </c>
      <c r="B109" s="104" t="s">
        <v>87</v>
      </c>
      <c r="C109" s="104" t="s">
        <v>201</v>
      </c>
      <c r="D109" s="104" t="s">
        <v>89</v>
      </c>
      <c r="E109" s="104" t="s">
        <v>90</v>
      </c>
      <c r="F109" s="104" t="s">
        <v>91</v>
      </c>
      <c r="G109" s="104">
        <v>42</v>
      </c>
      <c r="H109" s="104">
        <v>1</v>
      </c>
      <c r="I109" s="106">
        <v>2</v>
      </c>
      <c r="J109" s="107">
        <v>2</v>
      </c>
      <c r="K109" s="108"/>
      <c r="L109" s="109"/>
      <c r="M109" s="109"/>
      <c r="N109" s="110" t="s">
        <v>92</v>
      </c>
      <c r="O109" s="110">
        <v>2500</v>
      </c>
      <c r="P109" s="110"/>
      <c r="Q109" s="109"/>
      <c r="R109" s="111">
        <v>2</v>
      </c>
      <c r="S109" s="112"/>
      <c r="T109" s="113"/>
      <c r="U109" s="113"/>
      <c r="V109" s="114">
        <f t="shared" si="5"/>
        <v>0</v>
      </c>
      <c r="W109" s="114">
        <f t="shared" si="6"/>
        <v>0</v>
      </c>
      <c r="X109" s="115"/>
      <c r="Y109" s="107">
        <v>9</v>
      </c>
      <c r="Z109" s="107">
        <v>24</v>
      </c>
      <c r="AA109" s="107">
        <v>12</v>
      </c>
      <c r="AB109" s="115"/>
      <c r="AC109" s="116">
        <f t="shared" si="8"/>
        <v>6314.1120000000001</v>
      </c>
      <c r="AD109" s="116">
        <f t="shared" si="9"/>
        <v>0</v>
      </c>
      <c r="AE109" s="116">
        <f t="shared" si="7"/>
        <v>6314.1120000000001</v>
      </c>
      <c r="AF109"/>
    </row>
    <row r="110" spans="1:32" ht="24.95" customHeight="1" x14ac:dyDescent="0.4">
      <c r="A110" s="103">
        <v>107</v>
      </c>
      <c r="B110" s="104" t="s">
        <v>87</v>
      </c>
      <c r="C110" s="104" t="s">
        <v>201</v>
      </c>
      <c r="D110" s="104" t="s">
        <v>89</v>
      </c>
      <c r="E110" s="104" t="s">
        <v>110</v>
      </c>
      <c r="F110" s="104" t="s">
        <v>184</v>
      </c>
      <c r="G110" s="104">
        <v>26</v>
      </c>
      <c r="H110" s="104">
        <v>1</v>
      </c>
      <c r="I110" s="106">
        <v>5</v>
      </c>
      <c r="J110" s="107">
        <v>5</v>
      </c>
      <c r="K110" s="108"/>
      <c r="L110" s="109"/>
      <c r="M110" s="109"/>
      <c r="N110" s="110" t="s">
        <v>92</v>
      </c>
      <c r="O110" s="110">
        <v>1000</v>
      </c>
      <c r="P110" s="110"/>
      <c r="Q110" s="109"/>
      <c r="R110" s="111">
        <v>5</v>
      </c>
      <c r="S110" s="112"/>
      <c r="T110" s="113"/>
      <c r="U110" s="113"/>
      <c r="V110" s="114">
        <f t="shared" si="5"/>
        <v>0</v>
      </c>
      <c r="W110" s="114">
        <f t="shared" si="6"/>
        <v>0</v>
      </c>
      <c r="X110" s="115"/>
      <c r="Y110" s="107">
        <v>9</v>
      </c>
      <c r="Z110" s="107">
        <v>24</v>
      </c>
      <c r="AA110" s="107">
        <v>12</v>
      </c>
      <c r="AB110" s="115"/>
      <c r="AC110" s="116">
        <f t="shared" si="8"/>
        <v>9771.84</v>
      </c>
      <c r="AD110" s="116">
        <f t="shared" si="9"/>
        <v>0</v>
      </c>
      <c r="AE110" s="116">
        <f t="shared" si="7"/>
        <v>9771.84</v>
      </c>
      <c r="AF110"/>
    </row>
    <row r="111" spans="1:32" ht="24.95" customHeight="1" x14ac:dyDescent="0.4">
      <c r="A111" s="103">
        <v>108</v>
      </c>
      <c r="B111" s="104" t="s">
        <v>87</v>
      </c>
      <c r="C111" s="104" t="s">
        <v>304</v>
      </c>
      <c r="D111" s="104" t="s">
        <v>89</v>
      </c>
      <c r="E111" s="104" t="s">
        <v>90</v>
      </c>
      <c r="F111" s="104" t="s">
        <v>137</v>
      </c>
      <c r="G111" s="104">
        <v>42</v>
      </c>
      <c r="H111" s="104">
        <v>15</v>
      </c>
      <c r="I111" s="106">
        <v>2</v>
      </c>
      <c r="J111" s="107">
        <v>30</v>
      </c>
      <c r="K111" s="108"/>
      <c r="L111" s="109"/>
      <c r="M111" s="109"/>
      <c r="N111" s="110" t="s">
        <v>92</v>
      </c>
      <c r="O111" s="110">
        <v>3300</v>
      </c>
      <c r="P111" s="110"/>
      <c r="Q111" s="109"/>
      <c r="R111" s="111">
        <v>30</v>
      </c>
      <c r="S111" s="112"/>
      <c r="T111" s="113"/>
      <c r="U111" s="113"/>
      <c r="V111" s="114">
        <f t="shared" si="5"/>
        <v>0</v>
      </c>
      <c r="W111" s="114">
        <f t="shared" si="6"/>
        <v>0</v>
      </c>
      <c r="X111" s="115"/>
      <c r="Y111" s="107">
        <v>9</v>
      </c>
      <c r="Z111" s="107">
        <v>24</v>
      </c>
      <c r="AA111" s="107">
        <v>12</v>
      </c>
      <c r="AB111" s="115"/>
      <c r="AC111" s="116">
        <f t="shared" si="8"/>
        <v>94711.680000000008</v>
      </c>
      <c r="AD111" s="116">
        <f t="shared" si="9"/>
        <v>0</v>
      </c>
      <c r="AE111" s="116">
        <f t="shared" si="7"/>
        <v>94711.680000000008</v>
      </c>
      <c r="AF111"/>
    </row>
    <row r="112" spans="1:32" ht="24.95" customHeight="1" x14ac:dyDescent="0.4">
      <c r="A112" s="103">
        <v>109</v>
      </c>
      <c r="B112" s="104" t="s">
        <v>305</v>
      </c>
      <c r="C112" s="104" t="s">
        <v>306</v>
      </c>
      <c r="D112" s="104" t="s">
        <v>89</v>
      </c>
      <c r="E112" s="104" t="s">
        <v>90</v>
      </c>
      <c r="F112" s="104" t="s">
        <v>91</v>
      </c>
      <c r="G112" s="104">
        <v>42</v>
      </c>
      <c r="H112" s="104">
        <v>2</v>
      </c>
      <c r="I112" s="106">
        <v>2</v>
      </c>
      <c r="J112" s="107">
        <v>4</v>
      </c>
      <c r="K112" s="108"/>
      <c r="L112" s="109"/>
      <c r="M112" s="109"/>
      <c r="N112" s="110" t="s">
        <v>92</v>
      </c>
      <c r="O112" s="110">
        <v>2500</v>
      </c>
      <c r="P112" s="110"/>
      <c r="Q112" s="109"/>
      <c r="R112" s="111">
        <v>4</v>
      </c>
      <c r="S112" s="112"/>
      <c r="T112" s="113"/>
      <c r="U112" s="113"/>
      <c r="V112" s="114">
        <f t="shared" si="5"/>
        <v>0</v>
      </c>
      <c r="W112" s="114">
        <f t="shared" si="6"/>
        <v>0</v>
      </c>
      <c r="X112" s="115"/>
      <c r="Y112" s="107">
        <v>9</v>
      </c>
      <c r="Z112" s="107">
        <v>24</v>
      </c>
      <c r="AA112" s="107">
        <v>12</v>
      </c>
      <c r="AB112" s="115"/>
      <c r="AC112" s="116">
        <f t="shared" si="8"/>
        <v>12628.224</v>
      </c>
      <c r="AD112" s="116">
        <f t="shared" si="9"/>
        <v>0</v>
      </c>
      <c r="AE112" s="116">
        <f t="shared" si="7"/>
        <v>12628.224</v>
      </c>
      <c r="AF112"/>
    </row>
    <row r="113" spans="1:32" ht="24.95" customHeight="1" x14ac:dyDescent="0.4">
      <c r="A113" s="103">
        <v>110</v>
      </c>
      <c r="B113" s="104" t="s">
        <v>305</v>
      </c>
      <c r="C113" s="104" t="s">
        <v>306</v>
      </c>
      <c r="D113" s="104" t="s">
        <v>89</v>
      </c>
      <c r="E113" s="104" t="s">
        <v>90</v>
      </c>
      <c r="F113" s="104" t="s">
        <v>91</v>
      </c>
      <c r="G113" s="104">
        <v>42</v>
      </c>
      <c r="H113" s="104">
        <v>2</v>
      </c>
      <c r="I113" s="106">
        <v>2</v>
      </c>
      <c r="J113" s="107">
        <v>4</v>
      </c>
      <c r="K113" s="108"/>
      <c r="L113" s="109"/>
      <c r="M113" s="109"/>
      <c r="N113" s="110" t="s">
        <v>92</v>
      </c>
      <c r="O113" s="110">
        <v>2500</v>
      </c>
      <c r="P113" s="110"/>
      <c r="Q113" s="109"/>
      <c r="R113" s="111">
        <v>4</v>
      </c>
      <c r="S113" s="112"/>
      <c r="T113" s="113"/>
      <c r="U113" s="113"/>
      <c r="V113" s="114">
        <f t="shared" si="5"/>
        <v>0</v>
      </c>
      <c r="W113" s="114">
        <f t="shared" si="6"/>
        <v>0</v>
      </c>
      <c r="X113" s="115"/>
      <c r="Y113" s="107">
        <v>9</v>
      </c>
      <c r="Z113" s="107">
        <v>24</v>
      </c>
      <c r="AA113" s="107">
        <v>12</v>
      </c>
      <c r="AB113" s="115"/>
      <c r="AC113" s="116">
        <f t="shared" si="8"/>
        <v>12628.224</v>
      </c>
      <c r="AD113" s="116">
        <f t="shared" si="9"/>
        <v>0</v>
      </c>
      <c r="AE113" s="116">
        <f t="shared" si="7"/>
        <v>12628.224</v>
      </c>
      <c r="AF113"/>
    </row>
    <row r="114" spans="1:32" ht="24.95" customHeight="1" x14ac:dyDescent="0.4">
      <c r="A114" s="103">
        <v>111</v>
      </c>
      <c r="B114" s="104" t="s">
        <v>305</v>
      </c>
      <c r="C114" s="104" t="s">
        <v>306</v>
      </c>
      <c r="D114" s="104" t="s">
        <v>89</v>
      </c>
      <c r="E114" s="104" t="s">
        <v>90</v>
      </c>
      <c r="F114" s="104" t="s">
        <v>91</v>
      </c>
      <c r="G114" s="104">
        <v>42</v>
      </c>
      <c r="H114" s="104">
        <v>2</v>
      </c>
      <c r="I114" s="106">
        <v>2</v>
      </c>
      <c r="J114" s="107">
        <v>4</v>
      </c>
      <c r="K114" s="108"/>
      <c r="L114" s="109"/>
      <c r="M114" s="109"/>
      <c r="N114" s="110" t="s">
        <v>92</v>
      </c>
      <c r="O114" s="110">
        <v>2500</v>
      </c>
      <c r="P114" s="110"/>
      <c r="Q114" s="109"/>
      <c r="R114" s="111">
        <v>4</v>
      </c>
      <c r="S114" s="112"/>
      <c r="T114" s="113"/>
      <c r="U114" s="113"/>
      <c r="V114" s="114">
        <f t="shared" si="5"/>
        <v>0</v>
      </c>
      <c r="W114" s="114">
        <f t="shared" si="6"/>
        <v>0</v>
      </c>
      <c r="X114" s="115"/>
      <c r="Y114" s="107">
        <v>9</v>
      </c>
      <c r="Z114" s="107">
        <v>24</v>
      </c>
      <c r="AA114" s="107">
        <v>12</v>
      </c>
      <c r="AB114" s="115"/>
      <c r="AC114" s="116">
        <f t="shared" si="8"/>
        <v>12628.224</v>
      </c>
      <c r="AD114" s="116">
        <f t="shared" si="9"/>
        <v>0</v>
      </c>
      <c r="AE114" s="116">
        <f t="shared" si="7"/>
        <v>12628.224</v>
      </c>
      <c r="AF114"/>
    </row>
    <row r="115" spans="1:32" ht="24.95" customHeight="1" x14ac:dyDescent="0.4">
      <c r="A115" s="103">
        <v>112</v>
      </c>
      <c r="B115" s="104" t="s">
        <v>305</v>
      </c>
      <c r="C115" s="104" t="s">
        <v>306</v>
      </c>
      <c r="D115" s="104" t="s">
        <v>89</v>
      </c>
      <c r="E115" s="104" t="s">
        <v>166</v>
      </c>
      <c r="F115" s="104" t="s">
        <v>297</v>
      </c>
      <c r="G115" s="104">
        <v>60</v>
      </c>
      <c r="H115" s="104">
        <v>1</v>
      </c>
      <c r="I115" s="106">
        <v>1</v>
      </c>
      <c r="J115" s="107">
        <v>1</v>
      </c>
      <c r="K115" s="108"/>
      <c r="L115" s="109"/>
      <c r="M115" s="109"/>
      <c r="N115" s="110" t="s">
        <v>92</v>
      </c>
      <c r="O115" s="110">
        <v>800</v>
      </c>
      <c r="P115" s="110"/>
      <c r="Q115" s="109"/>
      <c r="R115" s="111">
        <v>1</v>
      </c>
      <c r="S115" s="112"/>
      <c r="T115" s="113"/>
      <c r="U115" s="113"/>
      <c r="V115" s="114">
        <f t="shared" si="5"/>
        <v>0</v>
      </c>
      <c r="W115" s="114">
        <f t="shared" si="6"/>
        <v>0</v>
      </c>
      <c r="X115" s="115"/>
      <c r="Y115" s="107">
        <v>9</v>
      </c>
      <c r="Z115" s="107">
        <v>24</v>
      </c>
      <c r="AA115" s="107">
        <v>12</v>
      </c>
      <c r="AB115" s="115"/>
      <c r="AC115" s="116">
        <f t="shared" si="8"/>
        <v>4510.08</v>
      </c>
      <c r="AD115" s="116">
        <f t="shared" si="9"/>
        <v>0</v>
      </c>
      <c r="AE115" s="116">
        <f t="shared" si="7"/>
        <v>4510.08</v>
      </c>
      <c r="AF115"/>
    </row>
    <row r="116" spans="1:32" ht="24.95" customHeight="1" x14ac:dyDescent="0.4">
      <c r="A116" s="103">
        <v>113</v>
      </c>
      <c r="B116" s="104" t="s">
        <v>305</v>
      </c>
      <c r="C116" s="104" t="s">
        <v>307</v>
      </c>
      <c r="D116" s="104" t="s">
        <v>89</v>
      </c>
      <c r="E116" s="104" t="s">
        <v>166</v>
      </c>
      <c r="F116" s="104" t="s">
        <v>297</v>
      </c>
      <c r="G116" s="104">
        <v>60</v>
      </c>
      <c r="H116" s="104">
        <v>2</v>
      </c>
      <c r="I116" s="106">
        <v>1</v>
      </c>
      <c r="J116" s="107">
        <v>2</v>
      </c>
      <c r="K116" s="108"/>
      <c r="L116" s="109"/>
      <c r="M116" s="109"/>
      <c r="N116" s="110" t="s">
        <v>92</v>
      </c>
      <c r="O116" s="110">
        <v>800</v>
      </c>
      <c r="P116" s="110"/>
      <c r="Q116" s="109"/>
      <c r="R116" s="111">
        <v>2</v>
      </c>
      <c r="S116" s="112"/>
      <c r="T116" s="113"/>
      <c r="U116" s="113"/>
      <c r="V116" s="114">
        <f t="shared" si="5"/>
        <v>0</v>
      </c>
      <c r="W116" s="114">
        <f t="shared" si="6"/>
        <v>0</v>
      </c>
      <c r="X116" s="115"/>
      <c r="Y116" s="107">
        <v>9</v>
      </c>
      <c r="Z116" s="107">
        <v>24</v>
      </c>
      <c r="AA116" s="107">
        <v>12</v>
      </c>
      <c r="AB116" s="115"/>
      <c r="AC116" s="116">
        <f t="shared" si="8"/>
        <v>9020.16</v>
      </c>
      <c r="AD116" s="116">
        <f t="shared" si="9"/>
        <v>0</v>
      </c>
      <c r="AE116" s="116">
        <f t="shared" si="7"/>
        <v>9020.16</v>
      </c>
      <c r="AF116"/>
    </row>
    <row r="117" spans="1:32" ht="24.95" customHeight="1" x14ac:dyDescent="0.4">
      <c r="A117" s="103">
        <v>114</v>
      </c>
      <c r="B117" s="104" t="s">
        <v>305</v>
      </c>
      <c r="C117" s="104" t="s">
        <v>308</v>
      </c>
      <c r="D117" s="104" t="s">
        <v>89</v>
      </c>
      <c r="E117" s="104" t="s">
        <v>90</v>
      </c>
      <c r="F117" s="104" t="s">
        <v>137</v>
      </c>
      <c r="G117" s="104">
        <v>42</v>
      </c>
      <c r="H117" s="104">
        <v>2</v>
      </c>
      <c r="I117" s="106">
        <v>2</v>
      </c>
      <c r="J117" s="107">
        <v>4</v>
      </c>
      <c r="K117" s="108"/>
      <c r="L117" s="109"/>
      <c r="M117" s="109"/>
      <c r="N117" s="110" t="s">
        <v>92</v>
      </c>
      <c r="O117" s="110">
        <v>2500</v>
      </c>
      <c r="P117" s="110"/>
      <c r="Q117" s="109"/>
      <c r="R117" s="111">
        <v>4</v>
      </c>
      <c r="S117" s="112"/>
      <c r="T117" s="113"/>
      <c r="U117" s="113"/>
      <c r="V117" s="114">
        <f t="shared" si="5"/>
        <v>0</v>
      </c>
      <c r="W117" s="114">
        <f t="shared" si="6"/>
        <v>0</v>
      </c>
      <c r="X117" s="115"/>
      <c r="Y117" s="107">
        <v>9</v>
      </c>
      <c r="Z117" s="107">
        <v>24</v>
      </c>
      <c r="AA117" s="107">
        <v>12</v>
      </c>
      <c r="AB117" s="115"/>
      <c r="AC117" s="116">
        <f t="shared" si="8"/>
        <v>12628.224</v>
      </c>
      <c r="AD117" s="116">
        <f t="shared" si="9"/>
        <v>0</v>
      </c>
      <c r="AE117" s="116">
        <f t="shared" si="7"/>
        <v>12628.224</v>
      </c>
      <c r="AF117"/>
    </row>
    <row r="118" spans="1:32" ht="24.95" customHeight="1" x14ac:dyDescent="0.4">
      <c r="A118" s="103">
        <v>115</v>
      </c>
      <c r="B118" s="104" t="s">
        <v>305</v>
      </c>
      <c r="C118" s="104" t="s">
        <v>308</v>
      </c>
      <c r="D118" s="104" t="s">
        <v>89</v>
      </c>
      <c r="E118" s="104" t="s">
        <v>166</v>
      </c>
      <c r="F118" s="104" t="s">
        <v>297</v>
      </c>
      <c r="G118" s="104">
        <v>60</v>
      </c>
      <c r="H118" s="104">
        <v>1</v>
      </c>
      <c r="I118" s="106">
        <v>1</v>
      </c>
      <c r="J118" s="107">
        <v>1</v>
      </c>
      <c r="K118" s="108"/>
      <c r="L118" s="109"/>
      <c r="M118" s="109"/>
      <c r="N118" s="110" t="s">
        <v>92</v>
      </c>
      <c r="O118" s="110">
        <v>800</v>
      </c>
      <c r="P118" s="110"/>
      <c r="Q118" s="109"/>
      <c r="R118" s="111">
        <v>1</v>
      </c>
      <c r="S118" s="112"/>
      <c r="T118" s="113"/>
      <c r="U118" s="113"/>
      <c r="V118" s="114">
        <f t="shared" si="5"/>
        <v>0</v>
      </c>
      <c r="W118" s="114">
        <f t="shared" si="6"/>
        <v>0</v>
      </c>
      <c r="X118" s="115"/>
      <c r="Y118" s="107">
        <v>9</v>
      </c>
      <c r="Z118" s="107">
        <v>24</v>
      </c>
      <c r="AA118" s="107">
        <v>12</v>
      </c>
      <c r="AB118" s="115"/>
      <c r="AC118" s="116">
        <f t="shared" si="8"/>
        <v>4510.08</v>
      </c>
      <c r="AD118" s="116">
        <f t="shared" si="9"/>
        <v>0</v>
      </c>
      <c r="AE118" s="116">
        <f t="shared" si="7"/>
        <v>4510.08</v>
      </c>
      <c r="AF118"/>
    </row>
    <row r="119" spans="1:32" ht="24.95" customHeight="1" x14ac:dyDescent="0.4">
      <c r="A119" s="103">
        <v>116</v>
      </c>
      <c r="B119" s="104" t="s">
        <v>305</v>
      </c>
      <c r="C119" s="104" t="s">
        <v>172</v>
      </c>
      <c r="D119" s="104" t="s">
        <v>89</v>
      </c>
      <c r="E119" s="104" t="s">
        <v>90</v>
      </c>
      <c r="F119" s="104" t="s">
        <v>91</v>
      </c>
      <c r="G119" s="104">
        <v>42</v>
      </c>
      <c r="H119" s="104">
        <v>2</v>
      </c>
      <c r="I119" s="106">
        <v>2</v>
      </c>
      <c r="J119" s="107">
        <v>4</v>
      </c>
      <c r="K119" s="108"/>
      <c r="L119" s="109"/>
      <c r="M119" s="109"/>
      <c r="N119" s="110" t="s">
        <v>92</v>
      </c>
      <c r="O119" s="110">
        <v>2500</v>
      </c>
      <c r="P119" s="110"/>
      <c r="Q119" s="109"/>
      <c r="R119" s="111">
        <v>4</v>
      </c>
      <c r="S119" s="112"/>
      <c r="T119" s="113"/>
      <c r="U119" s="113"/>
      <c r="V119" s="114">
        <f t="shared" si="5"/>
        <v>0</v>
      </c>
      <c r="W119" s="114">
        <f t="shared" si="6"/>
        <v>0</v>
      </c>
      <c r="X119" s="115"/>
      <c r="Y119" s="107">
        <v>9</v>
      </c>
      <c r="Z119" s="107">
        <v>24</v>
      </c>
      <c r="AA119" s="107">
        <v>12</v>
      </c>
      <c r="AB119" s="115"/>
      <c r="AC119" s="116">
        <f t="shared" si="8"/>
        <v>12628.224</v>
      </c>
      <c r="AD119" s="116">
        <f t="shared" si="9"/>
        <v>0</v>
      </c>
      <c r="AE119" s="116">
        <f t="shared" si="7"/>
        <v>12628.224</v>
      </c>
      <c r="AF119"/>
    </row>
    <row r="120" spans="1:32" ht="24.95" customHeight="1" x14ac:dyDescent="0.4">
      <c r="A120" s="103">
        <v>117</v>
      </c>
      <c r="B120" s="104" t="s">
        <v>305</v>
      </c>
      <c r="C120" s="104" t="s">
        <v>172</v>
      </c>
      <c r="D120" s="104" t="s">
        <v>89</v>
      </c>
      <c r="E120" s="104" t="s">
        <v>90</v>
      </c>
      <c r="F120" s="104" t="s">
        <v>91</v>
      </c>
      <c r="G120" s="104">
        <v>42</v>
      </c>
      <c r="H120" s="104">
        <v>1</v>
      </c>
      <c r="I120" s="106">
        <v>2</v>
      </c>
      <c r="J120" s="107">
        <v>2</v>
      </c>
      <c r="K120" s="108"/>
      <c r="L120" s="109"/>
      <c r="M120" s="109"/>
      <c r="N120" s="110" t="s">
        <v>92</v>
      </c>
      <c r="O120" s="110">
        <v>2500</v>
      </c>
      <c r="P120" s="110"/>
      <c r="Q120" s="109"/>
      <c r="R120" s="111">
        <v>2</v>
      </c>
      <c r="S120" s="112"/>
      <c r="T120" s="113"/>
      <c r="U120" s="113"/>
      <c r="V120" s="114">
        <f t="shared" si="5"/>
        <v>0</v>
      </c>
      <c r="W120" s="114">
        <f t="shared" si="6"/>
        <v>0</v>
      </c>
      <c r="X120" s="115"/>
      <c r="Y120" s="107">
        <v>9</v>
      </c>
      <c r="Z120" s="107">
        <v>24</v>
      </c>
      <c r="AA120" s="107">
        <v>12</v>
      </c>
      <c r="AB120" s="115"/>
      <c r="AC120" s="116">
        <f t="shared" si="8"/>
        <v>6314.1120000000001</v>
      </c>
      <c r="AD120" s="116">
        <f t="shared" si="9"/>
        <v>0</v>
      </c>
      <c r="AE120" s="116">
        <f t="shared" si="7"/>
        <v>6314.1120000000001</v>
      </c>
      <c r="AF120"/>
    </row>
    <row r="121" spans="1:32" ht="24.95" customHeight="1" x14ac:dyDescent="0.4">
      <c r="A121" s="103">
        <v>118</v>
      </c>
      <c r="B121" s="104" t="s">
        <v>305</v>
      </c>
      <c r="C121" s="104" t="s">
        <v>126</v>
      </c>
      <c r="D121" s="104" t="s">
        <v>89</v>
      </c>
      <c r="E121" s="104" t="s">
        <v>166</v>
      </c>
      <c r="F121" s="104" t="s">
        <v>297</v>
      </c>
      <c r="G121" s="104">
        <v>60</v>
      </c>
      <c r="H121" s="104">
        <v>2</v>
      </c>
      <c r="I121" s="106">
        <v>1</v>
      </c>
      <c r="J121" s="107">
        <v>2</v>
      </c>
      <c r="K121" s="108"/>
      <c r="L121" s="109"/>
      <c r="M121" s="109"/>
      <c r="N121" s="110" t="s">
        <v>92</v>
      </c>
      <c r="O121" s="110">
        <v>800</v>
      </c>
      <c r="P121" s="110"/>
      <c r="Q121" s="109"/>
      <c r="R121" s="111">
        <v>2</v>
      </c>
      <c r="S121" s="112"/>
      <c r="T121" s="113"/>
      <c r="U121" s="113"/>
      <c r="V121" s="114">
        <f t="shared" si="5"/>
        <v>0</v>
      </c>
      <c r="W121" s="114">
        <f t="shared" si="6"/>
        <v>0</v>
      </c>
      <c r="X121" s="115"/>
      <c r="Y121" s="107">
        <v>9</v>
      </c>
      <c r="Z121" s="107">
        <v>24</v>
      </c>
      <c r="AA121" s="107">
        <v>12</v>
      </c>
      <c r="AB121" s="115"/>
      <c r="AC121" s="116">
        <f t="shared" si="8"/>
        <v>9020.16</v>
      </c>
      <c r="AD121" s="116">
        <f t="shared" si="9"/>
        <v>0</v>
      </c>
      <c r="AE121" s="116">
        <f t="shared" si="7"/>
        <v>9020.16</v>
      </c>
      <c r="AF121"/>
    </row>
    <row r="122" spans="1:32" ht="24.95" customHeight="1" x14ac:dyDescent="0.4">
      <c r="A122" s="103">
        <v>119</v>
      </c>
      <c r="B122" s="104" t="s">
        <v>305</v>
      </c>
      <c r="C122" s="104" t="s">
        <v>309</v>
      </c>
      <c r="D122" s="104" t="s">
        <v>89</v>
      </c>
      <c r="E122" s="104" t="s">
        <v>90</v>
      </c>
      <c r="F122" s="104" t="s">
        <v>137</v>
      </c>
      <c r="G122" s="104">
        <v>42</v>
      </c>
      <c r="H122" s="104">
        <v>12</v>
      </c>
      <c r="I122" s="106">
        <v>2</v>
      </c>
      <c r="J122" s="107">
        <v>24</v>
      </c>
      <c r="K122" s="108"/>
      <c r="L122" s="109"/>
      <c r="M122" s="109"/>
      <c r="N122" s="110" t="s">
        <v>92</v>
      </c>
      <c r="O122" s="110">
        <v>3300</v>
      </c>
      <c r="P122" s="110"/>
      <c r="Q122" s="109"/>
      <c r="R122" s="111">
        <v>24</v>
      </c>
      <c r="S122" s="112"/>
      <c r="T122" s="113"/>
      <c r="U122" s="113"/>
      <c r="V122" s="114">
        <f t="shared" si="5"/>
        <v>0</v>
      </c>
      <c r="W122" s="114">
        <f t="shared" si="6"/>
        <v>0</v>
      </c>
      <c r="X122" s="115"/>
      <c r="Y122" s="107">
        <v>9</v>
      </c>
      <c r="Z122" s="107">
        <v>24</v>
      </c>
      <c r="AA122" s="107">
        <v>12</v>
      </c>
      <c r="AB122" s="115"/>
      <c r="AC122" s="116">
        <f t="shared" si="8"/>
        <v>75769.343999999997</v>
      </c>
      <c r="AD122" s="116">
        <f t="shared" si="9"/>
        <v>0</v>
      </c>
      <c r="AE122" s="116">
        <f t="shared" si="7"/>
        <v>75769.343999999997</v>
      </c>
      <c r="AF122"/>
    </row>
    <row r="123" spans="1:32" ht="24.95" customHeight="1" x14ac:dyDescent="0.4">
      <c r="A123" s="103">
        <v>120</v>
      </c>
      <c r="B123" s="104" t="s">
        <v>305</v>
      </c>
      <c r="C123" s="104" t="s">
        <v>309</v>
      </c>
      <c r="D123" s="104" t="s">
        <v>89</v>
      </c>
      <c r="E123" s="104" t="s">
        <v>90</v>
      </c>
      <c r="F123" s="104" t="s">
        <v>273</v>
      </c>
      <c r="G123" s="104">
        <v>42</v>
      </c>
      <c r="H123" s="104">
        <v>2</v>
      </c>
      <c r="I123" s="106">
        <v>1</v>
      </c>
      <c r="J123" s="107">
        <v>2</v>
      </c>
      <c r="K123" s="108"/>
      <c r="L123" s="109"/>
      <c r="M123" s="109"/>
      <c r="N123" s="110" t="s">
        <v>92</v>
      </c>
      <c r="O123" s="110">
        <v>2500</v>
      </c>
      <c r="P123" s="110"/>
      <c r="Q123" s="109"/>
      <c r="R123" s="111">
        <v>2</v>
      </c>
      <c r="S123" s="112"/>
      <c r="T123" s="113"/>
      <c r="U123" s="113"/>
      <c r="V123" s="114">
        <f t="shared" si="5"/>
        <v>0</v>
      </c>
      <c r="W123" s="114">
        <f t="shared" si="6"/>
        <v>0</v>
      </c>
      <c r="X123" s="115"/>
      <c r="Y123" s="107">
        <v>9</v>
      </c>
      <c r="Z123" s="107">
        <v>24</v>
      </c>
      <c r="AA123" s="107">
        <v>12</v>
      </c>
      <c r="AB123" s="115"/>
      <c r="AC123" s="116">
        <f t="shared" si="8"/>
        <v>6314.1120000000001</v>
      </c>
      <c r="AD123" s="116">
        <f t="shared" si="9"/>
        <v>0</v>
      </c>
      <c r="AE123" s="116">
        <f t="shared" si="7"/>
        <v>6314.1120000000001</v>
      </c>
      <c r="AF123"/>
    </row>
    <row r="124" spans="1:32" ht="24.95" customHeight="1" x14ac:dyDescent="0.4">
      <c r="A124" s="103">
        <v>121</v>
      </c>
      <c r="B124" s="104" t="s">
        <v>305</v>
      </c>
      <c r="C124" s="104" t="s">
        <v>88</v>
      </c>
      <c r="D124" s="104" t="s">
        <v>89</v>
      </c>
      <c r="E124" s="104" t="s">
        <v>90</v>
      </c>
      <c r="F124" s="104" t="s">
        <v>91</v>
      </c>
      <c r="G124" s="104">
        <v>42</v>
      </c>
      <c r="H124" s="104">
        <v>1</v>
      </c>
      <c r="I124" s="106">
        <v>2</v>
      </c>
      <c r="J124" s="107">
        <v>2</v>
      </c>
      <c r="K124" s="108"/>
      <c r="L124" s="109"/>
      <c r="M124" s="109"/>
      <c r="N124" s="110" t="s">
        <v>92</v>
      </c>
      <c r="O124" s="110">
        <v>2500</v>
      </c>
      <c r="P124" s="110"/>
      <c r="Q124" s="109"/>
      <c r="R124" s="111">
        <v>2</v>
      </c>
      <c r="S124" s="112"/>
      <c r="T124" s="113"/>
      <c r="U124" s="113"/>
      <c r="V124" s="114">
        <f t="shared" si="5"/>
        <v>0</v>
      </c>
      <c r="W124" s="114">
        <f t="shared" si="6"/>
        <v>0</v>
      </c>
      <c r="X124" s="115"/>
      <c r="Y124" s="107">
        <v>9</v>
      </c>
      <c r="Z124" s="107">
        <v>24</v>
      </c>
      <c r="AA124" s="107">
        <v>12</v>
      </c>
      <c r="AB124" s="115"/>
      <c r="AC124" s="116">
        <f t="shared" si="8"/>
        <v>6314.1120000000001</v>
      </c>
      <c r="AD124" s="116">
        <f t="shared" si="9"/>
        <v>0</v>
      </c>
      <c r="AE124" s="116">
        <f t="shared" si="7"/>
        <v>6314.1120000000001</v>
      </c>
      <c r="AF124"/>
    </row>
    <row r="125" spans="1:32" ht="24.95" customHeight="1" x14ac:dyDescent="0.4">
      <c r="A125" s="103">
        <v>122</v>
      </c>
      <c r="B125" s="104" t="s">
        <v>305</v>
      </c>
      <c r="C125" s="104" t="s">
        <v>310</v>
      </c>
      <c r="D125" s="104" t="s">
        <v>89</v>
      </c>
      <c r="E125" s="104" t="s">
        <v>90</v>
      </c>
      <c r="F125" s="104" t="s">
        <v>137</v>
      </c>
      <c r="G125" s="104">
        <v>42</v>
      </c>
      <c r="H125" s="104">
        <v>7</v>
      </c>
      <c r="I125" s="106">
        <v>2</v>
      </c>
      <c r="J125" s="107">
        <v>14</v>
      </c>
      <c r="K125" s="108"/>
      <c r="L125" s="109"/>
      <c r="M125" s="109"/>
      <c r="N125" s="110" t="s">
        <v>92</v>
      </c>
      <c r="O125" s="110">
        <v>2500</v>
      </c>
      <c r="P125" s="110"/>
      <c r="Q125" s="109"/>
      <c r="R125" s="111">
        <v>14</v>
      </c>
      <c r="S125" s="112"/>
      <c r="T125" s="113"/>
      <c r="U125" s="113"/>
      <c r="V125" s="114">
        <f t="shared" si="5"/>
        <v>0</v>
      </c>
      <c r="W125" s="114">
        <f t="shared" si="6"/>
        <v>0</v>
      </c>
      <c r="X125" s="115"/>
      <c r="Y125" s="107">
        <v>9</v>
      </c>
      <c r="Z125" s="107">
        <v>24</v>
      </c>
      <c r="AA125" s="107">
        <v>12</v>
      </c>
      <c r="AB125" s="115"/>
      <c r="AC125" s="116">
        <f t="shared" si="8"/>
        <v>44198.784</v>
      </c>
      <c r="AD125" s="116">
        <f t="shared" si="9"/>
        <v>0</v>
      </c>
      <c r="AE125" s="116">
        <f t="shared" si="7"/>
        <v>44198.784</v>
      </c>
      <c r="AF125"/>
    </row>
    <row r="126" spans="1:32" ht="24.95" customHeight="1" x14ac:dyDescent="0.4">
      <c r="A126" s="103">
        <v>123</v>
      </c>
      <c r="B126" s="104" t="s">
        <v>305</v>
      </c>
      <c r="C126" s="104" t="s">
        <v>310</v>
      </c>
      <c r="D126" s="104" t="s">
        <v>89</v>
      </c>
      <c r="E126" s="104" t="s">
        <v>90</v>
      </c>
      <c r="F126" s="104" t="s">
        <v>137</v>
      </c>
      <c r="G126" s="104">
        <v>42</v>
      </c>
      <c r="H126" s="104">
        <v>2</v>
      </c>
      <c r="I126" s="106">
        <v>2</v>
      </c>
      <c r="J126" s="107">
        <v>4</v>
      </c>
      <c r="K126" s="108"/>
      <c r="L126" s="109"/>
      <c r="M126" s="109"/>
      <c r="N126" s="110" t="s">
        <v>92</v>
      </c>
      <c r="O126" s="110">
        <v>2500</v>
      </c>
      <c r="P126" s="110"/>
      <c r="Q126" s="109"/>
      <c r="R126" s="111">
        <v>4</v>
      </c>
      <c r="S126" s="112"/>
      <c r="T126" s="113"/>
      <c r="U126" s="113"/>
      <c r="V126" s="114">
        <f t="shared" si="5"/>
        <v>0</v>
      </c>
      <c r="W126" s="114">
        <f t="shared" si="6"/>
        <v>0</v>
      </c>
      <c r="X126" s="115"/>
      <c r="Y126" s="107">
        <v>9</v>
      </c>
      <c r="Z126" s="107">
        <v>24</v>
      </c>
      <c r="AA126" s="107">
        <v>12</v>
      </c>
      <c r="AB126" s="115"/>
      <c r="AC126" s="116">
        <f t="shared" si="8"/>
        <v>12628.224</v>
      </c>
      <c r="AD126" s="116">
        <f t="shared" si="9"/>
        <v>0</v>
      </c>
      <c r="AE126" s="116">
        <f t="shared" si="7"/>
        <v>12628.224</v>
      </c>
      <c r="AF126"/>
    </row>
    <row r="127" spans="1:32" ht="24.95" customHeight="1" x14ac:dyDescent="0.4">
      <c r="A127" s="103">
        <v>124</v>
      </c>
      <c r="B127" s="104" t="s">
        <v>305</v>
      </c>
      <c r="C127" s="104" t="s">
        <v>134</v>
      </c>
      <c r="D127" s="104" t="s">
        <v>89</v>
      </c>
      <c r="E127" s="104" t="s">
        <v>110</v>
      </c>
      <c r="F127" s="104" t="s">
        <v>173</v>
      </c>
      <c r="G127" s="104">
        <v>26</v>
      </c>
      <c r="H127" s="104">
        <v>1</v>
      </c>
      <c r="I127" s="106">
        <v>2</v>
      </c>
      <c r="J127" s="107">
        <v>2</v>
      </c>
      <c r="K127" s="108"/>
      <c r="L127" s="109"/>
      <c r="M127" s="109"/>
      <c r="N127" s="110" t="s">
        <v>92</v>
      </c>
      <c r="O127" s="110">
        <v>1000</v>
      </c>
      <c r="P127" s="110"/>
      <c r="Q127" s="109"/>
      <c r="R127" s="111">
        <v>2</v>
      </c>
      <c r="S127" s="112"/>
      <c r="T127" s="113"/>
      <c r="U127" s="113"/>
      <c r="V127" s="114">
        <f t="shared" si="5"/>
        <v>0</v>
      </c>
      <c r="W127" s="114">
        <f t="shared" si="6"/>
        <v>0</v>
      </c>
      <c r="X127" s="115"/>
      <c r="Y127" s="107">
        <v>9</v>
      </c>
      <c r="Z127" s="107">
        <v>24</v>
      </c>
      <c r="AA127" s="107">
        <v>12</v>
      </c>
      <c r="AB127" s="115"/>
      <c r="AC127" s="116">
        <f t="shared" si="8"/>
        <v>3908.7359999999999</v>
      </c>
      <c r="AD127" s="116">
        <f t="shared" si="9"/>
        <v>0</v>
      </c>
      <c r="AE127" s="116">
        <f t="shared" si="7"/>
        <v>3908.7359999999999</v>
      </c>
      <c r="AF127"/>
    </row>
    <row r="128" spans="1:32" ht="24.95" customHeight="1" x14ac:dyDescent="0.4">
      <c r="A128" s="103">
        <v>125</v>
      </c>
      <c r="B128" s="104" t="s">
        <v>305</v>
      </c>
      <c r="C128" s="104" t="s">
        <v>287</v>
      </c>
      <c r="D128" s="104" t="s">
        <v>89</v>
      </c>
      <c r="E128" s="104" t="s">
        <v>110</v>
      </c>
      <c r="F128" s="104" t="s">
        <v>173</v>
      </c>
      <c r="G128" s="104">
        <v>26</v>
      </c>
      <c r="H128" s="104">
        <v>2</v>
      </c>
      <c r="I128" s="106">
        <v>2</v>
      </c>
      <c r="J128" s="107">
        <v>4</v>
      </c>
      <c r="K128" s="108"/>
      <c r="L128" s="109"/>
      <c r="M128" s="109"/>
      <c r="N128" s="110" t="s">
        <v>92</v>
      </c>
      <c r="O128" s="110">
        <v>1000</v>
      </c>
      <c r="P128" s="110"/>
      <c r="Q128" s="109"/>
      <c r="R128" s="111">
        <v>4</v>
      </c>
      <c r="S128" s="112"/>
      <c r="T128" s="113"/>
      <c r="U128" s="113"/>
      <c r="V128" s="114">
        <f t="shared" si="5"/>
        <v>0</v>
      </c>
      <c r="W128" s="114">
        <f t="shared" si="6"/>
        <v>0</v>
      </c>
      <c r="X128" s="115"/>
      <c r="Y128" s="107">
        <v>9</v>
      </c>
      <c r="Z128" s="107">
        <v>24</v>
      </c>
      <c r="AA128" s="107">
        <v>12</v>
      </c>
      <c r="AB128" s="115"/>
      <c r="AC128" s="116">
        <f t="shared" si="8"/>
        <v>7817.4719999999998</v>
      </c>
      <c r="AD128" s="116">
        <f t="shared" si="9"/>
        <v>0</v>
      </c>
      <c r="AE128" s="116">
        <f t="shared" si="7"/>
        <v>7817.4719999999998</v>
      </c>
      <c r="AF128"/>
    </row>
    <row r="129" spans="1:32" ht="24.95" customHeight="1" x14ac:dyDescent="0.4">
      <c r="A129" s="103">
        <v>126</v>
      </c>
      <c r="B129" s="104" t="s">
        <v>305</v>
      </c>
      <c r="C129" s="104" t="s">
        <v>287</v>
      </c>
      <c r="D129" s="104" t="s">
        <v>89</v>
      </c>
      <c r="E129" s="104" t="s">
        <v>311</v>
      </c>
      <c r="F129" s="104" t="s">
        <v>312</v>
      </c>
      <c r="G129" s="104">
        <v>60</v>
      </c>
      <c r="H129" s="104">
        <v>6</v>
      </c>
      <c r="I129" s="106">
        <v>1</v>
      </c>
      <c r="J129" s="107">
        <v>6</v>
      </c>
      <c r="K129" s="108"/>
      <c r="L129" s="109"/>
      <c r="M129" s="109"/>
      <c r="N129" s="110" t="s">
        <v>92</v>
      </c>
      <c r="O129" s="110">
        <v>700</v>
      </c>
      <c r="P129" s="110"/>
      <c r="Q129" s="109"/>
      <c r="R129" s="111">
        <v>6</v>
      </c>
      <c r="S129" s="112"/>
      <c r="T129" s="113"/>
      <c r="U129" s="113"/>
      <c r="V129" s="114">
        <f t="shared" si="5"/>
        <v>0</v>
      </c>
      <c r="W129" s="114">
        <f t="shared" si="6"/>
        <v>0</v>
      </c>
      <c r="X129" s="115"/>
      <c r="Y129" s="107">
        <v>9</v>
      </c>
      <c r="Z129" s="107">
        <v>24</v>
      </c>
      <c r="AA129" s="107">
        <v>12</v>
      </c>
      <c r="AB129" s="115"/>
      <c r="AC129" s="116">
        <f t="shared" si="8"/>
        <v>27060.48</v>
      </c>
      <c r="AD129" s="116">
        <f t="shared" si="9"/>
        <v>0</v>
      </c>
      <c r="AE129" s="116">
        <f t="shared" si="7"/>
        <v>27060.48</v>
      </c>
      <c r="AF129"/>
    </row>
    <row r="130" spans="1:32" ht="24.95" customHeight="1" x14ac:dyDescent="0.4">
      <c r="A130" s="103">
        <v>127</v>
      </c>
      <c r="B130" s="104" t="s">
        <v>313</v>
      </c>
      <c r="C130" s="104" t="s">
        <v>314</v>
      </c>
      <c r="D130" s="104" t="s">
        <v>89</v>
      </c>
      <c r="E130" s="104" t="s">
        <v>90</v>
      </c>
      <c r="F130" s="104" t="s">
        <v>91</v>
      </c>
      <c r="G130" s="104">
        <v>42</v>
      </c>
      <c r="H130" s="104">
        <v>10</v>
      </c>
      <c r="I130" s="106">
        <v>2</v>
      </c>
      <c r="J130" s="107">
        <v>20</v>
      </c>
      <c r="K130" s="108"/>
      <c r="L130" s="109"/>
      <c r="M130" s="109"/>
      <c r="N130" s="110" t="s">
        <v>92</v>
      </c>
      <c r="O130" s="110">
        <v>2500</v>
      </c>
      <c r="P130" s="110"/>
      <c r="Q130" s="109"/>
      <c r="R130" s="111">
        <v>20</v>
      </c>
      <c r="S130" s="112"/>
      <c r="T130" s="113"/>
      <c r="U130" s="113"/>
      <c r="V130" s="114">
        <f t="shared" si="5"/>
        <v>0</v>
      </c>
      <c r="W130" s="114">
        <f t="shared" si="6"/>
        <v>0</v>
      </c>
      <c r="X130" s="115"/>
      <c r="Y130" s="107">
        <v>9</v>
      </c>
      <c r="Z130" s="107">
        <v>24</v>
      </c>
      <c r="AA130" s="107">
        <v>12</v>
      </c>
      <c r="AB130" s="115"/>
      <c r="AC130" s="116">
        <f t="shared" si="8"/>
        <v>63141.120000000003</v>
      </c>
      <c r="AD130" s="116">
        <f t="shared" si="9"/>
        <v>0</v>
      </c>
      <c r="AE130" s="116">
        <f t="shared" si="7"/>
        <v>63141.120000000003</v>
      </c>
      <c r="AF130"/>
    </row>
    <row r="131" spans="1:32" ht="24.95" customHeight="1" x14ac:dyDescent="0.4">
      <c r="A131" s="103">
        <v>128</v>
      </c>
      <c r="B131" s="104" t="s">
        <v>313</v>
      </c>
      <c r="C131" s="104" t="s">
        <v>126</v>
      </c>
      <c r="D131" s="104" t="s">
        <v>89</v>
      </c>
      <c r="E131" s="104" t="s">
        <v>166</v>
      </c>
      <c r="F131" s="104" t="s">
        <v>297</v>
      </c>
      <c r="G131" s="104">
        <v>60</v>
      </c>
      <c r="H131" s="104">
        <v>1</v>
      </c>
      <c r="I131" s="106">
        <v>1</v>
      </c>
      <c r="J131" s="107">
        <v>1</v>
      </c>
      <c r="K131" s="108"/>
      <c r="L131" s="109"/>
      <c r="M131" s="109"/>
      <c r="N131" s="110" t="s">
        <v>92</v>
      </c>
      <c r="O131" s="110">
        <v>800</v>
      </c>
      <c r="P131" s="110"/>
      <c r="Q131" s="109"/>
      <c r="R131" s="111">
        <v>1</v>
      </c>
      <c r="S131" s="112"/>
      <c r="T131" s="113"/>
      <c r="U131" s="113"/>
      <c r="V131" s="114">
        <f t="shared" si="5"/>
        <v>0</v>
      </c>
      <c r="W131" s="114">
        <f t="shared" si="6"/>
        <v>0</v>
      </c>
      <c r="X131" s="115"/>
      <c r="Y131" s="107">
        <v>9</v>
      </c>
      <c r="Z131" s="107">
        <v>24</v>
      </c>
      <c r="AA131" s="107">
        <v>12</v>
      </c>
      <c r="AB131" s="115"/>
      <c r="AC131" s="116">
        <f t="shared" si="8"/>
        <v>4510.08</v>
      </c>
      <c r="AD131" s="116">
        <f t="shared" si="9"/>
        <v>0</v>
      </c>
      <c r="AE131" s="116">
        <f t="shared" si="7"/>
        <v>4510.08</v>
      </c>
      <c r="AF131"/>
    </row>
    <row r="132" spans="1:32" ht="24.95" customHeight="1" x14ac:dyDescent="0.4">
      <c r="A132" s="103">
        <v>129</v>
      </c>
      <c r="B132" s="104" t="s">
        <v>313</v>
      </c>
      <c r="C132" s="104" t="s">
        <v>143</v>
      </c>
      <c r="D132" s="104" t="s">
        <v>89</v>
      </c>
      <c r="E132" s="104" t="s">
        <v>90</v>
      </c>
      <c r="F132" s="104" t="s">
        <v>137</v>
      </c>
      <c r="G132" s="104">
        <v>42</v>
      </c>
      <c r="H132" s="104">
        <v>11</v>
      </c>
      <c r="I132" s="106">
        <v>2</v>
      </c>
      <c r="J132" s="107">
        <v>22</v>
      </c>
      <c r="K132" s="108"/>
      <c r="L132" s="109"/>
      <c r="M132" s="109"/>
      <c r="N132" s="110" t="s">
        <v>92</v>
      </c>
      <c r="O132" s="110">
        <v>2500</v>
      </c>
      <c r="P132" s="110"/>
      <c r="Q132" s="109"/>
      <c r="R132" s="111">
        <v>22</v>
      </c>
      <c r="S132" s="112"/>
      <c r="T132" s="113"/>
      <c r="U132" s="113"/>
      <c r="V132" s="114">
        <f t="shared" ref="V132:V151" si="10">T132*R132</f>
        <v>0</v>
      </c>
      <c r="W132" s="114">
        <f t="shared" ref="W132:W151" si="11">U132*R132</f>
        <v>0</v>
      </c>
      <c r="X132" s="115"/>
      <c r="Y132" s="107">
        <v>9</v>
      </c>
      <c r="Z132" s="107">
        <v>24</v>
      </c>
      <c r="AA132" s="107">
        <v>12</v>
      </c>
      <c r="AB132" s="115"/>
      <c r="AC132" s="116">
        <f t="shared" si="8"/>
        <v>69455.231999999989</v>
      </c>
      <c r="AD132" s="116">
        <f t="shared" si="9"/>
        <v>0</v>
      </c>
      <c r="AE132" s="116">
        <f t="shared" ref="AE132:AE151" si="12">AC132-AD132</f>
        <v>69455.231999999989</v>
      </c>
      <c r="AF132"/>
    </row>
    <row r="133" spans="1:32" ht="24.95" customHeight="1" x14ac:dyDescent="0.4">
      <c r="A133" s="103">
        <v>130</v>
      </c>
      <c r="B133" s="104" t="s">
        <v>313</v>
      </c>
      <c r="C133" s="104" t="s">
        <v>143</v>
      </c>
      <c r="D133" s="104" t="s">
        <v>89</v>
      </c>
      <c r="E133" s="104" t="s">
        <v>90</v>
      </c>
      <c r="F133" s="104" t="s">
        <v>273</v>
      </c>
      <c r="G133" s="104">
        <v>42</v>
      </c>
      <c r="H133" s="104">
        <v>2</v>
      </c>
      <c r="I133" s="106">
        <v>1</v>
      </c>
      <c r="J133" s="107">
        <v>2</v>
      </c>
      <c r="K133" s="108"/>
      <c r="L133" s="109"/>
      <c r="M133" s="109"/>
      <c r="N133" s="110" t="s">
        <v>92</v>
      </c>
      <c r="O133" s="110">
        <v>2500</v>
      </c>
      <c r="P133" s="110"/>
      <c r="Q133" s="109"/>
      <c r="R133" s="111">
        <v>2</v>
      </c>
      <c r="S133" s="112"/>
      <c r="T133" s="113"/>
      <c r="U133" s="113"/>
      <c r="V133" s="114">
        <f t="shared" si="10"/>
        <v>0</v>
      </c>
      <c r="W133" s="114">
        <f t="shared" si="11"/>
        <v>0</v>
      </c>
      <c r="X133" s="115"/>
      <c r="Y133" s="107">
        <v>9</v>
      </c>
      <c r="Z133" s="107">
        <v>24</v>
      </c>
      <c r="AA133" s="107">
        <v>12</v>
      </c>
      <c r="AB133" s="115"/>
      <c r="AC133" s="116">
        <f t="shared" ref="AC133:AC151" si="13">G133*J133*Y133*Z133*AA133/1000*$AB$1</f>
        <v>6314.1120000000001</v>
      </c>
      <c r="AD133" s="116">
        <f t="shared" ref="AD133:AD151" si="14">Q133*R133*Y133*Z133*AA133/1000*$AB$1</f>
        <v>0</v>
      </c>
      <c r="AE133" s="116">
        <f t="shared" si="12"/>
        <v>6314.1120000000001</v>
      </c>
      <c r="AF133"/>
    </row>
    <row r="134" spans="1:32" ht="24.95" customHeight="1" x14ac:dyDescent="0.4">
      <c r="A134" s="103">
        <v>131</v>
      </c>
      <c r="B134" s="104" t="s">
        <v>313</v>
      </c>
      <c r="C134" s="104" t="s">
        <v>143</v>
      </c>
      <c r="D134" s="104" t="s">
        <v>89</v>
      </c>
      <c r="E134" s="104" t="s">
        <v>90</v>
      </c>
      <c r="F134" s="104" t="s">
        <v>137</v>
      </c>
      <c r="G134" s="104">
        <v>42</v>
      </c>
      <c r="H134" s="104">
        <v>2</v>
      </c>
      <c r="I134" s="106">
        <v>2</v>
      </c>
      <c r="J134" s="107">
        <v>4</v>
      </c>
      <c r="K134" s="108"/>
      <c r="L134" s="109"/>
      <c r="M134" s="109"/>
      <c r="N134" s="110" t="s">
        <v>92</v>
      </c>
      <c r="O134" s="110">
        <v>2500</v>
      </c>
      <c r="P134" s="110"/>
      <c r="Q134" s="109"/>
      <c r="R134" s="111">
        <v>4</v>
      </c>
      <c r="S134" s="112"/>
      <c r="T134" s="113"/>
      <c r="U134" s="113"/>
      <c r="V134" s="114">
        <f t="shared" si="10"/>
        <v>0</v>
      </c>
      <c r="W134" s="114">
        <f t="shared" si="11"/>
        <v>0</v>
      </c>
      <c r="X134" s="115"/>
      <c r="Y134" s="107">
        <v>9</v>
      </c>
      <c r="Z134" s="107">
        <v>24</v>
      </c>
      <c r="AA134" s="107">
        <v>12</v>
      </c>
      <c r="AB134" s="115"/>
      <c r="AC134" s="116">
        <f t="shared" si="13"/>
        <v>12628.224</v>
      </c>
      <c r="AD134" s="116">
        <f t="shared" si="14"/>
        <v>0</v>
      </c>
      <c r="AE134" s="116">
        <f t="shared" si="12"/>
        <v>12628.224</v>
      </c>
      <c r="AF134"/>
    </row>
    <row r="135" spans="1:32" ht="24.95" customHeight="1" x14ac:dyDescent="0.4">
      <c r="A135" s="103">
        <v>132</v>
      </c>
      <c r="B135" s="104" t="s">
        <v>313</v>
      </c>
      <c r="C135" s="104" t="s">
        <v>315</v>
      </c>
      <c r="D135" s="104" t="s">
        <v>89</v>
      </c>
      <c r="E135" s="104" t="s">
        <v>90</v>
      </c>
      <c r="F135" s="104" t="s">
        <v>91</v>
      </c>
      <c r="G135" s="104">
        <v>42</v>
      </c>
      <c r="H135" s="104">
        <v>2</v>
      </c>
      <c r="I135" s="106">
        <v>2</v>
      </c>
      <c r="J135" s="107">
        <v>4</v>
      </c>
      <c r="K135" s="108"/>
      <c r="L135" s="109"/>
      <c r="M135" s="109"/>
      <c r="N135" s="110" t="s">
        <v>92</v>
      </c>
      <c r="O135" s="110">
        <v>2500</v>
      </c>
      <c r="P135" s="110"/>
      <c r="Q135" s="109"/>
      <c r="R135" s="111">
        <v>4</v>
      </c>
      <c r="S135" s="112"/>
      <c r="T135" s="113"/>
      <c r="U135" s="113"/>
      <c r="V135" s="114">
        <f t="shared" si="10"/>
        <v>0</v>
      </c>
      <c r="W135" s="114">
        <f t="shared" si="11"/>
        <v>0</v>
      </c>
      <c r="X135" s="115"/>
      <c r="Y135" s="107">
        <v>9</v>
      </c>
      <c r="Z135" s="107">
        <v>24</v>
      </c>
      <c r="AA135" s="107">
        <v>12</v>
      </c>
      <c r="AB135" s="115"/>
      <c r="AC135" s="116">
        <f t="shared" si="13"/>
        <v>12628.224</v>
      </c>
      <c r="AD135" s="116">
        <f t="shared" si="14"/>
        <v>0</v>
      </c>
      <c r="AE135" s="116">
        <f t="shared" si="12"/>
        <v>12628.224</v>
      </c>
      <c r="AF135"/>
    </row>
    <row r="136" spans="1:32" ht="24.95" customHeight="1" x14ac:dyDescent="0.4">
      <c r="A136" s="103">
        <v>133</v>
      </c>
      <c r="B136" s="104" t="s">
        <v>313</v>
      </c>
      <c r="C136" s="104" t="s">
        <v>272</v>
      </c>
      <c r="D136" s="104" t="s">
        <v>89</v>
      </c>
      <c r="E136" s="104" t="s">
        <v>90</v>
      </c>
      <c r="F136" s="104" t="s">
        <v>91</v>
      </c>
      <c r="G136" s="104">
        <v>42</v>
      </c>
      <c r="H136" s="104">
        <v>4</v>
      </c>
      <c r="I136" s="106">
        <v>2</v>
      </c>
      <c r="J136" s="107">
        <v>8</v>
      </c>
      <c r="K136" s="108"/>
      <c r="L136" s="109"/>
      <c r="M136" s="109"/>
      <c r="N136" s="110" t="s">
        <v>92</v>
      </c>
      <c r="O136" s="110">
        <v>2500</v>
      </c>
      <c r="P136" s="110"/>
      <c r="Q136" s="109"/>
      <c r="R136" s="111">
        <v>8</v>
      </c>
      <c r="S136" s="112"/>
      <c r="T136" s="113"/>
      <c r="U136" s="113"/>
      <c r="V136" s="114">
        <f t="shared" si="10"/>
        <v>0</v>
      </c>
      <c r="W136" s="114">
        <f t="shared" si="11"/>
        <v>0</v>
      </c>
      <c r="X136" s="115"/>
      <c r="Y136" s="107">
        <v>9</v>
      </c>
      <c r="Z136" s="107">
        <v>24</v>
      </c>
      <c r="AA136" s="107">
        <v>12</v>
      </c>
      <c r="AB136" s="115"/>
      <c r="AC136" s="116">
        <f t="shared" si="13"/>
        <v>25256.448</v>
      </c>
      <c r="AD136" s="116">
        <f t="shared" si="14"/>
        <v>0</v>
      </c>
      <c r="AE136" s="116">
        <f t="shared" si="12"/>
        <v>25256.448</v>
      </c>
      <c r="AF136"/>
    </row>
    <row r="137" spans="1:32" ht="24.95" customHeight="1" x14ac:dyDescent="0.4">
      <c r="A137" s="103">
        <v>134</v>
      </c>
      <c r="B137" s="104" t="s">
        <v>305</v>
      </c>
      <c r="C137" s="104" t="s">
        <v>272</v>
      </c>
      <c r="D137" s="104" t="s">
        <v>89</v>
      </c>
      <c r="E137" s="104" t="s">
        <v>311</v>
      </c>
      <c r="F137" s="104" t="s">
        <v>312</v>
      </c>
      <c r="G137" s="104">
        <v>60</v>
      </c>
      <c r="H137" s="104">
        <v>4</v>
      </c>
      <c r="I137" s="106">
        <v>1</v>
      </c>
      <c r="J137" s="107">
        <v>4</v>
      </c>
      <c r="K137" s="108"/>
      <c r="L137" s="109"/>
      <c r="M137" s="109"/>
      <c r="N137" s="110" t="s">
        <v>92</v>
      </c>
      <c r="O137" s="110">
        <v>700</v>
      </c>
      <c r="P137" s="110"/>
      <c r="Q137" s="109"/>
      <c r="R137" s="111">
        <v>4</v>
      </c>
      <c r="S137" s="112"/>
      <c r="T137" s="113"/>
      <c r="U137" s="113"/>
      <c r="V137" s="114">
        <f t="shared" si="10"/>
        <v>0</v>
      </c>
      <c r="W137" s="114">
        <f t="shared" si="11"/>
        <v>0</v>
      </c>
      <c r="X137" s="115"/>
      <c r="Y137" s="107">
        <v>9</v>
      </c>
      <c r="Z137" s="107">
        <v>24</v>
      </c>
      <c r="AA137" s="107">
        <v>12</v>
      </c>
      <c r="AB137" s="115"/>
      <c r="AC137" s="116">
        <f t="shared" si="13"/>
        <v>18040.32</v>
      </c>
      <c r="AD137" s="116">
        <f t="shared" si="14"/>
        <v>0</v>
      </c>
      <c r="AE137" s="116">
        <f t="shared" si="12"/>
        <v>18040.32</v>
      </c>
      <c r="AF137"/>
    </row>
    <row r="138" spans="1:32" ht="24.95" customHeight="1" x14ac:dyDescent="0.4">
      <c r="A138" s="103">
        <v>135</v>
      </c>
      <c r="B138" s="104" t="s">
        <v>305</v>
      </c>
      <c r="C138" s="104" t="s">
        <v>316</v>
      </c>
      <c r="D138" s="104" t="s">
        <v>89</v>
      </c>
      <c r="E138" s="104" t="s">
        <v>90</v>
      </c>
      <c r="F138" s="104" t="s">
        <v>91</v>
      </c>
      <c r="G138" s="104">
        <v>42</v>
      </c>
      <c r="H138" s="104">
        <v>2</v>
      </c>
      <c r="I138" s="106">
        <v>2</v>
      </c>
      <c r="J138" s="107">
        <v>4</v>
      </c>
      <c r="K138" s="108"/>
      <c r="L138" s="109"/>
      <c r="M138" s="109"/>
      <c r="N138" s="110" t="s">
        <v>92</v>
      </c>
      <c r="O138" s="110">
        <v>2500</v>
      </c>
      <c r="P138" s="110"/>
      <c r="Q138" s="109"/>
      <c r="R138" s="111">
        <v>4</v>
      </c>
      <c r="S138" s="112"/>
      <c r="T138" s="113"/>
      <c r="U138" s="113"/>
      <c r="V138" s="114">
        <f t="shared" si="10"/>
        <v>0</v>
      </c>
      <c r="W138" s="114">
        <f t="shared" si="11"/>
        <v>0</v>
      </c>
      <c r="X138" s="115"/>
      <c r="Y138" s="107">
        <v>9</v>
      </c>
      <c r="Z138" s="107">
        <v>24</v>
      </c>
      <c r="AA138" s="107">
        <v>12</v>
      </c>
      <c r="AB138" s="115"/>
      <c r="AC138" s="116">
        <f t="shared" si="13"/>
        <v>12628.224</v>
      </c>
      <c r="AD138" s="116">
        <f t="shared" si="14"/>
        <v>0</v>
      </c>
      <c r="AE138" s="116">
        <f t="shared" si="12"/>
        <v>12628.224</v>
      </c>
      <c r="AF138"/>
    </row>
    <row r="139" spans="1:32" ht="24.95" customHeight="1" x14ac:dyDescent="0.4">
      <c r="A139" s="103">
        <v>136</v>
      </c>
      <c r="B139" s="104" t="s">
        <v>305</v>
      </c>
      <c r="C139" s="104" t="s">
        <v>316</v>
      </c>
      <c r="D139" s="104" t="s">
        <v>89</v>
      </c>
      <c r="E139" s="104" t="s">
        <v>110</v>
      </c>
      <c r="F139" s="104" t="s">
        <v>122</v>
      </c>
      <c r="G139" s="104">
        <v>26</v>
      </c>
      <c r="H139" s="104">
        <v>3</v>
      </c>
      <c r="I139" s="106">
        <v>1</v>
      </c>
      <c r="J139" s="107">
        <v>3</v>
      </c>
      <c r="K139" s="108"/>
      <c r="L139" s="109"/>
      <c r="M139" s="109"/>
      <c r="N139" s="110" t="s">
        <v>92</v>
      </c>
      <c r="O139" s="110">
        <v>1000</v>
      </c>
      <c r="P139" s="110"/>
      <c r="Q139" s="109"/>
      <c r="R139" s="111">
        <v>3</v>
      </c>
      <c r="S139" s="112"/>
      <c r="T139" s="113"/>
      <c r="U139" s="113"/>
      <c r="V139" s="114">
        <f t="shared" si="10"/>
        <v>0</v>
      </c>
      <c r="W139" s="114">
        <f t="shared" si="11"/>
        <v>0</v>
      </c>
      <c r="X139" s="115"/>
      <c r="Y139" s="107">
        <v>9</v>
      </c>
      <c r="Z139" s="107">
        <v>24</v>
      </c>
      <c r="AA139" s="107">
        <v>12</v>
      </c>
      <c r="AB139" s="115"/>
      <c r="AC139" s="116">
        <f t="shared" si="13"/>
        <v>5863.1039999999994</v>
      </c>
      <c r="AD139" s="116">
        <f t="shared" si="14"/>
        <v>0</v>
      </c>
      <c r="AE139" s="116">
        <f t="shared" si="12"/>
        <v>5863.1039999999994</v>
      </c>
      <c r="AF139"/>
    </row>
    <row r="140" spans="1:32" ht="24.95" customHeight="1" x14ac:dyDescent="0.4">
      <c r="A140" s="103">
        <v>137</v>
      </c>
      <c r="B140" s="104" t="s">
        <v>305</v>
      </c>
      <c r="C140" s="104" t="s">
        <v>316</v>
      </c>
      <c r="D140" s="104" t="s">
        <v>89</v>
      </c>
      <c r="E140" s="104" t="s">
        <v>128</v>
      </c>
      <c r="F140" s="104" t="s">
        <v>127</v>
      </c>
      <c r="G140" s="104">
        <v>40</v>
      </c>
      <c r="H140" s="104">
        <v>3</v>
      </c>
      <c r="I140" s="106">
        <v>1</v>
      </c>
      <c r="J140" s="107">
        <v>3</v>
      </c>
      <c r="K140" s="108"/>
      <c r="L140" s="109"/>
      <c r="M140" s="109"/>
      <c r="N140" s="110" t="s">
        <v>92</v>
      </c>
      <c r="O140" s="110">
        <v>400</v>
      </c>
      <c r="P140" s="110"/>
      <c r="Q140" s="109"/>
      <c r="R140" s="111">
        <v>3</v>
      </c>
      <c r="S140" s="112"/>
      <c r="T140" s="113"/>
      <c r="U140" s="113"/>
      <c r="V140" s="114">
        <f t="shared" si="10"/>
        <v>0</v>
      </c>
      <c r="W140" s="114">
        <f t="shared" si="11"/>
        <v>0</v>
      </c>
      <c r="X140" s="115"/>
      <c r="Y140" s="107">
        <v>9</v>
      </c>
      <c r="Z140" s="107">
        <v>24</v>
      </c>
      <c r="AA140" s="107">
        <v>12</v>
      </c>
      <c r="AB140" s="115"/>
      <c r="AC140" s="116">
        <f t="shared" si="13"/>
        <v>9020.16</v>
      </c>
      <c r="AD140" s="116">
        <f t="shared" si="14"/>
        <v>0</v>
      </c>
      <c r="AE140" s="116">
        <f t="shared" si="12"/>
        <v>9020.16</v>
      </c>
      <c r="AF140"/>
    </row>
    <row r="141" spans="1:32" ht="24.95" customHeight="1" x14ac:dyDescent="0.4">
      <c r="A141" s="103">
        <v>138</v>
      </c>
      <c r="B141" s="104" t="s">
        <v>305</v>
      </c>
      <c r="C141" s="104" t="s">
        <v>317</v>
      </c>
      <c r="D141" s="104" t="s">
        <v>89</v>
      </c>
      <c r="E141" s="104" t="s">
        <v>128</v>
      </c>
      <c r="F141" s="104" t="s">
        <v>127</v>
      </c>
      <c r="G141" s="104">
        <v>40</v>
      </c>
      <c r="H141" s="104">
        <v>3</v>
      </c>
      <c r="I141" s="106">
        <v>1</v>
      </c>
      <c r="J141" s="107">
        <v>3</v>
      </c>
      <c r="K141" s="108"/>
      <c r="L141" s="109"/>
      <c r="M141" s="109"/>
      <c r="N141" s="110" t="s">
        <v>92</v>
      </c>
      <c r="O141" s="110">
        <v>400</v>
      </c>
      <c r="P141" s="110"/>
      <c r="Q141" s="109"/>
      <c r="R141" s="111">
        <v>3</v>
      </c>
      <c r="S141" s="112"/>
      <c r="T141" s="113"/>
      <c r="U141" s="113"/>
      <c r="V141" s="114">
        <f t="shared" si="10"/>
        <v>0</v>
      </c>
      <c r="W141" s="114">
        <f t="shared" si="11"/>
        <v>0</v>
      </c>
      <c r="X141" s="115"/>
      <c r="Y141" s="107">
        <v>9</v>
      </c>
      <c r="Z141" s="107">
        <v>24</v>
      </c>
      <c r="AA141" s="107">
        <v>12</v>
      </c>
      <c r="AB141" s="115"/>
      <c r="AC141" s="116">
        <f t="shared" si="13"/>
        <v>9020.16</v>
      </c>
      <c r="AD141" s="116">
        <f t="shared" si="14"/>
        <v>0</v>
      </c>
      <c r="AE141" s="116">
        <f t="shared" si="12"/>
        <v>9020.16</v>
      </c>
      <c r="AF141"/>
    </row>
    <row r="142" spans="1:32" ht="24.95" customHeight="1" x14ac:dyDescent="0.4">
      <c r="A142" s="103">
        <v>139</v>
      </c>
      <c r="B142" s="104" t="s">
        <v>305</v>
      </c>
      <c r="C142" s="104" t="s">
        <v>317</v>
      </c>
      <c r="D142" s="104" t="s">
        <v>89</v>
      </c>
      <c r="E142" s="104" t="s">
        <v>90</v>
      </c>
      <c r="F142" s="104" t="s">
        <v>91</v>
      </c>
      <c r="G142" s="104">
        <v>42</v>
      </c>
      <c r="H142" s="104">
        <v>2</v>
      </c>
      <c r="I142" s="106">
        <v>2</v>
      </c>
      <c r="J142" s="107">
        <v>4</v>
      </c>
      <c r="K142" s="108"/>
      <c r="L142" s="109"/>
      <c r="M142" s="109"/>
      <c r="N142" s="110" t="s">
        <v>92</v>
      </c>
      <c r="O142" s="110">
        <v>2500</v>
      </c>
      <c r="P142" s="110"/>
      <c r="Q142" s="109"/>
      <c r="R142" s="111">
        <v>4</v>
      </c>
      <c r="S142" s="112"/>
      <c r="T142" s="113"/>
      <c r="U142" s="113"/>
      <c r="V142" s="114">
        <f t="shared" si="10"/>
        <v>0</v>
      </c>
      <c r="W142" s="114">
        <f t="shared" si="11"/>
        <v>0</v>
      </c>
      <c r="X142" s="115"/>
      <c r="Y142" s="107">
        <v>9</v>
      </c>
      <c r="Z142" s="107">
        <v>24</v>
      </c>
      <c r="AA142" s="107">
        <v>12</v>
      </c>
      <c r="AB142" s="115"/>
      <c r="AC142" s="116">
        <f t="shared" si="13"/>
        <v>12628.224</v>
      </c>
      <c r="AD142" s="116">
        <f t="shared" si="14"/>
        <v>0</v>
      </c>
      <c r="AE142" s="116">
        <f t="shared" si="12"/>
        <v>12628.224</v>
      </c>
      <c r="AF142"/>
    </row>
    <row r="143" spans="1:32" ht="24.95" customHeight="1" x14ac:dyDescent="0.4">
      <c r="A143" s="103">
        <v>140</v>
      </c>
      <c r="B143" s="104" t="s">
        <v>305</v>
      </c>
      <c r="C143" s="104" t="s">
        <v>317</v>
      </c>
      <c r="D143" s="104" t="s">
        <v>89</v>
      </c>
      <c r="E143" s="104" t="s">
        <v>110</v>
      </c>
      <c r="F143" s="104" t="s">
        <v>122</v>
      </c>
      <c r="G143" s="104">
        <v>26</v>
      </c>
      <c r="H143" s="104">
        <v>3</v>
      </c>
      <c r="I143" s="106">
        <v>1</v>
      </c>
      <c r="J143" s="107">
        <v>3</v>
      </c>
      <c r="K143" s="108"/>
      <c r="L143" s="109"/>
      <c r="M143" s="109"/>
      <c r="N143" s="110" t="s">
        <v>92</v>
      </c>
      <c r="O143" s="110">
        <v>1000</v>
      </c>
      <c r="P143" s="110"/>
      <c r="Q143" s="109"/>
      <c r="R143" s="111">
        <v>3</v>
      </c>
      <c r="S143" s="112"/>
      <c r="T143" s="113"/>
      <c r="U143" s="113"/>
      <c r="V143" s="114">
        <f t="shared" si="10"/>
        <v>0</v>
      </c>
      <c r="W143" s="114">
        <f t="shared" si="11"/>
        <v>0</v>
      </c>
      <c r="X143" s="115"/>
      <c r="Y143" s="107">
        <v>9</v>
      </c>
      <c r="Z143" s="107">
        <v>24</v>
      </c>
      <c r="AA143" s="107">
        <v>12</v>
      </c>
      <c r="AB143" s="115"/>
      <c r="AC143" s="116">
        <f t="shared" si="13"/>
        <v>5863.1039999999994</v>
      </c>
      <c r="AD143" s="116">
        <f t="shared" si="14"/>
        <v>0</v>
      </c>
      <c r="AE143" s="116">
        <f t="shared" si="12"/>
        <v>5863.1039999999994</v>
      </c>
      <c r="AF143"/>
    </row>
    <row r="144" spans="1:32" ht="24.95" customHeight="1" x14ac:dyDescent="0.4">
      <c r="A144" s="103">
        <v>141</v>
      </c>
      <c r="B144" s="104" t="s">
        <v>305</v>
      </c>
      <c r="C144" s="104" t="s">
        <v>287</v>
      </c>
      <c r="D144" s="104" t="s">
        <v>89</v>
      </c>
      <c r="E144" s="104" t="s">
        <v>110</v>
      </c>
      <c r="F144" s="104" t="s">
        <v>173</v>
      </c>
      <c r="G144" s="104">
        <v>26</v>
      </c>
      <c r="H144" s="104">
        <v>2</v>
      </c>
      <c r="I144" s="106">
        <v>2</v>
      </c>
      <c r="J144" s="107">
        <v>4</v>
      </c>
      <c r="K144" s="108"/>
      <c r="L144" s="109"/>
      <c r="M144" s="109"/>
      <c r="N144" s="110" t="s">
        <v>92</v>
      </c>
      <c r="O144" s="110">
        <v>1000</v>
      </c>
      <c r="P144" s="110"/>
      <c r="Q144" s="109"/>
      <c r="R144" s="111">
        <v>4</v>
      </c>
      <c r="S144" s="112"/>
      <c r="T144" s="113"/>
      <c r="U144" s="113"/>
      <c r="V144" s="114">
        <f t="shared" si="10"/>
        <v>0</v>
      </c>
      <c r="W144" s="114">
        <f t="shared" si="11"/>
        <v>0</v>
      </c>
      <c r="X144" s="115"/>
      <c r="Y144" s="107">
        <v>9</v>
      </c>
      <c r="Z144" s="107">
        <v>24</v>
      </c>
      <c r="AA144" s="107">
        <v>12</v>
      </c>
      <c r="AB144" s="115"/>
      <c r="AC144" s="116">
        <f t="shared" si="13"/>
        <v>7817.4719999999998</v>
      </c>
      <c r="AD144" s="116">
        <f t="shared" si="14"/>
        <v>0</v>
      </c>
      <c r="AE144" s="116">
        <f t="shared" si="12"/>
        <v>7817.4719999999998</v>
      </c>
      <c r="AF144"/>
    </row>
    <row r="145" spans="1:32" ht="24.95" customHeight="1" x14ac:dyDescent="0.4">
      <c r="A145" s="103">
        <v>142</v>
      </c>
      <c r="B145" s="104" t="s">
        <v>305</v>
      </c>
      <c r="C145" s="104" t="s">
        <v>287</v>
      </c>
      <c r="D145" s="104" t="s">
        <v>89</v>
      </c>
      <c r="E145" s="104" t="s">
        <v>90</v>
      </c>
      <c r="F145" s="104" t="s">
        <v>247</v>
      </c>
      <c r="G145" s="104">
        <v>42</v>
      </c>
      <c r="H145" s="104">
        <v>4</v>
      </c>
      <c r="I145" s="106">
        <v>1</v>
      </c>
      <c r="J145" s="107">
        <v>4</v>
      </c>
      <c r="K145" s="108"/>
      <c r="L145" s="109"/>
      <c r="M145" s="109"/>
      <c r="N145" s="110" t="s">
        <v>92</v>
      </c>
      <c r="O145" s="110">
        <v>2500</v>
      </c>
      <c r="P145" s="110"/>
      <c r="Q145" s="109"/>
      <c r="R145" s="111">
        <v>4</v>
      </c>
      <c r="S145" s="112"/>
      <c r="T145" s="113"/>
      <c r="U145" s="113"/>
      <c r="V145" s="114">
        <f t="shared" si="10"/>
        <v>0</v>
      </c>
      <c r="W145" s="114">
        <f t="shared" si="11"/>
        <v>0</v>
      </c>
      <c r="X145" s="115"/>
      <c r="Y145" s="107">
        <v>9</v>
      </c>
      <c r="Z145" s="107">
        <v>24</v>
      </c>
      <c r="AA145" s="107">
        <v>12</v>
      </c>
      <c r="AB145" s="115"/>
      <c r="AC145" s="116">
        <f t="shared" si="13"/>
        <v>12628.224</v>
      </c>
      <c r="AD145" s="116">
        <f t="shared" si="14"/>
        <v>0</v>
      </c>
      <c r="AE145" s="116">
        <f t="shared" si="12"/>
        <v>12628.224</v>
      </c>
      <c r="AF145"/>
    </row>
    <row r="146" spans="1:32" ht="24.95" customHeight="1" x14ac:dyDescent="0.4">
      <c r="A146" s="103">
        <v>143</v>
      </c>
      <c r="B146" s="104" t="s">
        <v>305</v>
      </c>
      <c r="C146" s="104" t="s">
        <v>228</v>
      </c>
      <c r="D146" s="104" t="s">
        <v>89</v>
      </c>
      <c r="E146" s="104" t="s">
        <v>90</v>
      </c>
      <c r="F146" s="104" t="s">
        <v>91</v>
      </c>
      <c r="G146" s="104">
        <v>42</v>
      </c>
      <c r="H146" s="104">
        <v>2</v>
      </c>
      <c r="I146" s="106">
        <v>2</v>
      </c>
      <c r="J146" s="107">
        <v>4</v>
      </c>
      <c r="K146" s="108"/>
      <c r="L146" s="109"/>
      <c r="M146" s="109"/>
      <c r="N146" s="110" t="s">
        <v>92</v>
      </c>
      <c r="O146" s="110">
        <v>2500</v>
      </c>
      <c r="P146" s="110"/>
      <c r="Q146" s="109"/>
      <c r="R146" s="111">
        <v>4</v>
      </c>
      <c r="S146" s="112"/>
      <c r="T146" s="113"/>
      <c r="U146" s="113"/>
      <c r="V146" s="114">
        <f t="shared" si="10"/>
        <v>0</v>
      </c>
      <c r="W146" s="114">
        <f t="shared" si="11"/>
        <v>0</v>
      </c>
      <c r="X146" s="115"/>
      <c r="Y146" s="107">
        <v>9</v>
      </c>
      <c r="Z146" s="107">
        <v>24</v>
      </c>
      <c r="AA146" s="107">
        <v>12</v>
      </c>
      <c r="AB146" s="115"/>
      <c r="AC146" s="116">
        <f t="shared" si="13"/>
        <v>12628.224</v>
      </c>
      <c r="AD146" s="116">
        <f t="shared" si="14"/>
        <v>0</v>
      </c>
      <c r="AE146" s="116">
        <f t="shared" si="12"/>
        <v>12628.224</v>
      </c>
      <c r="AF146"/>
    </row>
    <row r="147" spans="1:32" ht="24.95" customHeight="1" x14ac:dyDescent="0.4">
      <c r="A147" s="103">
        <v>144</v>
      </c>
      <c r="B147" s="104" t="s">
        <v>305</v>
      </c>
      <c r="C147" s="104" t="s">
        <v>228</v>
      </c>
      <c r="D147" s="104" t="s">
        <v>89</v>
      </c>
      <c r="E147" s="104" t="s">
        <v>110</v>
      </c>
      <c r="F147" s="104" t="s">
        <v>122</v>
      </c>
      <c r="G147" s="104">
        <v>26</v>
      </c>
      <c r="H147" s="104">
        <v>3</v>
      </c>
      <c r="I147" s="106">
        <v>1</v>
      </c>
      <c r="J147" s="107">
        <v>3</v>
      </c>
      <c r="K147" s="108"/>
      <c r="L147" s="109"/>
      <c r="M147" s="109"/>
      <c r="N147" s="110" t="s">
        <v>92</v>
      </c>
      <c r="O147" s="110">
        <v>1000</v>
      </c>
      <c r="P147" s="110"/>
      <c r="Q147" s="109"/>
      <c r="R147" s="111">
        <v>3</v>
      </c>
      <c r="S147" s="112"/>
      <c r="T147" s="113"/>
      <c r="U147" s="113"/>
      <c r="V147" s="114">
        <f t="shared" si="10"/>
        <v>0</v>
      </c>
      <c r="W147" s="114">
        <f t="shared" si="11"/>
        <v>0</v>
      </c>
      <c r="X147" s="115"/>
      <c r="Y147" s="107">
        <v>9</v>
      </c>
      <c r="Z147" s="107">
        <v>24</v>
      </c>
      <c r="AA147" s="107">
        <v>12</v>
      </c>
      <c r="AB147" s="115"/>
      <c r="AC147" s="116">
        <f t="shared" si="13"/>
        <v>5863.1039999999994</v>
      </c>
      <c r="AD147" s="116">
        <f t="shared" si="14"/>
        <v>0</v>
      </c>
      <c r="AE147" s="116">
        <f t="shared" si="12"/>
        <v>5863.1039999999994</v>
      </c>
      <c r="AF147"/>
    </row>
    <row r="148" spans="1:32" ht="24.95" customHeight="1" x14ac:dyDescent="0.4">
      <c r="A148" s="103">
        <v>145</v>
      </c>
      <c r="B148" s="104" t="s">
        <v>305</v>
      </c>
      <c r="C148" s="104" t="s">
        <v>228</v>
      </c>
      <c r="D148" s="104" t="s">
        <v>89</v>
      </c>
      <c r="E148" s="104" t="s">
        <v>90</v>
      </c>
      <c r="F148" s="104" t="s">
        <v>91</v>
      </c>
      <c r="G148" s="104">
        <v>42</v>
      </c>
      <c r="H148" s="104">
        <v>2</v>
      </c>
      <c r="I148" s="106">
        <v>2</v>
      </c>
      <c r="J148" s="107">
        <v>4</v>
      </c>
      <c r="K148" s="108"/>
      <c r="L148" s="109"/>
      <c r="M148" s="109"/>
      <c r="N148" s="110" t="s">
        <v>92</v>
      </c>
      <c r="O148" s="110">
        <v>2500</v>
      </c>
      <c r="P148" s="110"/>
      <c r="Q148" s="109"/>
      <c r="R148" s="111">
        <v>4</v>
      </c>
      <c r="S148" s="112"/>
      <c r="T148" s="113"/>
      <c r="U148" s="113"/>
      <c r="V148" s="114">
        <f t="shared" si="10"/>
        <v>0</v>
      </c>
      <c r="W148" s="114">
        <f t="shared" si="11"/>
        <v>0</v>
      </c>
      <c r="X148" s="115"/>
      <c r="Y148" s="107">
        <v>9</v>
      </c>
      <c r="Z148" s="107">
        <v>24</v>
      </c>
      <c r="AA148" s="107">
        <v>12</v>
      </c>
      <c r="AB148" s="115"/>
      <c r="AC148" s="116">
        <f t="shared" si="13"/>
        <v>12628.224</v>
      </c>
      <c r="AD148" s="116">
        <f t="shared" si="14"/>
        <v>0</v>
      </c>
      <c r="AE148" s="116">
        <f t="shared" si="12"/>
        <v>12628.224</v>
      </c>
      <c r="AF148"/>
    </row>
    <row r="149" spans="1:32" ht="24.95" customHeight="1" x14ac:dyDescent="0.4">
      <c r="A149" s="103">
        <v>146</v>
      </c>
      <c r="B149" s="104" t="s">
        <v>305</v>
      </c>
      <c r="C149" s="104" t="s">
        <v>228</v>
      </c>
      <c r="D149" s="104" t="s">
        <v>89</v>
      </c>
      <c r="E149" s="104" t="s">
        <v>110</v>
      </c>
      <c r="F149" s="104" t="s">
        <v>122</v>
      </c>
      <c r="G149" s="104">
        <v>26</v>
      </c>
      <c r="H149" s="104">
        <v>3</v>
      </c>
      <c r="I149" s="106">
        <v>1</v>
      </c>
      <c r="J149" s="107">
        <v>3</v>
      </c>
      <c r="K149" s="108"/>
      <c r="L149" s="109"/>
      <c r="M149" s="109"/>
      <c r="N149" s="110" t="s">
        <v>92</v>
      </c>
      <c r="O149" s="110">
        <v>1000</v>
      </c>
      <c r="P149" s="110"/>
      <c r="Q149" s="109"/>
      <c r="R149" s="111">
        <v>3</v>
      </c>
      <c r="S149" s="112"/>
      <c r="T149" s="113"/>
      <c r="U149" s="113"/>
      <c r="V149" s="114">
        <f t="shared" si="10"/>
        <v>0</v>
      </c>
      <c r="W149" s="114">
        <f t="shared" si="11"/>
        <v>0</v>
      </c>
      <c r="X149" s="115"/>
      <c r="Y149" s="107">
        <v>9</v>
      </c>
      <c r="Z149" s="107">
        <v>24</v>
      </c>
      <c r="AA149" s="107">
        <v>12</v>
      </c>
      <c r="AB149" s="115"/>
      <c r="AC149" s="116">
        <f t="shared" si="13"/>
        <v>5863.1039999999994</v>
      </c>
      <c r="AD149" s="116">
        <f t="shared" si="14"/>
        <v>0</v>
      </c>
      <c r="AE149" s="116">
        <f t="shared" si="12"/>
        <v>5863.1039999999994</v>
      </c>
      <c r="AF149"/>
    </row>
    <row r="150" spans="1:32" ht="24.95" customHeight="1" x14ac:dyDescent="0.4">
      <c r="A150" s="103">
        <v>147</v>
      </c>
      <c r="B150" s="104" t="s">
        <v>305</v>
      </c>
      <c r="C150" s="104" t="s">
        <v>272</v>
      </c>
      <c r="D150" s="104" t="s">
        <v>89</v>
      </c>
      <c r="E150" s="104" t="s">
        <v>110</v>
      </c>
      <c r="F150" s="104" t="s">
        <v>173</v>
      </c>
      <c r="G150" s="104">
        <v>26</v>
      </c>
      <c r="H150" s="104">
        <v>1</v>
      </c>
      <c r="I150" s="106">
        <v>2</v>
      </c>
      <c r="J150" s="107">
        <v>2</v>
      </c>
      <c r="K150" s="108"/>
      <c r="L150" s="109"/>
      <c r="M150" s="109"/>
      <c r="N150" s="110" t="s">
        <v>92</v>
      </c>
      <c r="O150" s="110">
        <v>1000</v>
      </c>
      <c r="P150" s="110"/>
      <c r="Q150" s="109"/>
      <c r="R150" s="111">
        <v>2</v>
      </c>
      <c r="S150" s="112"/>
      <c r="T150" s="113"/>
      <c r="U150" s="113"/>
      <c r="V150" s="114">
        <f t="shared" si="10"/>
        <v>0</v>
      </c>
      <c r="W150" s="114">
        <f t="shared" si="11"/>
        <v>0</v>
      </c>
      <c r="X150" s="115"/>
      <c r="Y150" s="107">
        <v>9</v>
      </c>
      <c r="Z150" s="107">
        <v>24</v>
      </c>
      <c r="AA150" s="107">
        <v>12</v>
      </c>
      <c r="AB150" s="115"/>
      <c r="AC150" s="116">
        <f t="shared" si="13"/>
        <v>3908.7359999999999</v>
      </c>
      <c r="AD150" s="116">
        <f t="shared" si="14"/>
        <v>0</v>
      </c>
      <c r="AE150" s="116">
        <f t="shared" si="12"/>
        <v>3908.7359999999999</v>
      </c>
      <c r="AF150"/>
    </row>
    <row r="151" spans="1:32" ht="24.95" customHeight="1" x14ac:dyDescent="0.4">
      <c r="A151" s="103">
        <v>148</v>
      </c>
      <c r="B151" s="104" t="s">
        <v>305</v>
      </c>
      <c r="C151" s="104" t="s">
        <v>272</v>
      </c>
      <c r="D151" s="104" t="s">
        <v>89</v>
      </c>
      <c r="E151" s="104" t="s">
        <v>90</v>
      </c>
      <c r="F151" s="104" t="s">
        <v>247</v>
      </c>
      <c r="G151" s="104">
        <v>42</v>
      </c>
      <c r="H151" s="104">
        <v>14</v>
      </c>
      <c r="I151" s="106">
        <v>1</v>
      </c>
      <c r="J151" s="107">
        <v>14</v>
      </c>
      <c r="K151" s="108"/>
      <c r="L151" s="109"/>
      <c r="M151" s="109"/>
      <c r="N151" s="110" t="s">
        <v>92</v>
      </c>
      <c r="O151" s="110">
        <v>2500</v>
      </c>
      <c r="P151" s="110"/>
      <c r="Q151" s="109"/>
      <c r="R151" s="111">
        <v>14</v>
      </c>
      <c r="S151" s="112"/>
      <c r="T151" s="113"/>
      <c r="U151" s="113"/>
      <c r="V151" s="114">
        <f t="shared" si="10"/>
        <v>0</v>
      </c>
      <c r="W151" s="114">
        <f t="shared" si="11"/>
        <v>0</v>
      </c>
      <c r="X151" s="115"/>
      <c r="Y151" s="107">
        <v>9</v>
      </c>
      <c r="Z151" s="107">
        <v>24</v>
      </c>
      <c r="AA151" s="107">
        <v>12</v>
      </c>
      <c r="AB151" s="115"/>
      <c r="AC151" s="116">
        <f t="shared" si="13"/>
        <v>44198.784</v>
      </c>
      <c r="AD151" s="116">
        <f t="shared" si="14"/>
        <v>0</v>
      </c>
      <c r="AE151" s="116">
        <f t="shared" si="12"/>
        <v>44198.784</v>
      </c>
      <c r="AF151"/>
    </row>
    <row r="152" spans="1:32" ht="36.75" customHeight="1" x14ac:dyDescent="0.4">
      <c r="A152" s="117"/>
      <c r="B152" s="118"/>
      <c r="C152" s="118"/>
      <c r="D152" s="118"/>
      <c r="E152" s="118"/>
      <c r="L152" s="119"/>
      <c r="S152" s="120"/>
      <c r="T152" s="120"/>
      <c r="U152" s="120"/>
      <c r="V152" s="121"/>
      <c r="W152" s="121"/>
      <c r="X152" s="115"/>
      <c r="AB152" s="115"/>
      <c r="AC152" s="122">
        <f>SUM(AC4:AC151)</f>
        <v>3513051.6480000019</v>
      </c>
      <c r="AD152" s="122">
        <f>SUM(AD4:AD151)</f>
        <v>0</v>
      </c>
      <c r="AE152" s="122">
        <f>SUM(AE4:AE151)</f>
        <v>3513051.6480000019</v>
      </c>
      <c r="AF152"/>
    </row>
    <row r="154" spans="1:32" x14ac:dyDescent="0.4">
      <c r="U154" s="124" t="s">
        <v>146</v>
      </c>
      <c r="V154" s="125"/>
      <c r="W154" s="126"/>
      <c r="X154" s="127">
        <f>SUM(V4:V151)</f>
        <v>0</v>
      </c>
    </row>
    <row r="155" spans="1:32" x14ac:dyDescent="0.4">
      <c r="U155" s="124" t="s">
        <v>147</v>
      </c>
      <c r="V155" s="125"/>
      <c r="W155" s="126"/>
      <c r="X155" s="127">
        <f>SUM(W4:W151)</f>
        <v>0</v>
      </c>
    </row>
    <row r="156" spans="1:32" x14ac:dyDescent="0.4">
      <c r="U156" s="124" t="s">
        <v>148</v>
      </c>
      <c r="V156" s="125"/>
      <c r="W156" s="126"/>
      <c r="X156" s="128"/>
    </row>
    <row r="157" spans="1:32" x14ac:dyDescent="0.4">
      <c r="U157" s="124" t="s">
        <v>149</v>
      </c>
      <c r="V157" s="125"/>
      <c r="W157" s="126"/>
      <c r="X157" s="128"/>
    </row>
    <row r="158" spans="1:32" x14ac:dyDescent="0.4">
      <c r="U158" s="124" t="s">
        <v>41</v>
      </c>
      <c r="V158" s="125"/>
      <c r="W158" s="126"/>
      <c r="X158" s="128"/>
    </row>
    <row r="159" spans="1:32" x14ac:dyDescent="0.4">
      <c r="U159" s="124" t="s">
        <v>150</v>
      </c>
      <c r="V159" s="125"/>
      <c r="W159" s="126"/>
      <c r="X159" s="128"/>
    </row>
    <row r="160" spans="1:32" x14ac:dyDescent="0.4">
      <c r="U160" s="124" t="s">
        <v>151</v>
      </c>
      <c r="V160" s="125"/>
      <c r="W160" s="126"/>
      <c r="X160" s="127">
        <f>SUM(X154:X159)</f>
        <v>0</v>
      </c>
    </row>
    <row r="161" spans="21:24" x14ac:dyDescent="0.4">
      <c r="U161" s="124" t="s">
        <v>152</v>
      </c>
      <c r="V161" s="125"/>
      <c r="W161" s="126"/>
      <c r="X161" s="127">
        <f>X160*1.1</f>
        <v>0</v>
      </c>
    </row>
  </sheetData>
  <autoFilter ref="A3:AF3"/>
  <mergeCells count="13">
    <mergeCell ref="U161:W161"/>
    <mergeCell ref="U155:W155"/>
    <mergeCell ref="U156:W156"/>
    <mergeCell ref="U157:W157"/>
    <mergeCell ref="U158:W158"/>
    <mergeCell ref="U159:W159"/>
    <mergeCell ref="U160:W160"/>
    <mergeCell ref="E2:J2"/>
    <mergeCell ref="L2:R2"/>
    <mergeCell ref="Y2:AA2"/>
    <mergeCell ref="AC2:AD2"/>
    <mergeCell ref="AE2:AE3"/>
    <mergeCell ref="U154:W154"/>
  </mergeCells>
  <phoneticPr fontId="6"/>
  <conditionalFormatting sqref="B4:J151 L4:R151">
    <cfRule type="containsBlanks" dxfId="16" priority="2">
      <formula>LEN(TRIM(B4))=0</formula>
    </cfRule>
  </conditionalFormatting>
  <conditionalFormatting sqref="Y4:AA151">
    <cfRule type="containsBlanks" dxfId="15" priority="1">
      <formula>LEN(TRIM(Y4))=0</formula>
    </cfRule>
  </conditionalFormatting>
  <dataValidations count="1">
    <dataValidation type="list" allowBlank="1" showInputMessage="1" showErrorMessage="1" sqref="L4:L151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167"/>
  <sheetViews>
    <sheetView showGridLines="0" view="pageBreakPreview" zoomScale="54" zoomScaleNormal="100" zoomScaleSheetLayoutView="85" workbookViewId="0">
      <pane xSplit="3" ySplit="3" topLeftCell="D4" activePane="bottomRight" state="frozen"/>
      <selection activeCell="D24" sqref="D24"/>
      <selection pane="topRight" activeCell="D24" sqref="D24"/>
      <selection pane="bottomLeft" activeCell="D24" sqref="D24"/>
      <selection pane="bottomRight" activeCell="D24" sqref="D24"/>
    </sheetView>
  </sheetViews>
  <sheetFormatPr defaultRowHeight="18.75" x14ac:dyDescent="0.4"/>
  <cols>
    <col min="1" max="1" width="4" style="68" customWidth="1"/>
    <col min="2" max="2" width="5.75" style="68" customWidth="1"/>
    <col min="3" max="4" width="15.125" style="68" customWidth="1"/>
    <col min="5" max="5" width="13.75" style="68" customWidth="1"/>
    <col min="6" max="6" width="34.5" style="68" customWidth="1"/>
    <col min="7" max="7" width="8.125" style="68" customWidth="1"/>
    <col min="8" max="8" width="6.25" style="68" customWidth="1"/>
    <col min="9" max="9" width="13.5" style="68" customWidth="1"/>
    <col min="10" max="10" width="7" style="68" customWidth="1"/>
    <col min="11" max="11" width="3" customWidth="1"/>
    <col min="12" max="12" width="15.375" customWidth="1"/>
    <col min="13" max="13" width="31" style="69" customWidth="1"/>
    <col min="14" max="17" width="13.125" style="69" customWidth="1"/>
    <col min="18" max="18" width="13.125" style="70" customWidth="1"/>
    <col min="19" max="19" width="5" style="70" customWidth="1"/>
    <col min="20" max="23" width="11.125" style="123" customWidth="1"/>
    <col min="24" max="24" width="11.25" style="123" bestFit="1" customWidth="1"/>
    <col min="25" max="25" width="7.875" customWidth="1"/>
    <col min="26" max="28" width="7.125" style="68" customWidth="1"/>
    <col min="29" max="29" width="14.375" bestFit="1" customWidth="1"/>
    <col min="30" max="30" width="13.375" style="76" bestFit="1" customWidth="1"/>
    <col min="31" max="31" width="20.125" bestFit="1" customWidth="1"/>
    <col min="32" max="32" width="24.125" style="76" customWidth="1"/>
    <col min="34" max="44" width="15.875" customWidth="1"/>
    <col min="45" max="45" width="12.625" bestFit="1" customWidth="1"/>
  </cols>
  <sheetData>
    <row r="1" spans="1:32" ht="24.95" customHeight="1" x14ac:dyDescent="0.4">
      <c r="A1" s="66" t="s">
        <v>318</v>
      </c>
      <c r="B1" s="67"/>
      <c r="C1" s="67"/>
      <c r="D1" s="67"/>
      <c r="E1" s="67"/>
      <c r="F1" s="67"/>
      <c r="G1" s="67"/>
      <c r="H1" s="67"/>
      <c r="T1" s="71"/>
      <c r="U1" s="71"/>
      <c r="V1" s="71"/>
      <c r="W1" s="71"/>
      <c r="X1" s="72"/>
      <c r="Z1" s="73" t="s">
        <v>56</v>
      </c>
      <c r="AA1" s="73"/>
      <c r="AB1" s="74">
        <v>29</v>
      </c>
      <c r="AC1" t="s">
        <v>57</v>
      </c>
      <c r="AD1" s="75"/>
    </row>
    <row r="2" spans="1:32" ht="27" customHeight="1" x14ac:dyDescent="0.4">
      <c r="A2" s="67"/>
      <c r="B2" s="67"/>
      <c r="C2" s="67"/>
      <c r="D2" s="67"/>
      <c r="E2" s="77" t="s">
        <v>58</v>
      </c>
      <c r="F2" s="78"/>
      <c r="G2" s="78"/>
      <c r="H2" s="78"/>
      <c r="I2" s="78"/>
      <c r="J2" s="79"/>
      <c r="L2" s="80" t="s">
        <v>59</v>
      </c>
      <c r="M2" s="81"/>
      <c r="N2" s="81"/>
      <c r="O2" s="81"/>
      <c r="P2" s="81"/>
      <c r="Q2" s="81"/>
      <c r="R2" s="82"/>
      <c r="T2" s="83"/>
      <c r="U2" s="83"/>
      <c r="V2" s="83"/>
      <c r="W2" s="83"/>
      <c r="X2"/>
      <c r="Y2" s="84" t="s">
        <v>60</v>
      </c>
      <c r="Z2" s="85"/>
      <c r="AA2" s="86"/>
      <c r="AC2" s="87" t="s">
        <v>61</v>
      </c>
      <c r="AD2" s="88"/>
      <c r="AE2" s="89" t="s">
        <v>62</v>
      </c>
      <c r="AF2"/>
    </row>
    <row r="3" spans="1:32" ht="37.5" customHeight="1" thickBot="1" x14ac:dyDescent="0.45">
      <c r="A3" s="90" t="s">
        <v>63</v>
      </c>
      <c r="B3" s="90" t="s">
        <v>64</v>
      </c>
      <c r="C3" s="90" t="s">
        <v>65</v>
      </c>
      <c r="D3" s="90" t="s">
        <v>66</v>
      </c>
      <c r="E3" s="91" t="s">
        <v>67</v>
      </c>
      <c r="F3" s="91" t="s">
        <v>68</v>
      </c>
      <c r="G3" s="91" t="s">
        <v>69</v>
      </c>
      <c r="H3" s="92" t="s">
        <v>70</v>
      </c>
      <c r="I3" s="92" t="s">
        <v>71</v>
      </c>
      <c r="J3" s="92" t="s">
        <v>72</v>
      </c>
      <c r="K3" s="93"/>
      <c r="L3" s="94" t="s">
        <v>73</v>
      </c>
      <c r="M3" s="94" t="s">
        <v>74</v>
      </c>
      <c r="N3" s="94" t="s">
        <v>75</v>
      </c>
      <c r="O3" s="95" t="s">
        <v>154</v>
      </c>
      <c r="P3" s="95" t="s">
        <v>155</v>
      </c>
      <c r="Q3" s="94" t="s">
        <v>78</v>
      </c>
      <c r="R3" s="96" t="s">
        <v>79</v>
      </c>
      <c r="S3" s="97"/>
      <c r="T3" s="98" t="s">
        <v>80</v>
      </c>
      <c r="U3" s="99" t="s">
        <v>81</v>
      </c>
      <c r="V3" s="99" t="s">
        <v>82</v>
      </c>
      <c r="W3" s="99" t="s">
        <v>83</v>
      </c>
      <c r="X3"/>
      <c r="Y3" s="100" t="s">
        <v>84</v>
      </c>
      <c r="Z3" s="100" t="s">
        <v>85</v>
      </c>
      <c r="AA3" s="100" t="s">
        <v>86</v>
      </c>
      <c r="AB3"/>
      <c r="AC3" s="101" t="s">
        <v>58</v>
      </c>
      <c r="AD3" s="101" t="s">
        <v>59</v>
      </c>
      <c r="AE3" s="102"/>
      <c r="AF3"/>
    </row>
    <row r="4" spans="1:32" ht="24.95" customHeight="1" thickTop="1" x14ac:dyDescent="0.4">
      <c r="A4" s="103">
        <v>1</v>
      </c>
      <c r="B4" s="104" t="s">
        <v>319</v>
      </c>
      <c r="C4" s="104" t="s">
        <v>320</v>
      </c>
      <c r="D4" s="104" t="s">
        <v>89</v>
      </c>
      <c r="E4" s="104" t="s">
        <v>128</v>
      </c>
      <c r="F4" s="104" t="s">
        <v>321</v>
      </c>
      <c r="G4" s="104">
        <v>40</v>
      </c>
      <c r="H4" s="105">
        <v>1</v>
      </c>
      <c r="I4" s="106">
        <v>1</v>
      </c>
      <c r="J4" s="107">
        <v>1</v>
      </c>
      <c r="K4" s="108"/>
      <c r="L4" s="109"/>
      <c r="M4" s="109"/>
      <c r="N4" s="110" t="s">
        <v>92</v>
      </c>
      <c r="O4" s="110">
        <v>400</v>
      </c>
      <c r="P4" s="110"/>
      <c r="Q4" s="109"/>
      <c r="R4" s="111">
        <v>1</v>
      </c>
      <c r="S4" s="112"/>
      <c r="T4" s="113"/>
      <c r="U4" s="113"/>
      <c r="V4" s="114">
        <f t="shared" ref="V4:V67" si="0">T4*R4</f>
        <v>0</v>
      </c>
      <c r="W4" s="114">
        <f t="shared" ref="W4:W67" si="1">U4*R4</f>
        <v>0</v>
      </c>
      <c r="X4" s="115"/>
      <c r="Y4" s="107">
        <v>9</v>
      </c>
      <c r="Z4" s="107">
        <v>24</v>
      </c>
      <c r="AA4" s="107">
        <v>12</v>
      </c>
      <c r="AB4" s="115"/>
      <c r="AC4" s="116">
        <f>G4*J4*Y4*Z4*AA4/1000*$AB$1</f>
        <v>3006.7200000000003</v>
      </c>
      <c r="AD4" s="116">
        <f>Q4*R4*Y4*Z4*AA4/1000*$AB$1</f>
        <v>0</v>
      </c>
      <c r="AE4" s="116">
        <f t="shared" ref="AE4:AE67" si="2">AC4-AD4</f>
        <v>3006.7200000000003</v>
      </c>
      <c r="AF4"/>
    </row>
    <row r="5" spans="1:32" ht="24.95" customHeight="1" x14ac:dyDescent="0.4">
      <c r="A5" s="103">
        <v>2</v>
      </c>
      <c r="B5" s="104" t="s">
        <v>319</v>
      </c>
      <c r="C5" s="104" t="s">
        <v>135</v>
      </c>
      <c r="D5" s="104" t="s">
        <v>89</v>
      </c>
      <c r="E5" s="104" t="s">
        <v>322</v>
      </c>
      <c r="F5" s="104" t="s">
        <v>323</v>
      </c>
      <c r="G5" s="104">
        <v>42</v>
      </c>
      <c r="H5" s="105">
        <v>9</v>
      </c>
      <c r="I5" s="106">
        <v>2</v>
      </c>
      <c r="J5" s="107">
        <v>18</v>
      </c>
      <c r="K5" s="108"/>
      <c r="L5" s="109"/>
      <c r="M5" s="109"/>
      <c r="N5" s="110" t="s">
        <v>92</v>
      </c>
      <c r="O5" s="110">
        <v>3300</v>
      </c>
      <c r="P5" s="110"/>
      <c r="Q5" s="109"/>
      <c r="R5" s="111">
        <v>18</v>
      </c>
      <c r="S5" s="112"/>
      <c r="T5" s="113"/>
      <c r="U5" s="113"/>
      <c r="V5" s="114">
        <f t="shared" si="0"/>
        <v>0</v>
      </c>
      <c r="W5" s="114">
        <f t="shared" si="1"/>
        <v>0</v>
      </c>
      <c r="X5" s="115"/>
      <c r="Y5" s="107">
        <v>9</v>
      </c>
      <c r="Z5" s="107">
        <v>24</v>
      </c>
      <c r="AA5" s="107">
        <v>12</v>
      </c>
      <c r="AB5" s="115"/>
      <c r="AC5" s="116">
        <f t="shared" ref="AC5:AC68" si="3">G5*J5*Y5*Z5*AA5/1000*$AB$1</f>
        <v>56827.007999999994</v>
      </c>
      <c r="AD5" s="116">
        <f t="shared" ref="AD5:AD68" si="4">Q5*R5*Y5*Z5*AA5/1000*$AB$1</f>
        <v>0</v>
      </c>
      <c r="AE5" s="116">
        <f t="shared" si="2"/>
        <v>56827.007999999994</v>
      </c>
      <c r="AF5"/>
    </row>
    <row r="6" spans="1:32" ht="24.95" customHeight="1" x14ac:dyDescent="0.4">
      <c r="A6" s="103">
        <v>3</v>
      </c>
      <c r="B6" s="104" t="s">
        <v>319</v>
      </c>
      <c r="C6" s="104" t="s">
        <v>135</v>
      </c>
      <c r="D6" s="104" t="s">
        <v>89</v>
      </c>
      <c r="E6" s="104" t="s">
        <v>322</v>
      </c>
      <c r="F6" s="104" t="s">
        <v>324</v>
      </c>
      <c r="G6" s="104">
        <v>42</v>
      </c>
      <c r="H6" s="105">
        <v>1</v>
      </c>
      <c r="I6" s="106">
        <v>1</v>
      </c>
      <c r="J6" s="107">
        <v>1</v>
      </c>
      <c r="K6" s="108"/>
      <c r="L6" s="109"/>
      <c r="M6" s="109"/>
      <c r="N6" s="110" t="s">
        <v>92</v>
      </c>
      <c r="O6" s="110">
        <v>2500</v>
      </c>
      <c r="P6" s="110"/>
      <c r="Q6" s="109"/>
      <c r="R6" s="111">
        <v>1</v>
      </c>
      <c r="S6" s="112"/>
      <c r="T6" s="113"/>
      <c r="U6" s="113"/>
      <c r="V6" s="114">
        <f t="shared" si="0"/>
        <v>0</v>
      </c>
      <c r="W6" s="114">
        <f t="shared" si="1"/>
        <v>0</v>
      </c>
      <c r="X6" s="115"/>
      <c r="Y6" s="107">
        <v>9</v>
      </c>
      <c r="Z6" s="107">
        <v>24</v>
      </c>
      <c r="AA6" s="107">
        <v>12</v>
      </c>
      <c r="AB6" s="115"/>
      <c r="AC6" s="116">
        <f t="shared" si="3"/>
        <v>3157.056</v>
      </c>
      <c r="AD6" s="116">
        <f t="shared" si="4"/>
        <v>0</v>
      </c>
      <c r="AE6" s="116">
        <f t="shared" si="2"/>
        <v>3157.056</v>
      </c>
      <c r="AF6"/>
    </row>
    <row r="7" spans="1:32" ht="24.95" customHeight="1" x14ac:dyDescent="0.4">
      <c r="A7" s="103">
        <v>4</v>
      </c>
      <c r="B7" s="104" t="s">
        <v>319</v>
      </c>
      <c r="C7" s="104" t="s">
        <v>88</v>
      </c>
      <c r="D7" s="104" t="s">
        <v>89</v>
      </c>
      <c r="E7" s="104" t="s">
        <v>322</v>
      </c>
      <c r="F7" s="104" t="s">
        <v>323</v>
      </c>
      <c r="G7" s="104">
        <v>42</v>
      </c>
      <c r="H7" s="105">
        <v>4</v>
      </c>
      <c r="I7" s="106">
        <v>2</v>
      </c>
      <c r="J7" s="107">
        <v>8</v>
      </c>
      <c r="K7" s="108"/>
      <c r="L7" s="109"/>
      <c r="M7" s="109"/>
      <c r="N7" s="110" t="s">
        <v>92</v>
      </c>
      <c r="O7" s="110">
        <v>2500</v>
      </c>
      <c r="P7" s="110"/>
      <c r="Q7" s="109"/>
      <c r="R7" s="111">
        <v>8</v>
      </c>
      <c r="S7" s="112"/>
      <c r="T7" s="113"/>
      <c r="U7" s="113"/>
      <c r="V7" s="114">
        <f t="shared" si="0"/>
        <v>0</v>
      </c>
      <c r="W7" s="114">
        <f t="shared" si="1"/>
        <v>0</v>
      </c>
      <c r="X7" s="115"/>
      <c r="Y7" s="107">
        <v>9</v>
      </c>
      <c r="Z7" s="107">
        <v>24</v>
      </c>
      <c r="AA7" s="107">
        <v>12</v>
      </c>
      <c r="AB7" s="115"/>
      <c r="AC7" s="116">
        <f t="shared" si="3"/>
        <v>25256.448</v>
      </c>
      <c r="AD7" s="116">
        <f t="shared" si="4"/>
        <v>0</v>
      </c>
      <c r="AE7" s="116">
        <f t="shared" si="2"/>
        <v>25256.448</v>
      </c>
      <c r="AF7"/>
    </row>
    <row r="8" spans="1:32" ht="24.95" customHeight="1" x14ac:dyDescent="0.4">
      <c r="A8" s="103">
        <v>5</v>
      </c>
      <c r="B8" s="104" t="s">
        <v>319</v>
      </c>
      <c r="C8" s="104" t="s">
        <v>325</v>
      </c>
      <c r="D8" s="104" t="s">
        <v>89</v>
      </c>
      <c r="E8" s="104" t="s">
        <v>322</v>
      </c>
      <c r="F8" s="104" t="s">
        <v>323</v>
      </c>
      <c r="G8" s="104">
        <v>42</v>
      </c>
      <c r="H8" s="105">
        <v>2</v>
      </c>
      <c r="I8" s="106">
        <v>1</v>
      </c>
      <c r="J8" s="107">
        <v>2</v>
      </c>
      <c r="K8" s="108"/>
      <c r="L8" s="109"/>
      <c r="M8" s="109"/>
      <c r="N8" s="110" t="s">
        <v>92</v>
      </c>
      <c r="O8" s="110">
        <v>2500</v>
      </c>
      <c r="P8" s="110"/>
      <c r="Q8" s="109"/>
      <c r="R8" s="111">
        <v>2</v>
      </c>
      <c r="S8" s="112"/>
      <c r="T8" s="113"/>
      <c r="U8" s="113"/>
      <c r="V8" s="114">
        <f t="shared" si="0"/>
        <v>0</v>
      </c>
      <c r="W8" s="114">
        <f t="shared" si="1"/>
        <v>0</v>
      </c>
      <c r="X8" s="115"/>
      <c r="Y8" s="107">
        <v>9</v>
      </c>
      <c r="Z8" s="107">
        <v>24</v>
      </c>
      <c r="AA8" s="107">
        <v>12</v>
      </c>
      <c r="AB8" s="115"/>
      <c r="AC8" s="116">
        <f t="shared" si="3"/>
        <v>6314.1120000000001</v>
      </c>
      <c r="AD8" s="116">
        <f t="shared" si="4"/>
        <v>0</v>
      </c>
      <c r="AE8" s="116">
        <f t="shared" si="2"/>
        <v>6314.1120000000001</v>
      </c>
      <c r="AF8"/>
    </row>
    <row r="9" spans="1:32" ht="24.95" customHeight="1" x14ac:dyDescent="0.4">
      <c r="A9" s="103">
        <v>6</v>
      </c>
      <c r="B9" s="104" t="s">
        <v>319</v>
      </c>
      <c r="C9" s="104" t="s">
        <v>325</v>
      </c>
      <c r="D9" s="104" t="s">
        <v>89</v>
      </c>
      <c r="E9" s="104" t="s">
        <v>322</v>
      </c>
      <c r="F9" s="104" t="s">
        <v>122</v>
      </c>
      <c r="G9" s="104">
        <v>42</v>
      </c>
      <c r="H9" s="105">
        <v>2</v>
      </c>
      <c r="I9" s="106">
        <v>1</v>
      </c>
      <c r="J9" s="107">
        <v>2</v>
      </c>
      <c r="K9" s="108"/>
      <c r="L9" s="109"/>
      <c r="M9" s="109"/>
      <c r="N9" s="110" t="s">
        <v>92</v>
      </c>
      <c r="O9" s="110">
        <v>2500</v>
      </c>
      <c r="P9" s="110"/>
      <c r="Q9" s="109"/>
      <c r="R9" s="111">
        <v>2</v>
      </c>
      <c r="S9" s="112"/>
      <c r="T9" s="113"/>
      <c r="U9" s="113"/>
      <c r="V9" s="114">
        <f t="shared" si="0"/>
        <v>0</v>
      </c>
      <c r="W9" s="114">
        <f t="shared" si="1"/>
        <v>0</v>
      </c>
      <c r="X9" s="115"/>
      <c r="Y9" s="107">
        <v>9</v>
      </c>
      <c r="Z9" s="107">
        <v>24</v>
      </c>
      <c r="AA9" s="107">
        <v>12</v>
      </c>
      <c r="AB9" s="115"/>
      <c r="AC9" s="116">
        <f t="shared" si="3"/>
        <v>6314.1120000000001</v>
      </c>
      <c r="AD9" s="116">
        <f t="shared" si="4"/>
        <v>0</v>
      </c>
      <c r="AE9" s="116">
        <f t="shared" si="2"/>
        <v>6314.1120000000001</v>
      </c>
      <c r="AF9"/>
    </row>
    <row r="10" spans="1:32" ht="24.95" customHeight="1" x14ac:dyDescent="0.4">
      <c r="A10" s="103">
        <v>7</v>
      </c>
      <c r="B10" s="104" t="s">
        <v>319</v>
      </c>
      <c r="C10" s="104" t="s">
        <v>325</v>
      </c>
      <c r="D10" s="104" t="s">
        <v>89</v>
      </c>
      <c r="E10" s="104" t="s">
        <v>166</v>
      </c>
      <c r="F10" s="104" t="s">
        <v>221</v>
      </c>
      <c r="G10" s="104">
        <v>60</v>
      </c>
      <c r="H10" s="105">
        <v>2</v>
      </c>
      <c r="I10" s="106">
        <v>1</v>
      </c>
      <c r="J10" s="107">
        <v>2</v>
      </c>
      <c r="K10" s="108"/>
      <c r="L10" s="109"/>
      <c r="M10" s="109"/>
      <c r="N10" s="110" t="s">
        <v>92</v>
      </c>
      <c r="O10" s="110">
        <v>800</v>
      </c>
      <c r="P10" s="110"/>
      <c r="Q10" s="109"/>
      <c r="R10" s="111">
        <v>2</v>
      </c>
      <c r="S10" s="112"/>
      <c r="T10" s="113"/>
      <c r="U10" s="113"/>
      <c r="V10" s="114">
        <f t="shared" si="0"/>
        <v>0</v>
      </c>
      <c r="W10" s="114">
        <f t="shared" si="1"/>
        <v>0</v>
      </c>
      <c r="X10" s="115"/>
      <c r="Y10" s="107">
        <v>9</v>
      </c>
      <c r="Z10" s="107">
        <v>24</v>
      </c>
      <c r="AA10" s="107">
        <v>12</v>
      </c>
      <c r="AB10" s="115"/>
      <c r="AC10" s="116">
        <f t="shared" si="3"/>
        <v>9020.16</v>
      </c>
      <c r="AD10" s="116">
        <f t="shared" si="4"/>
        <v>0</v>
      </c>
      <c r="AE10" s="116">
        <f t="shared" si="2"/>
        <v>9020.16</v>
      </c>
      <c r="AF10"/>
    </row>
    <row r="11" spans="1:32" ht="24.95" customHeight="1" x14ac:dyDescent="0.4">
      <c r="A11" s="103">
        <v>8</v>
      </c>
      <c r="B11" s="104" t="s">
        <v>319</v>
      </c>
      <c r="C11" s="104" t="s">
        <v>224</v>
      </c>
      <c r="D11" s="104" t="s">
        <v>89</v>
      </c>
      <c r="E11" s="104" t="s">
        <v>322</v>
      </c>
      <c r="F11" s="104" t="s">
        <v>323</v>
      </c>
      <c r="G11" s="104">
        <v>42</v>
      </c>
      <c r="H11" s="105">
        <v>6</v>
      </c>
      <c r="I11" s="106">
        <v>2</v>
      </c>
      <c r="J11" s="107">
        <v>12</v>
      </c>
      <c r="K11" s="108"/>
      <c r="L11" s="109"/>
      <c r="M11" s="109"/>
      <c r="N11" s="110" t="s">
        <v>92</v>
      </c>
      <c r="O11" s="110">
        <v>3300</v>
      </c>
      <c r="P11" s="110"/>
      <c r="Q11" s="109"/>
      <c r="R11" s="111">
        <v>12</v>
      </c>
      <c r="S11" s="112"/>
      <c r="T11" s="113"/>
      <c r="U11" s="113"/>
      <c r="V11" s="114">
        <f t="shared" si="0"/>
        <v>0</v>
      </c>
      <c r="W11" s="114">
        <f t="shared" si="1"/>
        <v>0</v>
      </c>
      <c r="X11" s="115"/>
      <c r="Y11" s="107">
        <v>9</v>
      </c>
      <c r="Z11" s="107">
        <v>24</v>
      </c>
      <c r="AA11" s="107">
        <v>12</v>
      </c>
      <c r="AB11" s="115"/>
      <c r="AC11" s="116">
        <f t="shared" si="3"/>
        <v>37884.671999999999</v>
      </c>
      <c r="AD11" s="116">
        <f t="shared" si="4"/>
        <v>0</v>
      </c>
      <c r="AE11" s="116">
        <f t="shared" si="2"/>
        <v>37884.671999999999</v>
      </c>
      <c r="AF11"/>
    </row>
    <row r="12" spans="1:32" ht="24.95" customHeight="1" x14ac:dyDescent="0.4">
      <c r="A12" s="103">
        <v>9</v>
      </c>
      <c r="B12" s="104" t="s">
        <v>319</v>
      </c>
      <c r="C12" s="104" t="s">
        <v>224</v>
      </c>
      <c r="D12" s="104" t="s">
        <v>89</v>
      </c>
      <c r="E12" s="104" t="s">
        <v>322</v>
      </c>
      <c r="F12" s="104" t="s">
        <v>324</v>
      </c>
      <c r="G12" s="104">
        <v>42</v>
      </c>
      <c r="H12" s="105">
        <v>1</v>
      </c>
      <c r="I12" s="106">
        <v>1</v>
      </c>
      <c r="J12" s="107">
        <v>1</v>
      </c>
      <c r="K12" s="108"/>
      <c r="L12" s="109"/>
      <c r="M12" s="109"/>
      <c r="N12" s="110" t="s">
        <v>92</v>
      </c>
      <c r="O12" s="110">
        <v>2500</v>
      </c>
      <c r="P12" s="110"/>
      <c r="Q12" s="109"/>
      <c r="R12" s="111">
        <v>1</v>
      </c>
      <c r="S12" s="112"/>
      <c r="T12" s="113"/>
      <c r="U12" s="113"/>
      <c r="V12" s="114">
        <f t="shared" si="0"/>
        <v>0</v>
      </c>
      <c r="W12" s="114">
        <f t="shared" si="1"/>
        <v>0</v>
      </c>
      <c r="X12" s="115"/>
      <c r="Y12" s="107">
        <v>9</v>
      </c>
      <c r="Z12" s="107">
        <v>24</v>
      </c>
      <c r="AA12" s="107">
        <v>12</v>
      </c>
      <c r="AB12" s="115"/>
      <c r="AC12" s="116">
        <f t="shared" si="3"/>
        <v>3157.056</v>
      </c>
      <c r="AD12" s="116">
        <f t="shared" si="4"/>
        <v>0</v>
      </c>
      <c r="AE12" s="116">
        <f t="shared" si="2"/>
        <v>3157.056</v>
      </c>
      <c r="AF12"/>
    </row>
    <row r="13" spans="1:32" ht="24.95" customHeight="1" x14ac:dyDescent="0.4">
      <c r="A13" s="103">
        <v>10</v>
      </c>
      <c r="B13" s="104" t="s">
        <v>319</v>
      </c>
      <c r="C13" s="104" t="s">
        <v>224</v>
      </c>
      <c r="D13" s="104" t="s">
        <v>89</v>
      </c>
      <c r="E13" s="104" t="s">
        <v>322</v>
      </c>
      <c r="F13" s="104" t="s">
        <v>323</v>
      </c>
      <c r="G13" s="104">
        <v>42</v>
      </c>
      <c r="H13" s="105">
        <v>6</v>
      </c>
      <c r="I13" s="106">
        <v>2</v>
      </c>
      <c r="J13" s="107">
        <v>12</v>
      </c>
      <c r="K13" s="108"/>
      <c r="L13" s="109"/>
      <c r="M13" s="109"/>
      <c r="N13" s="110" t="s">
        <v>92</v>
      </c>
      <c r="O13" s="110">
        <v>3300</v>
      </c>
      <c r="P13" s="110"/>
      <c r="Q13" s="109"/>
      <c r="R13" s="111">
        <v>12</v>
      </c>
      <c r="S13" s="112"/>
      <c r="T13" s="113"/>
      <c r="U13" s="113"/>
      <c r="V13" s="114">
        <f t="shared" si="0"/>
        <v>0</v>
      </c>
      <c r="W13" s="114">
        <f t="shared" si="1"/>
        <v>0</v>
      </c>
      <c r="X13" s="115"/>
      <c r="Y13" s="107">
        <v>9</v>
      </c>
      <c r="Z13" s="107">
        <v>24</v>
      </c>
      <c r="AA13" s="107">
        <v>12</v>
      </c>
      <c r="AB13" s="115"/>
      <c r="AC13" s="116">
        <f t="shared" si="3"/>
        <v>37884.671999999999</v>
      </c>
      <c r="AD13" s="116">
        <f t="shared" si="4"/>
        <v>0</v>
      </c>
      <c r="AE13" s="116">
        <f t="shared" si="2"/>
        <v>37884.671999999999</v>
      </c>
      <c r="AF13"/>
    </row>
    <row r="14" spans="1:32" ht="24.95" customHeight="1" x14ac:dyDescent="0.4">
      <c r="A14" s="103">
        <v>11</v>
      </c>
      <c r="B14" s="104" t="s">
        <v>319</v>
      </c>
      <c r="C14" s="104" t="s">
        <v>224</v>
      </c>
      <c r="D14" s="104" t="s">
        <v>89</v>
      </c>
      <c r="E14" s="104" t="s">
        <v>322</v>
      </c>
      <c r="F14" s="104" t="s">
        <v>324</v>
      </c>
      <c r="G14" s="104">
        <v>42</v>
      </c>
      <c r="H14" s="105">
        <v>1</v>
      </c>
      <c r="I14" s="106">
        <v>1</v>
      </c>
      <c r="J14" s="107">
        <v>1</v>
      </c>
      <c r="K14" s="108"/>
      <c r="L14" s="109"/>
      <c r="M14" s="109"/>
      <c r="N14" s="110" t="s">
        <v>92</v>
      </c>
      <c r="O14" s="110">
        <v>2500</v>
      </c>
      <c r="P14" s="110"/>
      <c r="Q14" s="109"/>
      <c r="R14" s="111">
        <v>1</v>
      </c>
      <c r="S14" s="112"/>
      <c r="T14" s="113"/>
      <c r="U14" s="113"/>
      <c r="V14" s="114">
        <f t="shared" si="0"/>
        <v>0</v>
      </c>
      <c r="W14" s="114">
        <f t="shared" si="1"/>
        <v>0</v>
      </c>
      <c r="X14" s="115"/>
      <c r="Y14" s="107">
        <v>9</v>
      </c>
      <c r="Z14" s="107">
        <v>24</v>
      </c>
      <c r="AA14" s="107">
        <v>12</v>
      </c>
      <c r="AB14" s="115"/>
      <c r="AC14" s="116">
        <f t="shared" si="3"/>
        <v>3157.056</v>
      </c>
      <c r="AD14" s="116">
        <f t="shared" si="4"/>
        <v>0</v>
      </c>
      <c r="AE14" s="116">
        <f t="shared" si="2"/>
        <v>3157.056</v>
      </c>
      <c r="AF14"/>
    </row>
    <row r="15" spans="1:32" ht="24.95" customHeight="1" x14ac:dyDescent="0.4">
      <c r="A15" s="103">
        <v>12</v>
      </c>
      <c r="B15" s="104" t="s">
        <v>319</v>
      </c>
      <c r="C15" s="104" t="s">
        <v>213</v>
      </c>
      <c r="D15" s="104" t="s">
        <v>89</v>
      </c>
      <c r="E15" s="104" t="s">
        <v>110</v>
      </c>
      <c r="F15" s="104" t="s">
        <v>173</v>
      </c>
      <c r="G15" s="104">
        <v>26</v>
      </c>
      <c r="H15" s="105">
        <v>2</v>
      </c>
      <c r="I15" s="106">
        <v>1</v>
      </c>
      <c r="J15" s="107">
        <v>2</v>
      </c>
      <c r="K15" s="108"/>
      <c r="L15" s="109"/>
      <c r="M15" s="109"/>
      <c r="N15" s="110" t="s">
        <v>92</v>
      </c>
      <c r="O15" s="110">
        <v>1000</v>
      </c>
      <c r="P15" s="110"/>
      <c r="Q15" s="109"/>
      <c r="R15" s="111">
        <v>2</v>
      </c>
      <c r="S15" s="112"/>
      <c r="T15" s="113"/>
      <c r="U15" s="113"/>
      <c r="V15" s="114">
        <f t="shared" si="0"/>
        <v>0</v>
      </c>
      <c r="W15" s="114">
        <f t="shared" si="1"/>
        <v>0</v>
      </c>
      <c r="X15" s="115"/>
      <c r="Y15" s="107">
        <v>9</v>
      </c>
      <c r="Z15" s="107">
        <v>24</v>
      </c>
      <c r="AA15" s="107">
        <v>12</v>
      </c>
      <c r="AB15" s="115"/>
      <c r="AC15" s="116">
        <f t="shared" si="3"/>
        <v>3908.7359999999999</v>
      </c>
      <c r="AD15" s="116">
        <f t="shared" si="4"/>
        <v>0</v>
      </c>
      <c r="AE15" s="116">
        <f t="shared" si="2"/>
        <v>3908.7359999999999</v>
      </c>
      <c r="AF15"/>
    </row>
    <row r="16" spans="1:32" ht="24.95" customHeight="1" x14ac:dyDescent="0.4">
      <c r="A16" s="103">
        <v>13</v>
      </c>
      <c r="B16" s="104" t="s">
        <v>319</v>
      </c>
      <c r="C16" s="104" t="s">
        <v>213</v>
      </c>
      <c r="D16" s="104" t="s">
        <v>89</v>
      </c>
      <c r="E16" s="104" t="s">
        <v>322</v>
      </c>
      <c r="F16" s="104" t="s">
        <v>323</v>
      </c>
      <c r="G16" s="104">
        <v>42</v>
      </c>
      <c r="H16" s="105">
        <v>1</v>
      </c>
      <c r="I16" s="106">
        <v>1</v>
      </c>
      <c r="J16" s="107">
        <v>1</v>
      </c>
      <c r="K16" s="108"/>
      <c r="L16" s="109"/>
      <c r="M16" s="109"/>
      <c r="N16" s="110" t="s">
        <v>92</v>
      </c>
      <c r="O16" s="110">
        <v>2500</v>
      </c>
      <c r="P16" s="110"/>
      <c r="Q16" s="109"/>
      <c r="R16" s="111">
        <v>1</v>
      </c>
      <c r="S16" s="112"/>
      <c r="T16" s="113"/>
      <c r="U16" s="113"/>
      <c r="V16" s="114">
        <f t="shared" si="0"/>
        <v>0</v>
      </c>
      <c r="W16" s="114">
        <f t="shared" si="1"/>
        <v>0</v>
      </c>
      <c r="X16" s="115"/>
      <c r="Y16" s="107">
        <v>9</v>
      </c>
      <c r="Z16" s="107">
        <v>24</v>
      </c>
      <c r="AA16" s="107">
        <v>12</v>
      </c>
      <c r="AB16" s="115"/>
      <c r="AC16" s="116">
        <f t="shared" si="3"/>
        <v>3157.056</v>
      </c>
      <c r="AD16" s="116">
        <f t="shared" si="4"/>
        <v>0</v>
      </c>
      <c r="AE16" s="116">
        <f t="shared" si="2"/>
        <v>3157.056</v>
      </c>
      <c r="AF16"/>
    </row>
    <row r="17" spans="1:32" ht="24.95" customHeight="1" x14ac:dyDescent="0.4">
      <c r="A17" s="103">
        <v>14</v>
      </c>
      <c r="B17" s="104" t="s">
        <v>319</v>
      </c>
      <c r="C17" s="104" t="s">
        <v>213</v>
      </c>
      <c r="D17" s="104" t="s">
        <v>89</v>
      </c>
      <c r="E17" s="104" t="s">
        <v>128</v>
      </c>
      <c r="F17" s="104" t="s">
        <v>321</v>
      </c>
      <c r="G17" s="104">
        <v>40</v>
      </c>
      <c r="H17" s="105">
        <v>1</v>
      </c>
      <c r="I17" s="106">
        <v>1</v>
      </c>
      <c r="J17" s="107">
        <v>1</v>
      </c>
      <c r="K17" s="108"/>
      <c r="L17" s="109"/>
      <c r="M17" s="109"/>
      <c r="N17" s="110" t="s">
        <v>92</v>
      </c>
      <c r="O17" s="110">
        <v>400</v>
      </c>
      <c r="P17" s="110"/>
      <c r="Q17" s="109"/>
      <c r="R17" s="111">
        <v>1</v>
      </c>
      <c r="S17" s="112"/>
      <c r="T17" s="113"/>
      <c r="U17" s="113"/>
      <c r="V17" s="114">
        <f t="shared" si="0"/>
        <v>0</v>
      </c>
      <c r="W17" s="114">
        <f t="shared" si="1"/>
        <v>0</v>
      </c>
      <c r="X17" s="115"/>
      <c r="Y17" s="107">
        <v>9</v>
      </c>
      <c r="Z17" s="107">
        <v>24</v>
      </c>
      <c r="AA17" s="107">
        <v>12</v>
      </c>
      <c r="AB17" s="115"/>
      <c r="AC17" s="116">
        <f t="shared" si="3"/>
        <v>3006.7200000000003</v>
      </c>
      <c r="AD17" s="116">
        <f t="shared" si="4"/>
        <v>0</v>
      </c>
      <c r="AE17" s="116">
        <f t="shared" si="2"/>
        <v>3006.7200000000003</v>
      </c>
      <c r="AF17"/>
    </row>
    <row r="18" spans="1:32" ht="24.95" customHeight="1" x14ac:dyDescent="0.4">
      <c r="A18" s="103">
        <v>15</v>
      </c>
      <c r="B18" s="104" t="s">
        <v>319</v>
      </c>
      <c r="C18" s="104" t="s">
        <v>224</v>
      </c>
      <c r="D18" s="104" t="s">
        <v>89</v>
      </c>
      <c r="E18" s="104" t="s">
        <v>322</v>
      </c>
      <c r="F18" s="104" t="s">
        <v>323</v>
      </c>
      <c r="G18" s="104">
        <v>42</v>
      </c>
      <c r="H18" s="105">
        <v>6</v>
      </c>
      <c r="I18" s="106">
        <v>2</v>
      </c>
      <c r="J18" s="107">
        <v>12</v>
      </c>
      <c r="K18" s="108"/>
      <c r="L18" s="109"/>
      <c r="M18" s="109"/>
      <c r="N18" s="110" t="s">
        <v>92</v>
      </c>
      <c r="O18" s="110">
        <v>3300</v>
      </c>
      <c r="P18" s="110"/>
      <c r="Q18" s="109"/>
      <c r="R18" s="111">
        <v>12</v>
      </c>
      <c r="S18" s="112"/>
      <c r="T18" s="113"/>
      <c r="U18" s="113"/>
      <c r="V18" s="114">
        <f t="shared" si="0"/>
        <v>0</v>
      </c>
      <c r="W18" s="114">
        <f t="shared" si="1"/>
        <v>0</v>
      </c>
      <c r="X18" s="115"/>
      <c r="Y18" s="107">
        <v>9</v>
      </c>
      <c r="Z18" s="107">
        <v>24</v>
      </c>
      <c r="AA18" s="107">
        <v>12</v>
      </c>
      <c r="AB18" s="115"/>
      <c r="AC18" s="116">
        <f t="shared" si="3"/>
        <v>37884.671999999999</v>
      </c>
      <c r="AD18" s="116">
        <f t="shared" si="4"/>
        <v>0</v>
      </c>
      <c r="AE18" s="116">
        <f t="shared" si="2"/>
        <v>37884.671999999999</v>
      </c>
      <c r="AF18"/>
    </row>
    <row r="19" spans="1:32" ht="24.95" customHeight="1" x14ac:dyDescent="0.4">
      <c r="A19" s="103">
        <v>16</v>
      </c>
      <c r="B19" s="104" t="s">
        <v>319</v>
      </c>
      <c r="C19" s="104" t="s">
        <v>224</v>
      </c>
      <c r="D19" s="104" t="s">
        <v>89</v>
      </c>
      <c r="E19" s="104" t="s">
        <v>322</v>
      </c>
      <c r="F19" s="104" t="s">
        <v>323</v>
      </c>
      <c r="G19" s="104">
        <v>42</v>
      </c>
      <c r="H19" s="105">
        <v>6</v>
      </c>
      <c r="I19" s="106">
        <v>2</v>
      </c>
      <c r="J19" s="107">
        <v>12</v>
      </c>
      <c r="K19" s="108"/>
      <c r="L19" s="109"/>
      <c r="M19" s="109"/>
      <c r="N19" s="110" t="s">
        <v>92</v>
      </c>
      <c r="O19" s="110">
        <v>3300</v>
      </c>
      <c r="P19" s="110"/>
      <c r="Q19" s="109"/>
      <c r="R19" s="111">
        <v>12</v>
      </c>
      <c r="S19" s="112"/>
      <c r="T19" s="113"/>
      <c r="U19" s="113"/>
      <c r="V19" s="114">
        <f t="shared" si="0"/>
        <v>0</v>
      </c>
      <c r="W19" s="114">
        <f t="shared" si="1"/>
        <v>0</v>
      </c>
      <c r="X19" s="115"/>
      <c r="Y19" s="107">
        <v>9</v>
      </c>
      <c r="Z19" s="107">
        <v>24</v>
      </c>
      <c r="AA19" s="107">
        <v>12</v>
      </c>
      <c r="AB19" s="115"/>
      <c r="AC19" s="116">
        <f t="shared" si="3"/>
        <v>37884.671999999999</v>
      </c>
      <c r="AD19" s="116">
        <f t="shared" si="4"/>
        <v>0</v>
      </c>
      <c r="AE19" s="116">
        <f t="shared" si="2"/>
        <v>37884.671999999999</v>
      </c>
      <c r="AF19"/>
    </row>
    <row r="20" spans="1:32" ht="24.95" customHeight="1" x14ac:dyDescent="0.4">
      <c r="A20" s="103">
        <v>17</v>
      </c>
      <c r="B20" s="104" t="s">
        <v>319</v>
      </c>
      <c r="C20" s="104" t="s">
        <v>100</v>
      </c>
      <c r="D20" s="104" t="s">
        <v>89</v>
      </c>
      <c r="E20" s="104" t="s">
        <v>322</v>
      </c>
      <c r="F20" s="104" t="s">
        <v>323</v>
      </c>
      <c r="G20" s="104">
        <v>42</v>
      </c>
      <c r="H20" s="105">
        <v>4</v>
      </c>
      <c r="I20" s="106">
        <v>2</v>
      </c>
      <c r="J20" s="107">
        <v>8</v>
      </c>
      <c r="K20" s="108"/>
      <c r="L20" s="109"/>
      <c r="M20" s="109"/>
      <c r="N20" s="110" t="s">
        <v>92</v>
      </c>
      <c r="O20" s="110">
        <v>2500</v>
      </c>
      <c r="P20" s="110"/>
      <c r="Q20" s="109"/>
      <c r="R20" s="111">
        <v>8</v>
      </c>
      <c r="S20" s="112"/>
      <c r="T20" s="113"/>
      <c r="U20" s="113"/>
      <c r="V20" s="114">
        <f t="shared" si="0"/>
        <v>0</v>
      </c>
      <c r="W20" s="114">
        <f t="shared" si="1"/>
        <v>0</v>
      </c>
      <c r="X20" s="115"/>
      <c r="Y20" s="107">
        <v>9</v>
      </c>
      <c r="Z20" s="107">
        <v>24</v>
      </c>
      <c r="AA20" s="107">
        <v>12</v>
      </c>
      <c r="AB20" s="115"/>
      <c r="AC20" s="116">
        <f t="shared" si="3"/>
        <v>25256.448</v>
      </c>
      <c r="AD20" s="116">
        <f t="shared" si="4"/>
        <v>0</v>
      </c>
      <c r="AE20" s="116">
        <f t="shared" si="2"/>
        <v>25256.448</v>
      </c>
      <c r="AF20"/>
    </row>
    <row r="21" spans="1:32" ht="24.95" customHeight="1" x14ac:dyDescent="0.4">
      <c r="A21" s="103">
        <v>18</v>
      </c>
      <c r="B21" s="104" t="s">
        <v>319</v>
      </c>
      <c r="C21" s="104" t="s">
        <v>100</v>
      </c>
      <c r="D21" s="104" t="s">
        <v>89</v>
      </c>
      <c r="E21" s="104" t="s">
        <v>322</v>
      </c>
      <c r="F21" s="104" t="s">
        <v>323</v>
      </c>
      <c r="G21" s="104">
        <v>42</v>
      </c>
      <c r="H21" s="105">
        <v>5</v>
      </c>
      <c r="I21" s="106">
        <v>1</v>
      </c>
      <c r="J21" s="107">
        <v>5</v>
      </c>
      <c r="K21" s="108"/>
      <c r="L21" s="109"/>
      <c r="M21" s="109"/>
      <c r="N21" s="110" t="s">
        <v>92</v>
      </c>
      <c r="O21" s="110">
        <v>2500</v>
      </c>
      <c r="P21" s="110"/>
      <c r="Q21" s="109"/>
      <c r="R21" s="111">
        <v>5</v>
      </c>
      <c r="S21" s="112"/>
      <c r="T21" s="113"/>
      <c r="U21" s="113"/>
      <c r="V21" s="114">
        <f t="shared" si="0"/>
        <v>0</v>
      </c>
      <c r="W21" s="114">
        <f t="shared" si="1"/>
        <v>0</v>
      </c>
      <c r="X21" s="115"/>
      <c r="Y21" s="107">
        <v>9</v>
      </c>
      <c r="Z21" s="107">
        <v>24</v>
      </c>
      <c r="AA21" s="107">
        <v>12</v>
      </c>
      <c r="AB21" s="115"/>
      <c r="AC21" s="116">
        <f t="shared" si="3"/>
        <v>15785.28</v>
      </c>
      <c r="AD21" s="116">
        <f t="shared" si="4"/>
        <v>0</v>
      </c>
      <c r="AE21" s="116">
        <f t="shared" si="2"/>
        <v>15785.28</v>
      </c>
      <c r="AF21"/>
    </row>
    <row r="22" spans="1:32" ht="24.95" customHeight="1" x14ac:dyDescent="0.4">
      <c r="A22" s="103">
        <v>19</v>
      </c>
      <c r="B22" s="104" t="s">
        <v>319</v>
      </c>
      <c r="C22" s="104" t="s">
        <v>100</v>
      </c>
      <c r="D22" s="104" t="s">
        <v>89</v>
      </c>
      <c r="E22" s="104" t="s">
        <v>202</v>
      </c>
      <c r="F22" s="104" t="s">
        <v>122</v>
      </c>
      <c r="G22" s="104">
        <v>15</v>
      </c>
      <c r="H22" s="105">
        <v>1</v>
      </c>
      <c r="I22" s="106">
        <v>1</v>
      </c>
      <c r="J22" s="107">
        <v>1</v>
      </c>
      <c r="K22" s="108"/>
      <c r="L22" s="109"/>
      <c r="M22" s="109"/>
      <c r="N22" s="110" t="s">
        <v>92</v>
      </c>
      <c r="O22" s="110">
        <v>700</v>
      </c>
      <c r="P22" s="110"/>
      <c r="Q22" s="109"/>
      <c r="R22" s="111">
        <v>1</v>
      </c>
      <c r="S22" s="112"/>
      <c r="T22" s="113"/>
      <c r="U22" s="113"/>
      <c r="V22" s="114">
        <f t="shared" si="0"/>
        <v>0</v>
      </c>
      <c r="W22" s="114">
        <f t="shared" si="1"/>
        <v>0</v>
      </c>
      <c r="X22" s="115"/>
      <c r="Y22" s="107">
        <v>9</v>
      </c>
      <c r="Z22" s="107">
        <v>24</v>
      </c>
      <c r="AA22" s="107">
        <v>12</v>
      </c>
      <c r="AB22" s="115"/>
      <c r="AC22" s="116">
        <f t="shared" si="3"/>
        <v>1127.52</v>
      </c>
      <c r="AD22" s="116">
        <f t="shared" si="4"/>
        <v>0</v>
      </c>
      <c r="AE22" s="116">
        <f t="shared" si="2"/>
        <v>1127.52</v>
      </c>
      <c r="AF22"/>
    </row>
    <row r="23" spans="1:32" ht="24.95" customHeight="1" x14ac:dyDescent="0.4">
      <c r="A23" s="103">
        <v>20</v>
      </c>
      <c r="B23" s="104" t="s">
        <v>319</v>
      </c>
      <c r="C23" s="104" t="s">
        <v>100</v>
      </c>
      <c r="D23" s="104" t="s">
        <v>89</v>
      </c>
      <c r="E23" s="104" t="s">
        <v>202</v>
      </c>
      <c r="F23" s="104" t="s">
        <v>263</v>
      </c>
      <c r="G23" s="104">
        <v>15</v>
      </c>
      <c r="H23" s="105">
        <v>1</v>
      </c>
      <c r="I23" s="106">
        <v>1</v>
      </c>
      <c r="J23" s="107">
        <v>1</v>
      </c>
      <c r="K23" s="108"/>
      <c r="L23" s="109"/>
      <c r="M23" s="109"/>
      <c r="N23" s="110" t="s">
        <v>92</v>
      </c>
      <c r="O23" s="110">
        <v>700</v>
      </c>
      <c r="P23" s="110"/>
      <c r="Q23" s="109"/>
      <c r="R23" s="111">
        <v>1</v>
      </c>
      <c r="S23" s="112"/>
      <c r="T23" s="113"/>
      <c r="U23" s="113"/>
      <c r="V23" s="114">
        <f t="shared" si="0"/>
        <v>0</v>
      </c>
      <c r="W23" s="114">
        <f t="shared" si="1"/>
        <v>0</v>
      </c>
      <c r="X23" s="115"/>
      <c r="Y23" s="107">
        <v>9</v>
      </c>
      <c r="Z23" s="107">
        <v>24</v>
      </c>
      <c r="AA23" s="107">
        <v>12</v>
      </c>
      <c r="AB23" s="115"/>
      <c r="AC23" s="116">
        <f t="shared" si="3"/>
        <v>1127.52</v>
      </c>
      <c r="AD23" s="116">
        <f t="shared" si="4"/>
        <v>0</v>
      </c>
      <c r="AE23" s="116">
        <f t="shared" si="2"/>
        <v>1127.52</v>
      </c>
      <c r="AF23"/>
    </row>
    <row r="24" spans="1:32" ht="24.95" customHeight="1" x14ac:dyDescent="0.4">
      <c r="A24" s="103">
        <v>21</v>
      </c>
      <c r="B24" s="104" t="s">
        <v>319</v>
      </c>
      <c r="C24" s="104" t="s">
        <v>326</v>
      </c>
      <c r="D24" s="104" t="s">
        <v>89</v>
      </c>
      <c r="E24" s="104" t="s">
        <v>110</v>
      </c>
      <c r="F24" s="104" t="s">
        <v>103</v>
      </c>
      <c r="G24" s="104">
        <v>26</v>
      </c>
      <c r="H24" s="105">
        <v>6</v>
      </c>
      <c r="I24" s="106">
        <v>4</v>
      </c>
      <c r="J24" s="107">
        <v>24</v>
      </c>
      <c r="K24" s="108"/>
      <c r="L24" s="109"/>
      <c r="M24" s="109"/>
      <c r="N24" s="110" t="s">
        <v>92</v>
      </c>
      <c r="O24" s="110">
        <v>1000</v>
      </c>
      <c r="P24" s="110"/>
      <c r="Q24" s="109"/>
      <c r="R24" s="111">
        <v>24</v>
      </c>
      <c r="S24" s="112"/>
      <c r="T24" s="113"/>
      <c r="U24" s="113"/>
      <c r="V24" s="114">
        <f t="shared" si="0"/>
        <v>0</v>
      </c>
      <c r="W24" s="114">
        <f t="shared" si="1"/>
        <v>0</v>
      </c>
      <c r="X24" s="115"/>
      <c r="Y24" s="107">
        <v>9</v>
      </c>
      <c r="Z24" s="107">
        <v>24</v>
      </c>
      <c r="AA24" s="107">
        <v>12</v>
      </c>
      <c r="AB24" s="115"/>
      <c r="AC24" s="116">
        <f t="shared" si="3"/>
        <v>46904.831999999995</v>
      </c>
      <c r="AD24" s="116">
        <f t="shared" si="4"/>
        <v>0</v>
      </c>
      <c r="AE24" s="116">
        <f t="shared" si="2"/>
        <v>46904.831999999995</v>
      </c>
      <c r="AF24"/>
    </row>
    <row r="25" spans="1:32" ht="24.95" customHeight="1" x14ac:dyDescent="0.4">
      <c r="A25" s="103">
        <v>22</v>
      </c>
      <c r="B25" s="104" t="s">
        <v>319</v>
      </c>
      <c r="C25" s="104" t="s">
        <v>104</v>
      </c>
      <c r="D25" s="104" t="s">
        <v>89</v>
      </c>
      <c r="E25" s="104" t="s">
        <v>322</v>
      </c>
      <c r="F25" s="104" t="s">
        <v>323</v>
      </c>
      <c r="G25" s="104">
        <v>42</v>
      </c>
      <c r="H25" s="105">
        <v>24</v>
      </c>
      <c r="I25" s="106">
        <v>2</v>
      </c>
      <c r="J25" s="107">
        <v>48</v>
      </c>
      <c r="K25" s="108"/>
      <c r="L25" s="109"/>
      <c r="M25" s="109"/>
      <c r="N25" s="110" t="s">
        <v>92</v>
      </c>
      <c r="O25" s="110">
        <v>2500</v>
      </c>
      <c r="P25" s="110"/>
      <c r="Q25" s="109"/>
      <c r="R25" s="111">
        <v>48</v>
      </c>
      <c r="S25" s="112"/>
      <c r="T25" s="113"/>
      <c r="U25" s="113"/>
      <c r="V25" s="114">
        <f t="shared" si="0"/>
        <v>0</v>
      </c>
      <c r="W25" s="114">
        <f t="shared" si="1"/>
        <v>0</v>
      </c>
      <c r="X25" s="115"/>
      <c r="Y25" s="107">
        <v>9</v>
      </c>
      <c r="Z25" s="107">
        <v>24</v>
      </c>
      <c r="AA25" s="107">
        <v>12</v>
      </c>
      <c r="AB25" s="115"/>
      <c r="AC25" s="116">
        <f t="shared" si="3"/>
        <v>151538.68799999999</v>
      </c>
      <c r="AD25" s="116">
        <f t="shared" si="4"/>
        <v>0</v>
      </c>
      <c r="AE25" s="116">
        <f t="shared" si="2"/>
        <v>151538.68799999999</v>
      </c>
      <c r="AF25"/>
    </row>
    <row r="26" spans="1:32" ht="24.95" customHeight="1" x14ac:dyDescent="0.4">
      <c r="A26" s="103">
        <v>23</v>
      </c>
      <c r="B26" s="104" t="s">
        <v>319</v>
      </c>
      <c r="C26" s="104" t="s">
        <v>104</v>
      </c>
      <c r="D26" s="104" t="s">
        <v>89</v>
      </c>
      <c r="E26" s="104" t="s">
        <v>202</v>
      </c>
      <c r="F26" s="104" t="s">
        <v>122</v>
      </c>
      <c r="G26" s="104">
        <v>15</v>
      </c>
      <c r="H26" s="105">
        <v>2</v>
      </c>
      <c r="I26" s="106">
        <v>1</v>
      </c>
      <c r="J26" s="107">
        <v>2</v>
      </c>
      <c r="K26" s="108"/>
      <c r="L26" s="109"/>
      <c r="M26" s="109"/>
      <c r="N26" s="110" t="s">
        <v>92</v>
      </c>
      <c r="O26" s="110">
        <v>700</v>
      </c>
      <c r="P26" s="110"/>
      <c r="Q26" s="109"/>
      <c r="R26" s="111">
        <v>2</v>
      </c>
      <c r="S26" s="112"/>
      <c r="T26" s="113"/>
      <c r="U26" s="113"/>
      <c r="V26" s="114">
        <f t="shared" si="0"/>
        <v>0</v>
      </c>
      <c r="W26" s="114">
        <f t="shared" si="1"/>
        <v>0</v>
      </c>
      <c r="X26" s="115"/>
      <c r="Y26" s="107">
        <v>9</v>
      </c>
      <c r="Z26" s="107">
        <v>24</v>
      </c>
      <c r="AA26" s="107">
        <v>12</v>
      </c>
      <c r="AB26" s="115"/>
      <c r="AC26" s="116">
        <f t="shared" si="3"/>
        <v>2255.04</v>
      </c>
      <c r="AD26" s="116">
        <f t="shared" si="4"/>
        <v>0</v>
      </c>
      <c r="AE26" s="116">
        <f t="shared" si="2"/>
        <v>2255.04</v>
      </c>
      <c r="AF26"/>
    </row>
    <row r="27" spans="1:32" ht="24.95" customHeight="1" x14ac:dyDescent="0.4">
      <c r="A27" s="103">
        <v>24</v>
      </c>
      <c r="B27" s="104" t="s">
        <v>319</v>
      </c>
      <c r="C27" s="104" t="s">
        <v>134</v>
      </c>
      <c r="D27" s="104" t="s">
        <v>89</v>
      </c>
      <c r="E27" s="104" t="s">
        <v>110</v>
      </c>
      <c r="F27" s="104" t="s">
        <v>173</v>
      </c>
      <c r="G27" s="104">
        <v>26</v>
      </c>
      <c r="H27" s="105">
        <v>2</v>
      </c>
      <c r="I27" s="106">
        <v>1</v>
      </c>
      <c r="J27" s="107">
        <v>2</v>
      </c>
      <c r="K27" s="108"/>
      <c r="L27" s="109"/>
      <c r="M27" s="109"/>
      <c r="N27" s="110" t="s">
        <v>92</v>
      </c>
      <c r="O27" s="110">
        <v>1000</v>
      </c>
      <c r="P27" s="110"/>
      <c r="Q27" s="109"/>
      <c r="R27" s="111">
        <v>2</v>
      </c>
      <c r="S27" s="112"/>
      <c r="T27" s="113"/>
      <c r="U27" s="113"/>
      <c r="V27" s="114">
        <f t="shared" si="0"/>
        <v>0</v>
      </c>
      <c r="W27" s="114">
        <f t="shared" si="1"/>
        <v>0</v>
      </c>
      <c r="X27" s="115"/>
      <c r="Y27" s="107">
        <v>9</v>
      </c>
      <c r="Z27" s="107">
        <v>24</v>
      </c>
      <c r="AA27" s="107">
        <v>12</v>
      </c>
      <c r="AB27" s="115"/>
      <c r="AC27" s="116">
        <f t="shared" si="3"/>
        <v>3908.7359999999999</v>
      </c>
      <c r="AD27" s="116">
        <f t="shared" si="4"/>
        <v>0</v>
      </c>
      <c r="AE27" s="116">
        <f t="shared" si="2"/>
        <v>3908.7359999999999</v>
      </c>
      <c r="AF27"/>
    </row>
    <row r="28" spans="1:32" ht="24.95" customHeight="1" x14ac:dyDescent="0.4">
      <c r="A28" s="103">
        <v>25</v>
      </c>
      <c r="B28" s="104" t="s">
        <v>319</v>
      </c>
      <c r="C28" s="104" t="s">
        <v>134</v>
      </c>
      <c r="D28" s="104" t="s">
        <v>89</v>
      </c>
      <c r="E28" s="104" t="s">
        <v>322</v>
      </c>
      <c r="F28" s="104" t="s">
        <v>323</v>
      </c>
      <c r="G28" s="104">
        <v>42</v>
      </c>
      <c r="H28" s="105">
        <v>1</v>
      </c>
      <c r="I28" s="106">
        <v>1</v>
      </c>
      <c r="J28" s="107">
        <v>1</v>
      </c>
      <c r="K28" s="108"/>
      <c r="L28" s="109"/>
      <c r="M28" s="109"/>
      <c r="N28" s="110" t="s">
        <v>92</v>
      </c>
      <c r="O28" s="110">
        <v>2500</v>
      </c>
      <c r="P28" s="110"/>
      <c r="Q28" s="109"/>
      <c r="R28" s="111">
        <v>1</v>
      </c>
      <c r="S28" s="112"/>
      <c r="T28" s="113"/>
      <c r="U28" s="113"/>
      <c r="V28" s="114">
        <f t="shared" si="0"/>
        <v>0</v>
      </c>
      <c r="W28" s="114">
        <f t="shared" si="1"/>
        <v>0</v>
      </c>
      <c r="X28" s="115"/>
      <c r="Y28" s="107">
        <v>9</v>
      </c>
      <c r="Z28" s="107">
        <v>24</v>
      </c>
      <c r="AA28" s="107">
        <v>12</v>
      </c>
      <c r="AB28" s="115"/>
      <c r="AC28" s="116">
        <f t="shared" si="3"/>
        <v>3157.056</v>
      </c>
      <c r="AD28" s="116">
        <f t="shared" si="4"/>
        <v>0</v>
      </c>
      <c r="AE28" s="116">
        <f t="shared" si="2"/>
        <v>3157.056</v>
      </c>
      <c r="AF28"/>
    </row>
    <row r="29" spans="1:32" ht="24.95" customHeight="1" x14ac:dyDescent="0.4">
      <c r="A29" s="103">
        <v>26</v>
      </c>
      <c r="B29" s="104" t="s">
        <v>319</v>
      </c>
      <c r="C29" s="104" t="s">
        <v>134</v>
      </c>
      <c r="D29" s="104" t="s">
        <v>89</v>
      </c>
      <c r="E29" s="104" t="s">
        <v>128</v>
      </c>
      <c r="F29" s="104" t="s">
        <v>321</v>
      </c>
      <c r="G29" s="104">
        <v>40</v>
      </c>
      <c r="H29" s="105">
        <v>1</v>
      </c>
      <c r="I29" s="106">
        <v>1</v>
      </c>
      <c r="J29" s="107">
        <v>1</v>
      </c>
      <c r="K29" s="108"/>
      <c r="L29" s="109"/>
      <c r="M29" s="109"/>
      <c r="N29" s="110" t="s">
        <v>92</v>
      </c>
      <c r="O29" s="110">
        <v>400</v>
      </c>
      <c r="P29" s="110"/>
      <c r="Q29" s="109"/>
      <c r="R29" s="111">
        <v>1</v>
      </c>
      <c r="S29" s="112"/>
      <c r="T29" s="113"/>
      <c r="U29" s="113"/>
      <c r="V29" s="114">
        <f t="shared" si="0"/>
        <v>0</v>
      </c>
      <c r="W29" s="114">
        <f t="shared" si="1"/>
        <v>0</v>
      </c>
      <c r="X29" s="115"/>
      <c r="Y29" s="107">
        <v>9</v>
      </c>
      <c r="Z29" s="107">
        <v>24</v>
      </c>
      <c r="AA29" s="107">
        <v>12</v>
      </c>
      <c r="AB29" s="115"/>
      <c r="AC29" s="116">
        <f t="shared" si="3"/>
        <v>3006.7200000000003</v>
      </c>
      <c r="AD29" s="116">
        <f t="shared" si="4"/>
        <v>0</v>
      </c>
      <c r="AE29" s="116">
        <f t="shared" si="2"/>
        <v>3006.7200000000003</v>
      </c>
      <c r="AF29"/>
    </row>
    <row r="30" spans="1:32" ht="24.95" customHeight="1" x14ac:dyDescent="0.4">
      <c r="A30" s="103">
        <v>27</v>
      </c>
      <c r="B30" s="104" t="s">
        <v>319</v>
      </c>
      <c r="C30" s="104" t="s">
        <v>272</v>
      </c>
      <c r="D30" s="104" t="s">
        <v>89</v>
      </c>
      <c r="E30" s="104" t="s">
        <v>322</v>
      </c>
      <c r="F30" s="104" t="s">
        <v>323</v>
      </c>
      <c r="G30" s="104">
        <v>42</v>
      </c>
      <c r="H30" s="105">
        <v>2</v>
      </c>
      <c r="I30" s="106">
        <v>2</v>
      </c>
      <c r="J30" s="107">
        <v>4</v>
      </c>
      <c r="K30" s="108"/>
      <c r="L30" s="109"/>
      <c r="M30" s="109"/>
      <c r="N30" s="110" t="s">
        <v>92</v>
      </c>
      <c r="O30" s="110">
        <v>2500</v>
      </c>
      <c r="P30" s="110"/>
      <c r="Q30" s="109"/>
      <c r="R30" s="111">
        <v>4</v>
      </c>
      <c r="S30" s="112"/>
      <c r="T30" s="113"/>
      <c r="U30" s="113"/>
      <c r="V30" s="114">
        <f t="shared" si="0"/>
        <v>0</v>
      </c>
      <c r="W30" s="114">
        <f t="shared" si="1"/>
        <v>0</v>
      </c>
      <c r="X30" s="115"/>
      <c r="Y30" s="107">
        <v>9</v>
      </c>
      <c r="Z30" s="107">
        <v>24</v>
      </c>
      <c r="AA30" s="107">
        <v>12</v>
      </c>
      <c r="AB30" s="115"/>
      <c r="AC30" s="116">
        <f t="shared" si="3"/>
        <v>12628.224</v>
      </c>
      <c r="AD30" s="116">
        <f t="shared" si="4"/>
        <v>0</v>
      </c>
      <c r="AE30" s="116">
        <f t="shared" si="2"/>
        <v>12628.224</v>
      </c>
      <c r="AF30"/>
    </row>
    <row r="31" spans="1:32" ht="24.95" customHeight="1" x14ac:dyDescent="0.4">
      <c r="A31" s="103">
        <v>28</v>
      </c>
      <c r="B31" s="104" t="s">
        <v>319</v>
      </c>
      <c r="C31" s="104" t="s">
        <v>272</v>
      </c>
      <c r="D31" s="104" t="s">
        <v>89</v>
      </c>
      <c r="E31" s="104" t="s">
        <v>322</v>
      </c>
      <c r="F31" s="104" t="s">
        <v>323</v>
      </c>
      <c r="G31" s="104">
        <v>42</v>
      </c>
      <c r="H31" s="105">
        <v>3</v>
      </c>
      <c r="I31" s="106">
        <v>1</v>
      </c>
      <c r="J31" s="107">
        <v>3</v>
      </c>
      <c r="K31" s="108"/>
      <c r="L31" s="109"/>
      <c r="M31" s="109"/>
      <c r="N31" s="110" t="s">
        <v>92</v>
      </c>
      <c r="O31" s="110">
        <v>2500</v>
      </c>
      <c r="P31" s="110"/>
      <c r="Q31" s="109"/>
      <c r="R31" s="111">
        <v>3</v>
      </c>
      <c r="S31" s="112"/>
      <c r="T31" s="113"/>
      <c r="U31" s="113"/>
      <c r="V31" s="114">
        <f t="shared" si="0"/>
        <v>0</v>
      </c>
      <c r="W31" s="114">
        <f t="shared" si="1"/>
        <v>0</v>
      </c>
      <c r="X31" s="115"/>
      <c r="Y31" s="107">
        <v>9</v>
      </c>
      <c r="Z31" s="107">
        <v>24</v>
      </c>
      <c r="AA31" s="107">
        <v>12</v>
      </c>
      <c r="AB31" s="115"/>
      <c r="AC31" s="116">
        <f t="shared" si="3"/>
        <v>9471.1679999999997</v>
      </c>
      <c r="AD31" s="116">
        <f t="shared" si="4"/>
        <v>0</v>
      </c>
      <c r="AE31" s="116">
        <f t="shared" si="2"/>
        <v>9471.1679999999997</v>
      </c>
      <c r="AF31"/>
    </row>
    <row r="32" spans="1:32" ht="24.95" customHeight="1" x14ac:dyDescent="0.4">
      <c r="A32" s="103">
        <v>29</v>
      </c>
      <c r="B32" s="104" t="s">
        <v>319</v>
      </c>
      <c r="C32" s="104" t="s">
        <v>272</v>
      </c>
      <c r="D32" s="104" t="s">
        <v>89</v>
      </c>
      <c r="E32" s="104" t="s">
        <v>322</v>
      </c>
      <c r="F32" s="104" t="s">
        <v>327</v>
      </c>
      <c r="G32" s="104">
        <v>42</v>
      </c>
      <c r="H32" s="105">
        <v>4</v>
      </c>
      <c r="I32" s="106">
        <v>2</v>
      </c>
      <c r="J32" s="107">
        <v>8</v>
      </c>
      <c r="K32" s="108"/>
      <c r="L32" s="109"/>
      <c r="M32" s="109"/>
      <c r="N32" s="110" t="s">
        <v>92</v>
      </c>
      <c r="O32" s="110">
        <v>2500</v>
      </c>
      <c r="P32" s="110"/>
      <c r="Q32" s="109"/>
      <c r="R32" s="111">
        <v>8</v>
      </c>
      <c r="S32" s="112"/>
      <c r="T32" s="113"/>
      <c r="U32" s="113"/>
      <c r="V32" s="114">
        <f t="shared" si="0"/>
        <v>0</v>
      </c>
      <c r="W32" s="114">
        <f t="shared" si="1"/>
        <v>0</v>
      </c>
      <c r="X32" s="115"/>
      <c r="Y32" s="107">
        <v>9</v>
      </c>
      <c r="Z32" s="107">
        <v>24</v>
      </c>
      <c r="AA32" s="107">
        <v>12</v>
      </c>
      <c r="AB32" s="115"/>
      <c r="AC32" s="116">
        <f t="shared" si="3"/>
        <v>25256.448</v>
      </c>
      <c r="AD32" s="116">
        <f t="shared" si="4"/>
        <v>0</v>
      </c>
      <c r="AE32" s="116">
        <f t="shared" si="2"/>
        <v>25256.448</v>
      </c>
      <c r="AF32"/>
    </row>
    <row r="33" spans="1:32" ht="24.95" customHeight="1" x14ac:dyDescent="0.4">
      <c r="A33" s="103">
        <v>30</v>
      </c>
      <c r="B33" s="104" t="s">
        <v>319</v>
      </c>
      <c r="C33" s="104" t="s">
        <v>272</v>
      </c>
      <c r="D33" s="104" t="s">
        <v>89</v>
      </c>
      <c r="E33" s="104" t="s">
        <v>202</v>
      </c>
      <c r="F33" s="104" t="s">
        <v>122</v>
      </c>
      <c r="G33" s="104">
        <v>15</v>
      </c>
      <c r="H33" s="105">
        <v>1</v>
      </c>
      <c r="I33" s="106">
        <v>1</v>
      </c>
      <c r="J33" s="107">
        <v>1</v>
      </c>
      <c r="K33" s="108"/>
      <c r="L33" s="109"/>
      <c r="M33" s="109"/>
      <c r="N33" s="110" t="s">
        <v>92</v>
      </c>
      <c r="O33" s="110">
        <v>700</v>
      </c>
      <c r="P33" s="110"/>
      <c r="Q33" s="109"/>
      <c r="R33" s="111">
        <v>1</v>
      </c>
      <c r="S33" s="112"/>
      <c r="T33" s="113"/>
      <c r="U33" s="113"/>
      <c r="V33" s="114">
        <f t="shared" si="0"/>
        <v>0</v>
      </c>
      <c r="W33" s="114">
        <f t="shared" si="1"/>
        <v>0</v>
      </c>
      <c r="X33" s="115"/>
      <c r="Y33" s="107">
        <v>9</v>
      </c>
      <c r="Z33" s="107">
        <v>24</v>
      </c>
      <c r="AA33" s="107">
        <v>12</v>
      </c>
      <c r="AB33" s="115"/>
      <c r="AC33" s="116">
        <f t="shared" si="3"/>
        <v>1127.52</v>
      </c>
      <c r="AD33" s="116">
        <f t="shared" si="4"/>
        <v>0</v>
      </c>
      <c r="AE33" s="116">
        <f t="shared" si="2"/>
        <v>1127.52</v>
      </c>
      <c r="AF33"/>
    </row>
    <row r="34" spans="1:32" ht="24.95" customHeight="1" x14ac:dyDescent="0.4">
      <c r="A34" s="103">
        <v>31</v>
      </c>
      <c r="B34" s="104" t="s">
        <v>319</v>
      </c>
      <c r="C34" s="104" t="s">
        <v>272</v>
      </c>
      <c r="D34" s="104" t="s">
        <v>89</v>
      </c>
      <c r="E34" s="104" t="s">
        <v>322</v>
      </c>
      <c r="F34" s="104" t="s">
        <v>323</v>
      </c>
      <c r="G34" s="104">
        <v>42</v>
      </c>
      <c r="H34" s="105">
        <v>2</v>
      </c>
      <c r="I34" s="106">
        <v>1</v>
      </c>
      <c r="J34" s="107">
        <v>2</v>
      </c>
      <c r="K34" s="108"/>
      <c r="L34" s="109"/>
      <c r="M34" s="109"/>
      <c r="N34" s="110" t="s">
        <v>92</v>
      </c>
      <c r="O34" s="110">
        <v>2500</v>
      </c>
      <c r="P34" s="110"/>
      <c r="Q34" s="109"/>
      <c r="R34" s="111">
        <v>2</v>
      </c>
      <c r="S34" s="112"/>
      <c r="T34" s="113"/>
      <c r="U34" s="113"/>
      <c r="V34" s="114">
        <f t="shared" si="0"/>
        <v>0</v>
      </c>
      <c r="W34" s="114">
        <f t="shared" si="1"/>
        <v>0</v>
      </c>
      <c r="X34" s="115"/>
      <c r="Y34" s="107">
        <v>9</v>
      </c>
      <c r="Z34" s="107">
        <v>24</v>
      </c>
      <c r="AA34" s="107">
        <v>12</v>
      </c>
      <c r="AB34" s="115"/>
      <c r="AC34" s="116">
        <f t="shared" si="3"/>
        <v>6314.1120000000001</v>
      </c>
      <c r="AD34" s="116">
        <f t="shared" si="4"/>
        <v>0</v>
      </c>
      <c r="AE34" s="116">
        <f t="shared" si="2"/>
        <v>6314.1120000000001</v>
      </c>
      <c r="AF34"/>
    </row>
    <row r="35" spans="1:32" ht="24.95" customHeight="1" x14ac:dyDescent="0.4">
      <c r="A35" s="103">
        <v>32</v>
      </c>
      <c r="B35" s="104" t="s">
        <v>319</v>
      </c>
      <c r="C35" s="104" t="s">
        <v>272</v>
      </c>
      <c r="D35" s="104" t="s">
        <v>89</v>
      </c>
      <c r="E35" s="104" t="s">
        <v>202</v>
      </c>
      <c r="F35" s="104" t="s">
        <v>122</v>
      </c>
      <c r="G35" s="104">
        <v>15</v>
      </c>
      <c r="H35" s="105">
        <v>2</v>
      </c>
      <c r="I35" s="106">
        <v>1</v>
      </c>
      <c r="J35" s="107">
        <v>2</v>
      </c>
      <c r="K35" s="108"/>
      <c r="L35" s="109"/>
      <c r="M35" s="109"/>
      <c r="N35" s="110" t="s">
        <v>92</v>
      </c>
      <c r="O35" s="110">
        <v>700</v>
      </c>
      <c r="P35" s="110"/>
      <c r="Q35" s="109"/>
      <c r="R35" s="111">
        <v>2</v>
      </c>
      <c r="S35" s="112"/>
      <c r="T35" s="113"/>
      <c r="U35" s="113"/>
      <c r="V35" s="114">
        <f t="shared" si="0"/>
        <v>0</v>
      </c>
      <c r="W35" s="114">
        <f t="shared" si="1"/>
        <v>0</v>
      </c>
      <c r="X35" s="115"/>
      <c r="Y35" s="107">
        <v>9</v>
      </c>
      <c r="Z35" s="107">
        <v>24</v>
      </c>
      <c r="AA35" s="107">
        <v>12</v>
      </c>
      <c r="AB35" s="115"/>
      <c r="AC35" s="116">
        <f t="shared" si="3"/>
        <v>2255.04</v>
      </c>
      <c r="AD35" s="116">
        <f t="shared" si="4"/>
        <v>0</v>
      </c>
      <c r="AE35" s="116">
        <f t="shared" si="2"/>
        <v>2255.04</v>
      </c>
      <c r="AF35"/>
    </row>
    <row r="36" spans="1:32" ht="24.95" customHeight="1" x14ac:dyDescent="0.4">
      <c r="A36" s="103">
        <v>33</v>
      </c>
      <c r="B36" s="104" t="s">
        <v>319</v>
      </c>
      <c r="C36" s="104" t="s">
        <v>272</v>
      </c>
      <c r="D36" s="104" t="s">
        <v>89</v>
      </c>
      <c r="E36" s="104" t="s">
        <v>166</v>
      </c>
      <c r="F36" s="104" t="s">
        <v>221</v>
      </c>
      <c r="G36" s="104">
        <v>60</v>
      </c>
      <c r="H36" s="105">
        <v>2</v>
      </c>
      <c r="I36" s="106">
        <v>1</v>
      </c>
      <c r="J36" s="107">
        <v>2</v>
      </c>
      <c r="K36" s="108"/>
      <c r="L36" s="109"/>
      <c r="M36" s="109"/>
      <c r="N36" s="110" t="s">
        <v>92</v>
      </c>
      <c r="O36" s="110">
        <v>800</v>
      </c>
      <c r="P36" s="110"/>
      <c r="Q36" s="109"/>
      <c r="R36" s="111">
        <v>2</v>
      </c>
      <c r="S36" s="112"/>
      <c r="T36" s="113"/>
      <c r="U36" s="113"/>
      <c r="V36" s="114">
        <f t="shared" si="0"/>
        <v>0</v>
      </c>
      <c r="W36" s="114">
        <f t="shared" si="1"/>
        <v>0</v>
      </c>
      <c r="X36" s="115"/>
      <c r="Y36" s="107">
        <v>9</v>
      </c>
      <c r="Z36" s="107">
        <v>24</v>
      </c>
      <c r="AA36" s="107">
        <v>12</v>
      </c>
      <c r="AB36" s="115"/>
      <c r="AC36" s="116">
        <f t="shared" si="3"/>
        <v>9020.16</v>
      </c>
      <c r="AD36" s="116">
        <f t="shared" si="4"/>
        <v>0</v>
      </c>
      <c r="AE36" s="116">
        <f t="shared" si="2"/>
        <v>9020.16</v>
      </c>
      <c r="AF36"/>
    </row>
    <row r="37" spans="1:32" ht="24.95" customHeight="1" x14ac:dyDescent="0.4">
      <c r="A37" s="103">
        <v>34</v>
      </c>
      <c r="B37" s="104" t="s">
        <v>319</v>
      </c>
      <c r="C37" s="104" t="s">
        <v>272</v>
      </c>
      <c r="D37" s="104" t="s">
        <v>89</v>
      </c>
      <c r="E37" s="104" t="s">
        <v>128</v>
      </c>
      <c r="F37" s="104" t="s">
        <v>321</v>
      </c>
      <c r="G37" s="104">
        <v>40</v>
      </c>
      <c r="H37" s="105">
        <v>2</v>
      </c>
      <c r="I37" s="106">
        <v>1</v>
      </c>
      <c r="J37" s="107">
        <v>2</v>
      </c>
      <c r="K37" s="108"/>
      <c r="L37" s="109"/>
      <c r="M37" s="109"/>
      <c r="N37" s="110" t="s">
        <v>92</v>
      </c>
      <c r="O37" s="110">
        <v>400</v>
      </c>
      <c r="P37" s="110"/>
      <c r="Q37" s="109"/>
      <c r="R37" s="111">
        <v>2</v>
      </c>
      <c r="S37" s="112"/>
      <c r="T37" s="113"/>
      <c r="U37" s="113"/>
      <c r="V37" s="114">
        <f t="shared" si="0"/>
        <v>0</v>
      </c>
      <c r="W37" s="114">
        <f t="shared" si="1"/>
        <v>0</v>
      </c>
      <c r="X37" s="115"/>
      <c r="Y37" s="107">
        <v>9</v>
      </c>
      <c r="Z37" s="107">
        <v>24</v>
      </c>
      <c r="AA37" s="107">
        <v>12</v>
      </c>
      <c r="AB37" s="115"/>
      <c r="AC37" s="116">
        <f t="shared" si="3"/>
        <v>6013.4400000000005</v>
      </c>
      <c r="AD37" s="116">
        <f t="shared" si="4"/>
        <v>0</v>
      </c>
      <c r="AE37" s="116">
        <f t="shared" si="2"/>
        <v>6013.4400000000005</v>
      </c>
      <c r="AF37"/>
    </row>
    <row r="38" spans="1:32" ht="24.95" customHeight="1" x14ac:dyDescent="0.4">
      <c r="A38" s="103">
        <v>35</v>
      </c>
      <c r="B38" s="104" t="s">
        <v>319</v>
      </c>
      <c r="C38" s="104" t="s">
        <v>95</v>
      </c>
      <c r="D38" s="104" t="s">
        <v>89</v>
      </c>
      <c r="E38" s="104" t="s">
        <v>322</v>
      </c>
      <c r="F38" s="104" t="s">
        <v>323</v>
      </c>
      <c r="G38" s="104">
        <v>42</v>
      </c>
      <c r="H38" s="105">
        <v>2</v>
      </c>
      <c r="I38" s="106">
        <v>1</v>
      </c>
      <c r="J38" s="107">
        <v>2</v>
      </c>
      <c r="K38" s="108"/>
      <c r="L38" s="109"/>
      <c r="M38" s="109"/>
      <c r="N38" s="110" t="s">
        <v>92</v>
      </c>
      <c r="O38" s="110">
        <v>2500</v>
      </c>
      <c r="P38" s="110"/>
      <c r="Q38" s="109"/>
      <c r="R38" s="111">
        <v>2</v>
      </c>
      <c r="S38" s="112"/>
      <c r="T38" s="113"/>
      <c r="U38" s="113"/>
      <c r="V38" s="114">
        <f t="shared" si="0"/>
        <v>0</v>
      </c>
      <c r="W38" s="114">
        <f t="shared" si="1"/>
        <v>0</v>
      </c>
      <c r="X38" s="115"/>
      <c r="Y38" s="107">
        <v>9</v>
      </c>
      <c r="Z38" s="107">
        <v>24</v>
      </c>
      <c r="AA38" s="107">
        <v>12</v>
      </c>
      <c r="AB38" s="115"/>
      <c r="AC38" s="116">
        <f t="shared" si="3"/>
        <v>6314.1120000000001</v>
      </c>
      <c r="AD38" s="116">
        <f t="shared" si="4"/>
        <v>0</v>
      </c>
      <c r="AE38" s="116">
        <f t="shared" si="2"/>
        <v>6314.1120000000001</v>
      </c>
      <c r="AF38"/>
    </row>
    <row r="39" spans="1:32" ht="24.95" customHeight="1" x14ac:dyDescent="0.4">
      <c r="A39" s="103">
        <v>36</v>
      </c>
      <c r="B39" s="104" t="s">
        <v>319</v>
      </c>
      <c r="C39" s="104" t="s">
        <v>108</v>
      </c>
      <c r="D39" s="104" t="s">
        <v>89</v>
      </c>
      <c r="E39" s="104" t="s">
        <v>110</v>
      </c>
      <c r="F39" s="104" t="s">
        <v>173</v>
      </c>
      <c r="G39" s="104">
        <v>26</v>
      </c>
      <c r="H39" s="105">
        <v>14</v>
      </c>
      <c r="I39" s="106">
        <v>1</v>
      </c>
      <c r="J39" s="107">
        <v>14</v>
      </c>
      <c r="K39" s="108"/>
      <c r="L39" s="109"/>
      <c r="M39" s="109"/>
      <c r="N39" s="110" t="s">
        <v>92</v>
      </c>
      <c r="O39" s="110">
        <v>1000</v>
      </c>
      <c r="P39" s="110"/>
      <c r="Q39" s="109"/>
      <c r="R39" s="111">
        <v>14</v>
      </c>
      <c r="S39" s="112"/>
      <c r="T39" s="113"/>
      <c r="U39" s="113"/>
      <c r="V39" s="114">
        <f t="shared" si="0"/>
        <v>0</v>
      </c>
      <c r="W39" s="114">
        <f t="shared" si="1"/>
        <v>0</v>
      </c>
      <c r="X39" s="115"/>
      <c r="Y39" s="107">
        <v>9</v>
      </c>
      <c r="Z39" s="107">
        <v>24</v>
      </c>
      <c r="AA39" s="107">
        <v>12</v>
      </c>
      <c r="AB39" s="115"/>
      <c r="AC39" s="116">
        <f t="shared" si="3"/>
        <v>27361.152000000002</v>
      </c>
      <c r="AD39" s="116">
        <f t="shared" si="4"/>
        <v>0</v>
      </c>
      <c r="AE39" s="116">
        <f t="shared" si="2"/>
        <v>27361.152000000002</v>
      </c>
      <c r="AF39"/>
    </row>
    <row r="40" spans="1:32" ht="24.95" customHeight="1" x14ac:dyDescent="0.4">
      <c r="A40" s="103">
        <v>37</v>
      </c>
      <c r="B40" s="104" t="s">
        <v>319</v>
      </c>
      <c r="C40" s="104" t="s">
        <v>213</v>
      </c>
      <c r="D40" s="104" t="s">
        <v>89</v>
      </c>
      <c r="E40" s="104" t="s">
        <v>110</v>
      </c>
      <c r="F40" s="104" t="s">
        <v>103</v>
      </c>
      <c r="G40" s="104">
        <v>26</v>
      </c>
      <c r="H40" s="104">
        <v>6</v>
      </c>
      <c r="I40" s="106">
        <v>4</v>
      </c>
      <c r="J40" s="107">
        <v>24</v>
      </c>
      <c r="K40" s="108"/>
      <c r="L40" s="109"/>
      <c r="M40" s="109"/>
      <c r="N40" s="110" t="s">
        <v>92</v>
      </c>
      <c r="O40" s="110">
        <v>1000</v>
      </c>
      <c r="P40" s="110"/>
      <c r="Q40" s="109"/>
      <c r="R40" s="111">
        <v>24</v>
      </c>
      <c r="S40" s="112"/>
      <c r="T40" s="113"/>
      <c r="U40" s="113"/>
      <c r="V40" s="114">
        <f t="shared" si="0"/>
        <v>0</v>
      </c>
      <c r="W40" s="114">
        <f t="shared" si="1"/>
        <v>0</v>
      </c>
      <c r="X40" s="115"/>
      <c r="Y40" s="107">
        <v>9</v>
      </c>
      <c r="Z40" s="107">
        <v>24</v>
      </c>
      <c r="AA40" s="107">
        <v>12</v>
      </c>
      <c r="AB40" s="115"/>
      <c r="AC40" s="116">
        <f t="shared" si="3"/>
        <v>46904.831999999995</v>
      </c>
      <c r="AD40" s="116">
        <f t="shared" si="4"/>
        <v>0</v>
      </c>
      <c r="AE40" s="116">
        <f t="shared" si="2"/>
        <v>46904.831999999995</v>
      </c>
      <c r="AF40"/>
    </row>
    <row r="41" spans="1:32" ht="24.95" customHeight="1" x14ac:dyDescent="0.4">
      <c r="A41" s="103">
        <v>38</v>
      </c>
      <c r="B41" s="104" t="s">
        <v>319</v>
      </c>
      <c r="C41" s="104" t="s">
        <v>216</v>
      </c>
      <c r="D41" s="104" t="s">
        <v>89</v>
      </c>
      <c r="E41" s="104" t="s">
        <v>110</v>
      </c>
      <c r="F41" s="104" t="s">
        <v>103</v>
      </c>
      <c r="G41" s="104">
        <v>26</v>
      </c>
      <c r="H41" s="104">
        <v>2</v>
      </c>
      <c r="I41" s="106">
        <v>4</v>
      </c>
      <c r="J41" s="107">
        <v>8</v>
      </c>
      <c r="K41" s="108"/>
      <c r="L41" s="109"/>
      <c r="M41" s="109"/>
      <c r="N41" s="110" t="s">
        <v>92</v>
      </c>
      <c r="O41" s="110">
        <v>1000</v>
      </c>
      <c r="P41" s="110"/>
      <c r="Q41" s="109"/>
      <c r="R41" s="111">
        <v>8</v>
      </c>
      <c r="S41" s="112"/>
      <c r="T41" s="113"/>
      <c r="U41" s="113"/>
      <c r="V41" s="114">
        <f t="shared" si="0"/>
        <v>0</v>
      </c>
      <c r="W41" s="114">
        <f t="shared" si="1"/>
        <v>0</v>
      </c>
      <c r="X41" s="115"/>
      <c r="Y41" s="107">
        <v>9</v>
      </c>
      <c r="Z41" s="107">
        <v>24</v>
      </c>
      <c r="AA41" s="107">
        <v>12</v>
      </c>
      <c r="AB41" s="115"/>
      <c r="AC41" s="116">
        <f t="shared" si="3"/>
        <v>15634.944</v>
      </c>
      <c r="AD41" s="116">
        <f t="shared" si="4"/>
        <v>0</v>
      </c>
      <c r="AE41" s="116">
        <f t="shared" si="2"/>
        <v>15634.944</v>
      </c>
      <c r="AF41"/>
    </row>
    <row r="42" spans="1:32" ht="24.95" customHeight="1" x14ac:dyDescent="0.4">
      <c r="A42" s="103">
        <v>39</v>
      </c>
      <c r="B42" s="104" t="s">
        <v>319</v>
      </c>
      <c r="C42" s="104" t="s">
        <v>328</v>
      </c>
      <c r="D42" s="104" t="s">
        <v>89</v>
      </c>
      <c r="E42" s="104" t="s">
        <v>322</v>
      </c>
      <c r="F42" s="104" t="s">
        <v>323</v>
      </c>
      <c r="G42" s="104">
        <v>42</v>
      </c>
      <c r="H42" s="104">
        <v>4</v>
      </c>
      <c r="I42" s="106">
        <v>2</v>
      </c>
      <c r="J42" s="107">
        <v>8</v>
      </c>
      <c r="K42" s="108"/>
      <c r="L42" s="109"/>
      <c r="M42" s="109"/>
      <c r="N42" s="110" t="s">
        <v>92</v>
      </c>
      <c r="O42" s="110">
        <v>2500</v>
      </c>
      <c r="P42" s="110"/>
      <c r="Q42" s="109"/>
      <c r="R42" s="111">
        <v>8</v>
      </c>
      <c r="S42" s="112"/>
      <c r="T42" s="113"/>
      <c r="U42" s="113"/>
      <c r="V42" s="114">
        <f t="shared" si="0"/>
        <v>0</v>
      </c>
      <c r="W42" s="114">
        <f t="shared" si="1"/>
        <v>0</v>
      </c>
      <c r="X42" s="115"/>
      <c r="Y42" s="107">
        <v>9</v>
      </c>
      <c r="Z42" s="107">
        <v>24</v>
      </c>
      <c r="AA42" s="107">
        <v>12</v>
      </c>
      <c r="AB42" s="115"/>
      <c r="AC42" s="116">
        <f t="shared" si="3"/>
        <v>25256.448</v>
      </c>
      <c r="AD42" s="116">
        <f t="shared" si="4"/>
        <v>0</v>
      </c>
      <c r="AE42" s="116">
        <f t="shared" si="2"/>
        <v>25256.448</v>
      </c>
      <c r="AF42"/>
    </row>
    <row r="43" spans="1:32" ht="24.95" customHeight="1" x14ac:dyDescent="0.4">
      <c r="A43" s="103">
        <v>40</v>
      </c>
      <c r="B43" s="104" t="s">
        <v>319</v>
      </c>
      <c r="C43" s="104" t="s">
        <v>328</v>
      </c>
      <c r="D43" s="104" t="s">
        <v>89</v>
      </c>
      <c r="E43" s="104" t="s">
        <v>329</v>
      </c>
      <c r="F43" s="104" t="s">
        <v>330</v>
      </c>
      <c r="G43" s="104">
        <v>10</v>
      </c>
      <c r="H43" s="104">
        <v>1</v>
      </c>
      <c r="I43" s="106">
        <v>1</v>
      </c>
      <c r="J43" s="107">
        <v>1</v>
      </c>
      <c r="K43" s="108"/>
      <c r="L43" s="109"/>
      <c r="M43" s="109"/>
      <c r="N43" s="110" t="s">
        <v>92</v>
      </c>
      <c r="O43" s="110">
        <v>600</v>
      </c>
      <c r="P43" s="110"/>
      <c r="Q43" s="109"/>
      <c r="R43" s="111">
        <v>1</v>
      </c>
      <c r="S43" s="112"/>
      <c r="T43" s="113"/>
      <c r="U43" s="113"/>
      <c r="V43" s="114">
        <f t="shared" si="0"/>
        <v>0</v>
      </c>
      <c r="W43" s="114">
        <f t="shared" si="1"/>
        <v>0</v>
      </c>
      <c r="X43" s="115"/>
      <c r="Y43" s="107">
        <v>9</v>
      </c>
      <c r="Z43" s="107">
        <v>24</v>
      </c>
      <c r="AA43" s="107">
        <v>12</v>
      </c>
      <c r="AB43" s="115"/>
      <c r="AC43" s="116">
        <f t="shared" si="3"/>
        <v>751.68000000000006</v>
      </c>
      <c r="AD43" s="116">
        <f t="shared" si="4"/>
        <v>0</v>
      </c>
      <c r="AE43" s="116">
        <f t="shared" si="2"/>
        <v>751.68000000000006</v>
      </c>
      <c r="AF43"/>
    </row>
    <row r="44" spans="1:32" ht="24.95" customHeight="1" x14ac:dyDescent="0.4">
      <c r="A44" s="103">
        <v>41</v>
      </c>
      <c r="B44" s="104" t="s">
        <v>319</v>
      </c>
      <c r="C44" s="104" t="s">
        <v>331</v>
      </c>
      <c r="D44" s="104" t="s">
        <v>89</v>
      </c>
      <c r="E44" s="104" t="s">
        <v>322</v>
      </c>
      <c r="F44" s="104" t="s">
        <v>323</v>
      </c>
      <c r="G44" s="104">
        <v>42</v>
      </c>
      <c r="H44" s="104">
        <v>4</v>
      </c>
      <c r="I44" s="106">
        <v>2</v>
      </c>
      <c r="J44" s="107">
        <v>8</v>
      </c>
      <c r="K44" s="108"/>
      <c r="L44" s="109"/>
      <c r="M44" s="109"/>
      <c r="N44" s="110" t="s">
        <v>92</v>
      </c>
      <c r="O44" s="110">
        <v>2500</v>
      </c>
      <c r="P44" s="110"/>
      <c r="Q44" s="109"/>
      <c r="R44" s="111">
        <v>8</v>
      </c>
      <c r="S44" s="112"/>
      <c r="T44" s="113"/>
      <c r="U44" s="113"/>
      <c r="V44" s="114">
        <f t="shared" si="0"/>
        <v>0</v>
      </c>
      <c r="W44" s="114">
        <f t="shared" si="1"/>
        <v>0</v>
      </c>
      <c r="X44" s="115"/>
      <c r="Y44" s="107">
        <v>9</v>
      </c>
      <c r="Z44" s="107">
        <v>24</v>
      </c>
      <c r="AA44" s="107">
        <v>12</v>
      </c>
      <c r="AB44" s="115"/>
      <c r="AC44" s="116">
        <f t="shared" si="3"/>
        <v>25256.448</v>
      </c>
      <c r="AD44" s="116">
        <f t="shared" si="4"/>
        <v>0</v>
      </c>
      <c r="AE44" s="116">
        <f t="shared" si="2"/>
        <v>25256.448</v>
      </c>
      <c r="AF44"/>
    </row>
    <row r="45" spans="1:32" ht="24.95" customHeight="1" x14ac:dyDescent="0.4">
      <c r="A45" s="103">
        <v>42</v>
      </c>
      <c r="B45" s="104" t="s">
        <v>319</v>
      </c>
      <c r="C45" s="104" t="s">
        <v>183</v>
      </c>
      <c r="D45" s="104" t="s">
        <v>89</v>
      </c>
      <c r="E45" s="104" t="s">
        <v>203</v>
      </c>
      <c r="F45" s="104" t="s">
        <v>233</v>
      </c>
      <c r="G45" s="104">
        <v>56</v>
      </c>
      <c r="H45" s="104">
        <v>2</v>
      </c>
      <c r="I45" s="106">
        <v>1</v>
      </c>
      <c r="J45" s="107">
        <v>2</v>
      </c>
      <c r="K45" s="108"/>
      <c r="L45" s="109"/>
      <c r="M45" s="109"/>
      <c r="N45" s="110" t="s">
        <v>205</v>
      </c>
      <c r="O45" s="110">
        <v>3300</v>
      </c>
      <c r="P45" s="110"/>
      <c r="Q45" s="109"/>
      <c r="R45" s="111">
        <v>2</v>
      </c>
      <c r="S45" s="112"/>
      <c r="T45" s="113"/>
      <c r="U45" s="113"/>
      <c r="V45" s="114">
        <f t="shared" si="0"/>
        <v>0</v>
      </c>
      <c r="W45" s="114">
        <f t="shared" si="1"/>
        <v>0</v>
      </c>
      <c r="X45" s="115"/>
      <c r="Y45" s="107">
        <v>9</v>
      </c>
      <c r="Z45" s="107">
        <v>24</v>
      </c>
      <c r="AA45" s="107">
        <v>12</v>
      </c>
      <c r="AB45" s="115"/>
      <c r="AC45" s="116">
        <f t="shared" si="3"/>
        <v>8418.8159999999989</v>
      </c>
      <c r="AD45" s="116">
        <f t="shared" si="4"/>
        <v>0</v>
      </c>
      <c r="AE45" s="116">
        <f t="shared" si="2"/>
        <v>8418.8159999999989</v>
      </c>
      <c r="AF45"/>
    </row>
    <row r="46" spans="1:32" ht="24.95" customHeight="1" x14ac:dyDescent="0.4">
      <c r="A46" s="103">
        <v>43</v>
      </c>
      <c r="B46" s="104" t="s">
        <v>319</v>
      </c>
      <c r="C46" s="104" t="s">
        <v>332</v>
      </c>
      <c r="D46" s="104" t="s">
        <v>89</v>
      </c>
      <c r="E46" s="104" t="s">
        <v>322</v>
      </c>
      <c r="F46" s="104" t="s">
        <v>323</v>
      </c>
      <c r="G46" s="104">
        <v>42</v>
      </c>
      <c r="H46" s="104">
        <v>1</v>
      </c>
      <c r="I46" s="106">
        <v>2</v>
      </c>
      <c r="J46" s="107">
        <v>2</v>
      </c>
      <c r="K46" s="108"/>
      <c r="L46" s="109"/>
      <c r="M46" s="109"/>
      <c r="N46" s="110" t="s">
        <v>92</v>
      </c>
      <c r="O46" s="110">
        <v>2500</v>
      </c>
      <c r="P46" s="110"/>
      <c r="Q46" s="109"/>
      <c r="R46" s="111">
        <v>2</v>
      </c>
      <c r="S46" s="112"/>
      <c r="T46" s="113"/>
      <c r="U46" s="113"/>
      <c r="V46" s="114">
        <f t="shared" si="0"/>
        <v>0</v>
      </c>
      <c r="W46" s="114">
        <f t="shared" si="1"/>
        <v>0</v>
      </c>
      <c r="X46" s="115"/>
      <c r="Y46" s="107">
        <v>9</v>
      </c>
      <c r="Z46" s="107">
        <v>24</v>
      </c>
      <c r="AA46" s="107">
        <v>12</v>
      </c>
      <c r="AB46" s="115"/>
      <c r="AC46" s="116">
        <f t="shared" si="3"/>
        <v>6314.1120000000001</v>
      </c>
      <c r="AD46" s="116">
        <f t="shared" si="4"/>
        <v>0</v>
      </c>
      <c r="AE46" s="116">
        <f t="shared" si="2"/>
        <v>6314.1120000000001</v>
      </c>
      <c r="AF46"/>
    </row>
    <row r="47" spans="1:32" ht="24.95" customHeight="1" x14ac:dyDescent="0.4">
      <c r="A47" s="103">
        <v>44</v>
      </c>
      <c r="B47" s="104" t="s">
        <v>319</v>
      </c>
      <c r="C47" s="104" t="s">
        <v>332</v>
      </c>
      <c r="D47" s="104" t="s">
        <v>89</v>
      </c>
      <c r="E47" s="104" t="s">
        <v>202</v>
      </c>
      <c r="F47" s="104" t="s">
        <v>263</v>
      </c>
      <c r="G47" s="104">
        <v>15</v>
      </c>
      <c r="H47" s="104">
        <v>1</v>
      </c>
      <c r="I47" s="106">
        <v>1</v>
      </c>
      <c r="J47" s="107">
        <v>1</v>
      </c>
      <c r="K47" s="108"/>
      <c r="L47" s="109"/>
      <c r="M47" s="109"/>
      <c r="N47" s="110" t="s">
        <v>92</v>
      </c>
      <c r="O47" s="110">
        <v>700</v>
      </c>
      <c r="P47" s="110"/>
      <c r="Q47" s="109"/>
      <c r="R47" s="111">
        <v>1</v>
      </c>
      <c r="S47" s="112"/>
      <c r="T47" s="113"/>
      <c r="U47" s="113"/>
      <c r="V47" s="114">
        <f t="shared" si="0"/>
        <v>0</v>
      </c>
      <c r="W47" s="114">
        <f t="shared" si="1"/>
        <v>0</v>
      </c>
      <c r="X47" s="115"/>
      <c r="Y47" s="107">
        <v>9</v>
      </c>
      <c r="Z47" s="107">
        <v>24</v>
      </c>
      <c r="AA47" s="107">
        <v>12</v>
      </c>
      <c r="AB47" s="115"/>
      <c r="AC47" s="116">
        <f t="shared" si="3"/>
        <v>1127.52</v>
      </c>
      <c r="AD47" s="116">
        <f t="shared" si="4"/>
        <v>0</v>
      </c>
      <c r="AE47" s="116">
        <f t="shared" si="2"/>
        <v>1127.52</v>
      </c>
      <c r="AF47"/>
    </row>
    <row r="48" spans="1:32" ht="24.95" customHeight="1" x14ac:dyDescent="0.4">
      <c r="A48" s="103">
        <v>45</v>
      </c>
      <c r="B48" s="104" t="s">
        <v>319</v>
      </c>
      <c r="C48" s="104" t="s">
        <v>332</v>
      </c>
      <c r="D48" s="104" t="s">
        <v>89</v>
      </c>
      <c r="E48" s="104" t="s">
        <v>166</v>
      </c>
      <c r="F48" s="104" t="s">
        <v>221</v>
      </c>
      <c r="G48" s="104">
        <v>60</v>
      </c>
      <c r="H48" s="104">
        <v>1</v>
      </c>
      <c r="I48" s="106">
        <v>1</v>
      </c>
      <c r="J48" s="107">
        <v>1</v>
      </c>
      <c r="K48" s="108"/>
      <c r="L48" s="109"/>
      <c r="M48" s="109"/>
      <c r="N48" s="110" t="s">
        <v>92</v>
      </c>
      <c r="O48" s="110">
        <v>800</v>
      </c>
      <c r="P48" s="110"/>
      <c r="Q48" s="109"/>
      <c r="R48" s="111">
        <v>1</v>
      </c>
      <c r="S48" s="112"/>
      <c r="T48" s="113"/>
      <c r="U48" s="113"/>
      <c r="V48" s="114">
        <f t="shared" si="0"/>
        <v>0</v>
      </c>
      <c r="W48" s="114">
        <f t="shared" si="1"/>
        <v>0</v>
      </c>
      <c r="X48" s="115"/>
      <c r="Y48" s="107">
        <v>9</v>
      </c>
      <c r="Z48" s="107">
        <v>24</v>
      </c>
      <c r="AA48" s="107">
        <v>12</v>
      </c>
      <c r="AB48" s="115"/>
      <c r="AC48" s="116">
        <f t="shared" si="3"/>
        <v>4510.08</v>
      </c>
      <c r="AD48" s="116">
        <f t="shared" si="4"/>
        <v>0</v>
      </c>
      <c r="AE48" s="116">
        <f t="shared" si="2"/>
        <v>4510.08</v>
      </c>
      <c r="AF48"/>
    </row>
    <row r="49" spans="1:32" ht="24.95" customHeight="1" x14ac:dyDescent="0.4">
      <c r="A49" s="103">
        <v>46</v>
      </c>
      <c r="B49" s="104" t="s">
        <v>319</v>
      </c>
      <c r="C49" s="104" t="s">
        <v>332</v>
      </c>
      <c r="D49" s="104" t="s">
        <v>89</v>
      </c>
      <c r="E49" s="104" t="s">
        <v>128</v>
      </c>
      <c r="F49" s="104" t="s">
        <v>321</v>
      </c>
      <c r="G49" s="104">
        <v>40</v>
      </c>
      <c r="H49" s="104">
        <v>2</v>
      </c>
      <c r="I49" s="106">
        <v>1</v>
      </c>
      <c r="J49" s="107">
        <v>2</v>
      </c>
      <c r="K49" s="108"/>
      <c r="L49" s="109"/>
      <c r="M49" s="109"/>
      <c r="N49" s="110" t="s">
        <v>92</v>
      </c>
      <c r="O49" s="110">
        <v>400</v>
      </c>
      <c r="P49" s="110"/>
      <c r="Q49" s="109"/>
      <c r="R49" s="111">
        <v>2</v>
      </c>
      <c r="S49" s="112"/>
      <c r="T49" s="113"/>
      <c r="U49" s="113"/>
      <c r="V49" s="114">
        <f t="shared" si="0"/>
        <v>0</v>
      </c>
      <c r="W49" s="114">
        <f t="shared" si="1"/>
        <v>0</v>
      </c>
      <c r="X49" s="115"/>
      <c r="Y49" s="107">
        <v>9</v>
      </c>
      <c r="Z49" s="107">
        <v>24</v>
      </c>
      <c r="AA49" s="107">
        <v>12</v>
      </c>
      <c r="AB49" s="115"/>
      <c r="AC49" s="116">
        <f t="shared" si="3"/>
        <v>6013.4400000000005</v>
      </c>
      <c r="AD49" s="116">
        <f t="shared" si="4"/>
        <v>0</v>
      </c>
      <c r="AE49" s="116">
        <f t="shared" si="2"/>
        <v>6013.4400000000005</v>
      </c>
      <c r="AF49"/>
    </row>
    <row r="50" spans="1:32" ht="24.95" customHeight="1" x14ac:dyDescent="0.4">
      <c r="A50" s="103">
        <v>47</v>
      </c>
      <c r="B50" s="104" t="s">
        <v>319</v>
      </c>
      <c r="C50" s="104" t="s">
        <v>333</v>
      </c>
      <c r="D50" s="104" t="s">
        <v>89</v>
      </c>
      <c r="E50" s="104" t="s">
        <v>322</v>
      </c>
      <c r="F50" s="104" t="s">
        <v>323</v>
      </c>
      <c r="G50" s="104">
        <v>42</v>
      </c>
      <c r="H50" s="104">
        <v>3</v>
      </c>
      <c r="I50" s="106">
        <v>1</v>
      </c>
      <c r="J50" s="107">
        <v>3</v>
      </c>
      <c r="K50" s="108"/>
      <c r="L50" s="109"/>
      <c r="M50" s="109"/>
      <c r="N50" s="110" t="s">
        <v>92</v>
      </c>
      <c r="O50" s="110">
        <v>2500</v>
      </c>
      <c r="P50" s="110"/>
      <c r="Q50" s="109"/>
      <c r="R50" s="111">
        <v>3</v>
      </c>
      <c r="S50" s="112"/>
      <c r="T50" s="113"/>
      <c r="U50" s="113"/>
      <c r="V50" s="114">
        <f t="shared" si="0"/>
        <v>0</v>
      </c>
      <c r="W50" s="114">
        <f t="shared" si="1"/>
        <v>0</v>
      </c>
      <c r="X50" s="115"/>
      <c r="Y50" s="107">
        <v>9</v>
      </c>
      <c r="Z50" s="107">
        <v>24</v>
      </c>
      <c r="AA50" s="107">
        <v>12</v>
      </c>
      <c r="AB50" s="115"/>
      <c r="AC50" s="116">
        <f t="shared" si="3"/>
        <v>9471.1679999999997</v>
      </c>
      <c r="AD50" s="116">
        <f t="shared" si="4"/>
        <v>0</v>
      </c>
      <c r="AE50" s="116">
        <f t="shared" si="2"/>
        <v>9471.1679999999997</v>
      </c>
      <c r="AF50"/>
    </row>
    <row r="51" spans="1:32" ht="24.95" customHeight="1" x14ac:dyDescent="0.4">
      <c r="A51" s="103">
        <v>48</v>
      </c>
      <c r="B51" s="104" t="s">
        <v>319</v>
      </c>
      <c r="C51" s="104" t="s">
        <v>228</v>
      </c>
      <c r="D51" s="104" t="s">
        <v>89</v>
      </c>
      <c r="E51" s="104" t="s">
        <v>202</v>
      </c>
      <c r="F51" s="104" t="s">
        <v>122</v>
      </c>
      <c r="G51" s="104">
        <v>15</v>
      </c>
      <c r="H51" s="104">
        <v>2</v>
      </c>
      <c r="I51" s="106">
        <v>1</v>
      </c>
      <c r="J51" s="107">
        <v>2</v>
      </c>
      <c r="K51" s="108"/>
      <c r="L51" s="109"/>
      <c r="M51" s="109"/>
      <c r="N51" s="110" t="s">
        <v>92</v>
      </c>
      <c r="O51" s="110">
        <v>700</v>
      </c>
      <c r="P51" s="110"/>
      <c r="Q51" s="109"/>
      <c r="R51" s="111">
        <v>2</v>
      </c>
      <c r="S51" s="112"/>
      <c r="T51" s="113"/>
      <c r="U51" s="113"/>
      <c r="V51" s="114">
        <f t="shared" si="0"/>
        <v>0</v>
      </c>
      <c r="W51" s="114">
        <f t="shared" si="1"/>
        <v>0</v>
      </c>
      <c r="X51" s="115"/>
      <c r="Y51" s="107">
        <v>9</v>
      </c>
      <c r="Z51" s="107">
        <v>24</v>
      </c>
      <c r="AA51" s="107">
        <v>12</v>
      </c>
      <c r="AB51" s="115"/>
      <c r="AC51" s="116">
        <f t="shared" si="3"/>
        <v>2255.04</v>
      </c>
      <c r="AD51" s="116">
        <f t="shared" si="4"/>
        <v>0</v>
      </c>
      <c r="AE51" s="116">
        <f t="shared" si="2"/>
        <v>2255.04</v>
      </c>
      <c r="AF51"/>
    </row>
    <row r="52" spans="1:32" ht="24.95" customHeight="1" x14ac:dyDescent="0.4">
      <c r="A52" s="103">
        <v>49</v>
      </c>
      <c r="B52" s="104" t="s">
        <v>319</v>
      </c>
      <c r="C52" s="104" t="s">
        <v>228</v>
      </c>
      <c r="D52" s="104" t="s">
        <v>89</v>
      </c>
      <c r="E52" s="104" t="s">
        <v>166</v>
      </c>
      <c r="F52" s="104" t="s">
        <v>221</v>
      </c>
      <c r="G52" s="104">
        <v>60</v>
      </c>
      <c r="H52" s="104">
        <v>2</v>
      </c>
      <c r="I52" s="106">
        <v>1</v>
      </c>
      <c r="J52" s="107">
        <v>2</v>
      </c>
      <c r="K52" s="108"/>
      <c r="L52" s="109"/>
      <c r="M52" s="109"/>
      <c r="N52" s="110" t="s">
        <v>92</v>
      </c>
      <c r="O52" s="110">
        <v>800</v>
      </c>
      <c r="P52" s="110"/>
      <c r="Q52" s="109"/>
      <c r="R52" s="111">
        <v>2</v>
      </c>
      <c r="S52" s="112"/>
      <c r="T52" s="113"/>
      <c r="U52" s="113"/>
      <c r="V52" s="114">
        <f t="shared" si="0"/>
        <v>0</v>
      </c>
      <c r="W52" s="114">
        <f t="shared" si="1"/>
        <v>0</v>
      </c>
      <c r="X52" s="115"/>
      <c r="Y52" s="107">
        <v>9</v>
      </c>
      <c r="Z52" s="107">
        <v>24</v>
      </c>
      <c r="AA52" s="107">
        <v>12</v>
      </c>
      <c r="AB52" s="115"/>
      <c r="AC52" s="116">
        <f t="shared" si="3"/>
        <v>9020.16</v>
      </c>
      <c r="AD52" s="116">
        <f t="shared" si="4"/>
        <v>0</v>
      </c>
      <c r="AE52" s="116">
        <f t="shared" si="2"/>
        <v>9020.16</v>
      </c>
      <c r="AF52"/>
    </row>
    <row r="53" spans="1:32" ht="24.95" customHeight="1" x14ac:dyDescent="0.4">
      <c r="A53" s="103">
        <v>50</v>
      </c>
      <c r="B53" s="104" t="s">
        <v>319</v>
      </c>
      <c r="C53" s="104" t="s">
        <v>334</v>
      </c>
      <c r="D53" s="104" t="s">
        <v>89</v>
      </c>
      <c r="E53" s="104" t="s">
        <v>110</v>
      </c>
      <c r="F53" s="104" t="s">
        <v>173</v>
      </c>
      <c r="G53" s="104">
        <v>26</v>
      </c>
      <c r="H53" s="104">
        <v>3</v>
      </c>
      <c r="I53" s="106">
        <v>1</v>
      </c>
      <c r="J53" s="107">
        <v>3</v>
      </c>
      <c r="K53" s="108"/>
      <c r="L53" s="109"/>
      <c r="M53" s="109"/>
      <c r="N53" s="110" t="s">
        <v>92</v>
      </c>
      <c r="O53" s="110">
        <v>1000</v>
      </c>
      <c r="P53" s="110"/>
      <c r="Q53" s="109"/>
      <c r="R53" s="111">
        <v>3</v>
      </c>
      <c r="S53" s="112"/>
      <c r="T53" s="113"/>
      <c r="U53" s="113"/>
      <c r="V53" s="114">
        <f t="shared" si="0"/>
        <v>0</v>
      </c>
      <c r="W53" s="114">
        <f t="shared" si="1"/>
        <v>0</v>
      </c>
      <c r="X53" s="115"/>
      <c r="Y53" s="107">
        <v>9</v>
      </c>
      <c r="Z53" s="107">
        <v>24</v>
      </c>
      <c r="AA53" s="107">
        <v>12</v>
      </c>
      <c r="AB53" s="115"/>
      <c r="AC53" s="116">
        <f t="shared" si="3"/>
        <v>5863.1039999999994</v>
      </c>
      <c r="AD53" s="116">
        <f t="shared" si="4"/>
        <v>0</v>
      </c>
      <c r="AE53" s="116">
        <f t="shared" si="2"/>
        <v>5863.1039999999994</v>
      </c>
      <c r="AF53"/>
    </row>
    <row r="54" spans="1:32" ht="24.95" customHeight="1" x14ac:dyDescent="0.4">
      <c r="A54" s="103">
        <v>51</v>
      </c>
      <c r="B54" s="104" t="s">
        <v>335</v>
      </c>
      <c r="C54" s="104" t="s">
        <v>224</v>
      </c>
      <c r="D54" s="104" t="s">
        <v>89</v>
      </c>
      <c r="E54" s="104" t="s">
        <v>322</v>
      </c>
      <c r="F54" s="104" t="s">
        <v>323</v>
      </c>
      <c r="G54" s="104">
        <v>42</v>
      </c>
      <c r="H54" s="104">
        <v>6</v>
      </c>
      <c r="I54" s="106">
        <v>2</v>
      </c>
      <c r="J54" s="107">
        <v>12</v>
      </c>
      <c r="K54" s="108"/>
      <c r="L54" s="109"/>
      <c r="M54" s="109"/>
      <c r="N54" s="110" t="s">
        <v>92</v>
      </c>
      <c r="O54" s="110">
        <v>3300</v>
      </c>
      <c r="P54" s="110"/>
      <c r="Q54" s="109"/>
      <c r="R54" s="111">
        <v>12</v>
      </c>
      <c r="S54" s="112"/>
      <c r="T54" s="113"/>
      <c r="U54" s="113"/>
      <c r="V54" s="114">
        <f t="shared" si="0"/>
        <v>0</v>
      </c>
      <c r="W54" s="114">
        <f t="shared" si="1"/>
        <v>0</v>
      </c>
      <c r="X54" s="115"/>
      <c r="Y54" s="107">
        <v>9</v>
      </c>
      <c r="Z54" s="107">
        <v>24</v>
      </c>
      <c r="AA54" s="107">
        <v>12</v>
      </c>
      <c r="AB54" s="115"/>
      <c r="AC54" s="116">
        <f t="shared" si="3"/>
        <v>37884.671999999999</v>
      </c>
      <c r="AD54" s="116">
        <f t="shared" si="4"/>
        <v>0</v>
      </c>
      <c r="AE54" s="116">
        <f t="shared" si="2"/>
        <v>37884.671999999999</v>
      </c>
      <c r="AF54"/>
    </row>
    <row r="55" spans="1:32" ht="24.95" customHeight="1" x14ac:dyDescent="0.4">
      <c r="A55" s="103">
        <v>52</v>
      </c>
      <c r="B55" s="104" t="s">
        <v>335</v>
      </c>
      <c r="C55" s="104" t="s">
        <v>224</v>
      </c>
      <c r="D55" s="104" t="s">
        <v>89</v>
      </c>
      <c r="E55" s="104" t="s">
        <v>322</v>
      </c>
      <c r="F55" s="104" t="s">
        <v>323</v>
      </c>
      <c r="G55" s="104">
        <v>42</v>
      </c>
      <c r="H55" s="104">
        <v>3</v>
      </c>
      <c r="I55" s="106">
        <v>1</v>
      </c>
      <c r="J55" s="107">
        <v>3</v>
      </c>
      <c r="K55" s="108"/>
      <c r="L55" s="109"/>
      <c r="M55" s="109"/>
      <c r="N55" s="110" t="s">
        <v>92</v>
      </c>
      <c r="O55" s="110">
        <v>3300</v>
      </c>
      <c r="P55" s="110"/>
      <c r="Q55" s="109"/>
      <c r="R55" s="111">
        <v>3</v>
      </c>
      <c r="S55" s="112"/>
      <c r="T55" s="113"/>
      <c r="U55" s="113"/>
      <c r="V55" s="114">
        <f t="shared" si="0"/>
        <v>0</v>
      </c>
      <c r="W55" s="114">
        <f t="shared" si="1"/>
        <v>0</v>
      </c>
      <c r="X55" s="115"/>
      <c r="Y55" s="107">
        <v>9</v>
      </c>
      <c r="Z55" s="107">
        <v>24</v>
      </c>
      <c r="AA55" s="107">
        <v>12</v>
      </c>
      <c r="AB55" s="115"/>
      <c r="AC55" s="116">
        <f t="shared" si="3"/>
        <v>9471.1679999999997</v>
      </c>
      <c r="AD55" s="116">
        <f t="shared" si="4"/>
        <v>0</v>
      </c>
      <c r="AE55" s="116">
        <f t="shared" si="2"/>
        <v>9471.1679999999997</v>
      </c>
      <c r="AF55"/>
    </row>
    <row r="56" spans="1:32" ht="24.95" customHeight="1" x14ac:dyDescent="0.4">
      <c r="A56" s="103">
        <v>53</v>
      </c>
      <c r="B56" s="104" t="s">
        <v>335</v>
      </c>
      <c r="C56" s="104" t="s">
        <v>224</v>
      </c>
      <c r="D56" s="104" t="s">
        <v>89</v>
      </c>
      <c r="E56" s="104" t="s">
        <v>322</v>
      </c>
      <c r="F56" s="104" t="s">
        <v>324</v>
      </c>
      <c r="G56" s="104">
        <v>42</v>
      </c>
      <c r="H56" s="104">
        <v>1</v>
      </c>
      <c r="I56" s="106">
        <v>1</v>
      </c>
      <c r="J56" s="107">
        <v>1</v>
      </c>
      <c r="K56" s="108"/>
      <c r="L56" s="109"/>
      <c r="M56" s="109"/>
      <c r="N56" s="110" t="s">
        <v>92</v>
      </c>
      <c r="O56" s="110">
        <v>2500</v>
      </c>
      <c r="P56" s="110"/>
      <c r="Q56" s="109"/>
      <c r="R56" s="111">
        <v>1</v>
      </c>
      <c r="S56" s="112"/>
      <c r="T56" s="113"/>
      <c r="U56" s="113"/>
      <c r="V56" s="114">
        <f t="shared" si="0"/>
        <v>0</v>
      </c>
      <c r="W56" s="114">
        <f t="shared" si="1"/>
        <v>0</v>
      </c>
      <c r="X56" s="115"/>
      <c r="Y56" s="107">
        <v>9</v>
      </c>
      <c r="Z56" s="107">
        <v>24</v>
      </c>
      <c r="AA56" s="107">
        <v>12</v>
      </c>
      <c r="AB56" s="115"/>
      <c r="AC56" s="116">
        <f t="shared" si="3"/>
        <v>3157.056</v>
      </c>
      <c r="AD56" s="116">
        <f t="shared" si="4"/>
        <v>0</v>
      </c>
      <c r="AE56" s="116">
        <f t="shared" si="2"/>
        <v>3157.056</v>
      </c>
      <c r="AF56"/>
    </row>
    <row r="57" spans="1:32" ht="24.95" customHeight="1" x14ac:dyDescent="0.4">
      <c r="A57" s="103">
        <v>54</v>
      </c>
      <c r="B57" s="104" t="s">
        <v>335</v>
      </c>
      <c r="C57" s="104" t="s">
        <v>224</v>
      </c>
      <c r="D57" s="104" t="s">
        <v>89</v>
      </c>
      <c r="E57" s="104" t="s">
        <v>322</v>
      </c>
      <c r="F57" s="104" t="s">
        <v>323</v>
      </c>
      <c r="G57" s="104">
        <v>42</v>
      </c>
      <c r="H57" s="104">
        <v>6</v>
      </c>
      <c r="I57" s="106">
        <v>2</v>
      </c>
      <c r="J57" s="107">
        <v>12</v>
      </c>
      <c r="K57" s="108"/>
      <c r="L57" s="109"/>
      <c r="M57" s="109"/>
      <c r="N57" s="110" t="s">
        <v>92</v>
      </c>
      <c r="O57" s="110">
        <v>3300</v>
      </c>
      <c r="P57" s="110"/>
      <c r="Q57" s="109"/>
      <c r="R57" s="111">
        <v>12</v>
      </c>
      <c r="S57" s="112"/>
      <c r="T57" s="113"/>
      <c r="U57" s="113"/>
      <c r="V57" s="114">
        <f t="shared" si="0"/>
        <v>0</v>
      </c>
      <c r="W57" s="114">
        <f t="shared" si="1"/>
        <v>0</v>
      </c>
      <c r="X57" s="115"/>
      <c r="Y57" s="107">
        <v>9</v>
      </c>
      <c r="Z57" s="107">
        <v>24</v>
      </c>
      <c r="AA57" s="107">
        <v>12</v>
      </c>
      <c r="AB57" s="115"/>
      <c r="AC57" s="116">
        <f t="shared" si="3"/>
        <v>37884.671999999999</v>
      </c>
      <c r="AD57" s="116">
        <f t="shared" si="4"/>
        <v>0</v>
      </c>
      <c r="AE57" s="116">
        <f t="shared" si="2"/>
        <v>37884.671999999999</v>
      </c>
      <c r="AF57"/>
    </row>
    <row r="58" spans="1:32" ht="24.95" customHeight="1" x14ac:dyDescent="0.4">
      <c r="A58" s="103">
        <v>55</v>
      </c>
      <c r="B58" s="104" t="s">
        <v>335</v>
      </c>
      <c r="C58" s="104" t="s">
        <v>224</v>
      </c>
      <c r="D58" s="104" t="s">
        <v>89</v>
      </c>
      <c r="E58" s="104" t="s">
        <v>322</v>
      </c>
      <c r="F58" s="104" t="s">
        <v>323</v>
      </c>
      <c r="G58" s="104">
        <v>42</v>
      </c>
      <c r="H58" s="104">
        <v>3</v>
      </c>
      <c r="I58" s="106">
        <v>1</v>
      </c>
      <c r="J58" s="107">
        <v>3</v>
      </c>
      <c r="K58" s="108"/>
      <c r="L58" s="109"/>
      <c r="M58" s="109"/>
      <c r="N58" s="110" t="s">
        <v>92</v>
      </c>
      <c r="O58" s="110">
        <v>3300</v>
      </c>
      <c r="P58" s="110"/>
      <c r="Q58" s="109"/>
      <c r="R58" s="111">
        <v>3</v>
      </c>
      <c r="S58" s="112"/>
      <c r="T58" s="113"/>
      <c r="U58" s="113"/>
      <c r="V58" s="114">
        <f t="shared" si="0"/>
        <v>0</v>
      </c>
      <c r="W58" s="114">
        <f t="shared" si="1"/>
        <v>0</v>
      </c>
      <c r="X58" s="115"/>
      <c r="Y58" s="107">
        <v>9</v>
      </c>
      <c r="Z58" s="107">
        <v>24</v>
      </c>
      <c r="AA58" s="107">
        <v>12</v>
      </c>
      <c r="AB58" s="115"/>
      <c r="AC58" s="116">
        <f t="shared" si="3"/>
        <v>9471.1679999999997</v>
      </c>
      <c r="AD58" s="116">
        <f t="shared" si="4"/>
        <v>0</v>
      </c>
      <c r="AE58" s="116">
        <f t="shared" si="2"/>
        <v>9471.1679999999997</v>
      </c>
      <c r="AF58"/>
    </row>
    <row r="59" spans="1:32" ht="24.95" customHeight="1" x14ac:dyDescent="0.4">
      <c r="A59" s="103">
        <v>56</v>
      </c>
      <c r="B59" s="104" t="s">
        <v>335</v>
      </c>
      <c r="C59" s="104" t="s">
        <v>224</v>
      </c>
      <c r="D59" s="104" t="s">
        <v>89</v>
      </c>
      <c r="E59" s="104" t="s">
        <v>322</v>
      </c>
      <c r="F59" s="104" t="s">
        <v>324</v>
      </c>
      <c r="G59" s="104">
        <v>42</v>
      </c>
      <c r="H59" s="104">
        <v>1</v>
      </c>
      <c r="I59" s="106">
        <v>1</v>
      </c>
      <c r="J59" s="107">
        <v>1</v>
      </c>
      <c r="K59" s="108"/>
      <c r="L59" s="109"/>
      <c r="M59" s="109"/>
      <c r="N59" s="110" t="s">
        <v>92</v>
      </c>
      <c r="O59" s="110">
        <v>2500</v>
      </c>
      <c r="P59" s="110"/>
      <c r="Q59" s="109"/>
      <c r="R59" s="111">
        <v>1</v>
      </c>
      <c r="S59" s="112"/>
      <c r="T59" s="113"/>
      <c r="U59" s="113"/>
      <c r="V59" s="114">
        <f t="shared" si="0"/>
        <v>0</v>
      </c>
      <c r="W59" s="114">
        <f t="shared" si="1"/>
        <v>0</v>
      </c>
      <c r="X59" s="115"/>
      <c r="Y59" s="107">
        <v>9</v>
      </c>
      <c r="Z59" s="107">
        <v>24</v>
      </c>
      <c r="AA59" s="107">
        <v>12</v>
      </c>
      <c r="AB59" s="115"/>
      <c r="AC59" s="116">
        <f t="shared" si="3"/>
        <v>3157.056</v>
      </c>
      <c r="AD59" s="116">
        <f t="shared" si="4"/>
        <v>0</v>
      </c>
      <c r="AE59" s="116">
        <f t="shared" si="2"/>
        <v>3157.056</v>
      </c>
      <c r="AF59"/>
    </row>
    <row r="60" spans="1:32" ht="24.95" customHeight="1" x14ac:dyDescent="0.4">
      <c r="A60" s="103">
        <v>57</v>
      </c>
      <c r="B60" s="104" t="s">
        <v>335</v>
      </c>
      <c r="C60" s="104" t="s">
        <v>134</v>
      </c>
      <c r="D60" s="104" t="s">
        <v>89</v>
      </c>
      <c r="E60" s="104" t="s">
        <v>110</v>
      </c>
      <c r="F60" s="104" t="s">
        <v>173</v>
      </c>
      <c r="G60" s="104">
        <v>26</v>
      </c>
      <c r="H60" s="104">
        <v>2</v>
      </c>
      <c r="I60" s="106">
        <v>1</v>
      </c>
      <c r="J60" s="107">
        <v>2</v>
      </c>
      <c r="K60" s="108"/>
      <c r="L60" s="109"/>
      <c r="M60" s="109"/>
      <c r="N60" s="110" t="s">
        <v>92</v>
      </c>
      <c r="O60" s="110">
        <v>1000</v>
      </c>
      <c r="P60" s="110"/>
      <c r="Q60" s="109"/>
      <c r="R60" s="111">
        <v>2</v>
      </c>
      <c r="S60" s="112"/>
      <c r="T60" s="113"/>
      <c r="U60" s="113"/>
      <c r="V60" s="114">
        <f t="shared" si="0"/>
        <v>0</v>
      </c>
      <c r="W60" s="114">
        <f t="shared" si="1"/>
        <v>0</v>
      </c>
      <c r="X60" s="115"/>
      <c r="Y60" s="107">
        <v>9</v>
      </c>
      <c r="Z60" s="107">
        <v>24</v>
      </c>
      <c r="AA60" s="107">
        <v>12</v>
      </c>
      <c r="AB60" s="115"/>
      <c r="AC60" s="116">
        <f t="shared" si="3"/>
        <v>3908.7359999999999</v>
      </c>
      <c r="AD60" s="116">
        <f t="shared" si="4"/>
        <v>0</v>
      </c>
      <c r="AE60" s="116">
        <f t="shared" si="2"/>
        <v>3908.7359999999999</v>
      </c>
      <c r="AF60"/>
    </row>
    <row r="61" spans="1:32" ht="24.95" customHeight="1" x14ac:dyDescent="0.4">
      <c r="A61" s="103">
        <v>58</v>
      </c>
      <c r="B61" s="104" t="s">
        <v>335</v>
      </c>
      <c r="C61" s="104" t="s">
        <v>134</v>
      </c>
      <c r="D61" s="104" t="s">
        <v>89</v>
      </c>
      <c r="E61" s="104" t="s">
        <v>322</v>
      </c>
      <c r="F61" s="104" t="s">
        <v>323</v>
      </c>
      <c r="G61" s="104">
        <v>42</v>
      </c>
      <c r="H61" s="104">
        <v>1</v>
      </c>
      <c r="I61" s="106">
        <v>1</v>
      </c>
      <c r="J61" s="107">
        <v>1</v>
      </c>
      <c r="K61" s="108"/>
      <c r="L61" s="109"/>
      <c r="M61" s="109"/>
      <c r="N61" s="110" t="s">
        <v>92</v>
      </c>
      <c r="O61" s="110">
        <v>2500</v>
      </c>
      <c r="P61" s="110"/>
      <c r="Q61" s="109"/>
      <c r="R61" s="111">
        <v>1</v>
      </c>
      <c r="S61" s="112"/>
      <c r="T61" s="113"/>
      <c r="U61" s="113"/>
      <c r="V61" s="114">
        <f t="shared" si="0"/>
        <v>0</v>
      </c>
      <c r="W61" s="114">
        <f t="shared" si="1"/>
        <v>0</v>
      </c>
      <c r="X61" s="115"/>
      <c r="Y61" s="107">
        <v>9</v>
      </c>
      <c r="Z61" s="107">
        <v>24</v>
      </c>
      <c r="AA61" s="107">
        <v>12</v>
      </c>
      <c r="AB61" s="115"/>
      <c r="AC61" s="116">
        <f t="shared" si="3"/>
        <v>3157.056</v>
      </c>
      <c r="AD61" s="116">
        <f t="shared" si="4"/>
        <v>0</v>
      </c>
      <c r="AE61" s="116">
        <f t="shared" si="2"/>
        <v>3157.056</v>
      </c>
      <c r="AF61"/>
    </row>
    <row r="62" spans="1:32" ht="24.95" customHeight="1" x14ac:dyDescent="0.4">
      <c r="A62" s="103">
        <v>59</v>
      </c>
      <c r="B62" s="104" t="s">
        <v>335</v>
      </c>
      <c r="C62" s="104" t="s">
        <v>134</v>
      </c>
      <c r="D62" s="104" t="s">
        <v>89</v>
      </c>
      <c r="E62" s="104" t="s">
        <v>128</v>
      </c>
      <c r="F62" s="104" t="s">
        <v>321</v>
      </c>
      <c r="G62" s="104">
        <v>40</v>
      </c>
      <c r="H62" s="104">
        <v>1</v>
      </c>
      <c r="I62" s="106">
        <v>1</v>
      </c>
      <c r="J62" s="107">
        <v>1</v>
      </c>
      <c r="K62" s="108"/>
      <c r="L62" s="109"/>
      <c r="M62" s="109"/>
      <c r="N62" s="110" t="s">
        <v>92</v>
      </c>
      <c r="O62" s="110">
        <v>400</v>
      </c>
      <c r="P62" s="110"/>
      <c r="Q62" s="109"/>
      <c r="R62" s="111">
        <v>1</v>
      </c>
      <c r="S62" s="112"/>
      <c r="T62" s="113"/>
      <c r="U62" s="113"/>
      <c r="V62" s="114">
        <f t="shared" si="0"/>
        <v>0</v>
      </c>
      <c r="W62" s="114">
        <f t="shared" si="1"/>
        <v>0</v>
      </c>
      <c r="X62" s="115"/>
      <c r="Y62" s="107">
        <v>9</v>
      </c>
      <c r="Z62" s="107">
        <v>24</v>
      </c>
      <c r="AA62" s="107">
        <v>12</v>
      </c>
      <c r="AB62" s="115"/>
      <c r="AC62" s="116">
        <f t="shared" si="3"/>
        <v>3006.7200000000003</v>
      </c>
      <c r="AD62" s="116">
        <f t="shared" si="4"/>
        <v>0</v>
      </c>
      <c r="AE62" s="116">
        <f t="shared" si="2"/>
        <v>3006.7200000000003</v>
      </c>
      <c r="AF62"/>
    </row>
    <row r="63" spans="1:32" ht="24.95" customHeight="1" x14ac:dyDescent="0.4">
      <c r="A63" s="103">
        <v>60</v>
      </c>
      <c r="B63" s="104" t="s">
        <v>335</v>
      </c>
      <c r="C63" s="104" t="s">
        <v>336</v>
      </c>
      <c r="D63" s="104" t="s">
        <v>89</v>
      </c>
      <c r="E63" s="104" t="s">
        <v>322</v>
      </c>
      <c r="F63" s="104" t="s">
        <v>323</v>
      </c>
      <c r="G63" s="104">
        <v>42</v>
      </c>
      <c r="H63" s="104">
        <v>2</v>
      </c>
      <c r="I63" s="106">
        <v>1</v>
      </c>
      <c r="J63" s="107">
        <v>2</v>
      </c>
      <c r="K63" s="108"/>
      <c r="L63" s="109"/>
      <c r="M63" s="109"/>
      <c r="N63" s="110" t="s">
        <v>92</v>
      </c>
      <c r="O63" s="110">
        <v>2500</v>
      </c>
      <c r="P63" s="110"/>
      <c r="Q63" s="109"/>
      <c r="R63" s="111">
        <v>2</v>
      </c>
      <c r="S63" s="112"/>
      <c r="T63" s="113"/>
      <c r="U63" s="113"/>
      <c r="V63" s="114">
        <f t="shared" si="0"/>
        <v>0</v>
      </c>
      <c r="W63" s="114">
        <f t="shared" si="1"/>
        <v>0</v>
      </c>
      <c r="X63" s="115"/>
      <c r="Y63" s="107">
        <v>9</v>
      </c>
      <c r="Z63" s="107">
        <v>24</v>
      </c>
      <c r="AA63" s="107">
        <v>12</v>
      </c>
      <c r="AB63" s="115"/>
      <c r="AC63" s="116">
        <f t="shared" si="3"/>
        <v>6314.1120000000001</v>
      </c>
      <c r="AD63" s="116">
        <f t="shared" si="4"/>
        <v>0</v>
      </c>
      <c r="AE63" s="116">
        <f t="shared" si="2"/>
        <v>6314.1120000000001</v>
      </c>
      <c r="AF63"/>
    </row>
    <row r="64" spans="1:32" ht="24.95" customHeight="1" x14ac:dyDescent="0.4">
      <c r="A64" s="103">
        <v>61</v>
      </c>
      <c r="B64" s="104" t="s">
        <v>335</v>
      </c>
      <c r="C64" s="104" t="s">
        <v>228</v>
      </c>
      <c r="D64" s="104" t="s">
        <v>89</v>
      </c>
      <c r="E64" s="104" t="s">
        <v>322</v>
      </c>
      <c r="F64" s="104" t="s">
        <v>323</v>
      </c>
      <c r="G64" s="104">
        <v>42</v>
      </c>
      <c r="H64" s="104">
        <v>3</v>
      </c>
      <c r="I64" s="106">
        <v>1</v>
      </c>
      <c r="J64" s="107">
        <v>3</v>
      </c>
      <c r="K64" s="108"/>
      <c r="L64" s="109"/>
      <c r="M64" s="109"/>
      <c r="N64" s="110" t="s">
        <v>92</v>
      </c>
      <c r="O64" s="110">
        <v>2500</v>
      </c>
      <c r="P64" s="110"/>
      <c r="Q64" s="109"/>
      <c r="R64" s="111">
        <v>3</v>
      </c>
      <c r="S64" s="112"/>
      <c r="T64" s="113"/>
      <c r="U64" s="113"/>
      <c r="V64" s="114">
        <f t="shared" si="0"/>
        <v>0</v>
      </c>
      <c r="W64" s="114">
        <f t="shared" si="1"/>
        <v>0</v>
      </c>
      <c r="X64" s="115"/>
      <c r="Y64" s="107">
        <v>9</v>
      </c>
      <c r="Z64" s="107">
        <v>24</v>
      </c>
      <c r="AA64" s="107">
        <v>12</v>
      </c>
      <c r="AB64" s="115"/>
      <c r="AC64" s="116">
        <f t="shared" si="3"/>
        <v>9471.1679999999997</v>
      </c>
      <c r="AD64" s="116">
        <f t="shared" si="4"/>
        <v>0</v>
      </c>
      <c r="AE64" s="116">
        <f t="shared" si="2"/>
        <v>9471.1679999999997</v>
      </c>
      <c r="AF64"/>
    </row>
    <row r="65" spans="1:32" ht="24.95" customHeight="1" x14ac:dyDescent="0.4">
      <c r="A65" s="103">
        <v>62</v>
      </c>
      <c r="B65" s="104" t="s">
        <v>335</v>
      </c>
      <c r="C65" s="104" t="s">
        <v>228</v>
      </c>
      <c r="D65" s="104" t="s">
        <v>89</v>
      </c>
      <c r="E65" s="104" t="s">
        <v>322</v>
      </c>
      <c r="F65" s="104" t="s">
        <v>122</v>
      </c>
      <c r="G65" s="104">
        <v>42</v>
      </c>
      <c r="H65" s="104">
        <v>2</v>
      </c>
      <c r="I65" s="106">
        <v>1</v>
      </c>
      <c r="J65" s="107">
        <v>2</v>
      </c>
      <c r="K65" s="108"/>
      <c r="L65" s="109"/>
      <c r="M65" s="109"/>
      <c r="N65" s="110" t="s">
        <v>92</v>
      </c>
      <c r="O65" s="110">
        <v>2500</v>
      </c>
      <c r="P65" s="110"/>
      <c r="Q65" s="109"/>
      <c r="R65" s="111">
        <v>2</v>
      </c>
      <c r="S65" s="112"/>
      <c r="T65" s="113"/>
      <c r="U65" s="113"/>
      <c r="V65" s="114">
        <f t="shared" si="0"/>
        <v>0</v>
      </c>
      <c r="W65" s="114">
        <f t="shared" si="1"/>
        <v>0</v>
      </c>
      <c r="X65" s="115"/>
      <c r="Y65" s="107">
        <v>9</v>
      </c>
      <c r="Z65" s="107">
        <v>24</v>
      </c>
      <c r="AA65" s="107">
        <v>12</v>
      </c>
      <c r="AB65" s="115"/>
      <c r="AC65" s="116">
        <f t="shared" si="3"/>
        <v>6314.1120000000001</v>
      </c>
      <c r="AD65" s="116">
        <f t="shared" si="4"/>
        <v>0</v>
      </c>
      <c r="AE65" s="116">
        <f t="shared" si="2"/>
        <v>6314.1120000000001</v>
      </c>
      <c r="AF65"/>
    </row>
    <row r="66" spans="1:32" ht="24.95" customHeight="1" x14ac:dyDescent="0.4">
      <c r="A66" s="103">
        <v>63</v>
      </c>
      <c r="B66" s="104" t="s">
        <v>335</v>
      </c>
      <c r="C66" s="104" t="s">
        <v>108</v>
      </c>
      <c r="D66" s="104" t="s">
        <v>89</v>
      </c>
      <c r="E66" s="104" t="s">
        <v>110</v>
      </c>
      <c r="F66" s="104" t="s">
        <v>173</v>
      </c>
      <c r="G66" s="104">
        <v>26</v>
      </c>
      <c r="H66" s="104">
        <v>6</v>
      </c>
      <c r="I66" s="106">
        <v>1</v>
      </c>
      <c r="J66" s="107">
        <v>6</v>
      </c>
      <c r="K66" s="108"/>
      <c r="L66" s="109"/>
      <c r="M66" s="109"/>
      <c r="N66" s="110" t="s">
        <v>92</v>
      </c>
      <c r="O66" s="110">
        <v>1000</v>
      </c>
      <c r="P66" s="110"/>
      <c r="Q66" s="109"/>
      <c r="R66" s="111">
        <v>6</v>
      </c>
      <c r="S66" s="112"/>
      <c r="T66" s="113"/>
      <c r="U66" s="113"/>
      <c r="V66" s="114">
        <f t="shared" si="0"/>
        <v>0</v>
      </c>
      <c r="W66" s="114">
        <f t="shared" si="1"/>
        <v>0</v>
      </c>
      <c r="X66" s="115"/>
      <c r="Y66" s="107">
        <v>9</v>
      </c>
      <c r="Z66" s="107">
        <v>24</v>
      </c>
      <c r="AA66" s="107">
        <v>12</v>
      </c>
      <c r="AB66" s="115"/>
      <c r="AC66" s="116">
        <f t="shared" si="3"/>
        <v>11726.207999999999</v>
      </c>
      <c r="AD66" s="116">
        <f t="shared" si="4"/>
        <v>0</v>
      </c>
      <c r="AE66" s="116">
        <f t="shared" si="2"/>
        <v>11726.207999999999</v>
      </c>
      <c r="AF66"/>
    </row>
    <row r="67" spans="1:32" ht="24.95" customHeight="1" x14ac:dyDescent="0.4">
      <c r="A67" s="103">
        <v>64</v>
      </c>
      <c r="B67" s="104" t="s">
        <v>335</v>
      </c>
      <c r="C67" s="104" t="s">
        <v>272</v>
      </c>
      <c r="D67" s="104" t="s">
        <v>89</v>
      </c>
      <c r="E67" s="104" t="s">
        <v>337</v>
      </c>
      <c r="F67" s="104" t="s">
        <v>221</v>
      </c>
      <c r="G67" s="104">
        <v>263</v>
      </c>
      <c r="H67" s="104">
        <v>16</v>
      </c>
      <c r="I67" s="106">
        <v>1</v>
      </c>
      <c r="J67" s="107">
        <v>16</v>
      </c>
      <c r="K67" s="108"/>
      <c r="L67" s="109"/>
      <c r="M67" s="109"/>
      <c r="N67" s="110" t="s">
        <v>92</v>
      </c>
      <c r="O67" s="110">
        <v>3000</v>
      </c>
      <c r="P67" s="110"/>
      <c r="Q67" s="109"/>
      <c r="R67" s="111">
        <v>16</v>
      </c>
      <c r="S67" s="112"/>
      <c r="T67" s="113"/>
      <c r="U67" s="113"/>
      <c r="V67" s="114">
        <f t="shared" si="0"/>
        <v>0</v>
      </c>
      <c r="W67" s="114">
        <f t="shared" si="1"/>
        <v>0</v>
      </c>
      <c r="X67" s="115"/>
      <c r="Y67" s="107">
        <v>9</v>
      </c>
      <c r="Z67" s="107">
        <v>24</v>
      </c>
      <c r="AA67" s="107">
        <v>12</v>
      </c>
      <c r="AB67" s="115"/>
      <c r="AC67" s="116">
        <f t="shared" si="3"/>
        <v>316306.94400000002</v>
      </c>
      <c r="AD67" s="116">
        <f t="shared" si="4"/>
        <v>0</v>
      </c>
      <c r="AE67" s="116">
        <f t="shared" si="2"/>
        <v>316306.94400000002</v>
      </c>
      <c r="AF67"/>
    </row>
    <row r="68" spans="1:32" ht="24.95" customHeight="1" x14ac:dyDescent="0.4">
      <c r="A68" s="103">
        <v>65</v>
      </c>
      <c r="B68" s="104" t="s">
        <v>335</v>
      </c>
      <c r="C68" s="104" t="s">
        <v>272</v>
      </c>
      <c r="D68" s="104" t="s">
        <v>89</v>
      </c>
      <c r="E68" s="104" t="s">
        <v>338</v>
      </c>
      <c r="F68" s="104" t="s">
        <v>339</v>
      </c>
      <c r="G68" s="104">
        <v>1050</v>
      </c>
      <c r="H68" s="104">
        <v>3</v>
      </c>
      <c r="I68" s="106">
        <v>1</v>
      </c>
      <c r="J68" s="107">
        <v>3</v>
      </c>
      <c r="K68" s="108"/>
      <c r="L68" s="109"/>
      <c r="M68" s="109"/>
      <c r="N68" s="110" t="s">
        <v>92</v>
      </c>
      <c r="O68" s="110">
        <v>40000</v>
      </c>
      <c r="P68" s="110"/>
      <c r="Q68" s="109"/>
      <c r="R68" s="111">
        <v>3</v>
      </c>
      <c r="S68" s="112"/>
      <c r="T68" s="113"/>
      <c r="U68" s="113"/>
      <c r="V68" s="114">
        <f t="shared" ref="V68:V131" si="5">T68*R68</f>
        <v>0</v>
      </c>
      <c r="W68" s="114">
        <f t="shared" ref="W68:W131" si="6">U68*R68</f>
        <v>0</v>
      </c>
      <c r="X68" s="115"/>
      <c r="Y68" s="107">
        <v>9</v>
      </c>
      <c r="Z68" s="107">
        <v>24</v>
      </c>
      <c r="AA68" s="107">
        <v>12</v>
      </c>
      <c r="AB68" s="115"/>
      <c r="AC68" s="116">
        <f t="shared" si="3"/>
        <v>236779.2</v>
      </c>
      <c r="AD68" s="116">
        <f t="shared" si="4"/>
        <v>0</v>
      </c>
      <c r="AE68" s="116">
        <f t="shared" ref="AE68:AE131" si="7">AC68-AD68</f>
        <v>236779.2</v>
      </c>
      <c r="AF68"/>
    </row>
    <row r="69" spans="1:32" ht="24.95" customHeight="1" x14ac:dyDescent="0.4">
      <c r="A69" s="103">
        <v>66</v>
      </c>
      <c r="B69" s="104" t="s">
        <v>340</v>
      </c>
      <c r="C69" s="104" t="s">
        <v>180</v>
      </c>
      <c r="D69" s="104" t="s">
        <v>89</v>
      </c>
      <c r="E69" s="104" t="s">
        <v>128</v>
      </c>
      <c r="F69" s="104" t="s">
        <v>321</v>
      </c>
      <c r="G69" s="104">
        <v>40</v>
      </c>
      <c r="H69" s="104">
        <v>1</v>
      </c>
      <c r="I69" s="106">
        <v>1</v>
      </c>
      <c r="J69" s="107">
        <v>1</v>
      </c>
      <c r="K69" s="108"/>
      <c r="L69" s="109"/>
      <c r="M69" s="109"/>
      <c r="N69" s="110" t="s">
        <v>92</v>
      </c>
      <c r="O69" s="110">
        <v>400</v>
      </c>
      <c r="P69" s="110"/>
      <c r="Q69" s="109"/>
      <c r="R69" s="111">
        <v>1</v>
      </c>
      <c r="S69" s="112"/>
      <c r="T69" s="113"/>
      <c r="U69" s="113"/>
      <c r="V69" s="114">
        <f t="shared" si="5"/>
        <v>0</v>
      </c>
      <c r="W69" s="114">
        <f t="shared" si="6"/>
        <v>0</v>
      </c>
      <c r="X69" s="115"/>
      <c r="Y69" s="107">
        <v>9</v>
      </c>
      <c r="Z69" s="107">
        <v>24</v>
      </c>
      <c r="AA69" s="107">
        <v>12</v>
      </c>
      <c r="AB69" s="115"/>
      <c r="AC69" s="116">
        <f t="shared" ref="AC69:AC132" si="8">G69*J69*Y69*Z69*AA69/1000*$AB$1</f>
        <v>3006.7200000000003</v>
      </c>
      <c r="AD69" s="116">
        <f t="shared" ref="AD69:AD132" si="9">Q69*R69*Y69*Z69*AA69/1000*$AB$1</f>
        <v>0</v>
      </c>
      <c r="AE69" s="116">
        <f t="shared" si="7"/>
        <v>3006.7200000000003</v>
      </c>
      <c r="AF69"/>
    </row>
    <row r="70" spans="1:32" ht="24.95" customHeight="1" x14ac:dyDescent="0.4">
      <c r="A70" s="103">
        <v>67</v>
      </c>
      <c r="B70" s="104" t="s">
        <v>340</v>
      </c>
      <c r="C70" s="104" t="s">
        <v>227</v>
      </c>
      <c r="D70" s="104" t="s">
        <v>89</v>
      </c>
      <c r="E70" s="104" t="s">
        <v>322</v>
      </c>
      <c r="F70" s="104" t="s">
        <v>327</v>
      </c>
      <c r="G70" s="104">
        <v>42</v>
      </c>
      <c r="H70" s="104">
        <v>18</v>
      </c>
      <c r="I70" s="106">
        <v>2</v>
      </c>
      <c r="J70" s="107">
        <v>36</v>
      </c>
      <c r="K70" s="108"/>
      <c r="L70" s="109"/>
      <c r="M70" s="109"/>
      <c r="N70" s="110" t="s">
        <v>92</v>
      </c>
      <c r="O70" s="110">
        <v>3300</v>
      </c>
      <c r="P70" s="110"/>
      <c r="Q70" s="109"/>
      <c r="R70" s="111">
        <v>36</v>
      </c>
      <c r="S70" s="112"/>
      <c r="T70" s="113"/>
      <c r="U70" s="113"/>
      <c r="V70" s="114">
        <f t="shared" si="5"/>
        <v>0</v>
      </c>
      <c r="W70" s="114">
        <f t="shared" si="6"/>
        <v>0</v>
      </c>
      <c r="X70" s="115"/>
      <c r="Y70" s="107">
        <v>9</v>
      </c>
      <c r="Z70" s="107">
        <v>24</v>
      </c>
      <c r="AA70" s="107">
        <v>12</v>
      </c>
      <c r="AB70" s="115"/>
      <c r="AC70" s="116">
        <f t="shared" si="8"/>
        <v>113654.01599999999</v>
      </c>
      <c r="AD70" s="116">
        <f t="shared" si="9"/>
        <v>0</v>
      </c>
      <c r="AE70" s="116">
        <f t="shared" si="7"/>
        <v>113654.01599999999</v>
      </c>
      <c r="AF70"/>
    </row>
    <row r="71" spans="1:32" ht="24.95" customHeight="1" x14ac:dyDescent="0.4">
      <c r="A71" s="103">
        <v>68</v>
      </c>
      <c r="B71" s="104" t="s">
        <v>340</v>
      </c>
      <c r="C71" s="104" t="s">
        <v>227</v>
      </c>
      <c r="D71" s="104" t="s">
        <v>89</v>
      </c>
      <c r="E71" s="104" t="s">
        <v>322</v>
      </c>
      <c r="F71" s="104" t="s">
        <v>341</v>
      </c>
      <c r="G71" s="104">
        <v>42</v>
      </c>
      <c r="H71" s="104">
        <v>1</v>
      </c>
      <c r="I71" s="106">
        <v>1</v>
      </c>
      <c r="J71" s="107">
        <v>1</v>
      </c>
      <c r="K71" s="108"/>
      <c r="L71" s="109"/>
      <c r="M71" s="109"/>
      <c r="N71" s="110" t="s">
        <v>92</v>
      </c>
      <c r="O71" s="110">
        <v>2500</v>
      </c>
      <c r="P71" s="110"/>
      <c r="Q71" s="109"/>
      <c r="R71" s="111">
        <v>1</v>
      </c>
      <c r="S71" s="112"/>
      <c r="T71" s="113"/>
      <c r="U71" s="113"/>
      <c r="V71" s="114">
        <f t="shared" si="5"/>
        <v>0</v>
      </c>
      <c r="W71" s="114">
        <f t="shared" si="6"/>
        <v>0</v>
      </c>
      <c r="X71" s="115"/>
      <c r="Y71" s="107">
        <v>9</v>
      </c>
      <c r="Z71" s="107">
        <v>24</v>
      </c>
      <c r="AA71" s="107">
        <v>12</v>
      </c>
      <c r="AB71" s="115"/>
      <c r="AC71" s="116">
        <f t="shared" si="8"/>
        <v>3157.056</v>
      </c>
      <c r="AD71" s="116">
        <f t="shared" si="9"/>
        <v>0</v>
      </c>
      <c r="AE71" s="116">
        <f t="shared" si="7"/>
        <v>3157.056</v>
      </c>
      <c r="AF71"/>
    </row>
    <row r="72" spans="1:32" ht="24.95" customHeight="1" x14ac:dyDescent="0.4">
      <c r="A72" s="103">
        <v>69</v>
      </c>
      <c r="B72" s="104" t="s">
        <v>340</v>
      </c>
      <c r="C72" s="104" t="s">
        <v>342</v>
      </c>
      <c r="D72" s="104" t="s">
        <v>89</v>
      </c>
      <c r="E72" s="104" t="s">
        <v>322</v>
      </c>
      <c r="F72" s="104" t="s">
        <v>323</v>
      </c>
      <c r="G72" s="104">
        <v>42</v>
      </c>
      <c r="H72" s="104">
        <v>4</v>
      </c>
      <c r="I72" s="106">
        <v>2</v>
      </c>
      <c r="J72" s="107">
        <v>8</v>
      </c>
      <c r="K72" s="108"/>
      <c r="L72" s="109"/>
      <c r="M72" s="109"/>
      <c r="N72" s="110" t="s">
        <v>92</v>
      </c>
      <c r="O72" s="110">
        <v>2500</v>
      </c>
      <c r="P72" s="110"/>
      <c r="Q72" s="109"/>
      <c r="R72" s="111">
        <v>8</v>
      </c>
      <c r="S72" s="112"/>
      <c r="T72" s="113"/>
      <c r="U72" s="113"/>
      <c r="V72" s="114">
        <f t="shared" si="5"/>
        <v>0</v>
      </c>
      <c r="W72" s="114">
        <f t="shared" si="6"/>
        <v>0</v>
      </c>
      <c r="X72" s="115"/>
      <c r="Y72" s="107">
        <v>9</v>
      </c>
      <c r="Z72" s="107">
        <v>24</v>
      </c>
      <c r="AA72" s="107">
        <v>12</v>
      </c>
      <c r="AB72" s="115"/>
      <c r="AC72" s="116">
        <f t="shared" si="8"/>
        <v>25256.448</v>
      </c>
      <c r="AD72" s="116">
        <f t="shared" si="9"/>
        <v>0</v>
      </c>
      <c r="AE72" s="116">
        <f t="shared" si="7"/>
        <v>25256.448</v>
      </c>
      <c r="AF72"/>
    </row>
    <row r="73" spans="1:32" ht="24.95" customHeight="1" x14ac:dyDescent="0.4">
      <c r="A73" s="103">
        <v>70</v>
      </c>
      <c r="B73" s="104" t="s">
        <v>340</v>
      </c>
      <c r="C73" s="104" t="s">
        <v>325</v>
      </c>
      <c r="D73" s="104" t="s">
        <v>89</v>
      </c>
      <c r="E73" s="104" t="s">
        <v>322</v>
      </c>
      <c r="F73" s="104" t="s">
        <v>323</v>
      </c>
      <c r="G73" s="104">
        <v>42</v>
      </c>
      <c r="H73" s="104">
        <v>2</v>
      </c>
      <c r="I73" s="106">
        <v>1</v>
      </c>
      <c r="J73" s="107">
        <v>2</v>
      </c>
      <c r="K73" s="108"/>
      <c r="L73" s="109"/>
      <c r="M73" s="109"/>
      <c r="N73" s="110" t="s">
        <v>92</v>
      </c>
      <c r="O73" s="110">
        <v>2500</v>
      </c>
      <c r="P73" s="110"/>
      <c r="Q73" s="109"/>
      <c r="R73" s="111">
        <v>2</v>
      </c>
      <c r="S73" s="112"/>
      <c r="T73" s="113"/>
      <c r="U73" s="113"/>
      <c r="V73" s="114">
        <f t="shared" si="5"/>
        <v>0</v>
      </c>
      <c r="W73" s="114">
        <f t="shared" si="6"/>
        <v>0</v>
      </c>
      <c r="X73" s="115"/>
      <c r="Y73" s="107">
        <v>9</v>
      </c>
      <c r="Z73" s="107">
        <v>24</v>
      </c>
      <c r="AA73" s="107">
        <v>12</v>
      </c>
      <c r="AB73" s="115"/>
      <c r="AC73" s="116">
        <f t="shared" si="8"/>
        <v>6314.1120000000001</v>
      </c>
      <c r="AD73" s="116">
        <f t="shared" si="9"/>
        <v>0</v>
      </c>
      <c r="AE73" s="116">
        <f t="shared" si="7"/>
        <v>6314.1120000000001</v>
      </c>
      <c r="AF73"/>
    </row>
    <row r="74" spans="1:32" ht="24.95" customHeight="1" x14ac:dyDescent="0.4">
      <c r="A74" s="103">
        <v>71</v>
      </c>
      <c r="B74" s="104" t="s">
        <v>340</v>
      </c>
      <c r="C74" s="104" t="s">
        <v>325</v>
      </c>
      <c r="D74" s="104" t="s">
        <v>89</v>
      </c>
      <c r="E74" s="104" t="s">
        <v>322</v>
      </c>
      <c r="F74" s="104" t="s">
        <v>122</v>
      </c>
      <c r="G74" s="104">
        <v>42</v>
      </c>
      <c r="H74" s="104">
        <v>2</v>
      </c>
      <c r="I74" s="106">
        <v>1</v>
      </c>
      <c r="J74" s="107">
        <v>2</v>
      </c>
      <c r="K74" s="108"/>
      <c r="L74" s="109"/>
      <c r="M74" s="109"/>
      <c r="N74" s="110" t="s">
        <v>92</v>
      </c>
      <c r="O74" s="110">
        <v>2500</v>
      </c>
      <c r="P74" s="110"/>
      <c r="Q74" s="109"/>
      <c r="R74" s="111">
        <v>2</v>
      </c>
      <c r="S74" s="112"/>
      <c r="T74" s="113"/>
      <c r="U74" s="113"/>
      <c r="V74" s="114">
        <f t="shared" si="5"/>
        <v>0</v>
      </c>
      <c r="W74" s="114">
        <f t="shared" si="6"/>
        <v>0</v>
      </c>
      <c r="X74" s="115"/>
      <c r="Y74" s="107">
        <v>9</v>
      </c>
      <c r="Z74" s="107">
        <v>24</v>
      </c>
      <c r="AA74" s="107">
        <v>12</v>
      </c>
      <c r="AB74" s="115"/>
      <c r="AC74" s="116">
        <f t="shared" si="8"/>
        <v>6314.1120000000001</v>
      </c>
      <c r="AD74" s="116">
        <f t="shared" si="9"/>
        <v>0</v>
      </c>
      <c r="AE74" s="116">
        <f t="shared" si="7"/>
        <v>6314.1120000000001</v>
      </c>
      <c r="AF74"/>
    </row>
    <row r="75" spans="1:32" ht="24.95" customHeight="1" x14ac:dyDescent="0.4">
      <c r="A75" s="103">
        <v>72</v>
      </c>
      <c r="B75" s="104" t="s">
        <v>340</v>
      </c>
      <c r="C75" s="104" t="s">
        <v>325</v>
      </c>
      <c r="D75" s="104" t="s">
        <v>89</v>
      </c>
      <c r="E75" s="104" t="s">
        <v>166</v>
      </c>
      <c r="F75" s="104" t="s">
        <v>221</v>
      </c>
      <c r="G75" s="104">
        <v>60</v>
      </c>
      <c r="H75" s="104">
        <v>2</v>
      </c>
      <c r="I75" s="106">
        <v>1</v>
      </c>
      <c r="J75" s="107">
        <v>2</v>
      </c>
      <c r="K75" s="108"/>
      <c r="L75" s="109"/>
      <c r="M75" s="109"/>
      <c r="N75" s="110" t="s">
        <v>92</v>
      </c>
      <c r="O75" s="110">
        <v>800</v>
      </c>
      <c r="P75" s="110"/>
      <c r="Q75" s="109"/>
      <c r="R75" s="111">
        <v>2</v>
      </c>
      <c r="S75" s="112"/>
      <c r="T75" s="113"/>
      <c r="U75" s="113"/>
      <c r="V75" s="114">
        <f t="shared" si="5"/>
        <v>0</v>
      </c>
      <c r="W75" s="114">
        <f t="shared" si="6"/>
        <v>0</v>
      </c>
      <c r="X75" s="115"/>
      <c r="Y75" s="107">
        <v>9</v>
      </c>
      <c r="Z75" s="107">
        <v>24</v>
      </c>
      <c r="AA75" s="107">
        <v>12</v>
      </c>
      <c r="AB75" s="115"/>
      <c r="AC75" s="116">
        <f t="shared" si="8"/>
        <v>9020.16</v>
      </c>
      <c r="AD75" s="116">
        <f t="shared" si="9"/>
        <v>0</v>
      </c>
      <c r="AE75" s="116">
        <f t="shared" si="7"/>
        <v>9020.16</v>
      </c>
      <c r="AF75"/>
    </row>
    <row r="76" spans="1:32" ht="24.95" customHeight="1" x14ac:dyDescent="0.4">
      <c r="A76" s="103">
        <v>73</v>
      </c>
      <c r="B76" s="104" t="s">
        <v>340</v>
      </c>
      <c r="C76" s="104" t="s">
        <v>93</v>
      </c>
      <c r="D76" s="104" t="s">
        <v>89</v>
      </c>
      <c r="E76" s="104" t="s">
        <v>322</v>
      </c>
      <c r="F76" s="104" t="s">
        <v>323</v>
      </c>
      <c r="G76" s="104">
        <v>42</v>
      </c>
      <c r="H76" s="104">
        <v>18</v>
      </c>
      <c r="I76" s="106">
        <v>2</v>
      </c>
      <c r="J76" s="107">
        <v>36</v>
      </c>
      <c r="K76" s="108"/>
      <c r="L76" s="109"/>
      <c r="M76" s="109"/>
      <c r="N76" s="110" t="s">
        <v>92</v>
      </c>
      <c r="O76" s="110">
        <v>3300</v>
      </c>
      <c r="P76" s="110"/>
      <c r="Q76" s="109"/>
      <c r="R76" s="111">
        <v>36</v>
      </c>
      <c r="S76" s="112"/>
      <c r="T76" s="113"/>
      <c r="U76" s="113"/>
      <c r="V76" s="114">
        <f t="shared" si="5"/>
        <v>0</v>
      </c>
      <c r="W76" s="114">
        <f t="shared" si="6"/>
        <v>0</v>
      </c>
      <c r="X76" s="115"/>
      <c r="Y76" s="107">
        <v>9</v>
      </c>
      <c r="Z76" s="107">
        <v>24</v>
      </c>
      <c r="AA76" s="107">
        <v>12</v>
      </c>
      <c r="AB76" s="115"/>
      <c r="AC76" s="116">
        <f t="shared" si="8"/>
        <v>113654.01599999999</v>
      </c>
      <c r="AD76" s="116">
        <f t="shared" si="9"/>
        <v>0</v>
      </c>
      <c r="AE76" s="116">
        <f t="shared" si="7"/>
        <v>113654.01599999999</v>
      </c>
      <c r="AF76"/>
    </row>
    <row r="77" spans="1:32" ht="24.95" customHeight="1" x14ac:dyDescent="0.4">
      <c r="A77" s="103">
        <v>74</v>
      </c>
      <c r="B77" s="104" t="s">
        <v>340</v>
      </c>
      <c r="C77" s="104" t="s">
        <v>93</v>
      </c>
      <c r="D77" s="104" t="s">
        <v>89</v>
      </c>
      <c r="E77" s="104" t="s">
        <v>322</v>
      </c>
      <c r="F77" s="104" t="s">
        <v>324</v>
      </c>
      <c r="G77" s="104">
        <v>42</v>
      </c>
      <c r="H77" s="104">
        <v>1</v>
      </c>
      <c r="I77" s="106">
        <v>1</v>
      </c>
      <c r="J77" s="107">
        <v>1</v>
      </c>
      <c r="K77" s="108"/>
      <c r="L77" s="109"/>
      <c r="M77" s="109"/>
      <c r="N77" s="110" t="s">
        <v>92</v>
      </c>
      <c r="O77" s="110">
        <v>2500</v>
      </c>
      <c r="P77" s="110"/>
      <c r="Q77" s="109"/>
      <c r="R77" s="111">
        <v>1</v>
      </c>
      <c r="S77" s="112"/>
      <c r="T77" s="113"/>
      <c r="U77" s="113"/>
      <c r="V77" s="114">
        <f t="shared" si="5"/>
        <v>0</v>
      </c>
      <c r="W77" s="114">
        <f t="shared" si="6"/>
        <v>0</v>
      </c>
      <c r="X77" s="115"/>
      <c r="Y77" s="107">
        <v>9</v>
      </c>
      <c r="Z77" s="107">
        <v>24</v>
      </c>
      <c r="AA77" s="107">
        <v>12</v>
      </c>
      <c r="AB77" s="115"/>
      <c r="AC77" s="116">
        <f t="shared" si="8"/>
        <v>3157.056</v>
      </c>
      <c r="AD77" s="116">
        <f t="shared" si="9"/>
        <v>0</v>
      </c>
      <c r="AE77" s="116">
        <f t="shared" si="7"/>
        <v>3157.056</v>
      </c>
      <c r="AF77"/>
    </row>
    <row r="78" spans="1:32" ht="24.95" customHeight="1" x14ac:dyDescent="0.4">
      <c r="A78" s="103">
        <v>75</v>
      </c>
      <c r="B78" s="104" t="s">
        <v>340</v>
      </c>
      <c r="C78" s="104" t="s">
        <v>88</v>
      </c>
      <c r="D78" s="104" t="s">
        <v>89</v>
      </c>
      <c r="E78" s="104" t="s">
        <v>322</v>
      </c>
      <c r="F78" s="104" t="s">
        <v>323</v>
      </c>
      <c r="G78" s="104">
        <v>42</v>
      </c>
      <c r="H78" s="104">
        <v>3</v>
      </c>
      <c r="I78" s="106">
        <v>2</v>
      </c>
      <c r="J78" s="107">
        <v>6</v>
      </c>
      <c r="K78" s="108"/>
      <c r="L78" s="109"/>
      <c r="M78" s="109"/>
      <c r="N78" s="110" t="s">
        <v>92</v>
      </c>
      <c r="O78" s="110">
        <v>2500</v>
      </c>
      <c r="P78" s="110"/>
      <c r="Q78" s="109"/>
      <c r="R78" s="111">
        <v>6</v>
      </c>
      <c r="S78" s="112"/>
      <c r="T78" s="113"/>
      <c r="U78" s="113"/>
      <c r="V78" s="114">
        <f t="shared" si="5"/>
        <v>0</v>
      </c>
      <c r="W78" s="114">
        <f t="shared" si="6"/>
        <v>0</v>
      </c>
      <c r="X78" s="115"/>
      <c r="Y78" s="107">
        <v>9</v>
      </c>
      <c r="Z78" s="107">
        <v>24</v>
      </c>
      <c r="AA78" s="107">
        <v>12</v>
      </c>
      <c r="AB78" s="115"/>
      <c r="AC78" s="116">
        <f t="shared" si="8"/>
        <v>18942.335999999999</v>
      </c>
      <c r="AD78" s="116">
        <f t="shared" si="9"/>
        <v>0</v>
      </c>
      <c r="AE78" s="116">
        <f t="shared" si="7"/>
        <v>18942.335999999999</v>
      </c>
      <c r="AF78"/>
    </row>
    <row r="79" spans="1:32" ht="24.95" customHeight="1" x14ac:dyDescent="0.4">
      <c r="A79" s="103">
        <v>76</v>
      </c>
      <c r="B79" s="104" t="s">
        <v>340</v>
      </c>
      <c r="C79" s="104" t="s">
        <v>134</v>
      </c>
      <c r="D79" s="104" t="s">
        <v>89</v>
      </c>
      <c r="E79" s="104" t="s">
        <v>110</v>
      </c>
      <c r="F79" s="104" t="s">
        <v>173</v>
      </c>
      <c r="G79" s="104">
        <v>26</v>
      </c>
      <c r="H79" s="104">
        <v>2</v>
      </c>
      <c r="I79" s="106">
        <v>1</v>
      </c>
      <c r="J79" s="107">
        <v>2</v>
      </c>
      <c r="K79" s="108"/>
      <c r="L79" s="109"/>
      <c r="M79" s="109"/>
      <c r="N79" s="110" t="s">
        <v>92</v>
      </c>
      <c r="O79" s="110">
        <v>1000</v>
      </c>
      <c r="P79" s="110"/>
      <c r="Q79" s="109"/>
      <c r="R79" s="111">
        <v>2</v>
      </c>
      <c r="S79" s="112"/>
      <c r="T79" s="113"/>
      <c r="U79" s="113"/>
      <c r="V79" s="114">
        <f t="shared" si="5"/>
        <v>0</v>
      </c>
      <c r="W79" s="114">
        <f t="shared" si="6"/>
        <v>0</v>
      </c>
      <c r="X79" s="115"/>
      <c r="Y79" s="107">
        <v>9</v>
      </c>
      <c r="Z79" s="107">
        <v>24</v>
      </c>
      <c r="AA79" s="107">
        <v>12</v>
      </c>
      <c r="AB79" s="115"/>
      <c r="AC79" s="116">
        <f t="shared" si="8"/>
        <v>3908.7359999999999</v>
      </c>
      <c r="AD79" s="116">
        <f t="shared" si="9"/>
        <v>0</v>
      </c>
      <c r="AE79" s="116">
        <f t="shared" si="7"/>
        <v>3908.7359999999999</v>
      </c>
      <c r="AF79"/>
    </row>
    <row r="80" spans="1:32" ht="24.95" customHeight="1" x14ac:dyDescent="0.4">
      <c r="A80" s="103">
        <v>77</v>
      </c>
      <c r="B80" s="104" t="s">
        <v>340</v>
      </c>
      <c r="C80" s="104" t="s">
        <v>224</v>
      </c>
      <c r="D80" s="104" t="s">
        <v>89</v>
      </c>
      <c r="E80" s="104" t="s">
        <v>322</v>
      </c>
      <c r="F80" s="104" t="s">
        <v>323</v>
      </c>
      <c r="G80" s="104">
        <v>42</v>
      </c>
      <c r="H80" s="104">
        <v>6</v>
      </c>
      <c r="I80" s="106">
        <v>2</v>
      </c>
      <c r="J80" s="107">
        <v>12</v>
      </c>
      <c r="K80" s="108"/>
      <c r="L80" s="109"/>
      <c r="M80" s="109"/>
      <c r="N80" s="110" t="s">
        <v>92</v>
      </c>
      <c r="O80" s="110">
        <v>3300</v>
      </c>
      <c r="P80" s="110"/>
      <c r="Q80" s="109"/>
      <c r="R80" s="111">
        <v>12</v>
      </c>
      <c r="S80" s="112"/>
      <c r="T80" s="113"/>
      <c r="U80" s="113"/>
      <c r="V80" s="114">
        <f t="shared" si="5"/>
        <v>0</v>
      </c>
      <c r="W80" s="114">
        <f t="shared" si="6"/>
        <v>0</v>
      </c>
      <c r="X80" s="115"/>
      <c r="Y80" s="107">
        <v>9</v>
      </c>
      <c r="Z80" s="107">
        <v>24</v>
      </c>
      <c r="AA80" s="107">
        <v>12</v>
      </c>
      <c r="AB80" s="115"/>
      <c r="AC80" s="116">
        <f t="shared" si="8"/>
        <v>37884.671999999999</v>
      </c>
      <c r="AD80" s="116">
        <f t="shared" si="9"/>
        <v>0</v>
      </c>
      <c r="AE80" s="116">
        <f t="shared" si="7"/>
        <v>37884.671999999999</v>
      </c>
      <c r="AF80"/>
    </row>
    <row r="81" spans="1:32" ht="24.95" customHeight="1" x14ac:dyDescent="0.4">
      <c r="A81" s="103">
        <v>78</v>
      </c>
      <c r="B81" s="104" t="s">
        <v>340</v>
      </c>
      <c r="C81" s="104" t="s">
        <v>224</v>
      </c>
      <c r="D81" s="104" t="s">
        <v>89</v>
      </c>
      <c r="E81" s="104" t="s">
        <v>322</v>
      </c>
      <c r="F81" s="104" t="s">
        <v>324</v>
      </c>
      <c r="G81" s="104">
        <v>42</v>
      </c>
      <c r="H81" s="104">
        <v>1</v>
      </c>
      <c r="I81" s="106">
        <v>1</v>
      </c>
      <c r="J81" s="107">
        <v>1</v>
      </c>
      <c r="K81" s="108"/>
      <c r="L81" s="109"/>
      <c r="M81" s="109"/>
      <c r="N81" s="110" t="s">
        <v>92</v>
      </c>
      <c r="O81" s="110">
        <v>2500</v>
      </c>
      <c r="P81" s="110"/>
      <c r="Q81" s="109"/>
      <c r="R81" s="111">
        <v>1</v>
      </c>
      <c r="S81" s="112"/>
      <c r="T81" s="113"/>
      <c r="U81" s="113"/>
      <c r="V81" s="114">
        <f t="shared" si="5"/>
        <v>0</v>
      </c>
      <c r="W81" s="114">
        <f t="shared" si="6"/>
        <v>0</v>
      </c>
      <c r="X81" s="115"/>
      <c r="Y81" s="107">
        <v>9</v>
      </c>
      <c r="Z81" s="107">
        <v>24</v>
      </c>
      <c r="AA81" s="107">
        <v>12</v>
      </c>
      <c r="AB81" s="115"/>
      <c r="AC81" s="116">
        <f t="shared" si="8"/>
        <v>3157.056</v>
      </c>
      <c r="AD81" s="116">
        <f t="shared" si="9"/>
        <v>0</v>
      </c>
      <c r="AE81" s="116">
        <f t="shared" si="7"/>
        <v>3157.056</v>
      </c>
      <c r="AF81"/>
    </row>
    <row r="82" spans="1:32" ht="24.95" customHeight="1" x14ac:dyDescent="0.4">
      <c r="A82" s="103">
        <v>79</v>
      </c>
      <c r="B82" s="104" t="s">
        <v>340</v>
      </c>
      <c r="C82" s="104" t="s">
        <v>224</v>
      </c>
      <c r="D82" s="104" t="s">
        <v>89</v>
      </c>
      <c r="E82" s="104" t="s">
        <v>322</v>
      </c>
      <c r="F82" s="104" t="s">
        <v>323</v>
      </c>
      <c r="G82" s="104">
        <v>42</v>
      </c>
      <c r="H82" s="104">
        <v>6</v>
      </c>
      <c r="I82" s="106">
        <v>2</v>
      </c>
      <c r="J82" s="107">
        <v>12</v>
      </c>
      <c r="K82" s="108"/>
      <c r="L82" s="109"/>
      <c r="M82" s="109"/>
      <c r="N82" s="110" t="s">
        <v>92</v>
      </c>
      <c r="O82" s="110">
        <v>3300</v>
      </c>
      <c r="P82" s="110"/>
      <c r="Q82" s="109"/>
      <c r="R82" s="111">
        <v>12</v>
      </c>
      <c r="S82" s="112"/>
      <c r="T82" s="113"/>
      <c r="U82" s="113"/>
      <c r="V82" s="114">
        <f t="shared" si="5"/>
        <v>0</v>
      </c>
      <c r="W82" s="114">
        <f t="shared" si="6"/>
        <v>0</v>
      </c>
      <c r="X82" s="115"/>
      <c r="Y82" s="107">
        <v>9</v>
      </c>
      <c r="Z82" s="107">
        <v>24</v>
      </c>
      <c r="AA82" s="107">
        <v>12</v>
      </c>
      <c r="AB82" s="115"/>
      <c r="AC82" s="116">
        <f t="shared" si="8"/>
        <v>37884.671999999999</v>
      </c>
      <c r="AD82" s="116">
        <f t="shared" si="9"/>
        <v>0</v>
      </c>
      <c r="AE82" s="116">
        <f t="shared" si="7"/>
        <v>37884.671999999999</v>
      </c>
      <c r="AF82"/>
    </row>
    <row r="83" spans="1:32" ht="24.95" customHeight="1" x14ac:dyDescent="0.4">
      <c r="A83" s="103">
        <v>80</v>
      </c>
      <c r="B83" s="104" t="s">
        <v>340</v>
      </c>
      <c r="C83" s="104" t="s">
        <v>224</v>
      </c>
      <c r="D83" s="104" t="s">
        <v>89</v>
      </c>
      <c r="E83" s="104" t="s">
        <v>322</v>
      </c>
      <c r="F83" s="104" t="s">
        <v>324</v>
      </c>
      <c r="G83" s="104">
        <v>42</v>
      </c>
      <c r="H83" s="104">
        <v>1</v>
      </c>
      <c r="I83" s="106">
        <v>1</v>
      </c>
      <c r="J83" s="107">
        <v>1</v>
      </c>
      <c r="K83" s="108"/>
      <c r="L83" s="109"/>
      <c r="M83" s="109"/>
      <c r="N83" s="110" t="s">
        <v>92</v>
      </c>
      <c r="O83" s="110">
        <v>2500</v>
      </c>
      <c r="P83" s="110"/>
      <c r="Q83" s="109"/>
      <c r="R83" s="111">
        <v>1</v>
      </c>
      <c r="S83" s="112"/>
      <c r="T83" s="113"/>
      <c r="U83" s="113"/>
      <c r="V83" s="114">
        <f t="shared" si="5"/>
        <v>0</v>
      </c>
      <c r="W83" s="114">
        <f t="shared" si="6"/>
        <v>0</v>
      </c>
      <c r="X83" s="115"/>
      <c r="Y83" s="107">
        <v>9</v>
      </c>
      <c r="Z83" s="107">
        <v>24</v>
      </c>
      <c r="AA83" s="107">
        <v>12</v>
      </c>
      <c r="AB83" s="115"/>
      <c r="AC83" s="116">
        <f t="shared" si="8"/>
        <v>3157.056</v>
      </c>
      <c r="AD83" s="116">
        <f t="shared" si="9"/>
        <v>0</v>
      </c>
      <c r="AE83" s="116">
        <f t="shared" si="7"/>
        <v>3157.056</v>
      </c>
      <c r="AF83"/>
    </row>
    <row r="84" spans="1:32" ht="24.95" customHeight="1" x14ac:dyDescent="0.4">
      <c r="A84" s="103">
        <v>81</v>
      </c>
      <c r="B84" s="104" t="s">
        <v>340</v>
      </c>
      <c r="C84" s="104" t="s">
        <v>224</v>
      </c>
      <c r="D84" s="104" t="s">
        <v>89</v>
      </c>
      <c r="E84" s="104" t="s">
        <v>322</v>
      </c>
      <c r="F84" s="104" t="s">
        <v>323</v>
      </c>
      <c r="G84" s="104">
        <v>42</v>
      </c>
      <c r="H84" s="104">
        <v>6</v>
      </c>
      <c r="I84" s="106">
        <v>2</v>
      </c>
      <c r="J84" s="107">
        <v>12</v>
      </c>
      <c r="K84" s="108"/>
      <c r="L84" s="109"/>
      <c r="M84" s="109"/>
      <c r="N84" s="110" t="s">
        <v>92</v>
      </c>
      <c r="O84" s="110">
        <v>3300</v>
      </c>
      <c r="P84" s="110"/>
      <c r="Q84" s="109"/>
      <c r="R84" s="111">
        <v>12</v>
      </c>
      <c r="S84" s="112"/>
      <c r="T84" s="113"/>
      <c r="U84" s="113"/>
      <c r="V84" s="114">
        <f t="shared" si="5"/>
        <v>0</v>
      </c>
      <c r="W84" s="114">
        <f t="shared" si="6"/>
        <v>0</v>
      </c>
      <c r="X84" s="115"/>
      <c r="Y84" s="107">
        <v>9</v>
      </c>
      <c r="Z84" s="107">
        <v>24</v>
      </c>
      <c r="AA84" s="107">
        <v>12</v>
      </c>
      <c r="AB84" s="115"/>
      <c r="AC84" s="116">
        <f t="shared" si="8"/>
        <v>37884.671999999999</v>
      </c>
      <c r="AD84" s="116">
        <f t="shared" si="9"/>
        <v>0</v>
      </c>
      <c r="AE84" s="116">
        <f t="shared" si="7"/>
        <v>37884.671999999999</v>
      </c>
      <c r="AF84"/>
    </row>
    <row r="85" spans="1:32" ht="24.95" customHeight="1" x14ac:dyDescent="0.4">
      <c r="A85" s="103">
        <v>82</v>
      </c>
      <c r="B85" s="104" t="s">
        <v>340</v>
      </c>
      <c r="C85" s="104" t="s">
        <v>224</v>
      </c>
      <c r="D85" s="104" t="s">
        <v>89</v>
      </c>
      <c r="E85" s="104" t="s">
        <v>322</v>
      </c>
      <c r="F85" s="104" t="s">
        <v>324</v>
      </c>
      <c r="G85" s="104">
        <v>42</v>
      </c>
      <c r="H85" s="104">
        <v>1</v>
      </c>
      <c r="I85" s="106">
        <v>1</v>
      </c>
      <c r="J85" s="107">
        <v>1</v>
      </c>
      <c r="K85" s="108"/>
      <c r="L85" s="109"/>
      <c r="M85" s="109"/>
      <c r="N85" s="110" t="s">
        <v>92</v>
      </c>
      <c r="O85" s="110">
        <v>2500</v>
      </c>
      <c r="P85" s="110"/>
      <c r="Q85" s="109"/>
      <c r="R85" s="111">
        <v>1</v>
      </c>
      <c r="S85" s="112"/>
      <c r="T85" s="113"/>
      <c r="U85" s="113"/>
      <c r="V85" s="114">
        <f t="shared" si="5"/>
        <v>0</v>
      </c>
      <c r="W85" s="114">
        <f t="shared" si="6"/>
        <v>0</v>
      </c>
      <c r="X85" s="115"/>
      <c r="Y85" s="107">
        <v>9</v>
      </c>
      <c r="Z85" s="107">
        <v>24</v>
      </c>
      <c r="AA85" s="107">
        <v>12</v>
      </c>
      <c r="AB85" s="115"/>
      <c r="AC85" s="116">
        <f t="shared" si="8"/>
        <v>3157.056</v>
      </c>
      <c r="AD85" s="116">
        <f t="shared" si="9"/>
        <v>0</v>
      </c>
      <c r="AE85" s="116">
        <f t="shared" si="7"/>
        <v>3157.056</v>
      </c>
      <c r="AF85"/>
    </row>
    <row r="86" spans="1:32" ht="24.95" customHeight="1" x14ac:dyDescent="0.4">
      <c r="A86" s="103">
        <v>83</v>
      </c>
      <c r="B86" s="104" t="s">
        <v>340</v>
      </c>
      <c r="C86" s="104" t="s">
        <v>224</v>
      </c>
      <c r="D86" s="104" t="s">
        <v>89</v>
      </c>
      <c r="E86" s="104" t="s">
        <v>322</v>
      </c>
      <c r="F86" s="104" t="s">
        <v>323</v>
      </c>
      <c r="G86" s="104">
        <v>42</v>
      </c>
      <c r="H86" s="104">
        <v>6</v>
      </c>
      <c r="I86" s="106">
        <v>2</v>
      </c>
      <c r="J86" s="107">
        <v>12</v>
      </c>
      <c r="K86" s="108"/>
      <c r="L86" s="109"/>
      <c r="M86" s="109"/>
      <c r="N86" s="110" t="s">
        <v>92</v>
      </c>
      <c r="O86" s="110">
        <v>3300</v>
      </c>
      <c r="P86" s="110"/>
      <c r="Q86" s="109"/>
      <c r="R86" s="111">
        <v>12</v>
      </c>
      <c r="S86" s="112"/>
      <c r="T86" s="113"/>
      <c r="U86" s="113"/>
      <c r="V86" s="114">
        <f t="shared" si="5"/>
        <v>0</v>
      </c>
      <c r="W86" s="114">
        <f t="shared" si="6"/>
        <v>0</v>
      </c>
      <c r="X86" s="115"/>
      <c r="Y86" s="107">
        <v>9</v>
      </c>
      <c r="Z86" s="107">
        <v>24</v>
      </c>
      <c r="AA86" s="107">
        <v>12</v>
      </c>
      <c r="AB86" s="115"/>
      <c r="AC86" s="116">
        <f t="shared" si="8"/>
        <v>37884.671999999999</v>
      </c>
      <c r="AD86" s="116">
        <f t="shared" si="9"/>
        <v>0</v>
      </c>
      <c r="AE86" s="116">
        <f t="shared" si="7"/>
        <v>37884.671999999999</v>
      </c>
      <c r="AF86"/>
    </row>
    <row r="87" spans="1:32" ht="24.95" customHeight="1" x14ac:dyDescent="0.4">
      <c r="A87" s="103">
        <v>84</v>
      </c>
      <c r="B87" s="104" t="s">
        <v>340</v>
      </c>
      <c r="C87" s="104" t="s">
        <v>224</v>
      </c>
      <c r="D87" s="104" t="s">
        <v>89</v>
      </c>
      <c r="E87" s="104" t="s">
        <v>322</v>
      </c>
      <c r="F87" s="104" t="s">
        <v>324</v>
      </c>
      <c r="G87" s="104">
        <v>42</v>
      </c>
      <c r="H87" s="104">
        <v>1</v>
      </c>
      <c r="I87" s="106">
        <v>1</v>
      </c>
      <c r="J87" s="107">
        <v>1</v>
      </c>
      <c r="K87" s="108"/>
      <c r="L87" s="109"/>
      <c r="M87" s="109"/>
      <c r="N87" s="110" t="s">
        <v>92</v>
      </c>
      <c r="O87" s="110">
        <v>2500</v>
      </c>
      <c r="P87" s="110"/>
      <c r="Q87" s="109"/>
      <c r="R87" s="111">
        <v>1</v>
      </c>
      <c r="S87" s="112"/>
      <c r="T87" s="113"/>
      <c r="U87" s="113"/>
      <c r="V87" s="114">
        <f t="shared" si="5"/>
        <v>0</v>
      </c>
      <c r="W87" s="114">
        <f t="shared" si="6"/>
        <v>0</v>
      </c>
      <c r="X87" s="115"/>
      <c r="Y87" s="107">
        <v>9</v>
      </c>
      <c r="Z87" s="107">
        <v>24</v>
      </c>
      <c r="AA87" s="107">
        <v>12</v>
      </c>
      <c r="AB87" s="115"/>
      <c r="AC87" s="116">
        <f t="shared" si="8"/>
        <v>3157.056</v>
      </c>
      <c r="AD87" s="116">
        <f t="shared" si="9"/>
        <v>0</v>
      </c>
      <c r="AE87" s="116">
        <f t="shared" si="7"/>
        <v>3157.056</v>
      </c>
      <c r="AF87"/>
    </row>
    <row r="88" spans="1:32" ht="24.95" customHeight="1" x14ac:dyDescent="0.4">
      <c r="A88" s="103">
        <v>85</v>
      </c>
      <c r="B88" s="104" t="s">
        <v>340</v>
      </c>
      <c r="C88" s="104" t="s">
        <v>224</v>
      </c>
      <c r="D88" s="104" t="s">
        <v>89</v>
      </c>
      <c r="E88" s="104" t="s">
        <v>322</v>
      </c>
      <c r="F88" s="104" t="s">
        <v>323</v>
      </c>
      <c r="G88" s="104">
        <v>42</v>
      </c>
      <c r="H88" s="104">
        <v>6</v>
      </c>
      <c r="I88" s="106">
        <v>2</v>
      </c>
      <c r="J88" s="107">
        <v>12</v>
      </c>
      <c r="K88" s="108"/>
      <c r="L88" s="109"/>
      <c r="M88" s="109"/>
      <c r="N88" s="110" t="s">
        <v>92</v>
      </c>
      <c r="O88" s="110">
        <v>3300</v>
      </c>
      <c r="P88" s="110"/>
      <c r="Q88" s="109"/>
      <c r="R88" s="111">
        <v>12</v>
      </c>
      <c r="S88" s="112"/>
      <c r="T88" s="113"/>
      <c r="U88" s="113"/>
      <c r="V88" s="114">
        <f t="shared" si="5"/>
        <v>0</v>
      </c>
      <c r="W88" s="114">
        <f t="shared" si="6"/>
        <v>0</v>
      </c>
      <c r="X88" s="115"/>
      <c r="Y88" s="107">
        <v>9</v>
      </c>
      <c r="Z88" s="107">
        <v>24</v>
      </c>
      <c r="AA88" s="107">
        <v>12</v>
      </c>
      <c r="AB88" s="115"/>
      <c r="AC88" s="116">
        <f t="shared" si="8"/>
        <v>37884.671999999999</v>
      </c>
      <c r="AD88" s="116">
        <f t="shared" si="9"/>
        <v>0</v>
      </c>
      <c r="AE88" s="116">
        <f t="shared" si="7"/>
        <v>37884.671999999999</v>
      </c>
      <c r="AF88"/>
    </row>
    <row r="89" spans="1:32" ht="24.95" customHeight="1" x14ac:dyDescent="0.4">
      <c r="A89" s="103">
        <v>86</v>
      </c>
      <c r="B89" s="104" t="s">
        <v>340</v>
      </c>
      <c r="C89" s="104" t="s">
        <v>224</v>
      </c>
      <c r="D89" s="104" t="s">
        <v>89</v>
      </c>
      <c r="E89" s="104" t="s">
        <v>322</v>
      </c>
      <c r="F89" s="104" t="s">
        <v>324</v>
      </c>
      <c r="G89" s="104">
        <v>42</v>
      </c>
      <c r="H89" s="104">
        <v>1</v>
      </c>
      <c r="I89" s="106">
        <v>1</v>
      </c>
      <c r="J89" s="107">
        <v>1</v>
      </c>
      <c r="K89" s="108"/>
      <c r="L89" s="109"/>
      <c r="M89" s="109"/>
      <c r="N89" s="110" t="s">
        <v>92</v>
      </c>
      <c r="O89" s="110">
        <v>2500</v>
      </c>
      <c r="P89" s="110"/>
      <c r="Q89" s="109"/>
      <c r="R89" s="111">
        <v>1</v>
      </c>
      <c r="S89" s="112"/>
      <c r="T89" s="113"/>
      <c r="U89" s="113"/>
      <c r="V89" s="114">
        <f t="shared" si="5"/>
        <v>0</v>
      </c>
      <c r="W89" s="114">
        <f t="shared" si="6"/>
        <v>0</v>
      </c>
      <c r="X89" s="115"/>
      <c r="Y89" s="107">
        <v>9</v>
      </c>
      <c r="Z89" s="107">
        <v>24</v>
      </c>
      <c r="AA89" s="107">
        <v>12</v>
      </c>
      <c r="AB89" s="115"/>
      <c r="AC89" s="116">
        <f t="shared" si="8"/>
        <v>3157.056</v>
      </c>
      <c r="AD89" s="116">
        <f t="shared" si="9"/>
        <v>0</v>
      </c>
      <c r="AE89" s="116">
        <f t="shared" si="7"/>
        <v>3157.056</v>
      </c>
      <c r="AF89"/>
    </row>
    <row r="90" spans="1:32" ht="24.95" customHeight="1" x14ac:dyDescent="0.4">
      <c r="A90" s="103">
        <v>87</v>
      </c>
      <c r="B90" s="104" t="s">
        <v>340</v>
      </c>
      <c r="C90" s="104" t="s">
        <v>224</v>
      </c>
      <c r="D90" s="104" t="s">
        <v>89</v>
      </c>
      <c r="E90" s="104" t="s">
        <v>322</v>
      </c>
      <c r="F90" s="104" t="s">
        <v>323</v>
      </c>
      <c r="G90" s="104">
        <v>42</v>
      </c>
      <c r="H90" s="104">
        <v>6</v>
      </c>
      <c r="I90" s="106">
        <v>2</v>
      </c>
      <c r="J90" s="107">
        <v>12</v>
      </c>
      <c r="K90" s="108"/>
      <c r="L90" s="109"/>
      <c r="M90" s="109"/>
      <c r="N90" s="110" t="s">
        <v>92</v>
      </c>
      <c r="O90" s="110">
        <v>3300</v>
      </c>
      <c r="P90" s="110"/>
      <c r="Q90" s="109"/>
      <c r="R90" s="111">
        <v>12</v>
      </c>
      <c r="S90" s="112"/>
      <c r="T90" s="113"/>
      <c r="U90" s="113"/>
      <c r="V90" s="114">
        <f t="shared" si="5"/>
        <v>0</v>
      </c>
      <c r="W90" s="114">
        <f t="shared" si="6"/>
        <v>0</v>
      </c>
      <c r="X90" s="115"/>
      <c r="Y90" s="107">
        <v>9</v>
      </c>
      <c r="Z90" s="107">
        <v>24</v>
      </c>
      <c r="AA90" s="107">
        <v>12</v>
      </c>
      <c r="AB90" s="115"/>
      <c r="AC90" s="116">
        <f t="shared" si="8"/>
        <v>37884.671999999999</v>
      </c>
      <c r="AD90" s="116">
        <f t="shared" si="9"/>
        <v>0</v>
      </c>
      <c r="AE90" s="116">
        <f t="shared" si="7"/>
        <v>37884.671999999999</v>
      </c>
      <c r="AF90"/>
    </row>
    <row r="91" spans="1:32" ht="24.95" customHeight="1" x14ac:dyDescent="0.4">
      <c r="A91" s="103">
        <v>88</v>
      </c>
      <c r="B91" s="104" t="s">
        <v>340</v>
      </c>
      <c r="C91" s="104" t="s">
        <v>224</v>
      </c>
      <c r="D91" s="104" t="s">
        <v>89</v>
      </c>
      <c r="E91" s="104" t="s">
        <v>322</v>
      </c>
      <c r="F91" s="104" t="s">
        <v>324</v>
      </c>
      <c r="G91" s="104">
        <v>42</v>
      </c>
      <c r="H91" s="104">
        <v>1</v>
      </c>
      <c r="I91" s="106">
        <v>1</v>
      </c>
      <c r="J91" s="107">
        <v>1</v>
      </c>
      <c r="K91" s="108"/>
      <c r="L91" s="109"/>
      <c r="M91" s="109"/>
      <c r="N91" s="110" t="s">
        <v>92</v>
      </c>
      <c r="O91" s="110">
        <v>2500</v>
      </c>
      <c r="P91" s="110"/>
      <c r="Q91" s="109"/>
      <c r="R91" s="111">
        <v>1</v>
      </c>
      <c r="S91" s="112"/>
      <c r="T91" s="113"/>
      <c r="U91" s="113"/>
      <c r="V91" s="114">
        <f t="shared" si="5"/>
        <v>0</v>
      </c>
      <c r="W91" s="114">
        <f t="shared" si="6"/>
        <v>0</v>
      </c>
      <c r="X91" s="115"/>
      <c r="Y91" s="107">
        <v>9</v>
      </c>
      <c r="Z91" s="107">
        <v>24</v>
      </c>
      <c r="AA91" s="107">
        <v>12</v>
      </c>
      <c r="AB91" s="115"/>
      <c r="AC91" s="116">
        <f t="shared" si="8"/>
        <v>3157.056</v>
      </c>
      <c r="AD91" s="116">
        <f t="shared" si="9"/>
        <v>0</v>
      </c>
      <c r="AE91" s="116">
        <f t="shared" si="7"/>
        <v>3157.056</v>
      </c>
      <c r="AF91"/>
    </row>
    <row r="92" spans="1:32" ht="24.95" customHeight="1" x14ac:dyDescent="0.4">
      <c r="A92" s="103">
        <v>89</v>
      </c>
      <c r="B92" s="104" t="s">
        <v>340</v>
      </c>
      <c r="C92" s="104" t="s">
        <v>134</v>
      </c>
      <c r="D92" s="104" t="s">
        <v>89</v>
      </c>
      <c r="E92" s="104" t="s">
        <v>110</v>
      </c>
      <c r="F92" s="104" t="s">
        <v>173</v>
      </c>
      <c r="G92" s="104">
        <v>26</v>
      </c>
      <c r="H92" s="104">
        <v>2</v>
      </c>
      <c r="I92" s="106">
        <v>1</v>
      </c>
      <c r="J92" s="107">
        <v>2</v>
      </c>
      <c r="K92" s="108"/>
      <c r="L92" s="109"/>
      <c r="M92" s="109"/>
      <c r="N92" s="110" t="s">
        <v>92</v>
      </c>
      <c r="O92" s="110">
        <v>1000</v>
      </c>
      <c r="P92" s="110"/>
      <c r="Q92" s="109"/>
      <c r="R92" s="111">
        <v>2</v>
      </c>
      <c r="S92" s="112"/>
      <c r="T92" s="113"/>
      <c r="U92" s="113"/>
      <c r="V92" s="114">
        <f t="shared" si="5"/>
        <v>0</v>
      </c>
      <c r="W92" s="114">
        <f t="shared" si="6"/>
        <v>0</v>
      </c>
      <c r="X92" s="115"/>
      <c r="Y92" s="107">
        <v>9</v>
      </c>
      <c r="Z92" s="107">
        <v>24</v>
      </c>
      <c r="AA92" s="107">
        <v>12</v>
      </c>
      <c r="AB92" s="115"/>
      <c r="AC92" s="116">
        <f t="shared" si="8"/>
        <v>3908.7359999999999</v>
      </c>
      <c r="AD92" s="116">
        <f t="shared" si="9"/>
        <v>0</v>
      </c>
      <c r="AE92" s="116">
        <f t="shared" si="7"/>
        <v>3908.7359999999999</v>
      </c>
      <c r="AF92"/>
    </row>
    <row r="93" spans="1:32" ht="24.95" customHeight="1" x14ac:dyDescent="0.4">
      <c r="A93" s="103">
        <v>90</v>
      </c>
      <c r="B93" s="104" t="s">
        <v>340</v>
      </c>
      <c r="C93" s="104" t="s">
        <v>224</v>
      </c>
      <c r="D93" s="104" t="s">
        <v>89</v>
      </c>
      <c r="E93" s="104" t="s">
        <v>322</v>
      </c>
      <c r="F93" s="104" t="s">
        <v>323</v>
      </c>
      <c r="G93" s="104">
        <v>42</v>
      </c>
      <c r="H93" s="104">
        <v>6</v>
      </c>
      <c r="I93" s="106">
        <v>2</v>
      </c>
      <c r="J93" s="107">
        <v>12</v>
      </c>
      <c r="K93" s="108"/>
      <c r="L93" s="109"/>
      <c r="M93" s="109"/>
      <c r="N93" s="110" t="s">
        <v>92</v>
      </c>
      <c r="O93" s="110">
        <v>3300</v>
      </c>
      <c r="P93" s="110"/>
      <c r="Q93" s="109"/>
      <c r="R93" s="111">
        <v>12</v>
      </c>
      <c r="S93" s="112"/>
      <c r="T93" s="113"/>
      <c r="U93" s="113"/>
      <c r="V93" s="114">
        <f t="shared" si="5"/>
        <v>0</v>
      </c>
      <c r="W93" s="114">
        <f t="shared" si="6"/>
        <v>0</v>
      </c>
      <c r="X93" s="115"/>
      <c r="Y93" s="107">
        <v>9</v>
      </c>
      <c r="Z93" s="107">
        <v>24</v>
      </c>
      <c r="AA93" s="107">
        <v>12</v>
      </c>
      <c r="AB93" s="115"/>
      <c r="AC93" s="116">
        <f t="shared" si="8"/>
        <v>37884.671999999999</v>
      </c>
      <c r="AD93" s="116">
        <f t="shared" si="9"/>
        <v>0</v>
      </c>
      <c r="AE93" s="116">
        <f t="shared" si="7"/>
        <v>37884.671999999999</v>
      </c>
      <c r="AF93"/>
    </row>
    <row r="94" spans="1:32" ht="24.95" customHeight="1" x14ac:dyDescent="0.4">
      <c r="A94" s="103">
        <v>91</v>
      </c>
      <c r="B94" s="104" t="s">
        <v>340</v>
      </c>
      <c r="C94" s="104" t="s">
        <v>224</v>
      </c>
      <c r="D94" s="104" t="s">
        <v>89</v>
      </c>
      <c r="E94" s="104" t="s">
        <v>322</v>
      </c>
      <c r="F94" s="104" t="s">
        <v>324</v>
      </c>
      <c r="G94" s="104">
        <v>42</v>
      </c>
      <c r="H94" s="104">
        <v>1</v>
      </c>
      <c r="I94" s="106">
        <v>1</v>
      </c>
      <c r="J94" s="107">
        <v>1</v>
      </c>
      <c r="K94" s="108"/>
      <c r="L94" s="109"/>
      <c r="M94" s="109"/>
      <c r="N94" s="110" t="s">
        <v>92</v>
      </c>
      <c r="O94" s="110">
        <v>2500</v>
      </c>
      <c r="P94" s="110"/>
      <c r="Q94" s="109"/>
      <c r="R94" s="111">
        <v>1</v>
      </c>
      <c r="S94" s="112"/>
      <c r="T94" s="113"/>
      <c r="U94" s="113"/>
      <c r="V94" s="114">
        <f t="shared" si="5"/>
        <v>0</v>
      </c>
      <c r="W94" s="114">
        <f t="shared" si="6"/>
        <v>0</v>
      </c>
      <c r="X94" s="115"/>
      <c r="Y94" s="107">
        <v>9</v>
      </c>
      <c r="Z94" s="107">
        <v>24</v>
      </c>
      <c r="AA94" s="107">
        <v>12</v>
      </c>
      <c r="AB94" s="115"/>
      <c r="AC94" s="116">
        <f t="shared" si="8"/>
        <v>3157.056</v>
      </c>
      <c r="AD94" s="116">
        <f t="shared" si="9"/>
        <v>0</v>
      </c>
      <c r="AE94" s="116">
        <f t="shared" si="7"/>
        <v>3157.056</v>
      </c>
      <c r="AF94"/>
    </row>
    <row r="95" spans="1:32" ht="24.95" customHeight="1" x14ac:dyDescent="0.4">
      <c r="A95" s="103">
        <v>92</v>
      </c>
      <c r="B95" s="104" t="s">
        <v>340</v>
      </c>
      <c r="C95" s="104" t="s">
        <v>224</v>
      </c>
      <c r="D95" s="104" t="s">
        <v>89</v>
      </c>
      <c r="E95" s="104" t="s">
        <v>322</v>
      </c>
      <c r="F95" s="104" t="s">
        <v>323</v>
      </c>
      <c r="G95" s="104">
        <v>42</v>
      </c>
      <c r="H95" s="104">
        <v>6</v>
      </c>
      <c r="I95" s="106">
        <v>2</v>
      </c>
      <c r="J95" s="107">
        <v>12</v>
      </c>
      <c r="K95" s="108"/>
      <c r="L95" s="109"/>
      <c r="M95" s="109"/>
      <c r="N95" s="110" t="s">
        <v>92</v>
      </c>
      <c r="O95" s="110">
        <v>3300</v>
      </c>
      <c r="P95" s="110"/>
      <c r="Q95" s="109"/>
      <c r="R95" s="111">
        <v>12</v>
      </c>
      <c r="S95" s="112"/>
      <c r="T95" s="113"/>
      <c r="U95" s="113"/>
      <c r="V95" s="114">
        <f t="shared" si="5"/>
        <v>0</v>
      </c>
      <c r="W95" s="114">
        <f t="shared" si="6"/>
        <v>0</v>
      </c>
      <c r="X95" s="115"/>
      <c r="Y95" s="107">
        <v>9</v>
      </c>
      <c r="Z95" s="107">
        <v>24</v>
      </c>
      <c r="AA95" s="107">
        <v>12</v>
      </c>
      <c r="AB95" s="115"/>
      <c r="AC95" s="116">
        <f t="shared" si="8"/>
        <v>37884.671999999999</v>
      </c>
      <c r="AD95" s="116">
        <f t="shared" si="9"/>
        <v>0</v>
      </c>
      <c r="AE95" s="116">
        <f t="shared" si="7"/>
        <v>37884.671999999999</v>
      </c>
      <c r="AF95"/>
    </row>
    <row r="96" spans="1:32" ht="24.95" customHeight="1" x14ac:dyDescent="0.4">
      <c r="A96" s="103">
        <v>93</v>
      </c>
      <c r="B96" s="104" t="s">
        <v>340</v>
      </c>
      <c r="C96" s="104" t="s">
        <v>224</v>
      </c>
      <c r="D96" s="104" t="s">
        <v>89</v>
      </c>
      <c r="E96" s="104" t="s">
        <v>322</v>
      </c>
      <c r="F96" s="104" t="s">
        <v>324</v>
      </c>
      <c r="G96" s="104">
        <v>42</v>
      </c>
      <c r="H96" s="104">
        <v>1</v>
      </c>
      <c r="I96" s="106">
        <v>1</v>
      </c>
      <c r="J96" s="107">
        <v>1</v>
      </c>
      <c r="K96" s="108"/>
      <c r="L96" s="109"/>
      <c r="M96" s="109"/>
      <c r="N96" s="110" t="s">
        <v>92</v>
      </c>
      <c r="O96" s="110">
        <v>2500</v>
      </c>
      <c r="P96" s="110"/>
      <c r="Q96" s="109"/>
      <c r="R96" s="111">
        <v>1</v>
      </c>
      <c r="S96" s="112"/>
      <c r="T96" s="113"/>
      <c r="U96" s="113"/>
      <c r="V96" s="114">
        <f t="shared" si="5"/>
        <v>0</v>
      </c>
      <c r="W96" s="114">
        <f t="shared" si="6"/>
        <v>0</v>
      </c>
      <c r="X96" s="115"/>
      <c r="Y96" s="107">
        <v>9</v>
      </c>
      <c r="Z96" s="107">
        <v>24</v>
      </c>
      <c r="AA96" s="107">
        <v>12</v>
      </c>
      <c r="AB96" s="115"/>
      <c r="AC96" s="116">
        <f t="shared" si="8"/>
        <v>3157.056</v>
      </c>
      <c r="AD96" s="116">
        <f t="shared" si="9"/>
        <v>0</v>
      </c>
      <c r="AE96" s="116">
        <f t="shared" si="7"/>
        <v>3157.056</v>
      </c>
      <c r="AF96"/>
    </row>
    <row r="97" spans="1:32" ht="24.95" customHeight="1" x14ac:dyDescent="0.4">
      <c r="A97" s="103">
        <v>94</v>
      </c>
      <c r="B97" s="104" t="s">
        <v>340</v>
      </c>
      <c r="C97" s="104" t="s">
        <v>108</v>
      </c>
      <c r="D97" s="104" t="s">
        <v>89</v>
      </c>
      <c r="E97" s="104" t="s">
        <v>110</v>
      </c>
      <c r="F97" s="104" t="s">
        <v>173</v>
      </c>
      <c r="G97" s="104">
        <v>26</v>
      </c>
      <c r="H97" s="104">
        <v>13</v>
      </c>
      <c r="I97" s="106">
        <v>1</v>
      </c>
      <c r="J97" s="107">
        <v>13</v>
      </c>
      <c r="K97" s="108"/>
      <c r="L97" s="109"/>
      <c r="M97" s="109"/>
      <c r="N97" s="110" t="s">
        <v>92</v>
      </c>
      <c r="O97" s="110">
        <v>1000</v>
      </c>
      <c r="P97" s="110"/>
      <c r="Q97" s="109"/>
      <c r="R97" s="111">
        <v>13</v>
      </c>
      <c r="S97" s="112"/>
      <c r="T97" s="113"/>
      <c r="U97" s="113"/>
      <c r="V97" s="114">
        <f t="shared" si="5"/>
        <v>0</v>
      </c>
      <c r="W97" s="114">
        <f t="shared" si="6"/>
        <v>0</v>
      </c>
      <c r="X97" s="115"/>
      <c r="Y97" s="107">
        <v>9</v>
      </c>
      <c r="Z97" s="107">
        <v>24</v>
      </c>
      <c r="AA97" s="107">
        <v>12</v>
      </c>
      <c r="AB97" s="115"/>
      <c r="AC97" s="116">
        <f t="shared" si="8"/>
        <v>25406.784</v>
      </c>
      <c r="AD97" s="116">
        <f t="shared" si="9"/>
        <v>0</v>
      </c>
      <c r="AE97" s="116">
        <f t="shared" si="7"/>
        <v>25406.784</v>
      </c>
      <c r="AF97"/>
    </row>
    <row r="98" spans="1:32" ht="24.95" customHeight="1" x14ac:dyDescent="0.4">
      <c r="A98" s="103">
        <v>95</v>
      </c>
      <c r="B98" s="104" t="s">
        <v>340</v>
      </c>
      <c r="C98" s="104" t="s">
        <v>136</v>
      </c>
      <c r="D98" s="104" t="s">
        <v>89</v>
      </c>
      <c r="E98" s="104" t="s">
        <v>322</v>
      </c>
      <c r="F98" s="104" t="s">
        <v>327</v>
      </c>
      <c r="G98" s="104">
        <v>42</v>
      </c>
      <c r="H98" s="104">
        <v>12</v>
      </c>
      <c r="I98" s="106">
        <v>2</v>
      </c>
      <c r="J98" s="107">
        <v>24</v>
      </c>
      <c r="K98" s="108"/>
      <c r="L98" s="109"/>
      <c r="M98" s="109"/>
      <c r="N98" s="110" t="s">
        <v>92</v>
      </c>
      <c r="O98" s="110">
        <v>2500</v>
      </c>
      <c r="P98" s="110"/>
      <c r="Q98" s="109"/>
      <c r="R98" s="111">
        <v>24</v>
      </c>
      <c r="S98" s="112"/>
      <c r="T98" s="113"/>
      <c r="U98" s="113"/>
      <c r="V98" s="114">
        <f t="shared" si="5"/>
        <v>0</v>
      </c>
      <c r="W98" s="114">
        <f t="shared" si="6"/>
        <v>0</v>
      </c>
      <c r="X98" s="115"/>
      <c r="Y98" s="107">
        <v>9</v>
      </c>
      <c r="Z98" s="107">
        <v>24</v>
      </c>
      <c r="AA98" s="107">
        <v>12</v>
      </c>
      <c r="AB98" s="115"/>
      <c r="AC98" s="116">
        <f t="shared" si="8"/>
        <v>75769.343999999997</v>
      </c>
      <c r="AD98" s="116">
        <f t="shared" si="9"/>
        <v>0</v>
      </c>
      <c r="AE98" s="116">
        <f t="shared" si="7"/>
        <v>75769.343999999997</v>
      </c>
      <c r="AF98"/>
    </row>
    <row r="99" spans="1:32" ht="24.95" customHeight="1" x14ac:dyDescent="0.4">
      <c r="A99" s="103">
        <v>96</v>
      </c>
      <c r="B99" s="104" t="s">
        <v>340</v>
      </c>
      <c r="C99" s="104" t="s">
        <v>136</v>
      </c>
      <c r="D99" s="104" t="s">
        <v>89</v>
      </c>
      <c r="E99" s="104" t="s">
        <v>202</v>
      </c>
      <c r="F99" s="104" t="s">
        <v>122</v>
      </c>
      <c r="G99" s="104">
        <v>15</v>
      </c>
      <c r="H99" s="104">
        <v>1</v>
      </c>
      <c r="I99" s="106">
        <v>1</v>
      </c>
      <c r="J99" s="107">
        <v>1</v>
      </c>
      <c r="K99" s="108"/>
      <c r="L99" s="109"/>
      <c r="M99" s="109"/>
      <c r="N99" s="110" t="s">
        <v>92</v>
      </c>
      <c r="O99" s="110">
        <v>700</v>
      </c>
      <c r="P99" s="110"/>
      <c r="Q99" s="109"/>
      <c r="R99" s="111">
        <v>1</v>
      </c>
      <c r="S99" s="112"/>
      <c r="T99" s="113"/>
      <c r="U99" s="113"/>
      <c r="V99" s="114">
        <f t="shared" si="5"/>
        <v>0</v>
      </c>
      <c r="W99" s="114">
        <f t="shared" si="6"/>
        <v>0</v>
      </c>
      <c r="X99" s="115"/>
      <c r="Y99" s="107">
        <v>9</v>
      </c>
      <c r="Z99" s="107">
        <v>24</v>
      </c>
      <c r="AA99" s="107">
        <v>12</v>
      </c>
      <c r="AB99" s="115"/>
      <c r="AC99" s="116">
        <f t="shared" si="8"/>
        <v>1127.52</v>
      </c>
      <c r="AD99" s="116">
        <f t="shared" si="9"/>
        <v>0</v>
      </c>
      <c r="AE99" s="116">
        <f t="shared" si="7"/>
        <v>1127.52</v>
      </c>
      <c r="AF99"/>
    </row>
    <row r="100" spans="1:32" ht="24.95" customHeight="1" x14ac:dyDescent="0.4">
      <c r="A100" s="103">
        <v>97</v>
      </c>
      <c r="B100" s="104" t="s">
        <v>340</v>
      </c>
      <c r="C100" s="104" t="s">
        <v>215</v>
      </c>
      <c r="D100" s="104" t="s">
        <v>89</v>
      </c>
      <c r="E100" s="104" t="s">
        <v>322</v>
      </c>
      <c r="F100" s="104" t="s">
        <v>323</v>
      </c>
      <c r="G100" s="104">
        <v>42</v>
      </c>
      <c r="H100" s="104">
        <v>2</v>
      </c>
      <c r="I100" s="106">
        <v>2</v>
      </c>
      <c r="J100" s="107">
        <v>4</v>
      </c>
      <c r="K100" s="108"/>
      <c r="L100" s="109"/>
      <c r="M100" s="109"/>
      <c r="N100" s="110" t="s">
        <v>92</v>
      </c>
      <c r="O100" s="110">
        <v>2500</v>
      </c>
      <c r="P100" s="110"/>
      <c r="Q100" s="109"/>
      <c r="R100" s="111">
        <v>4</v>
      </c>
      <c r="S100" s="112"/>
      <c r="T100" s="113"/>
      <c r="U100" s="113"/>
      <c r="V100" s="114">
        <f t="shared" si="5"/>
        <v>0</v>
      </c>
      <c r="W100" s="114">
        <f t="shared" si="6"/>
        <v>0</v>
      </c>
      <c r="X100" s="115"/>
      <c r="Y100" s="107">
        <v>9</v>
      </c>
      <c r="Z100" s="107">
        <v>24</v>
      </c>
      <c r="AA100" s="107">
        <v>12</v>
      </c>
      <c r="AB100" s="115"/>
      <c r="AC100" s="116">
        <f t="shared" si="8"/>
        <v>12628.224</v>
      </c>
      <c r="AD100" s="116">
        <f t="shared" si="9"/>
        <v>0</v>
      </c>
      <c r="AE100" s="116">
        <f t="shared" si="7"/>
        <v>12628.224</v>
      </c>
      <c r="AF100"/>
    </row>
    <row r="101" spans="1:32" ht="24.95" customHeight="1" x14ac:dyDescent="0.4">
      <c r="A101" s="103">
        <v>98</v>
      </c>
      <c r="B101" s="104" t="s">
        <v>340</v>
      </c>
      <c r="C101" s="104" t="s">
        <v>343</v>
      </c>
      <c r="D101" s="104" t="s">
        <v>89</v>
      </c>
      <c r="E101" s="104" t="s">
        <v>322</v>
      </c>
      <c r="F101" s="104" t="s">
        <v>327</v>
      </c>
      <c r="G101" s="104">
        <v>42</v>
      </c>
      <c r="H101" s="104">
        <v>6</v>
      </c>
      <c r="I101" s="106">
        <v>2</v>
      </c>
      <c r="J101" s="107">
        <v>12</v>
      </c>
      <c r="K101" s="108"/>
      <c r="L101" s="109"/>
      <c r="M101" s="109"/>
      <c r="N101" s="110" t="s">
        <v>92</v>
      </c>
      <c r="O101" s="110">
        <v>2500</v>
      </c>
      <c r="P101" s="110"/>
      <c r="Q101" s="109"/>
      <c r="R101" s="111">
        <v>12</v>
      </c>
      <c r="S101" s="112"/>
      <c r="T101" s="113"/>
      <c r="U101" s="113"/>
      <c r="V101" s="114">
        <f t="shared" si="5"/>
        <v>0</v>
      </c>
      <c r="W101" s="114">
        <f t="shared" si="6"/>
        <v>0</v>
      </c>
      <c r="X101" s="115"/>
      <c r="Y101" s="107">
        <v>9</v>
      </c>
      <c r="Z101" s="107">
        <v>24</v>
      </c>
      <c r="AA101" s="107">
        <v>12</v>
      </c>
      <c r="AB101" s="115"/>
      <c r="AC101" s="116">
        <f t="shared" si="8"/>
        <v>37884.671999999999</v>
      </c>
      <c r="AD101" s="116">
        <f t="shared" si="9"/>
        <v>0</v>
      </c>
      <c r="AE101" s="116">
        <f t="shared" si="7"/>
        <v>37884.671999999999</v>
      </c>
      <c r="AF101"/>
    </row>
    <row r="102" spans="1:32" ht="24.95" customHeight="1" x14ac:dyDescent="0.4">
      <c r="A102" s="103">
        <v>99</v>
      </c>
      <c r="B102" s="104" t="s">
        <v>340</v>
      </c>
      <c r="C102" s="104" t="s">
        <v>343</v>
      </c>
      <c r="D102" s="104" t="s">
        <v>89</v>
      </c>
      <c r="E102" s="104" t="s">
        <v>202</v>
      </c>
      <c r="F102" s="104" t="s">
        <v>122</v>
      </c>
      <c r="G102" s="104">
        <v>15</v>
      </c>
      <c r="H102" s="104">
        <v>1</v>
      </c>
      <c r="I102" s="106">
        <v>1</v>
      </c>
      <c r="J102" s="107">
        <v>1</v>
      </c>
      <c r="K102" s="108"/>
      <c r="L102" s="109"/>
      <c r="M102" s="109"/>
      <c r="N102" s="110" t="s">
        <v>92</v>
      </c>
      <c r="O102" s="110">
        <v>700</v>
      </c>
      <c r="P102" s="110"/>
      <c r="Q102" s="109"/>
      <c r="R102" s="111">
        <v>1</v>
      </c>
      <c r="S102" s="112"/>
      <c r="T102" s="113"/>
      <c r="U102" s="113"/>
      <c r="V102" s="114">
        <f t="shared" si="5"/>
        <v>0</v>
      </c>
      <c r="W102" s="114">
        <f t="shared" si="6"/>
        <v>0</v>
      </c>
      <c r="X102" s="115"/>
      <c r="Y102" s="107">
        <v>9</v>
      </c>
      <c r="Z102" s="107">
        <v>24</v>
      </c>
      <c r="AA102" s="107">
        <v>12</v>
      </c>
      <c r="AB102" s="115"/>
      <c r="AC102" s="116">
        <f t="shared" si="8"/>
        <v>1127.52</v>
      </c>
      <c r="AD102" s="116">
        <f t="shared" si="9"/>
        <v>0</v>
      </c>
      <c r="AE102" s="116">
        <f t="shared" si="7"/>
        <v>1127.52</v>
      </c>
      <c r="AF102"/>
    </row>
    <row r="103" spans="1:32" ht="24.95" customHeight="1" x14ac:dyDescent="0.4">
      <c r="A103" s="103">
        <v>100</v>
      </c>
      <c r="B103" s="104" t="s">
        <v>340</v>
      </c>
      <c r="C103" s="104" t="s">
        <v>226</v>
      </c>
      <c r="D103" s="104" t="s">
        <v>89</v>
      </c>
      <c r="E103" s="104" t="s">
        <v>322</v>
      </c>
      <c r="F103" s="104" t="s">
        <v>323</v>
      </c>
      <c r="G103" s="104">
        <v>42</v>
      </c>
      <c r="H103" s="104">
        <v>3</v>
      </c>
      <c r="I103" s="106">
        <v>1</v>
      </c>
      <c r="J103" s="107">
        <v>3</v>
      </c>
      <c r="K103" s="108"/>
      <c r="L103" s="109"/>
      <c r="M103" s="109"/>
      <c r="N103" s="110" t="s">
        <v>92</v>
      </c>
      <c r="O103" s="110">
        <v>2500</v>
      </c>
      <c r="P103" s="110"/>
      <c r="Q103" s="109"/>
      <c r="R103" s="111">
        <v>3</v>
      </c>
      <c r="S103" s="112"/>
      <c r="T103" s="113"/>
      <c r="U103" s="113"/>
      <c r="V103" s="114">
        <f t="shared" si="5"/>
        <v>0</v>
      </c>
      <c r="W103" s="114">
        <f t="shared" si="6"/>
        <v>0</v>
      </c>
      <c r="X103" s="115"/>
      <c r="Y103" s="107">
        <v>9</v>
      </c>
      <c r="Z103" s="107">
        <v>24</v>
      </c>
      <c r="AA103" s="107">
        <v>12</v>
      </c>
      <c r="AB103" s="115"/>
      <c r="AC103" s="116">
        <f t="shared" si="8"/>
        <v>9471.1679999999997</v>
      </c>
      <c r="AD103" s="116">
        <f t="shared" si="9"/>
        <v>0</v>
      </c>
      <c r="AE103" s="116">
        <f t="shared" si="7"/>
        <v>9471.1679999999997</v>
      </c>
      <c r="AF103"/>
    </row>
    <row r="104" spans="1:32" ht="24.95" customHeight="1" x14ac:dyDescent="0.4">
      <c r="A104" s="103">
        <v>101</v>
      </c>
      <c r="B104" s="104" t="s">
        <v>340</v>
      </c>
      <c r="C104" s="104" t="s">
        <v>325</v>
      </c>
      <c r="D104" s="104" t="s">
        <v>89</v>
      </c>
      <c r="E104" s="104" t="s">
        <v>322</v>
      </c>
      <c r="F104" s="104" t="s">
        <v>323</v>
      </c>
      <c r="G104" s="104">
        <v>42</v>
      </c>
      <c r="H104" s="104">
        <v>1</v>
      </c>
      <c r="I104" s="106">
        <v>1</v>
      </c>
      <c r="J104" s="107">
        <v>1</v>
      </c>
      <c r="K104" s="108"/>
      <c r="L104" s="109"/>
      <c r="M104" s="109"/>
      <c r="N104" s="110" t="s">
        <v>92</v>
      </c>
      <c r="O104" s="110">
        <v>2500</v>
      </c>
      <c r="P104" s="110"/>
      <c r="Q104" s="109"/>
      <c r="R104" s="111">
        <v>1</v>
      </c>
      <c r="S104" s="112"/>
      <c r="T104" s="113"/>
      <c r="U104" s="113"/>
      <c r="V104" s="114">
        <f t="shared" si="5"/>
        <v>0</v>
      </c>
      <c r="W104" s="114">
        <f t="shared" si="6"/>
        <v>0</v>
      </c>
      <c r="X104" s="115"/>
      <c r="Y104" s="107">
        <v>9</v>
      </c>
      <c r="Z104" s="107">
        <v>24</v>
      </c>
      <c r="AA104" s="107">
        <v>12</v>
      </c>
      <c r="AB104" s="115"/>
      <c r="AC104" s="116">
        <f t="shared" si="8"/>
        <v>3157.056</v>
      </c>
      <c r="AD104" s="116">
        <f t="shared" si="9"/>
        <v>0</v>
      </c>
      <c r="AE104" s="116">
        <f t="shared" si="7"/>
        <v>3157.056</v>
      </c>
      <c r="AF104"/>
    </row>
    <row r="105" spans="1:32" ht="24.95" customHeight="1" x14ac:dyDescent="0.4">
      <c r="A105" s="103">
        <v>102</v>
      </c>
      <c r="B105" s="104" t="s">
        <v>340</v>
      </c>
      <c r="C105" s="104" t="s">
        <v>325</v>
      </c>
      <c r="D105" s="104" t="s">
        <v>89</v>
      </c>
      <c r="E105" s="104" t="s">
        <v>110</v>
      </c>
      <c r="F105" s="104" t="s">
        <v>173</v>
      </c>
      <c r="G105" s="104">
        <v>26</v>
      </c>
      <c r="H105" s="104">
        <v>3</v>
      </c>
      <c r="I105" s="106">
        <v>1</v>
      </c>
      <c r="J105" s="107">
        <v>3</v>
      </c>
      <c r="K105" s="108"/>
      <c r="L105" s="109"/>
      <c r="M105" s="109"/>
      <c r="N105" s="110" t="s">
        <v>92</v>
      </c>
      <c r="O105" s="110">
        <v>1000</v>
      </c>
      <c r="P105" s="110"/>
      <c r="Q105" s="109"/>
      <c r="R105" s="111">
        <v>3</v>
      </c>
      <c r="S105" s="112"/>
      <c r="T105" s="113"/>
      <c r="U105" s="113"/>
      <c r="V105" s="114">
        <f t="shared" si="5"/>
        <v>0</v>
      </c>
      <c r="W105" s="114">
        <f t="shared" si="6"/>
        <v>0</v>
      </c>
      <c r="X105" s="115"/>
      <c r="Y105" s="107">
        <v>9</v>
      </c>
      <c r="Z105" s="107">
        <v>24</v>
      </c>
      <c r="AA105" s="107">
        <v>12</v>
      </c>
      <c r="AB105" s="115"/>
      <c r="AC105" s="116">
        <f t="shared" si="8"/>
        <v>5863.1039999999994</v>
      </c>
      <c r="AD105" s="116">
        <f t="shared" si="9"/>
        <v>0</v>
      </c>
      <c r="AE105" s="116">
        <f t="shared" si="7"/>
        <v>5863.1039999999994</v>
      </c>
      <c r="AF105"/>
    </row>
    <row r="106" spans="1:32" ht="24.95" customHeight="1" x14ac:dyDescent="0.4">
      <c r="A106" s="103">
        <v>103</v>
      </c>
      <c r="B106" s="104" t="s">
        <v>340</v>
      </c>
      <c r="C106" s="104" t="s">
        <v>325</v>
      </c>
      <c r="D106" s="104" t="s">
        <v>89</v>
      </c>
      <c r="E106" s="104" t="s">
        <v>322</v>
      </c>
      <c r="F106" s="104" t="s">
        <v>122</v>
      </c>
      <c r="G106" s="104">
        <v>42</v>
      </c>
      <c r="H106" s="104">
        <v>2</v>
      </c>
      <c r="I106" s="106">
        <v>1</v>
      </c>
      <c r="J106" s="107">
        <v>2</v>
      </c>
      <c r="K106" s="108"/>
      <c r="L106" s="109"/>
      <c r="M106" s="109"/>
      <c r="N106" s="110" t="s">
        <v>92</v>
      </c>
      <c r="O106" s="110">
        <v>2500</v>
      </c>
      <c r="P106" s="110"/>
      <c r="Q106" s="109"/>
      <c r="R106" s="111">
        <v>2</v>
      </c>
      <c r="S106" s="112"/>
      <c r="T106" s="113"/>
      <c r="U106" s="113"/>
      <c r="V106" s="114">
        <f t="shared" si="5"/>
        <v>0</v>
      </c>
      <c r="W106" s="114">
        <f t="shared" si="6"/>
        <v>0</v>
      </c>
      <c r="X106" s="115"/>
      <c r="Y106" s="107">
        <v>9</v>
      </c>
      <c r="Z106" s="107">
        <v>24</v>
      </c>
      <c r="AA106" s="107">
        <v>12</v>
      </c>
      <c r="AB106" s="115"/>
      <c r="AC106" s="116">
        <f t="shared" si="8"/>
        <v>6314.1120000000001</v>
      </c>
      <c r="AD106" s="116">
        <f t="shared" si="9"/>
        <v>0</v>
      </c>
      <c r="AE106" s="116">
        <f t="shared" si="7"/>
        <v>6314.1120000000001</v>
      </c>
      <c r="AF106"/>
    </row>
    <row r="107" spans="1:32" ht="24.95" customHeight="1" x14ac:dyDescent="0.4">
      <c r="A107" s="103">
        <v>104</v>
      </c>
      <c r="B107" s="104" t="s">
        <v>340</v>
      </c>
      <c r="C107" s="104" t="s">
        <v>325</v>
      </c>
      <c r="D107" s="104" t="s">
        <v>89</v>
      </c>
      <c r="E107" s="104" t="s">
        <v>166</v>
      </c>
      <c r="F107" s="104" t="s">
        <v>221</v>
      </c>
      <c r="G107" s="104">
        <v>60</v>
      </c>
      <c r="H107" s="104">
        <v>2</v>
      </c>
      <c r="I107" s="106">
        <v>1</v>
      </c>
      <c r="J107" s="107">
        <v>2</v>
      </c>
      <c r="K107" s="108"/>
      <c r="L107" s="109"/>
      <c r="M107" s="109"/>
      <c r="N107" s="110" t="s">
        <v>92</v>
      </c>
      <c r="O107" s="110">
        <v>800</v>
      </c>
      <c r="P107" s="110"/>
      <c r="Q107" s="109"/>
      <c r="R107" s="111">
        <v>2</v>
      </c>
      <c r="S107" s="112"/>
      <c r="T107" s="113"/>
      <c r="U107" s="113"/>
      <c r="V107" s="114">
        <f t="shared" si="5"/>
        <v>0</v>
      </c>
      <c r="W107" s="114">
        <f t="shared" si="6"/>
        <v>0</v>
      </c>
      <c r="X107" s="115"/>
      <c r="Y107" s="107">
        <v>9</v>
      </c>
      <c r="Z107" s="107">
        <v>24</v>
      </c>
      <c r="AA107" s="107">
        <v>12</v>
      </c>
      <c r="AB107" s="115"/>
      <c r="AC107" s="116">
        <f t="shared" si="8"/>
        <v>9020.16</v>
      </c>
      <c r="AD107" s="116">
        <f t="shared" si="9"/>
        <v>0</v>
      </c>
      <c r="AE107" s="116">
        <f t="shared" si="7"/>
        <v>9020.16</v>
      </c>
      <c r="AF107"/>
    </row>
    <row r="108" spans="1:32" ht="24.95" customHeight="1" x14ac:dyDescent="0.4">
      <c r="A108" s="103">
        <v>105</v>
      </c>
      <c r="B108" s="104" t="s">
        <v>340</v>
      </c>
      <c r="C108" s="104" t="s">
        <v>334</v>
      </c>
      <c r="D108" s="104" t="s">
        <v>89</v>
      </c>
      <c r="E108" s="104" t="s">
        <v>110</v>
      </c>
      <c r="F108" s="104" t="s">
        <v>173</v>
      </c>
      <c r="G108" s="104">
        <v>26</v>
      </c>
      <c r="H108" s="104">
        <v>3</v>
      </c>
      <c r="I108" s="106">
        <v>1</v>
      </c>
      <c r="J108" s="107">
        <v>3</v>
      </c>
      <c r="K108" s="108"/>
      <c r="L108" s="109"/>
      <c r="M108" s="109"/>
      <c r="N108" s="110" t="s">
        <v>92</v>
      </c>
      <c r="O108" s="110">
        <v>1000</v>
      </c>
      <c r="P108" s="110"/>
      <c r="Q108" s="109"/>
      <c r="R108" s="111">
        <v>3</v>
      </c>
      <c r="S108" s="112"/>
      <c r="T108" s="113"/>
      <c r="U108" s="113"/>
      <c r="V108" s="114">
        <f t="shared" si="5"/>
        <v>0</v>
      </c>
      <c r="W108" s="114">
        <f t="shared" si="6"/>
        <v>0</v>
      </c>
      <c r="X108" s="115"/>
      <c r="Y108" s="107">
        <v>9</v>
      </c>
      <c r="Z108" s="107">
        <v>24</v>
      </c>
      <c r="AA108" s="107">
        <v>12</v>
      </c>
      <c r="AB108" s="115"/>
      <c r="AC108" s="116">
        <f t="shared" si="8"/>
        <v>5863.1039999999994</v>
      </c>
      <c r="AD108" s="116">
        <f t="shared" si="9"/>
        <v>0</v>
      </c>
      <c r="AE108" s="116">
        <f t="shared" si="7"/>
        <v>5863.1039999999994</v>
      </c>
      <c r="AF108"/>
    </row>
    <row r="109" spans="1:32" ht="24.95" customHeight="1" x14ac:dyDescent="0.4">
      <c r="A109" s="103">
        <v>106</v>
      </c>
      <c r="B109" s="104" t="s">
        <v>344</v>
      </c>
      <c r="C109" s="104" t="s">
        <v>224</v>
      </c>
      <c r="D109" s="104" t="s">
        <v>89</v>
      </c>
      <c r="E109" s="104" t="s">
        <v>322</v>
      </c>
      <c r="F109" s="104" t="s">
        <v>323</v>
      </c>
      <c r="G109" s="104">
        <v>42</v>
      </c>
      <c r="H109" s="104">
        <v>6</v>
      </c>
      <c r="I109" s="106">
        <v>2</v>
      </c>
      <c r="J109" s="107">
        <v>12</v>
      </c>
      <c r="K109" s="108"/>
      <c r="L109" s="109"/>
      <c r="M109" s="109"/>
      <c r="N109" s="110" t="s">
        <v>92</v>
      </c>
      <c r="O109" s="110">
        <v>3300</v>
      </c>
      <c r="P109" s="110"/>
      <c r="Q109" s="109"/>
      <c r="R109" s="111">
        <v>12</v>
      </c>
      <c r="S109" s="112"/>
      <c r="T109" s="113"/>
      <c r="U109" s="113"/>
      <c r="V109" s="114">
        <f t="shared" si="5"/>
        <v>0</v>
      </c>
      <c r="W109" s="114">
        <f t="shared" si="6"/>
        <v>0</v>
      </c>
      <c r="X109" s="115"/>
      <c r="Y109" s="107">
        <v>9</v>
      </c>
      <c r="Z109" s="107">
        <v>24</v>
      </c>
      <c r="AA109" s="107">
        <v>12</v>
      </c>
      <c r="AB109" s="115"/>
      <c r="AC109" s="116">
        <f t="shared" si="8"/>
        <v>37884.671999999999</v>
      </c>
      <c r="AD109" s="116">
        <f t="shared" si="9"/>
        <v>0</v>
      </c>
      <c r="AE109" s="116">
        <f t="shared" si="7"/>
        <v>37884.671999999999</v>
      </c>
      <c r="AF109"/>
    </row>
    <row r="110" spans="1:32" ht="24.95" customHeight="1" x14ac:dyDescent="0.4">
      <c r="A110" s="103">
        <v>107</v>
      </c>
      <c r="B110" s="104" t="s">
        <v>344</v>
      </c>
      <c r="C110" s="104" t="s">
        <v>224</v>
      </c>
      <c r="D110" s="104" t="s">
        <v>89</v>
      </c>
      <c r="E110" s="104" t="s">
        <v>322</v>
      </c>
      <c r="F110" s="104" t="s">
        <v>323</v>
      </c>
      <c r="G110" s="104">
        <v>42</v>
      </c>
      <c r="H110" s="104">
        <v>3</v>
      </c>
      <c r="I110" s="106">
        <v>1</v>
      </c>
      <c r="J110" s="107">
        <v>3</v>
      </c>
      <c r="K110" s="108"/>
      <c r="L110" s="109"/>
      <c r="M110" s="109"/>
      <c r="N110" s="110" t="s">
        <v>92</v>
      </c>
      <c r="O110" s="110">
        <v>3300</v>
      </c>
      <c r="P110" s="110"/>
      <c r="Q110" s="109"/>
      <c r="R110" s="111">
        <v>3</v>
      </c>
      <c r="S110" s="112"/>
      <c r="T110" s="113"/>
      <c r="U110" s="113"/>
      <c r="V110" s="114">
        <f t="shared" si="5"/>
        <v>0</v>
      </c>
      <c r="W110" s="114">
        <f t="shared" si="6"/>
        <v>0</v>
      </c>
      <c r="X110" s="115"/>
      <c r="Y110" s="107">
        <v>9</v>
      </c>
      <c r="Z110" s="107">
        <v>24</v>
      </c>
      <c r="AA110" s="107">
        <v>12</v>
      </c>
      <c r="AB110" s="115"/>
      <c r="AC110" s="116">
        <f t="shared" si="8"/>
        <v>9471.1679999999997</v>
      </c>
      <c r="AD110" s="116">
        <f t="shared" si="9"/>
        <v>0</v>
      </c>
      <c r="AE110" s="116">
        <f t="shared" si="7"/>
        <v>9471.1679999999997</v>
      </c>
      <c r="AF110"/>
    </row>
    <row r="111" spans="1:32" ht="24.95" customHeight="1" x14ac:dyDescent="0.4">
      <c r="A111" s="103">
        <v>108</v>
      </c>
      <c r="B111" s="104" t="s">
        <v>344</v>
      </c>
      <c r="C111" s="104" t="s">
        <v>224</v>
      </c>
      <c r="D111" s="104" t="s">
        <v>89</v>
      </c>
      <c r="E111" s="104" t="s">
        <v>322</v>
      </c>
      <c r="F111" s="104" t="s">
        <v>324</v>
      </c>
      <c r="G111" s="104">
        <v>42</v>
      </c>
      <c r="H111" s="104">
        <v>1</v>
      </c>
      <c r="I111" s="106">
        <v>1</v>
      </c>
      <c r="J111" s="107">
        <v>1</v>
      </c>
      <c r="K111" s="108"/>
      <c r="L111" s="109"/>
      <c r="M111" s="109"/>
      <c r="N111" s="110" t="s">
        <v>92</v>
      </c>
      <c r="O111" s="110">
        <v>2500</v>
      </c>
      <c r="P111" s="110"/>
      <c r="Q111" s="109"/>
      <c r="R111" s="111">
        <v>1</v>
      </c>
      <c r="S111" s="112"/>
      <c r="T111" s="113"/>
      <c r="U111" s="113"/>
      <c r="V111" s="114">
        <f t="shared" si="5"/>
        <v>0</v>
      </c>
      <c r="W111" s="114">
        <f t="shared" si="6"/>
        <v>0</v>
      </c>
      <c r="X111" s="115"/>
      <c r="Y111" s="107">
        <v>9</v>
      </c>
      <c r="Z111" s="107">
        <v>24</v>
      </c>
      <c r="AA111" s="107">
        <v>12</v>
      </c>
      <c r="AB111" s="115"/>
      <c r="AC111" s="116">
        <f t="shared" si="8"/>
        <v>3157.056</v>
      </c>
      <c r="AD111" s="116">
        <f t="shared" si="9"/>
        <v>0</v>
      </c>
      <c r="AE111" s="116">
        <f t="shared" si="7"/>
        <v>3157.056</v>
      </c>
      <c r="AF111"/>
    </row>
    <row r="112" spans="1:32" ht="24.95" customHeight="1" x14ac:dyDescent="0.4">
      <c r="A112" s="103">
        <v>109</v>
      </c>
      <c r="B112" s="104" t="s">
        <v>344</v>
      </c>
      <c r="C112" s="104" t="s">
        <v>134</v>
      </c>
      <c r="D112" s="104" t="s">
        <v>277</v>
      </c>
      <c r="E112" s="104" t="s">
        <v>110</v>
      </c>
      <c r="F112" s="104" t="s">
        <v>173</v>
      </c>
      <c r="G112" s="104">
        <v>26</v>
      </c>
      <c r="H112" s="104">
        <v>1</v>
      </c>
      <c r="I112" s="106">
        <v>1</v>
      </c>
      <c r="J112" s="107">
        <v>1</v>
      </c>
      <c r="K112" s="108"/>
      <c r="L112" s="109"/>
      <c r="M112" s="109"/>
      <c r="N112" s="110" t="s">
        <v>92</v>
      </c>
      <c r="O112" s="110">
        <v>1000</v>
      </c>
      <c r="P112" s="110"/>
      <c r="Q112" s="109"/>
      <c r="R112" s="111">
        <v>1</v>
      </c>
      <c r="S112" s="112"/>
      <c r="T112" s="113"/>
      <c r="U112" s="113"/>
      <c r="V112" s="114">
        <f t="shared" si="5"/>
        <v>0</v>
      </c>
      <c r="W112" s="114">
        <f t="shared" si="6"/>
        <v>0</v>
      </c>
      <c r="X112" s="115"/>
      <c r="Y112" s="107">
        <v>9</v>
      </c>
      <c r="Z112" s="107">
        <v>24</v>
      </c>
      <c r="AA112" s="107">
        <v>12</v>
      </c>
      <c r="AB112" s="115"/>
      <c r="AC112" s="116">
        <f t="shared" si="8"/>
        <v>1954.3679999999999</v>
      </c>
      <c r="AD112" s="116">
        <f t="shared" si="9"/>
        <v>0</v>
      </c>
      <c r="AE112" s="116">
        <f t="shared" si="7"/>
        <v>1954.3679999999999</v>
      </c>
      <c r="AF112"/>
    </row>
    <row r="113" spans="1:32" ht="24.95" customHeight="1" x14ac:dyDescent="0.4">
      <c r="A113" s="103">
        <v>110</v>
      </c>
      <c r="B113" s="104" t="s">
        <v>344</v>
      </c>
      <c r="C113" s="104" t="s">
        <v>134</v>
      </c>
      <c r="D113" s="104" t="s">
        <v>89</v>
      </c>
      <c r="E113" s="104" t="s">
        <v>110</v>
      </c>
      <c r="F113" s="104" t="s">
        <v>173</v>
      </c>
      <c r="G113" s="104">
        <v>26</v>
      </c>
      <c r="H113" s="104">
        <v>1</v>
      </c>
      <c r="I113" s="106">
        <v>1</v>
      </c>
      <c r="J113" s="107">
        <v>1</v>
      </c>
      <c r="K113" s="108"/>
      <c r="L113" s="109"/>
      <c r="M113" s="109"/>
      <c r="N113" s="110" t="s">
        <v>92</v>
      </c>
      <c r="O113" s="110">
        <v>1000</v>
      </c>
      <c r="P113" s="110"/>
      <c r="Q113" s="109"/>
      <c r="R113" s="111">
        <v>1</v>
      </c>
      <c r="S113" s="112"/>
      <c r="T113" s="113"/>
      <c r="U113" s="113"/>
      <c r="V113" s="114">
        <f t="shared" si="5"/>
        <v>0</v>
      </c>
      <c r="W113" s="114">
        <f t="shared" si="6"/>
        <v>0</v>
      </c>
      <c r="X113" s="115"/>
      <c r="Y113" s="107">
        <v>9</v>
      </c>
      <c r="Z113" s="107">
        <v>24</v>
      </c>
      <c r="AA113" s="107">
        <v>12</v>
      </c>
      <c r="AB113" s="115"/>
      <c r="AC113" s="116">
        <f t="shared" si="8"/>
        <v>1954.3679999999999</v>
      </c>
      <c r="AD113" s="116">
        <f t="shared" si="9"/>
        <v>0</v>
      </c>
      <c r="AE113" s="116">
        <f t="shared" si="7"/>
        <v>1954.3679999999999</v>
      </c>
      <c r="AF113"/>
    </row>
    <row r="114" spans="1:32" ht="24.95" customHeight="1" x14ac:dyDescent="0.4">
      <c r="A114" s="103">
        <v>111</v>
      </c>
      <c r="B114" s="104" t="s">
        <v>344</v>
      </c>
      <c r="C114" s="104" t="s">
        <v>224</v>
      </c>
      <c r="D114" s="104" t="s">
        <v>89</v>
      </c>
      <c r="E114" s="104" t="s">
        <v>322</v>
      </c>
      <c r="F114" s="104" t="s">
        <v>323</v>
      </c>
      <c r="G114" s="104">
        <v>42</v>
      </c>
      <c r="H114" s="104">
        <v>6</v>
      </c>
      <c r="I114" s="106">
        <v>2</v>
      </c>
      <c r="J114" s="107">
        <v>12</v>
      </c>
      <c r="K114" s="108"/>
      <c r="L114" s="109"/>
      <c r="M114" s="109"/>
      <c r="N114" s="110" t="s">
        <v>92</v>
      </c>
      <c r="O114" s="110">
        <v>3300</v>
      </c>
      <c r="P114" s="110"/>
      <c r="Q114" s="109"/>
      <c r="R114" s="111">
        <v>12</v>
      </c>
      <c r="S114" s="112"/>
      <c r="T114" s="113"/>
      <c r="U114" s="113"/>
      <c r="V114" s="114">
        <f t="shared" si="5"/>
        <v>0</v>
      </c>
      <c r="W114" s="114">
        <f t="shared" si="6"/>
        <v>0</v>
      </c>
      <c r="X114" s="115"/>
      <c r="Y114" s="107">
        <v>9</v>
      </c>
      <c r="Z114" s="107">
        <v>24</v>
      </c>
      <c r="AA114" s="107">
        <v>12</v>
      </c>
      <c r="AB114" s="115"/>
      <c r="AC114" s="116">
        <f t="shared" si="8"/>
        <v>37884.671999999999</v>
      </c>
      <c r="AD114" s="116">
        <f t="shared" si="9"/>
        <v>0</v>
      </c>
      <c r="AE114" s="116">
        <f t="shared" si="7"/>
        <v>37884.671999999999</v>
      </c>
      <c r="AF114"/>
    </row>
    <row r="115" spans="1:32" ht="24.95" customHeight="1" x14ac:dyDescent="0.4">
      <c r="A115" s="103">
        <v>112</v>
      </c>
      <c r="B115" s="104" t="s">
        <v>344</v>
      </c>
      <c r="C115" s="104" t="s">
        <v>224</v>
      </c>
      <c r="D115" s="104" t="s">
        <v>89</v>
      </c>
      <c r="E115" s="104" t="s">
        <v>322</v>
      </c>
      <c r="F115" s="104" t="s">
        <v>323</v>
      </c>
      <c r="G115" s="104">
        <v>42</v>
      </c>
      <c r="H115" s="104">
        <v>3</v>
      </c>
      <c r="I115" s="106">
        <v>1</v>
      </c>
      <c r="J115" s="107">
        <v>3</v>
      </c>
      <c r="K115" s="108"/>
      <c r="L115" s="109"/>
      <c r="M115" s="109"/>
      <c r="N115" s="110" t="s">
        <v>92</v>
      </c>
      <c r="O115" s="110">
        <v>3300</v>
      </c>
      <c r="P115" s="110"/>
      <c r="Q115" s="109"/>
      <c r="R115" s="111">
        <v>3</v>
      </c>
      <c r="S115" s="112"/>
      <c r="T115" s="113"/>
      <c r="U115" s="113"/>
      <c r="V115" s="114">
        <f t="shared" si="5"/>
        <v>0</v>
      </c>
      <c r="W115" s="114">
        <f t="shared" si="6"/>
        <v>0</v>
      </c>
      <c r="X115" s="115"/>
      <c r="Y115" s="107">
        <v>9</v>
      </c>
      <c r="Z115" s="107">
        <v>24</v>
      </c>
      <c r="AA115" s="107">
        <v>12</v>
      </c>
      <c r="AB115" s="115"/>
      <c r="AC115" s="116">
        <f t="shared" si="8"/>
        <v>9471.1679999999997</v>
      </c>
      <c r="AD115" s="116">
        <f t="shared" si="9"/>
        <v>0</v>
      </c>
      <c r="AE115" s="116">
        <f t="shared" si="7"/>
        <v>9471.1679999999997</v>
      </c>
      <c r="AF115"/>
    </row>
    <row r="116" spans="1:32" ht="24.95" customHeight="1" x14ac:dyDescent="0.4">
      <c r="A116" s="103">
        <v>113</v>
      </c>
      <c r="B116" s="104" t="s">
        <v>344</v>
      </c>
      <c r="C116" s="104" t="s">
        <v>224</v>
      </c>
      <c r="D116" s="104" t="s">
        <v>89</v>
      </c>
      <c r="E116" s="104" t="s">
        <v>322</v>
      </c>
      <c r="F116" s="104" t="s">
        <v>324</v>
      </c>
      <c r="G116" s="104">
        <v>42</v>
      </c>
      <c r="H116" s="104">
        <v>1</v>
      </c>
      <c r="I116" s="106">
        <v>1</v>
      </c>
      <c r="J116" s="107">
        <v>1</v>
      </c>
      <c r="K116" s="108"/>
      <c r="L116" s="109"/>
      <c r="M116" s="109"/>
      <c r="N116" s="110" t="s">
        <v>92</v>
      </c>
      <c r="O116" s="110">
        <v>2500</v>
      </c>
      <c r="P116" s="110"/>
      <c r="Q116" s="109"/>
      <c r="R116" s="111">
        <v>1</v>
      </c>
      <c r="S116" s="112"/>
      <c r="T116" s="113"/>
      <c r="U116" s="113"/>
      <c r="V116" s="114">
        <f t="shared" si="5"/>
        <v>0</v>
      </c>
      <c r="W116" s="114">
        <f t="shared" si="6"/>
        <v>0</v>
      </c>
      <c r="X116" s="115"/>
      <c r="Y116" s="107">
        <v>9</v>
      </c>
      <c r="Z116" s="107">
        <v>24</v>
      </c>
      <c r="AA116" s="107">
        <v>12</v>
      </c>
      <c r="AB116" s="115"/>
      <c r="AC116" s="116">
        <f t="shared" si="8"/>
        <v>3157.056</v>
      </c>
      <c r="AD116" s="116">
        <f t="shared" si="9"/>
        <v>0</v>
      </c>
      <c r="AE116" s="116">
        <f t="shared" si="7"/>
        <v>3157.056</v>
      </c>
      <c r="AF116"/>
    </row>
    <row r="117" spans="1:32" ht="24.95" customHeight="1" x14ac:dyDescent="0.4">
      <c r="A117" s="103">
        <v>114</v>
      </c>
      <c r="B117" s="104" t="s">
        <v>345</v>
      </c>
      <c r="C117" s="104" t="s">
        <v>180</v>
      </c>
      <c r="D117" s="104" t="s">
        <v>89</v>
      </c>
      <c r="E117" s="104" t="s">
        <v>128</v>
      </c>
      <c r="F117" s="104" t="s">
        <v>321</v>
      </c>
      <c r="G117" s="104">
        <v>40</v>
      </c>
      <c r="H117" s="104">
        <v>1</v>
      </c>
      <c r="I117" s="106">
        <v>1</v>
      </c>
      <c r="J117" s="107">
        <v>1</v>
      </c>
      <c r="K117" s="108"/>
      <c r="L117" s="109"/>
      <c r="M117" s="109"/>
      <c r="N117" s="110" t="s">
        <v>92</v>
      </c>
      <c r="O117" s="110">
        <v>400</v>
      </c>
      <c r="P117" s="110"/>
      <c r="Q117" s="109"/>
      <c r="R117" s="111">
        <v>1</v>
      </c>
      <c r="S117" s="112"/>
      <c r="T117" s="113"/>
      <c r="U117" s="113"/>
      <c r="V117" s="114">
        <f t="shared" si="5"/>
        <v>0</v>
      </c>
      <c r="W117" s="114">
        <f t="shared" si="6"/>
        <v>0</v>
      </c>
      <c r="X117" s="115"/>
      <c r="Y117" s="107">
        <v>9</v>
      </c>
      <c r="Z117" s="107">
        <v>24</v>
      </c>
      <c r="AA117" s="107">
        <v>12</v>
      </c>
      <c r="AB117" s="115"/>
      <c r="AC117" s="116">
        <f t="shared" si="8"/>
        <v>3006.7200000000003</v>
      </c>
      <c r="AD117" s="116">
        <f t="shared" si="9"/>
        <v>0</v>
      </c>
      <c r="AE117" s="116">
        <f t="shared" si="7"/>
        <v>3006.7200000000003</v>
      </c>
      <c r="AF117"/>
    </row>
    <row r="118" spans="1:32" ht="24.95" customHeight="1" x14ac:dyDescent="0.4">
      <c r="A118" s="103">
        <v>115</v>
      </c>
      <c r="B118" s="104" t="s">
        <v>345</v>
      </c>
      <c r="C118" s="104" t="s">
        <v>133</v>
      </c>
      <c r="D118" s="104" t="s">
        <v>89</v>
      </c>
      <c r="E118" s="104" t="s">
        <v>322</v>
      </c>
      <c r="F118" s="104" t="s">
        <v>327</v>
      </c>
      <c r="G118" s="104">
        <v>42</v>
      </c>
      <c r="H118" s="104">
        <v>21</v>
      </c>
      <c r="I118" s="106">
        <v>2</v>
      </c>
      <c r="J118" s="107">
        <v>42</v>
      </c>
      <c r="K118" s="108"/>
      <c r="L118" s="109"/>
      <c r="M118" s="109"/>
      <c r="N118" s="110" t="s">
        <v>92</v>
      </c>
      <c r="O118" s="110">
        <v>3300</v>
      </c>
      <c r="P118" s="110"/>
      <c r="Q118" s="109"/>
      <c r="R118" s="111">
        <v>42</v>
      </c>
      <c r="S118" s="112"/>
      <c r="T118" s="113"/>
      <c r="U118" s="113"/>
      <c r="V118" s="114">
        <f t="shared" si="5"/>
        <v>0</v>
      </c>
      <c r="W118" s="114">
        <f t="shared" si="6"/>
        <v>0</v>
      </c>
      <c r="X118" s="115"/>
      <c r="Y118" s="107">
        <v>9</v>
      </c>
      <c r="Z118" s="107">
        <v>24</v>
      </c>
      <c r="AA118" s="107">
        <v>12</v>
      </c>
      <c r="AB118" s="115"/>
      <c r="AC118" s="116">
        <f t="shared" si="8"/>
        <v>132596.35199999998</v>
      </c>
      <c r="AD118" s="116">
        <f t="shared" si="9"/>
        <v>0</v>
      </c>
      <c r="AE118" s="116">
        <f t="shared" si="7"/>
        <v>132596.35199999998</v>
      </c>
      <c r="AF118"/>
    </row>
    <row r="119" spans="1:32" ht="24.95" customHeight="1" x14ac:dyDescent="0.4">
      <c r="A119" s="103">
        <v>116</v>
      </c>
      <c r="B119" s="104" t="s">
        <v>345</v>
      </c>
      <c r="C119" s="104" t="s">
        <v>270</v>
      </c>
      <c r="D119" s="104" t="s">
        <v>89</v>
      </c>
      <c r="E119" s="104" t="s">
        <v>322</v>
      </c>
      <c r="F119" s="104" t="s">
        <v>323</v>
      </c>
      <c r="G119" s="104">
        <v>42</v>
      </c>
      <c r="H119" s="104">
        <v>4</v>
      </c>
      <c r="I119" s="106">
        <v>1</v>
      </c>
      <c r="J119" s="107">
        <v>4</v>
      </c>
      <c r="K119" s="108"/>
      <c r="L119" s="109"/>
      <c r="M119" s="109"/>
      <c r="N119" s="110" t="s">
        <v>92</v>
      </c>
      <c r="O119" s="110">
        <v>2500</v>
      </c>
      <c r="P119" s="110"/>
      <c r="Q119" s="109"/>
      <c r="R119" s="111">
        <v>4</v>
      </c>
      <c r="S119" s="112"/>
      <c r="T119" s="113"/>
      <c r="U119" s="113"/>
      <c r="V119" s="114">
        <f t="shared" si="5"/>
        <v>0</v>
      </c>
      <c r="W119" s="114">
        <f t="shared" si="6"/>
        <v>0</v>
      </c>
      <c r="X119" s="115"/>
      <c r="Y119" s="107">
        <v>9</v>
      </c>
      <c r="Z119" s="107">
        <v>24</v>
      </c>
      <c r="AA119" s="107">
        <v>12</v>
      </c>
      <c r="AB119" s="115"/>
      <c r="AC119" s="116">
        <f t="shared" si="8"/>
        <v>12628.224</v>
      </c>
      <c r="AD119" s="116">
        <f t="shared" si="9"/>
        <v>0</v>
      </c>
      <c r="AE119" s="116">
        <f t="shared" si="7"/>
        <v>12628.224</v>
      </c>
      <c r="AF119"/>
    </row>
    <row r="120" spans="1:32" ht="24.95" customHeight="1" x14ac:dyDescent="0.4">
      <c r="A120" s="103">
        <v>117</v>
      </c>
      <c r="B120" s="104" t="s">
        <v>345</v>
      </c>
      <c r="C120" s="104" t="s">
        <v>325</v>
      </c>
      <c r="D120" s="104" t="s">
        <v>89</v>
      </c>
      <c r="E120" s="104" t="s">
        <v>322</v>
      </c>
      <c r="F120" s="104" t="s">
        <v>323</v>
      </c>
      <c r="G120" s="104">
        <v>42</v>
      </c>
      <c r="H120" s="104">
        <v>2</v>
      </c>
      <c r="I120" s="106">
        <v>1</v>
      </c>
      <c r="J120" s="107">
        <v>2</v>
      </c>
      <c r="K120" s="108"/>
      <c r="L120" s="109"/>
      <c r="M120" s="109"/>
      <c r="N120" s="110" t="s">
        <v>92</v>
      </c>
      <c r="O120" s="110">
        <v>2500</v>
      </c>
      <c r="P120" s="110"/>
      <c r="Q120" s="109"/>
      <c r="R120" s="111">
        <v>2</v>
      </c>
      <c r="S120" s="112"/>
      <c r="T120" s="113"/>
      <c r="U120" s="113"/>
      <c r="V120" s="114">
        <f t="shared" si="5"/>
        <v>0</v>
      </c>
      <c r="W120" s="114">
        <f t="shared" si="6"/>
        <v>0</v>
      </c>
      <c r="X120" s="115"/>
      <c r="Y120" s="107">
        <v>9</v>
      </c>
      <c r="Z120" s="107">
        <v>24</v>
      </c>
      <c r="AA120" s="107">
        <v>12</v>
      </c>
      <c r="AB120" s="115"/>
      <c r="AC120" s="116">
        <f t="shared" si="8"/>
        <v>6314.1120000000001</v>
      </c>
      <c r="AD120" s="116">
        <f t="shared" si="9"/>
        <v>0</v>
      </c>
      <c r="AE120" s="116">
        <f t="shared" si="7"/>
        <v>6314.1120000000001</v>
      </c>
      <c r="AF120"/>
    </row>
    <row r="121" spans="1:32" ht="24.95" customHeight="1" x14ac:dyDescent="0.4">
      <c r="A121" s="103">
        <v>118</v>
      </c>
      <c r="B121" s="104" t="s">
        <v>345</v>
      </c>
      <c r="C121" s="104" t="s">
        <v>325</v>
      </c>
      <c r="D121" s="104" t="s">
        <v>89</v>
      </c>
      <c r="E121" s="104" t="s">
        <v>322</v>
      </c>
      <c r="F121" s="104" t="s">
        <v>122</v>
      </c>
      <c r="G121" s="104">
        <v>42</v>
      </c>
      <c r="H121" s="104">
        <v>2</v>
      </c>
      <c r="I121" s="106">
        <v>1</v>
      </c>
      <c r="J121" s="107">
        <v>2</v>
      </c>
      <c r="K121" s="108"/>
      <c r="L121" s="109"/>
      <c r="M121" s="109"/>
      <c r="N121" s="110" t="s">
        <v>92</v>
      </c>
      <c r="O121" s="110">
        <v>2500</v>
      </c>
      <c r="P121" s="110"/>
      <c r="Q121" s="109"/>
      <c r="R121" s="111">
        <v>2</v>
      </c>
      <c r="S121" s="112"/>
      <c r="T121" s="113"/>
      <c r="U121" s="113"/>
      <c r="V121" s="114">
        <f t="shared" si="5"/>
        <v>0</v>
      </c>
      <c r="W121" s="114">
        <f t="shared" si="6"/>
        <v>0</v>
      </c>
      <c r="X121" s="115"/>
      <c r="Y121" s="107">
        <v>9</v>
      </c>
      <c r="Z121" s="107">
        <v>24</v>
      </c>
      <c r="AA121" s="107">
        <v>12</v>
      </c>
      <c r="AB121" s="115"/>
      <c r="AC121" s="116">
        <f t="shared" si="8"/>
        <v>6314.1120000000001</v>
      </c>
      <c r="AD121" s="116">
        <f t="shared" si="9"/>
        <v>0</v>
      </c>
      <c r="AE121" s="116">
        <f t="shared" si="7"/>
        <v>6314.1120000000001</v>
      </c>
      <c r="AF121"/>
    </row>
    <row r="122" spans="1:32" ht="24.95" customHeight="1" x14ac:dyDescent="0.4">
      <c r="A122" s="103">
        <v>119</v>
      </c>
      <c r="B122" s="104" t="s">
        <v>345</v>
      </c>
      <c r="C122" s="104" t="s">
        <v>325</v>
      </c>
      <c r="D122" s="104" t="s">
        <v>89</v>
      </c>
      <c r="E122" s="104" t="s">
        <v>166</v>
      </c>
      <c r="F122" s="104" t="s">
        <v>221</v>
      </c>
      <c r="G122" s="104">
        <v>60</v>
      </c>
      <c r="H122" s="104">
        <v>2</v>
      </c>
      <c r="I122" s="106">
        <v>1</v>
      </c>
      <c r="J122" s="107">
        <v>2</v>
      </c>
      <c r="K122" s="108"/>
      <c r="L122" s="109"/>
      <c r="M122" s="109"/>
      <c r="N122" s="110" t="s">
        <v>92</v>
      </c>
      <c r="O122" s="110">
        <v>800</v>
      </c>
      <c r="P122" s="110"/>
      <c r="Q122" s="109"/>
      <c r="R122" s="111">
        <v>2</v>
      </c>
      <c r="S122" s="112"/>
      <c r="T122" s="113"/>
      <c r="U122" s="113"/>
      <c r="V122" s="114">
        <f t="shared" si="5"/>
        <v>0</v>
      </c>
      <c r="W122" s="114">
        <f t="shared" si="6"/>
        <v>0</v>
      </c>
      <c r="X122" s="115"/>
      <c r="Y122" s="107">
        <v>9</v>
      </c>
      <c r="Z122" s="107">
        <v>24</v>
      </c>
      <c r="AA122" s="107">
        <v>12</v>
      </c>
      <c r="AB122" s="115"/>
      <c r="AC122" s="116">
        <f t="shared" si="8"/>
        <v>9020.16</v>
      </c>
      <c r="AD122" s="116">
        <f t="shared" si="9"/>
        <v>0</v>
      </c>
      <c r="AE122" s="116">
        <f t="shared" si="7"/>
        <v>9020.16</v>
      </c>
      <c r="AF122"/>
    </row>
    <row r="123" spans="1:32" ht="24.95" customHeight="1" x14ac:dyDescent="0.4">
      <c r="A123" s="103">
        <v>120</v>
      </c>
      <c r="B123" s="104" t="s">
        <v>345</v>
      </c>
      <c r="C123" s="104" t="s">
        <v>143</v>
      </c>
      <c r="D123" s="104" t="s">
        <v>89</v>
      </c>
      <c r="E123" s="104" t="s">
        <v>322</v>
      </c>
      <c r="F123" s="104" t="s">
        <v>327</v>
      </c>
      <c r="G123" s="104">
        <v>42</v>
      </c>
      <c r="H123" s="104">
        <v>18</v>
      </c>
      <c r="I123" s="106">
        <v>2</v>
      </c>
      <c r="J123" s="107">
        <v>36</v>
      </c>
      <c r="K123" s="108"/>
      <c r="L123" s="109"/>
      <c r="M123" s="109"/>
      <c r="N123" s="110" t="s">
        <v>92</v>
      </c>
      <c r="O123" s="110">
        <v>3300</v>
      </c>
      <c r="P123" s="110"/>
      <c r="Q123" s="109"/>
      <c r="R123" s="111">
        <v>36</v>
      </c>
      <c r="S123" s="112"/>
      <c r="T123" s="113"/>
      <c r="U123" s="113"/>
      <c r="V123" s="114">
        <f t="shared" si="5"/>
        <v>0</v>
      </c>
      <c r="W123" s="114">
        <f t="shared" si="6"/>
        <v>0</v>
      </c>
      <c r="X123" s="115"/>
      <c r="Y123" s="107">
        <v>9</v>
      </c>
      <c r="Z123" s="107">
        <v>24</v>
      </c>
      <c r="AA123" s="107">
        <v>12</v>
      </c>
      <c r="AB123" s="115"/>
      <c r="AC123" s="116">
        <f t="shared" si="8"/>
        <v>113654.01599999999</v>
      </c>
      <c r="AD123" s="116">
        <f t="shared" si="9"/>
        <v>0</v>
      </c>
      <c r="AE123" s="116">
        <f t="shared" si="7"/>
        <v>113654.01599999999</v>
      </c>
      <c r="AF123"/>
    </row>
    <row r="124" spans="1:32" ht="24.95" customHeight="1" x14ac:dyDescent="0.4">
      <c r="A124" s="103">
        <v>121</v>
      </c>
      <c r="B124" s="104" t="s">
        <v>345</v>
      </c>
      <c r="C124" s="104" t="s">
        <v>143</v>
      </c>
      <c r="D124" s="104" t="s">
        <v>89</v>
      </c>
      <c r="E124" s="104" t="s">
        <v>322</v>
      </c>
      <c r="F124" s="104" t="s">
        <v>341</v>
      </c>
      <c r="G124" s="104">
        <v>42</v>
      </c>
      <c r="H124" s="104">
        <v>1</v>
      </c>
      <c r="I124" s="106">
        <v>1</v>
      </c>
      <c r="J124" s="107">
        <v>1</v>
      </c>
      <c r="K124" s="108"/>
      <c r="L124" s="109"/>
      <c r="M124" s="109"/>
      <c r="N124" s="110" t="s">
        <v>92</v>
      </c>
      <c r="O124" s="110">
        <v>2500</v>
      </c>
      <c r="P124" s="110"/>
      <c r="Q124" s="109"/>
      <c r="R124" s="111">
        <v>1</v>
      </c>
      <c r="S124" s="112"/>
      <c r="T124" s="113"/>
      <c r="U124" s="113"/>
      <c r="V124" s="114">
        <f t="shared" si="5"/>
        <v>0</v>
      </c>
      <c r="W124" s="114">
        <f t="shared" si="6"/>
        <v>0</v>
      </c>
      <c r="X124" s="115"/>
      <c r="Y124" s="107">
        <v>9</v>
      </c>
      <c r="Z124" s="107">
        <v>24</v>
      </c>
      <c r="AA124" s="107">
        <v>12</v>
      </c>
      <c r="AB124" s="115"/>
      <c r="AC124" s="116">
        <f t="shared" si="8"/>
        <v>3157.056</v>
      </c>
      <c r="AD124" s="116">
        <f t="shared" si="9"/>
        <v>0</v>
      </c>
      <c r="AE124" s="116">
        <f t="shared" si="7"/>
        <v>3157.056</v>
      </c>
      <c r="AF124"/>
    </row>
    <row r="125" spans="1:32" ht="24.95" customHeight="1" x14ac:dyDescent="0.4">
      <c r="A125" s="103">
        <v>122</v>
      </c>
      <c r="B125" s="104" t="s">
        <v>345</v>
      </c>
      <c r="C125" s="104" t="s">
        <v>88</v>
      </c>
      <c r="D125" s="104" t="s">
        <v>89</v>
      </c>
      <c r="E125" s="104" t="s">
        <v>322</v>
      </c>
      <c r="F125" s="104" t="s">
        <v>323</v>
      </c>
      <c r="G125" s="104">
        <v>42</v>
      </c>
      <c r="H125" s="104">
        <v>3</v>
      </c>
      <c r="I125" s="106">
        <v>2</v>
      </c>
      <c r="J125" s="107">
        <v>6</v>
      </c>
      <c r="K125" s="108"/>
      <c r="L125" s="109"/>
      <c r="M125" s="109"/>
      <c r="N125" s="110" t="s">
        <v>92</v>
      </c>
      <c r="O125" s="110">
        <v>2500</v>
      </c>
      <c r="P125" s="110"/>
      <c r="Q125" s="109"/>
      <c r="R125" s="111">
        <v>6</v>
      </c>
      <c r="S125" s="112"/>
      <c r="T125" s="113"/>
      <c r="U125" s="113"/>
      <c r="V125" s="114">
        <f t="shared" si="5"/>
        <v>0</v>
      </c>
      <c r="W125" s="114">
        <f t="shared" si="6"/>
        <v>0</v>
      </c>
      <c r="X125" s="115"/>
      <c r="Y125" s="107">
        <v>9</v>
      </c>
      <c r="Z125" s="107">
        <v>24</v>
      </c>
      <c r="AA125" s="107">
        <v>12</v>
      </c>
      <c r="AB125" s="115"/>
      <c r="AC125" s="116">
        <f t="shared" si="8"/>
        <v>18942.335999999999</v>
      </c>
      <c r="AD125" s="116">
        <f t="shared" si="9"/>
        <v>0</v>
      </c>
      <c r="AE125" s="116">
        <f t="shared" si="7"/>
        <v>18942.335999999999</v>
      </c>
      <c r="AF125"/>
    </row>
    <row r="126" spans="1:32" ht="24.95" customHeight="1" x14ac:dyDescent="0.4">
      <c r="A126" s="103">
        <v>123</v>
      </c>
      <c r="B126" s="104" t="s">
        <v>345</v>
      </c>
      <c r="C126" s="104" t="s">
        <v>134</v>
      </c>
      <c r="D126" s="104" t="s">
        <v>89</v>
      </c>
      <c r="E126" s="104" t="s">
        <v>110</v>
      </c>
      <c r="F126" s="104" t="s">
        <v>173</v>
      </c>
      <c r="G126" s="104">
        <v>26</v>
      </c>
      <c r="H126" s="104">
        <v>2</v>
      </c>
      <c r="I126" s="106">
        <v>1</v>
      </c>
      <c r="J126" s="107">
        <v>2</v>
      </c>
      <c r="K126" s="108"/>
      <c r="L126" s="109"/>
      <c r="M126" s="109"/>
      <c r="N126" s="110" t="s">
        <v>92</v>
      </c>
      <c r="O126" s="110">
        <v>1000</v>
      </c>
      <c r="P126" s="110"/>
      <c r="Q126" s="109"/>
      <c r="R126" s="111">
        <v>2</v>
      </c>
      <c r="S126" s="112"/>
      <c r="T126" s="113"/>
      <c r="U126" s="113"/>
      <c r="V126" s="114">
        <f t="shared" si="5"/>
        <v>0</v>
      </c>
      <c r="W126" s="114">
        <f t="shared" si="6"/>
        <v>0</v>
      </c>
      <c r="X126" s="115"/>
      <c r="Y126" s="107">
        <v>9</v>
      </c>
      <c r="Z126" s="107">
        <v>24</v>
      </c>
      <c r="AA126" s="107">
        <v>12</v>
      </c>
      <c r="AB126" s="115"/>
      <c r="AC126" s="116">
        <f t="shared" si="8"/>
        <v>3908.7359999999999</v>
      </c>
      <c r="AD126" s="116">
        <f t="shared" si="9"/>
        <v>0</v>
      </c>
      <c r="AE126" s="116">
        <f t="shared" si="7"/>
        <v>3908.7359999999999</v>
      </c>
      <c r="AF126"/>
    </row>
    <row r="127" spans="1:32" ht="24.95" customHeight="1" x14ac:dyDescent="0.4">
      <c r="A127" s="103">
        <v>124</v>
      </c>
      <c r="B127" s="104" t="s">
        <v>345</v>
      </c>
      <c r="C127" s="104" t="s">
        <v>224</v>
      </c>
      <c r="D127" s="104" t="s">
        <v>89</v>
      </c>
      <c r="E127" s="104" t="s">
        <v>322</v>
      </c>
      <c r="F127" s="104" t="s">
        <v>323</v>
      </c>
      <c r="G127" s="104">
        <v>42</v>
      </c>
      <c r="H127" s="104">
        <v>6</v>
      </c>
      <c r="I127" s="106">
        <v>2</v>
      </c>
      <c r="J127" s="107">
        <v>12</v>
      </c>
      <c r="K127" s="108"/>
      <c r="L127" s="109"/>
      <c r="M127" s="109"/>
      <c r="N127" s="110" t="s">
        <v>92</v>
      </c>
      <c r="O127" s="110">
        <v>3300</v>
      </c>
      <c r="P127" s="110"/>
      <c r="Q127" s="109"/>
      <c r="R127" s="111">
        <v>12</v>
      </c>
      <c r="S127" s="112"/>
      <c r="T127" s="113"/>
      <c r="U127" s="113"/>
      <c r="V127" s="114">
        <f t="shared" si="5"/>
        <v>0</v>
      </c>
      <c r="W127" s="114">
        <f t="shared" si="6"/>
        <v>0</v>
      </c>
      <c r="X127" s="115"/>
      <c r="Y127" s="107">
        <v>9</v>
      </c>
      <c r="Z127" s="107">
        <v>24</v>
      </c>
      <c r="AA127" s="107">
        <v>12</v>
      </c>
      <c r="AB127" s="115"/>
      <c r="AC127" s="116">
        <f t="shared" si="8"/>
        <v>37884.671999999999</v>
      </c>
      <c r="AD127" s="116">
        <f t="shared" si="9"/>
        <v>0</v>
      </c>
      <c r="AE127" s="116">
        <f t="shared" si="7"/>
        <v>37884.671999999999</v>
      </c>
      <c r="AF127"/>
    </row>
    <row r="128" spans="1:32" ht="24.95" customHeight="1" x14ac:dyDescent="0.4">
      <c r="A128" s="103">
        <v>125</v>
      </c>
      <c r="B128" s="104" t="s">
        <v>345</v>
      </c>
      <c r="C128" s="104" t="s">
        <v>224</v>
      </c>
      <c r="D128" s="104" t="s">
        <v>89</v>
      </c>
      <c r="E128" s="104" t="s">
        <v>322</v>
      </c>
      <c r="F128" s="104" t="s">
        <v>324</v>
      </c>
      <c r="G128" s="104">
        <v>42</v>
      </c>
      <c r="H128" s="104">
        <v>1</v>
      </c>
      <c r="I128" s="106">
        <v>1</v>
      </c>
      <c r="J128" s="107">
        <v>1</v>
      </c>
      <c r="K128" s="108"/>
      <c r="L128" s="109"/>
      <c r="M128" s="109"/>
      <c r="N128" s="110" t="s">
        <v>92</v>
      </c>
      <c r="O128" s="110">
        <v>2500</v>
      </c>
      <c r="P128" s="110"/>
      <c r="Q128" s="109"/>
      <c r="R128" s="111">
        <v>1</v>
      </c>
      <c r="S128" s="112"/>
      <c r="T128" s="113"/>
      <c r="U128" s="113"/>
      <c r="V128" s="114">
        <f t="shared" si="5"/>
        <v>0</v>
      </c>
      <c r="W128" s="114">
        <f t="shared" si="6"/>
        <v>0</v>
      </c>
      <c r="X128" s="115"/>
      <c r="Y128" s="107">
        <v>9</v>
      </c>
      <c r="Z128" s="107">
        <v>24</v>
      </c>
      <c r="AA128" s="107">
        <v>12</v>
      </c>
      <c r="AB128" s="115"/>
      <c r="AC128" s="116">
        <f t="shared" si="8"/>
        <v>3157.056</v>
      </c>
      <c r="AD128" s="116">
        <f t="shared" si="9"/>
        <v>0</v>
      </c>
      <c r="AE128" s="116">
        <f t="shared" si="7"/>
        <v>3157.056</v>
      </c>
      <c r="AF128"/>
    </row>
    <row r="129" spans="1:32" ht="24.95" customHeight="1" x14ac:dyDescent="0.4">
      <c r="A129" s="103">
        <v>126</v>
      </c>
      <c r="B129" s="104" t="s">
        <v>345</v>
      </c>
      <c r="C129" s="104" t="s">
        <v>224</v>
      </c>
      <c r="D129" s="104" t="s">
        <v>89</v>
      </c>
      <c r="E129" s="104" t="s">
        <v>322</v>
      </c>
      <c r="F129" s="104" t="s">
        <v>323</v>
      </c>
      <c r="G129" s="104">
        <v>42</v>
      </c>
      <c r="H129" s="104">
        <v>6</v>
      </c>
      <c r="I129" s="106">
        <v>2</v>
      </c>
      <c r="J129" s="107">
        <v>12</v>
      </c>
      <c r="K129" s="108"/>
      <c r="L129" s="109"/>
      <c r="M129" s="109"/>
      <c r="N129" s="110" t="s">
        <v>92</v>
      </c>
      <c r="O129" s="110">
        <v>3300</v>
      </c>
      <c r="P129" s="110"/>
      <c r="Q129" s="109"/>
      <c r="R129" s="111">
        <v>12</v>
      </c>
      <c r="S129" s="112"/>
      <c r="T129" s="113"/>
      <c r="U129" s="113"/>
      <c r="V129" s="114">
        <f t="shared" si="5"/>
        <v>0</v>
      </c>
      <c r="W129" s="114">
        <f t="shared" si="6"/>
        <v>0</v>
      </c>
      <c r="X129" s="115"/>
      <c r="Y129" s="107">
        <v>9</v>
      </c>
      <c r="Z129" s="107">
        <v>24</v>
      </c>
      <c r="AA129" s="107">
        <v>12</v>
      </c>
      <c r="AB129" s="115"/>
      <c r="AC129" s="116">
        <f t="shared" si="8"/>
        <v>37884.671999999999</v>
      </c>
      <c r="AD129" s="116">
        <f t="shared" si="9"/>
        <v>0</v>
      </c>
      <c r="AE129" s="116">
        <f t="shared" si="7"/>
        <v>37884.671999999999</v>
      </c>
      <c r="AF129"/>
    </row>
    <row r="130" spans="1:32" ht="24.95" customHeight="1" x14ac:dyDescent="0.4">
      <c r="A130" s="103">
        <v>127</v>
      </c>
      <c r="B130" s="104" t="s">
        <v>345</v>
      </c>
      <c r="C130" s="104" t="s">
        <v>224</v>
      </c>
      <c r="D130" s="104" t="s">
        <v>89</v>
      </c>
      <c r="E130" s="104" t="s">
        <v>322</v>
      </c>
      <c r="F130" s="104" t="s">
        <v>324</v>
      </c>
      <c r="G130" s="104">
        <v>42</v>
      </c>
      <c r="H130" s="104">
        <v>1</v>
      </c>
      <c r="I130" s="106">
        <v>1</v>
      </c>
      <c r="J130" s="107">
        <v>1</v>
      </c>
      <c r="K130" s="108"/>
      <c r="L130" s="109"/>
      <c r="M130" s="109"/>
      <c r="N130" s="110" t="s">
        <v>92</v>
      </c>
      <c r="O130" s="110">
        <v>2500</v>
      </c>
      <c r="P130" s="110"/>
      <c r="Q130" s="109"/>
      <c r="R130" s="111">
        <v>1</v>
      </c>
      <c r="S130" s="112"/>
      <c r="T130" s="113"/>
      <c r="U130" s="113"/>
      <c r="V130" s="114">
        <f t="shared" si="5"/>
        <v>0</v>
      </c>
      <c r="W130" s="114">
        <f t="shared" si="6"/>
        <v>0</v>
      </c>
      <c r="X130" s="115"/>
      <c r="Y130" s="107">
        <v>9</v>
      </c>
      <c r="Z130" s="107">
        <v>24</v>
      </c>
      <c r="AA130" s="107">
        <v>12</v>
      </c>
      <c r="AB130" s="115"/>
      <c r="AC130" s="116">
        <f t="shared" si="8"/>
        <v>3157.056</v>
      </c>
      <c r="AD130" s="116">
        <f t="shared" si="9"/>
        <v>0</v>
      </c>
      <c r="AE130" s="116">
        <f t="shared" si="7"/>
        <v>3157.056</v>
      </c>
      <c r="AF130"/>
    </row>
    <row r="131" spans="1:32" ht="24.95" customHeight="1" x14ac:dyDescent="0.4">
      <c r="A131" s="103">
        <v>128</v>
      </c>
      <c r="B131" s="104" t="s">
        <v>345</v>
      </c>
      <c r="C131" s="104" t="s">
        <v>224</v>
      </c>
      <c r="D131" s="104" t="s">
        <v>89</v>
      </c>
      <c r="E131" s="104" t="s">
        <v>322</v>
      </c>
      <c r="F131" s="104" t="s">
        <v>323</v>
      </c>
      <c r="G131" s="104">
        <v>42</v>
      </c>
      <c r="H131" s="104">
        <v>6</v>
      </c>
      <c r="I131" s="106">
        <v>2</v>
      </c>
      <c r="J131" s="107">
        <v>12</v>
      </c>
      <c r="K131" s="108"/>
      <c r="L131" s="109"/>
      <c r="M131" s="109"/>
      <c r="N131" s="110" t="s">
        <v>92</v>
      </c>
      <c r="O131" s="110">
        <v>3300</v>
      </c>
      <c r="P131" s="110"/>
      <c r="Q131" s="109"/>
      <c r="R131" s="111">
        <v>12</v>
      </c>
      <c r="S131" s="112"/>
      <c r="T131" s="113"/>
      <c r="U131" s="113"/>
      <c r="V131" s="114">
        <f t="shared" si="5"/>
        <v>0</v>
      </c>
      <c r="W131" s="114">
        <f t="shared" si="6"/>
        <v>0</v>
      </c>
      <c r="X131" s="115"/>
      <c r="Y131" s="107">
        <v>9</v>
      </c>
      <c r="Z131" s="107">
        <v>24</v>
      </c>
      <c r="AA131" s="107">
        <v>12</v>
      </c>
      <c r="AB131" s="115"/>
      <c r="AC131" s="116">
        <f t="shared" si="8"/>
        <v>37884.671999999999</v>
      </c>
      <c r="AD131" s="116">
        <f t="shared" si="9"/>
        <v>0</v>
      </c>
      <c r="AE131" s="116">
        <f t="shared" si="7"/>
        <v>37884.671999999999</v>
      </c>
      <c r="AF131"/>
    </row>
    <row r="132" spans="1:32" ht="24.95" customHeight="1" x14ac:dyDescent="0.4">
      <c r="A132" s="103">
        <v>129</v>
      </c>
      <c r="B132" s="104" t="s">
        <v>345</v>
      </c>
      <c r="C132" s="104" t="s">
        <v>224</v>
      </c>
      <c r="D132" s="104" t="s">
        <v>89</v>
      </c>
      <c r="E132" s="104" t="s">
        <v>322</v>
      </c>
      <c r="F132" s="104" t="s">
        <v>324</v>
      </c>
      <c r="G132" s="104">
        <v>42</v>
      </c>
      <c r="H132" s="104">
        <v>1</v>
      </c>
      <c r="I132" s="106">
        <v>1</v>
      </c>
      <c r="J132" s="107">
        <v>1</v>
      </c>
      <c r="K132" s="108"/>
      <c r="L132" s="109"/>
      <c r="M132" s="109"/>
      <c r="N132" s="110" t="s">
        <v>92</v>
      </c>
      <c r="O132" s="110">
        <v>2500</v>
      </c>
      <c r="P132" s="110"/>
      <c r="Q132" s="109"/>
      <c r="R132" s="111">
        <v>1</v>
      </c>
      <c r="S132" s="112"/>
      <c r="T132" s="113"/>
      <c r="U132" s="113"/>
      <c r="V132" s="114">
        <f t="shared" ref="V132:V157" si="10">T132*R132</f>
        <v>0</v>
      </c>
      <c r="W132" s="114">
        <f t="shared" ref="W132:W157" si="11">U132*R132</f>
        <v>0</v>
      </c>
      <c r="X132" s="115"/>
      <c r="Y132" s="107">
        <v>9</v>
      </c>
      <c r="Z132" s="107">
        <v>24</v>
      </c>
      <c r="AA132" s="107">
        <v>12</v>
      </c>
      <c r="AB132" s="115"/>
      <c r="AC132" s="116">
        <f t="shared" si="8"/>
        <v>3157.056</v>
      </c>
      <c r="AD132" s="116">
        <f t="shared" si="9"/>
        <v>0</v>
      </c>
      <c r="AE132" s="116">
        <f t="shared" ref="AE132:AE157" si="12">AC132-AD132</f>
        <v>3157.056</v>
      </c>
      <c r="AF132"/>
    </row>
    <row r="133" spans="1:32" ht="24.95" customHeight="1" x14ac:dyDescent="0.4">
      <c r="A133" s="103">
        <v>130</v>
      </c>
      <c r="B133" s="104" t="s">
        <v>345</v>
      </c>
      <c r="C133" s="104" t="s">
        <v>224</v>
      </c>
      <c r="D133" s="104" t="s">
        <v>89</v>
      </c>
      <c r="E133" s="104" t="s">
        <v>322</v>
      </c>
      <c r="F133" s="104" t="s">
        <v>323</v>
      </c>
      <c r="G133" s="104">
        <v>42</v>
      </c>
      <c r="H133" s="104">
        <v>6</v>
      </c>
      <c r="I133" s="106">
        <v>2</v>
      </c>
      <c r="J133" s="107">
        <v>12</v>
      </c>
      <c r="K133" s="108"/>
      <c r="L133" s="109"/>
      <c r="M133" s="109"/>
      <c r="N133" s="110" t="s">
        <v>92</v>
      </c>
      <c r="O133" s="110">
        <v>3300</v>
      </c>
      <c r="P133" s="110"/>
      <c r="Q133" s="109"/>
      <c r="R133" s="111">
        <v>12</v>
      </c>
      <c r="S133" s="112"/>
      <c r="T133" s="113"/>
      <c r="U133" s="113"/>
      <c r="V133" s="114">
        <f t="shared" si="10"/>
        <v>0</v>
      </c>
      <c r="W133" s="114">
        <f t="shared" si="11"/>
        <v>0</v>
      </c>
      <c r="X133" s="115"/>
      <c r="Y133" s="107">
        <v>9</v>
      </c>
      <c r="Z133" s="107">
        <v>24</v>
      </c>
      <c r="AA133" s="107">
        <v>12</v>
      </c>
      <c r="AB133" s="115"/>
      <c r="AC133" s="116">
        <f t="shared" ref="AC133:AC157" si="13">G133*J133*Y133*Z133*AA133/1000*$AB$1</f>
        <v>37884.671999999999</v>
      </c>
      <c r="AD133" s="116">
        <f t="shared" ref="AD133:AD157" si="14">Q133*R133*Y133*Z133*AA133/1000*$AB$1</f>
        <v>0</v>
      </c>
      <c r="AE133" s="116">
        <f t="shared" si="12"/>
        <v>37884.671999999999</v>
      </c>
      <c r="AF133"/>
    </row>
    <row r="134" spans="1:32" ht="24.95" customHeight="1" x14ac:dyDescent="0.4">
      <c r="A134" s="103">
        <v>131</v>
      </c>
      <c r="B134" s="104" t="s">
        <v>345</v>
      </c>
      <c r="C134" s="104" t="s">
        <v>224</v>
      </c>
      <c r="D134" s="104" t="s">
        <v>89</v>
      </c>
      <c r="E134" s="104" t="s">
        <v>322</v>
      </c>
      <c r="F134" s="104" t="s">
        <v>324</v>
      </c>
      <c r="G134" s="104">
        <v>42</v>
      </c>
      <c r="H134" s="104">
        <v>1</v>
      </c>
      <c r="I134" s="106">
        <v>1</v>
      </c>
      <c r="J134" s="107">
        <v>1</v>
      </c>
      <c r="K134" s="108"/>
      <c r="L134" s="109"/>
      <c r="M134" s="109"/>
      <c r="N134" s="110" t="s">
        <v>92</v>
      </c>
      <c r="O134" s="110">
        <v>2500</v>
      </c>
      <c r="P134" s="110"/>
      <c r="Q134" s="109"/>
      <c r="R134" s="111">
        <v>1</v>
      </c>
      <c r="S134" s="112"/>
      <c r="T134" s="113"/>
      <c r="U134" s="113"/>
      <c r="V134" s="114">
        <f t="shared" si="10"/>
        <v>0</v>
      </c>
      <c r="W134" s="114">
        <f t="shared" si="11"/>
        <v>0</v>
      </c>
      <c r="X134" s="115"/>
      <c r="Y134" s="107">
        <v>9</v>
      </c>
      <c r="Z134" s="107">
        <v>24</v>
      </c>
      <c r="AA134" s="107">
        <v>12</v>
      </c>
      <c r="AB134" s="115"/>
      <c r="AC134" s="116">
        <f t="shared" si="13"/>
        <v>3157.056</v>
      </c>
      <c r="AD134" s="116">
        <f t="shared" si="14"/>
        <v>0</v>
      </c>
      <c r="AE134" s="116">
        <f t="shared" si="12"/>
        <v>3157.056</v>
      </c>
      <c r="AF134"/>
    </row>
    <row r="135" spans="1:32" ht="24.95" customHeight="1" x14ac:dyDescent="0.4">
      <c r="A135" s="103">
        <v>132</v>
      </c>
      <c r="B135" s="104" t="s">
        <v>345</v>
      </c>
      <c r="C135" s="104" t="s">
        <v>224</v>
      </c>
      <c r="D135" s="104" t="s">
        <v>89</v>
      </c>
      <c r="E135" s="104" t="s">
        <v>322</v>
      </c>
      <c r="F135" s="104" t="s">
        <v>323</v>
      </c>
      <c r="G135" s="104">
        <v>42</v>
      </c>
      <c r="H135" s="104">
        <v>6</v>
      </c>
      <c r="I135" s="106">
        <v>2</v>
      </c>
      <c r="J135" s="107">
        <v>12</v>
      </c>
      <c r="K135" s="108"/>
      <c r="L135" s="109"/>
      <c r="M135" s="109"/>
      <c r="N135" s="110" t="s">
        <v>92</v>
      </c>
      <c r="O135" s="110">
        <v>3300</v>
      </c>
      <c r="P135" s="110"/>
      <c r="Q135" s="109"/>
      <c r="R135" s="111">
        <v>12</v>
      </c>
      <c r="S135" s="112"/>
      <c r="T135" s="113"/>
      <c r="U135" s="113"/>
      <c r="V135" s="114">
        <f t="shared" si="10"/>
        <v>0</v>
      </c>
      <c r="W135" s="114">
        <f t="shared" si="11"/>
        <v>0</v>
      </c>
      <c r="X135" s="115"/>
      <c r="Y135" s="107">
        <v>9</v>
      </c>
      <c r="Z135" s="107">
        <v>24</v>
      </c>
      <c r="AA135" s="107">
        <v>12</v>
      </c>
      <c r="AB135" s="115"/>
      <c r="AC135" s="116">
        <f t="shared" si="13"/>
        <v>37884.671999999999</v>
      </c>
      <c r="AD135" s="116">
        <f t="shared" si="14"/>
        <v>0</v>
      </c>
      <c r="AE135" s="116">
        <f t="shared" si="12"/>
        <v>37884.671999999999</v>
      </c>
      <c r="AF135"/>
    </row>
    <row r="136" spans="1:32" ht="24.95" customHeight="1" x14ac:dyDescent="0.4">
      <c r="A136" s="103">
        <v>133</v>
      </c>
      <c r="B136" s="104" t="s">
        <v>345</v>
      </c>
      <c r="C136" s="104" t="s">
        <v>224</v>
      </c>
      <c r="D136" s="104" t="s">
        <v>89</v>
      </c>
      <c r="E136" s="104" t="s">
        <v>322</v>
      </c>
      <c r="F136" s="104" t="s">
        <v>324</v>
      </c>
      <c r="G136" s="104">
        <v>42</v>
      </c>
      <c r="H136" s="104">
        <v>1</v>
      </c>
      <c r="I136" s="106">
        <v>1</v>
      </c>
      <c r="J136" s="107">
        <v>1</v>
      </c>
      <c r="K136" s="108"/>
      <c r="L136" s="109"/>
      <c r="M136" s="109"/>
      <c r="N136" s="110" t="s">
        <v>92</v>
      </c>
      <c r="O136" s="110">
        <v>2500</v>
      </c>
      <c r="P136" s="110"/>
      <c r="Q136" s="109"/>
      <c r="R136" s="111">
        <v>1</v>
      </c>
      <c r="S136" s="112"/>
      <c r="T136" s="113"/>
      <c r="U136" s="113"/>
      <c r="V136" s="114">
        <f t="shared" si="10"/>
        <v>0</v>
      </c>
      <c r="W136" s="114">
        <f t="shared" si="11"/>
        <v>0</v>
      </c>
      <c r="X136" s="115"/>
      <c r="Y136" s="107">
        <v>9</v>
      </c>
      <c r="Z136" s="107">
        <v>24</v>
      </c>
      <c r="AA136" s="107">
        <v>12</v>
      </c>
      <c r="AB136" s="115"/>
      <c r="AC136" s="116">
        <f t="shared" si="13"/>
        <v>3157.056</v>
      </c>
      <c r="AD136" s="116">
        <f t="shared" si="14"/>
        <v>0</v>
      </c>
      <c r="AE136" s="116">
        <f t="shared" si="12"/>
        <v>3157.056</v>
      </c>
      <c r="AF136"/>
    </row>
    <row r="137" spans="1:32" ht="24.95" customHeight="1" x14ac:dyDescent="0.4">
      <c r="A137" s="103">
        <v>134</v>
      </c>
      <c r="B137" s="104" t="s">
        <v>345</v>
      </c>
      <c r="C137" s="104" t="s">
        <v>224</v>
      </c>
      <c r="D137" s="104" t="s">
        <v>89</v>
      </c>
      <c r="E137" s="104" t="s">
        <v>322</v>
      </c>
      <c r="F137" s="104" t="s">
        <v>323</v>
      </c>
      <c r="G137" s="104">
        <v>42</v>
      </c>
      <c r="H137" s="104">
        <v>6</v>
      </c>
      <c r="I137" s="106">
        <v>2</v>
      </c>
      <c r="J137" s="107">
        <v>12</v>
      </c>
      <c r="K137" s="108"/>
      <c r="L137" s="109"/>
      <c r="M137" s="109"/>
      <c r="N137" s="110" t="s">
        <v>92</v>
      </c>
      <c r="O137" s="110">
        <v>3300</v>
      </c>
      <c r="P137" s="110"/>
      <c r="Q137" s="109"/>
      <c r="R137" s="111">
        <v>12</v>
      </c>
      <c r="S137" s="112"/>
      <c r="T137" s="113"/>
      <c r="U137" s="113"/>
      <c r="V137" s="114">
        <f t="shared" si="10"/>
        <v>0</v>
      </c>
      <c r="W137" s="114">
        <f t="shared" si="11"/>
        <v>0</v>
      </c>
      <c r="X137" s="115"/>
      <c r="Y137" s="107">
        <v>9</v>
      </c>
      <c r="Z137" s="107">
        <v>24</v>
      </c>
      <c r="AA137" s="107">
        <v>12</v>
      </c>
      <c r="AB137" s="115"/>
      <c r="AC137" s="116">
        <f t="shared" si="13"/>
        <v>37884.671999999999</v>
      </c>
      <c r="AD137" s="116">
        <f t="shared" si="14"/>
        <v>0</v>
      </c>
      <c r="AE137" s="116">
        <f t="shared" si="12"/>
        <v>37884.671999999999</v>
      </c>
      <c r="AF137"/>
    </row>
    <row r="138" spans="1:32" ht="24.95" customHeight="1" x14ac:dyDescent="0.4">
      <c r="A138" s="103">
        <v>135</v>
      </c>
      <c r="B138" s="104" t="s">
        <v>345</v>
      </c>
      <c r="C138" s="104" t="s">
        <v>224</v>
      </c>
      <c r="D138" s="104" t="s">
        <v>89</v>
      </c>
      <c r="E138" s="104" t="s">
        <v>322</v>
      </c>
      <c r="F138" s="104" t="s">
        <v>324</v>
      </c>
      <c r="G138" s="104">
        <v>42</v>
      </c>
      <c r="H138" s="104">
        <v>1</v>
      </c>
      <c r="I138" s="106">
        <v>1</v>
      </c>
      <c r="J138" s="107">
        <v>1</v>
      </c>
      <c r="K138" s="108"/>
      <c r="L138" s="109"/>
      <c r="M138" s="109"/>
      <c r="N138" s="110" t="s">
        <v>92</v>
      </c>
      <c r="O138" s="110">
        <v>2500</v>
      </c>
      <c r="P138" s="110"/>
      <c r="Q138" s="109"/>
      <c r="R138" s="111">
        <v>1</v>
      </c>
      <c r="S138" s="112"/>
      <c r="T138" s="113"/>
      <c r="U138" s="113"/>
      <c r="V138" s="114">
        <f t="shared" si="10"/>
        <v>0</v>
      </c>
      <c r="W138" s="114">
        <f t="shared" si="11"/>
        <v>0</v>
      </c>
      <c r="X138" s="115"/>
      <c r="Y138" s="107">
        <v>9</v>
      </c>
      <c r="Z138" s="107">
        <v>24</v>
      </c>
      <c r="AA138" s="107">
        <v>12</v>
      </c>
      <c r="AB138" s="115"/>
      <c r="AC138" s="116">
        <f t="shared" si="13"/>
        <v>3157.056</v>
      </c>
      <c r="AD138" s="116">
        <f t="shared" si="14"/>
        <v>0</v>
      </c>
      <c r="AE138" s="116">
        <f t="shared" si="12"/>
        <v>3157.056</v>
      </c>
      <c r="AF138"/>
    </row>
    <row r="139" spans="1:32" ht="24.95" customHeight="1" x14ac:dyDescent="0.4">
      <c r="A139" s="103">
        <v>136</v>
      </c>
      <c r="B139" s="104" t="s">
        <v>345</v>
      </c>
      <c r="C139" s="104" t="s">
        <v>134</v>
      </c>
      <c r="D139" s="104" t="s">
        <v>89</v>
      </c>
      <c r="E139" s="104" t="s">
        <v>110</v>
      </c>
      <c r="F139" s="104" t="s">
        <v>173</v>
      </c>
      <c r="G139" s="104">
        <v>26</v>
      </c>
      <c r="H139" s="104">
        <v>1</v>
      </c>
      <c r="I139" s="106">
        <v>1</v>
      </c>
      <c r="J139" s="107">
        <v>1</v>
      </c>
      <c r="K139" s="108"/>
      <c r="L139" s="109"/>
      <c r="M139" s="109"/>
      <c r="N139" s="110" t="s">
        <v>92</v>
      </c>
      <c r="O139" s="110">
        <v>1000</v>
      </c>
      <c r="P139" s="110"/>
      <c r="Q139" s="109"/>
      <c r="R139" s="111">
        <v>1</v>
      </c>
      <c r="S139" s="112"/>
      <c r="T139" s="113"/>
      <c r="U139" s="113"/>
      <c r="V139" s="114">
        <f t="shared" si="10"/>
        <v>0</v>
      </c>
      <c r="W139" s="114">
        <f t="shared" si="11"/>
        <v>0</v>
      </c>
      <c r="X139" s="115"/>
      <c r="Y139" s="107">
        <v>9</v>
      </c>
      <c r="Z139" s="107">
        <v>24</v>
      </c>
      <c r="AA139" s="107">
        <v>12</v>
      </c>
      <c r="AB139" s="115"/>
      <c r="AC139" s="116">
        <f t="shared" si="13"/>
        <v>1954.3679999999999</v>
      </c>
      <c r="AD139" s="116">
        <f t="shared" si="14"/>
        <v>0</v>
      </c>
      <c r="AE139" s="116">
        <f t="shared" si="12"/>
        <v>1954.3679999999999</v>
      </c>
      <c r="AF139"/>
    </row>
    <row r="140" spans="1:32" ht="24.95" customHeight="1" x14ac:dyDescent="0.4">
      <c r="A140" s="103">
        <v>137</v>
      </c>
      <c r="B140" s="104" t="s">
        <v>345</v>
      </c>
      <c r="C140" s="104" t="s">
        <v>134</v>
      </c>
      <c r="D140" s="104" t="s">
        <v>277</v>
      </c>
      <c r="E140" s="104" t="s">
        <v>110</v>
      </c>
      <c r="F140" s="104" t="s">
        <v>173</v>
      </c>
      <c r="G140" s="104">
        <v>26</v>
      </c>
      <c r="H140" s="104">
        <v>1</v>
      </c>
      <c r="I140" s="106">
        <v>1</v>
      </c>
      <c r="J140" s="107">
        <v>1</v>
      </c>
      <c r="K140" s="108"/>
      <c r="L140" s="109"/>
      <c r="M140" s="109"/>
      <c r="N140" s="110" t="s">
        <v>92</v>
      </c>
      <c r="O140" s="110">
        <v>1000</v>
      </c>
      <c r="P140" s="110"/>
      <c r="Q140" s="109"/>
      <c r="R140" s="111">
        <v>1</v>
      </c>
      <c r="S140" s="112"/>
      <c r="T140" s="113"/>
      <c r="U140" s="113"/>
      <c r="V140" s="114">
        <f t="shared" si="10"/>
        <v>0</v>
      </c>
      <c r="W140" s="114">
        <f t="shared" si="11"/>
        <v>0</v>
      </c>
      <c r="X140" s="115"/>
      <c r="Y140" s="107">
        <v>9</v>
      </c>
      <c r="Z140" s="107">
        <v>24</v>
      </c>
      <c r="AA140" s="107">
        <v>12</v>
      </c>
      <c r="AB140" s="115"/>
      <c r="AC140" s="116">
        <f t="shared" si="13"/>
        <v>1954.3679999999999</v>
      </c>
      <c r="AD140" s="116">
        <f t="shared" si="14"/>
        <v>0</v>
      </c>
      <c r="AE140" s="116">
        <f t="shared" si="12"/>
        <v>1954.3679999999999</v>
      </c>
      <c r="AF140"/>
    </row>
    <row r="141" spans="1:32" ht="24.95" customHeight="1" x14ac:dyDescent="0.4">
      <c r="A141" s="103">
        <v>138</v>
      </c>
      <c r="B141" s="104" t="s">
        <v>345</v>
      </c>
      <c r="C141" s="104" t="s">
        <v>224</v>
      </c>
      <c r="D141" s="104" t="s">
        <v>89</v>
      </c>
      <c r="E141" s="104" t="s">
        <v>322</v>
      </c>
      <c r="F141" s="104" t="s">
        <v>323</v>
      </c>
      <c r="G141" s="104">
        <v>42</v>
      </c>
      <c r="H141" s="104">
        <v>6</v>
      </c>
      <c r="I141" s="106">
        <v>2</v>
      </c>
      <c r="J141" s="107">
        <v>12</v>
      </c>
      <c r="K141" s="108"/>
      <c r="L141" s="109"/>
      <c r="M141" s="109"/>
      <c r="N141" s="110" t="s">
        <v>92</v>
      </c>
      <c r="O141" s="110">
        <v>3300</v>
      </c>
      <c r="P141" s="110"/>
      <c r="Q141" s="109"/>
      <c r="R141" s="111">
        <v>12</v>
      </c>
      <c r="S141" s="112"/>
      <c r="T141" s="113"/>
      <c r="U141" s="113"/>
      <c r="V141" s="114">
        <f t="shared" si="10"/>
        <v>0</v>
      </c>
      <c r="W141" s="114">
        <f t="shared" si="11"/>
        <v>0</v>
      </c>
      <c r="X141" s="115"/>
      <c r="Y141" s="107">
        <v>9</v>
      </c>
      <c r="Z141" s="107">
        <v>24</v>
      </c>
      <c r="AA141" s="107">
        <v>12</v>
      </c>
      <c r="AB141" s="115"/>
      <c r="AC141" s="116">
        <f t="shared" si="13"/>
        <v>37884.671999999999</v>
      </c>
      <c r="AD141" s="116">
        <f t="shared" si="14"/>
        <v>0</v>
      </c>
      <c r="AE141" s="116">
        <f t="shared" si="12"/>
        <v>37884.671999999999</v>
      </c>
      <c r="AF141"/>
    </row>
    <row r="142" spans="1:32" ht="24.95" customHeight="1" x14ac:dyDescent="0.4">
      <c r="A142" s="103">
        <v>139</v>
      </c>
      <c r="B142" s="104" t="s">
        <v>345</v>
      </c>
      <c r="C142" s="104" t="s">
        <v>224</v>
      </c>
      <c r="D142" s="104" t="s">
        <v>89</v>
      </c>
      <c r="E142" s="104" t="s">
        <v>322</v>
      </c>
      <c r="F142" s="104" t="s">
        <v>324</v>
      </c>
      <c r="G142" s="104">
        <v>42</v>
      </c>
      <c r="H142" s="104">
        <v>1</v>
      </c>
      <c r="I142" s="106">
        <v>1</v>
      </c>
      <c r="J142" s="107">
        <v>1</v>
      </c>
      <c r="K142" s="108"/>
      <c r="L142" s="109"/>
      <c r="M142" s="109"/>
      <c r="N142" s="110" t="s">
        <v>92</v>
      </c>
      <c r="O142" s="110">
        <v>2500</v>
      </c>
      <c r="P142" s="110"/>
      <c r="Q142" s="109"/>
      <c r="R142" s="111">
        <v>1</v>
      </c>
      <c r="S142" s="112"/>
      <c r="T142" s="113"/>
      <c r="U142" s="113"/>
      <c r="V142" s="114">
        <f t="shared" si="10"/>
        <v>0</v>
      </c>
      <c r="W142" s="114">
        <f t="shared" si="11"/>
        <v>0</v>
      </c>
      <c r="X142" s="115"/>
      <c r="Y142" s="107">
        <v>9</v>
      </c>
      <c r="Z142" s="107">
        <v>24</v>
      </c>
      <c r="AA142" s="107">
        <v>12</v>
      </c>
      <c r="AB142" s="115"/>
      <c r="AC142" s="116">
        <f t="shared" si="13"/>
        <v>3157.056</v>
      </c>
      <c r="AD142" s="116">
        <f t="shared" si="14"/>
        <v>0</v>
      </c>
      <c r="AE142" s="116">
        <f t="shared" si="12"/>
        <v>3157.056</v>
      </c>
      <c r="AF142"/>
    </row>
    <row r="143" spans="1:32" ht="24.95" customHeight="1" x14ac:dyDescent="0.4">
      <c r="A143" s="103">
        <v>140</v>
      </c>
      <c r="B143" s="104" t="s">
        <v>345</v>
      </c>
      <c r="C143" s="104" t="s">
        <v>224</v>
      </c>
      <c r="D143" s="104" t="s">
        <v>89</v>
      </c>
      <c r="E143" s="104" t="s">
        <v>322</v>
      </c>
      <c r="F143" s="104" t="s">
        <v>323</v>
      </c>
      <c r="G143" s="104">
        <v>42</v>
      </c>
      <c r="H143" s="104">
        <v>6</v>
      </c>
      <c r="I143" s="106">
        <v>2</v>
      </c>
      <c r="J143" s="107">
        <v>12</v>
      </c>
      <c r="K143" s="108"/>
      <c r="L143" s="109"/>
      <c r="M143" s="109"/>
      <c r="N143" s="110" t="s">
        <v>92</v>
      </c>
      <c r="O143" s="110">
        <v>3300</v>
      </c>
      <c r="P143" s="110"/>
      <c r="Q143" s="109"/>
      <c r="R143" s="111">
        <v>12</v>
      </c>
      <c r="S143" s="112"/>
      <c r="T143" s="113"/>
      <c r="U143" s="113"/>
      <c r="V143" s="114">
        <f t="shared" si="10"/>
        <v>0</v>
      </c>
      <c r="W143" s="114">
        <f t="shared" si="11"/>
        <v>0</v>
      </c>
      <c r="X143" s="115"/>
      <c r="Y143" s="107">
        <v>9</v>
      </c>
      <c r="Z143" s="107">
        <v>24</v>
      </c>
      <c r="AA143" s="107">
        <v>12</v>
      </c>
      <c r="AB143" s="115"/>
      <c r="AC143" s="116">
        <f t="shared" si="13"/>
        <v>37884.671999999999</v>
      </c>
      <c r="AD143" s="116">
        <f t="shared" si="14"/>
        <v>0</v>
      </c>
      <c r="AE143" s="116">
        <f t="shared" si="12"/>
        <v>37884.671999999999</v>
      </c>
      <c r="AF143"/>
    </row>
    <row r="144" spans="1:32" ht="24.95" customHeight="1" x14ac:dyDescent="0.4">
      <c r="A144" s="103">
        <v>141</v>
      </c>
      <c r="B144" s="104" t="s">
        <v>345</v>
      </c>
      <c r="C144" s="104" t="s">
        <v>224</v>
      </c>
      <c r="D144" s="104" t="s">
        <v>89</v>
      </c>
      <c r="E144" s="104" t="s">
        <v>322</v>
      </c>
      <c r="F144" s="104" t="s">
        <v>324</v>
      </c>
      <c r="G144" s="104">
        <v>42</v>
      </c>
      <c r="H144" s="104">
        <v>1</v>
      </c>
      <c r="I144" s="106">
        <v>1</v>
      </c>
      <c r="J144" s="107">
        <v>1</v>
      </c>
      <c r="K144" s="108"/>
      <c r="L144" s="109"/>
      <c r="M144" s="109"/>
      <c r="N144" s="110" t="s">
        <v>92</v>
      </c>
      <c r="O144" s="110">
        <v>2500</v>
      </c>
      <c r="P144" s="110"/>
      <c r="Q144" s="109"/>
      <c r="R144" s="111">
        <v>1</v>
      </c>
      <c r="S144" s="112"/>
      <c r="T144" s="113"/>
      <c r="U144" s="113"/>
      <c r="V144" s="114">
        <f t="shared" si="10"/>
        <v>0</v>
      </c>
      <c r="W144" s="114">
        <f t="shared" si="11"/>
        <v>0</v>
      </c>
      <c r="X144" s="115"/>
      <c r="Y144" s="107">
        <v>9</v>
      </c>
      <c r="Z144" s="107">
        <v>24</v>
      </c>
      <c r="AA144" s="107">
        <v>12</v>
      </c>
      <c r="AB144" s="115"/>
      <c r="AC144" s="116">
        <f t="shared" si="13"/>
        <v>3157.056</v>
      </c>
      <c r="AD144" s="116">
        <f t="shared" si="14"/>
        <v>0</v>
      </c>
      <c r="AE144" s="116">
        <f t="shared" si="12"/>
        <v>3157.056</v>
      </c>
      <c r="AF144"/>
    </row>
    <row r="145" spans="1:32" ht="24.95" customHeight="1" x14ac:dyDescent="0.4">
      <c r="A145" s="103">
        <v>142</v>
      </c>
      <c r="B145" s="104" t="s">
        <v>345</v>
      </c>
      <c r="C145" s="104" t="s">
        <v>108</v>
      </c>
      <c r="D145" s="104" t="s">
        <v>89</v>
      </c>
      <c r="E145" s="104" t="s">
        <v>110</v>
      </c>
      <c r="F145" s="104" t="s">
        <v>173</v>
      </c>
      <c r="G145" s="104">
        <v>26</v>
      </c>
      <c r="H145" s="104">
        <v>12</v>
      </c>
      <c r="I145" s="106">
        <v>1</v>
      </c>
      <c r="J145" s="107">
        <v>12</v>
      </c>
      <c r="K145" s="108"/>
      <c r="L145" s="109"/>
      <c r="M145" s="109"/>
      <c r="N145" s="110" t="s">
        <v>92</v>
      </c>
      <c r="O145" s="110">
        <v>1000</v>
      </c>
      <c r="P145" s="110"/>
      <c r="Q145" s="109"/>
      <c r="R145" s="111">
        <v>12</v>
      </c>
      <c r="S145" s="112"/>
      <c r="T145" s="113"/>
      <c r="U145" s="113"/>
      <c r="V145" s="114">
        <f t="shared" si="10"/>
        <v>0</v>
      </c>
      <c r="W145" s="114">
        <f t="shared" si="11"/>
        <v>0</v>
      </c>
      <c r="X145" s="115"/>
      <c r="Y145" s="107">
        <v>9</v>
      </c>
      <c r="Z145" s="107">
        <v>24</v>
      </c>
      <c r="AA145" s="107">
        <v>12</v>
      </c>
      <c r="AB145" s="115"/>
      <c r="AC145" s="116">
        <f t="shared" si="13"/>
        <v>23452.415999999997</v>
      </c>
      <c r="AD145" s="116">
        <f t="shared" si="14"/>
        <v>0</v>
      </c>
      <c r="AE145" s="116">
        <f t="shared" si="12"/>
        <v>23452.415999999997</v>
      </c>
      <c r="AF145"/>
    </row>
    <row r="146" spans="1:32" ht="24.95" customHeight="1" x14ac:dyDescent="0.4">
      <c r="A146" s="103">
        <v>143</v>
      </c>
      <c r="B146" s="104" t="s">
        <v>345</v>
      </c>
      <c r="C146" s="104" t="s">
        <v>226</v>
      </c>
      <c r="D146" s="104" t="s">
        <v>89</v>
      </c>
      <c r="E146" s="104" t="s">
        <v>322</v>
      </c>
      <c r="F146" s="104" t="s">
        <v>323</v>
      </c>
      <c r="G146" s="104">
        <v>42</v>
      </c>
      <c r="H146" s="104">
        <v>3</v>
      </c>
      <c r="I146" s="106">
        <v>1</v>
      </c>
      <c r="J146" s="107">
        <v>3</v>
      </c>
      <c r="K146" s="108"/>
      <c r="L146" s="109"/>
      <c r="M146" s="109"/>
      <c r="N146" s="110" t="s">
        <v>92</v>
      </c>
      <c r="O146" s="110">
        <v>2500</v>
      </c>
      <c r="P146" s="110"/>
      <c r="Q146" s="109"/>
      <c r="R146" s="111">
        <v>3</v>
      </c>
      <c r="S146" s="112"/>
      <c r="T146" s="113"/>
      <c r="U146" s="113"/>
      <c r="V146" s="114">
        <f t="shared" si="10"/>
        <v>0</v>
      </c>
      <c r="W146" s="114">
        <f t="shared" si="11"/>
        <v>0</v>
      </c>
      <c r="X146" s="115"/>
      <c r="Y146" s="107">
        <v>9</v>
      </c>
      <c r="Z146" s="107">
        <v>24</v>
      </c>
      <c r="AA146" s="107">
        <v>12</v>
      </c>
      <c r="AB146" s="115"/>
      <c r="AC146" s="116">
        <f t="shared" si="13"/>
        <v>9471.1679999999997</v>
      </c>
      <c r="AD146" s="116">
        <f t="shared" si="14"/>
        <v>0</v>
      </c>
      <c r="AE146" s="116">
        <f t="shared" si="12"/>
        <v>9471.1679999999997</v>
      </c>
      <c r="AF146"/>
    </row>
    <row r="147" spans="1:32" ht="24.95" customHeight="1" x14ac:dyDescent="0.4">
      <c r="A147" s="103">
        <v>144</v>
      </c>
      <c r="B147" s="104" t="s">
        <v>345</v>
      </c>
      <c r="C147" s="104" t="s">
        <v>346</v>
      </c>
      <c r="D147" s="104" t="s">
        <v>89</v>
      </c>
      <c r="E147" s="104" t="s">
        <v>322</v>
      </c>
      <c r="F147" s="104" t="s">
        <v>323</v>
      </c>
      <c r="G147" s="104">
        <v>42</v>
      </c>
      <c r="H147" s="104">
        <v>3</v>
      </c>
      <c r="I147" s="106">
        <v>2</v>
      </c>
      <c r="J147" s="107">
        <v>6</v>
      </c>
      <c r="K147" s="108"/>
      <c r="L147" s="109"/>
      <c r="M147" s="109"/>
      <c r="N147" s="110" t="s">
        <v>92</v>
      </c>
      <c r="O147" s="110">
        <v>2500</v>
      </c>
      <c r="P147" s="110"/>
      <c r="Q147" s="109"/>
      <c r="R147" s="111">
        <v>6</v>
      </c>
      <c r="S147" s="112"/>
      <c r="T147" s="113"/>
      <c r="U147" s="113"/>
      <c r="V147" s="114">
        <f t="shared" si="10"/>
        <v>0</v>
      </c>
      <c r="W147" s="114">
        <f t="shared" si="11"/>
        <v>0</v>
      </c>
      <c r="X147" s="115"/>
      <c r="Y147" s="107">
        <v>9</v>
      </c>
      <c r="Z147" s="107">
        <v>24</v>
      </c>
      <c r="AA147" s="107">
        <v>12</v>
      </c>
      <c r="AB147" s="115"/>
      <c r="AC147" s="116">
        <f t="shared" si="13"/>
        <v>18942.335999999999</v>
      </c>
      <c r="AD147" s="116">
        <f t="shared" si="14"/>
        <v>0</v>
      </c>
      <c r="AE147" s="116">
        <f t="shared" si="12"/>
        <v>18942.335999999999</v>
      </c>
      <c r="AF147"/>
    </row>
    <row r="148" spans="1:32" ht="24.95" customHeight="1" x14ac:dyDescent="0.4">
      <c r="A148" s="103">
        <v>145</v>
      </c>
      <c r="B148" s="104" t="s">
        <v>345</v>
      </c>
      <c r="C148" s="104" t="s">
        <v>215</v>
      </c>
      <c r="D148" s="104" t="s">
        <v>89</v>
      </c>
      <c r="E148" s="104" t="s">
        <v>322</v>
      </c>
      <c r="F148" s="104" t="s">
        <v>323</v>
      </c>
      <c r="G148" s="104">
        <v>42</v>
      </c>
      <c r="H148" s="104">
        <v>2</v>
      </c>
      <c r="I148" s="106">
        <v>2</v>
      </c>
      <c r="J148" s="107">
        <v>4</v>
      </c>
      <c r="K148" s="108"/>
      <c r="L148" s="109"/>
      <c r="M148" s="109"/>
      <c r="N148" s="110" t="s">
        <v>92</v>
      </c>
      <c r="O148" s="110">
        <v>2500</v>
      </c>
      <c r="P148" s="110"/>
      <c r="Q148" s="109"/>
      <c r="R148" s="111">
        <v>4</v>
      </c>
      <c r="S148" s="112"/>
      <c r="T148" s="113"/>
      <c r="U148" s="113"/>
      <c r="V148" s="114">
        <f t="shared" si="10"/>
        <v>0</v>
      </c>
      <c r="W148" s="114">
        <f t="shared" si="11"/>
        <v>0</v>
      </c>
      <c r="X148" s="115"/>
      <c r="Y148" s="107">
        <v>9</v>
      </c>
      <c r="Z148" s="107">
        <v>24</v>
      </c>
      <c r="AA148" s="107">
        <v>12</v>
      </c>
      <c r="AB148" s="115"/>
      <c r="AC148" s="116">
        <f t="shared" si="13"/>
        <v>12628.224</v>
      </c>
      <c r="AD148" s="116">
        <f t="shared" si="14"/>
        <v>0</v>
      </c>
      <c r="AE148" s="116">
        <f t="shared" si="12"/>
        <v>12628.224</v>
      </c>
      <c r="AF148"/>
    </row>
    <row r="149" spans="1:32" ht="24.95" customHeight="1" x14ac:dyDescent="0.4">
      <c r="A149" s="103">
        <v>146</v>
      </c>
      <c r="B149" s="104" t="s">
        <v>345</v>
      </c>
      <c r="C149" s="104" t="s">
        <v>347</v>
      </c>
      <c r="D149" s="104" t="s">
        <v>89</v>
      </c>
      <c r="E149" s="104" t="s">
        <v>322</v>
      </c>
      <c r="F149" s="104" t="s">
        <v>323</v>
      </c>
      <c r="G149" s="104">
        <v>42</v>
      </c>
      <c r="H149" s="104">
        <v>8</v>
      </c>
      <c r="I149" s="106">
        <v>2</v>
      </c>
      <c r="J149" s="107">
        <v>16</v>
      </c>
      <c r="K149" s="108"/>
      <c r="L149" s="109"/>
      <c r="M149" s="109"/>
      <c r="N149" s="110" t="s">
        <v>92</v>
      </c>
      <c r="O149" s="110">
        <v>3300</v>
      </c>
      <c r="P149" s="110"/>
      <c r="Q149" s="109"/>
      <c r="R149" s="111">
        <v>16</v>
      </c>
      <c r="S149" s="112"/>
      <c r="T149" s="113"/>
      <c r="U149" s="113"/>
      <c r="V149" s="114">
        <f t="shared" si="10"/>
        <v>0</v>
      </c>
      <c r="W149" s="114">
        <f t="shared" si="11"/>
        <v>0</v>
      </c>
      <c r="X149" s="115"/>
      <c r="Y149" s="107">
        <v>9</v>
      </c>
      <c r="Z149" s="107">
        <v>24</v>
      </c>
      <c r="AA149" s="107">
        <v>12</v>
      </c>
      <c r="AB149" s="115"/>
      <c r="AC149" s="116">
        <f t="shared" si="13"/>
        <v>50512.896000000001</v>
      </c>
      <c r="AD149" s="116">
        <f t="shared" si="14"/>
        <v>0</v>
      </c>
      <c r="AE149" s="116">
        <f t="shared" si="12"/>
        <v>50512.896000000001</v>
      </c>
      <c r="AF149"/>
    </row>
    <row r="150" spans="1:32" ht="24.95" customHeight="1" x14ac:dyDescent="0.4">
      <c r="A150" s="103">
        <v>147</v>
      </c>
      <c r="B150" s="104" t="s">
        <v>345</v>
      </c>
      <c r="C150" s="104" t="s">
        <v>347</v>
      </c>
      <c r="D150" s="104" t="s">
        <v>89</v>
      </c>
      <c r="E150" s="104" t="s">
        <v>322</v>
      </c>
      <c r="F150" s="104" t="s">
        <v>324</v>
      </c>
      <c r="G150" s="104">
        <v>42</v>
      </c>
      <c r="H150" s="104">
        <v>1</v>
      </c>
      <c r="I150" s="106">
        <v>1</v>
      </c>
      <c r="J150" s="107">
        <v>1</v>
      </c>
      <c r="K150" s="108"/>
      <c r="L150" s="109"/>
      <c r="M150" s="109"/>
      <c r="N150" s="110" t="s">
        <v>92</v>
      </c>
      <c r="O150" s="110">
        <v>2500</v>
      </c>
      <c r="P150" s="110"/>
      <c r="Q150" s="109"/>
      <c r="R150" s="111">
        <v>1</v>
      </c>
      <c r="S150" s="112"/>
      <c r="T150" s="113"/>
      <c r="U150" s="113"/>
      <c r="V150" s="114">
        <f t="shared" si="10"/>
        <v>0</v>
      </c>
      <c r="W150" s="114">
        <f t="shared" si="11"/>
        <v>0</v>
      </c>
      <c r="X150" s="115"/>
      <c r="Y150" s="107">
        <v>9</v>
      </c>
      <c r="Z150" s="107">
        <v>24</v>
      </c>
      <c r="AA150" s="107">
        <v>12</v>
      </c>
      <c r="AB150" s="115"/>
      <c r="AC150" s="116">
        <f t="shared" si="13"/>
        <v>3157.056</v>
      </c>
      <c r="AD150" s="116">
        <f t="shared" si="14"/>
        <v>0</v>
      </c>
      <c r="AE150" s="116">
        <f t="shared" si="12"/>
        <v>3157.056</v>
      </c>
      <c r="AF150"/>
    </row>
    <row r="151" spans="1:32" ht="24.95" customHeight="1" x14ac:dyDescent="0.4">
      <c r="A151" s="103">
        <v>148</v>
      </c>
      <c r="B151" s="104" t="s">
        <v>345</v>
      </c>
      <c r="C151" s="104" t="s">
        <v>325</v>
      </c>
      <c r="D151" s="104" t="s">
        <v>89</v>
      </c>
      <c r="E151" s="104" t="s">
        <v>322</v>
      </c>
      <c r="F151" s="104" t="s">
        <v>323</v>
      </c>
      <c r="G151" s="104">
        <v>42</v>
      </c>
      <c r="H151" s="104">
        <v>1</v>
      </c>
      <c r="I151" s="106">
        <v>1</v>
      </c>
      <c r="J151" s="107">
        <v>1</v>
      </c>
      <c r="K151" s="108"/>
      <c r="L151" s="109"/>
      <c r="M151" s="109"/>
      <c r="N151" s="110" t="s">
        <v>92</v>
      </c>
      <c r="O151" s="110">
        <v>2500</v>
      </c>
      <c r="P151" s="110"/>
      <c r="Q151" s="109"/>
      <c r="R151" s="111">
        <v>1</v>
      </c>
      <c r="S151" s="112"/>
      <c r="T151" s="113"/>
      <c r="U151" s="113"/>
      <c r="V151" s="114">
        <f t="shared" si="10"/>
        <v>0</v>
      </c>
      <c r="W151" s="114">
        <f t="shared" si="11"/>
        <v>0</v>
      </c>
      <c r="X151" s="115"/>
      <c r="Y151" s="107">
        <v>9</v>
      </c>
      <c r="Z151" s="107">
        <v>24</v>
      </c>
      <c r="AA151" s="107">
        <v>12</v>
      </c>
      <c r="AB151" s="115"/>
      <c r="AC151" s="116">
        <f t="shared" si="13"/>
        <v>3157.056</v>
      </c>
      <c r="AD151" s="116">
        <f t="shared" si="14"/>
        <v>0</v>
      </c>
      <c r="AE151" s="116">
        <f t="shared" si="12"/>
        <v>3157.056</v>
      </c>
      <c r="AF151"/>
    </row>
    <row r="152" spans="1:32" ht="24.95" customHeight="1" x14ac:dyDescent="0.4">
      <c r="A152" s="103">
        <v>149</v>
      </c>
      <c r="B152" s="104" t="s">
        <v>345</v>
      </c>
      <c r="C152" s="104" t="s">
        <v>325</v>
      </c>
      <c r="D152" s="104" t="s">
        <v>89</v>
      </c>
      <c r="E152" s="104" t="s">
        <v>110</v>
      </c>
      <c r="F152" s="104" t="s">
        <v>173</v>
      </c>
      <c r="G152" s="104">
        <v>26</v>
      </c>
      <c r="H152" s="104">
        <v>3</v>
      </c>
      <c r="I152" s="106">
        <v>1</v>
      </c>
      <c r="J152" s="107">
        <v>3</v>
      </c>
      <c r="K152" s="108"/>
      <c r="L152" s="109"/>
      <c r="M152" s="109"/>
      <c r="N152" s="110" t="s">
        <v>92</v>
      </c>
      <c r="O152" s="110">
        <v>1000</v>
      </c>
      <c r="P152" s="110"/>
      <c r="Q152" s="109"/>
      <c r="R152" s="111">
        <v>3</v>
      </c>
      <c r="S152" s="112"/>
      <c r="T152" s="113"/>
      <c r="U152" s="113"/>
      <c r="V152" s="114">
        <f t="shared" si="10"/>
        <v>0</v>
      </c>
      <c r="W152" s="114">
        <f t="shared" si="11"/>
        <v>0</v>
      </c>
      <c r="X152" s="115"/>
      <c r="Y152" s="107">
        <v>9</v>
      </c>
      <c r="Z152" s="107">
        <v>24</v>
      </c>
      <c r="AA152" s="107">
        <v>12</v>
      </c>
      <c r="AB152" s="115"/>
      <c r="AC152" s="116">
        <f t="shared" si="13"/>
        <v>5863.1039999999994</v>
      </c>
      <c r="AD152" s="116">
        <f t="shared" si="14"/>
        <v>0</v>
      </c>
      <c r="AE152" s="116">
        <f t="shared" si="12"/>
        <v>5863.1039999999994</v>
      </c>
      <c r="AF152"/>
    </row>
    <row r="153" spans="1:32" ht="24.95" customHeight="1" x14ac:dyDescent="0.4">
      <c r="A153" s="103">
        <v>150</v>
      </c>
      <c r="B153" s="104" t="s">
        <v>345</v>
      </c>
      <c r="C153" s="104" t="s">
        <v>325</v>
      </c>
      <c r="D153" s="104" t="s">
        <v>89</v>
      </c>
      <c r="E153" s="104" t="s">
        <v>322</v>
      </c>
      <c r="F153" s="104" t="s">
        <v>122</v>
      </c>
      <c r="G153" s="104">
        <v>42</v>
      </c>
      <c r="H153" s="104">
        <v>2</v>
      </c>
      <c r="I153" s="106">
        <v>1</v>
      </c>
      <c r="J153" s="107">
        <v>2</v>
      </c>
      <c r="K153" s="108"/>
      <c r="L153" s="109"/>
      <c r="M153" s="109"/>
      <c r="N153" s="110" t="s">
        <v>92</v>
      </c>
      <c r="O153" s="110">
        <v>2500</v>
      </c>
      <c r="P153" s="110"/>
      <c r="Q153" s="109"/>
      <c r="R153" s="111">
        <v>2</v>
      </c>
      <c r="S153" s="112"/>
      <c r="T153" s="113"/>
      <c r="U153" s="113"/>
      <c r="V153" s="114">
        <f t="shared" si="10"/>
        <v>0</v>
      </c>
      <c r="W153" s="114">
        <f t="shared" si="11"/>
        <v>0</v>
      </c>
      <c r="X153" s="115"/>
      <c r="Y153" s="107">
        <v>9</v>
      </c>
      <c r="Z153" s="107">
        <v>24</v>
      </c>
      <c r="AA153" s="107">
        <v>12</v>
      </c>
      <c r="AB153" s="115"/>
      <c r="AC153" s="116">
        <f t="shared" si="13"/>
        <v>6314.1120000000001</v>
      </c>
      <c r="AD153" s="116">
        <f t="shared" si="14"/>
        <v>0</v>
      </c>
      <c r="AE153" s="116">
        <f t="shared" si="12"/>
        <v>6314.1120000000001</v>
      </c>
      <c r="AF153"/>
    </row>
    <row r="154" spans="1:32" ht="24.95" customHeight="1" x14ac:dyDescent="0.4">
      <c r="A154" s="103">
        <v>151</v>
      </c>
      <c r="B154" s="104" t="s">
        <v>345</v>
      </c>
      <c r="C154" s="104" t="s">
        <v>325</v>
      </c>
      <c r="D154" s="104" t="s">
        <v>89</v>
      </c>
      <c r="E154" s="104" t="s">
        <v>166</v>
      </c>
      <c r="F154" s="104" t="s">
        <v>221</v>
      </c>
      <c r="G154" s="104">
        <v>60</v>
      </c>
      <c r="H154" s="104">
        <v>2</v>
      </c>
      <c r="I154" s="106">
        <v>1</v>
      </c>
      <c r="J154" s="107">
        <v>2</v>
      </c>
      <c r="K154" s="108"/>
      <c r="L154" s="109"/>
      <c r="M154" s="109"/>
      <c r="N154" s="110" t="s">
        <v>92</v>
      </c>
      <c r="O154" s="110">
        <v>800</v>
      </c>
      <c r="P154" s="110"/>
      <c r="Q154" s="109"/>
      <c r="R154" s="111">
        <v>2</v>
      </c>
      <c r="S154" s="112"/>
      <c r="T154" s="113"/>
      <c r="U154" s="113"/>
      <c r="V154" s="114">
        <f t="shared" si="10"/>
        <v>0</v>
      </c>
      <c r="W154" s="114">
        <f t="shared" si="11"/>
        <v>0</v>
      </c>
      <c r="X154" s="115"/>
      <c r="Y154" s="107">
        <v>9</v>
      </c>
      <c r="Z154" s="107">
        <v>24</v>
      </c>
      <c r="AA154" s="107">
        <v>12</v>
      </c>
      <c r="AB154" s="115"/>
      <c r="AC154" s="116">
        <f t="shared" si="13"/>
        <v>9020.16</v>
      </c>
      <c r="AD154" s="116">
        <f t="shared" si="14"/>
        <v>0</v>
      </c>
      <c r="AE154" s="116">
        <f t="shared" si="12"/>
        <v>9020.16</v>
      </c>
      <c r="AF154"/>
    </row>
    <row r="155" spans="1:32" ht="24.95" customHeight="1" x14ac:dyDescent="0.4">
      <c r="A155" s="103">
        <v>152</v>
      </c>
      <c r="B155" s="104" t="s">
        <v>348</v>
      </c>
      <c r="C155" s="104" t="s">
        <v>134</v>
      </c>
      <c r="D155" s="104" t="s">
        <v>89</v>
      </c>
      <c r="E155" s="104" t="s">
        <v>110</v>
      </c>
      <c r="F155" s="104" t="s">
        <v>173</v>
      </c>
      <c r="G155" s="104">
        <v>26</v>
      </c>
      <c r="H155" s="104">
        <v>1</v>
      </c>
      <c r="I155" s="106">
        <v>1</v>
      </c>
      <c r="J155" s="107">
        <v>1</v>
      </c>
      <c r="K155" s="108"/>
      <c r="L155" s="109"/>
      <c r="M155" s="109"/>
      <c r="N155" s="110" t="s">
        <v>92</v>
      </c>
      <c r="O155" s="110">
        <v>1000</v>
      </c>
      <c r="P155" s="110"/>
      <c r="Q155" s="109"/>
      <c r="R155" s="111">
        <v>1</v>
      </c>
      <c r="S155" s="112"/>
      <c r="T155" s="113"/>
      <c r="U155" s="113"/>
      <c r="V155" s="114">
        <f t="shared" si="10"/>
        <v>0</v>
      </c>
      <c r="W155" s="114">
        <f t="shared" si="11"/>
        <v>0</v>
      </c>
      <c r="X155" s="115"/>
      <c r="Y155" s="107">
        <v>9</v>
      </c>
      <c r="Z155" s="107">
        <v>24</v>
      </c>
      <c r="AA155" s="107">
        <v>12</v>
      </c>
      <c r="AB155" s="115"/>
      <c r="AC155" s="116">
        <f t="shared" si="13"/>
        <v>1954.3679999999999</v>
      </c>
      <c r="AD155" s="116">
        <f t="shared" si="14"/>
        <v>0</v>
      </c>
      <c r="AE155" s="116">
        <f t="shared" si="12"/>
        <v>1954.3679999999999</v>
      </c>
      <c r="AF155"/>
    </row>
    <row r="156" spans="1:32" ht="24.95" customHeight="1" x14ac:dyDescent="0.4">
      <c r="A156" s="103">
        <v>153</v>
      </c>
      <c r="B156" s="104" t="s">
        <v>348</v>
      </c>
      <c r="C156" s="104" t="s">
        <v>134</v>
      </c>
      <c r="D156" s="104" t="s">
        <v>277</v>
      </c>
      <c r="E156" s="104" t="s">
        <v>110</v>
      </c>
      <c r="F156" s="104" t="s">
        <v>173</v>
      </c>
      <c r="G156" s="104">
        <v>26</v>
      </c>
      <c r="H156" s="104">
        <v>1</v>
      </c>
      <c r="I156" s="106">
        <v>1</v>
      </c>
      <c r="J156" s="107">
        <v>1</v>
      </c>
      <c r="K156" s="108"/>
      <c r="L156" s="109"/>
      <c r="M156" s="109"/>
      <c r="N156" s="110" t="s">
        <v>92</v>
      </c>
      <c r="O156" s="110">
        <v>1000</v>
      </c>
      <c r="P156" s="110"/>
      <c r="Q156" s="109"/>
      <c r="R156" s="111">
        <v>1</v>
      </c>
      <c r="S156" s="112"/>
      <c r="T156" s="113"/>
      <c r="U156" s="113"/>
      <c r="V156" s="114">
        <f t="shared" si="10"/>
        <v>0</v>
      </c>
      <c r="W156" s="114">
        <f t="shared" si="11"/>
        <v>0</v>
      </c>
      <c r="X156" s="115"/>
      <c r="Y156" s="107">
        <v>9</v>
      </c>
      <c r="Z156" s="107">
        <v>24</v>
      </c>
      <c r="AA156" s="107">
        <v>12</v>
      </c>
      <c r="AB156" s="115"/>
      <c r="AC156" s="116">
        <f t="shared" si="13"/>
        <v>1954.3679999999999</v>
      </c>
      <c r="AD156" s="116">
        <f t="shared" si="14"/>
        <v>0</v>
      </c>
      <c r="AE156" s="116">
        <f t="shared" si="12"/>
        <v>1954.3679999999999</v>
      </c>
      <c r="AF156"/>
    </row>
    <row r="157" spans="1:32" ht="24.95" customHeight="1" x14ac:dyDescent="0.4">
      <c r="A157" s="103">
        <v>154</v>
      </c>
      <c r="B157" s="104" t="s">
        <v>348</v>
      </c>
      <c r="C157" s="104" t="s">
        <v>145</v>
      </c>
      <c r="D157" s="104" t="s">
        <v>89</v>
      </c>
      <c r="E157" s="104" t="s">
        <v>322</v>
      </c>
      <c r="F157" s="104" t="s">
        <v>323</v>
      </c>
      <c r="G157" s="104">
        <v>42</v>
      </c>
      <c r="H157" s="104">
        <v>1</v>
      </c>
      <c r="I157" s="106">
        <v>1</v>
      </c>
      <c r="J157" s="107">
        <v>1</v>
      </c>
      <c r="K157" s="108"/>
      <c r="L157" s="109"/>
      <c r="M157" s="109"/>
      <c r="N157" s="110" t="s">
        <v>92</v>
      </c>
      <c r="O157" s="110">
        <v>2500</v>
      </c>
      <c r="P157" s="110"/>
      <c r="Q157" s="109"/>
      <c r="R157" s="111">
        <v>1</v>
      </c>
      <c r="S157" s="112"/>
      <c r="T157" s="113"/>
      <c r="U157" s="113"/>
      <c r="V157" s="114">
        <f t="shared" si="10"/>
        <v>0</v>
      </c>
      <c r="W157" s="114">
        <f t="shared" si="11"/>
        <v>0</v>
      </c>
      <c r="X157" s="115"/>
      <c r="Y157" s="107">
        <v>9</v>
      </c>
      <c r="Z157" s="107">
        <v>24</v>
      </c>
      <c r="AA157" s="107">
        <v>12</v>
      </c>
      <c r="AB157" s="115"/>
      <c r="AC157" s="116">
        <f t="shared" si="13"/>
        <v>3157.056</v>
      </c>
      <c r="AD157" s="116">
        <f t="shared" si="14"/>
        <v>0</v>
      </c>
      <c r="AE157" s="116">
        <f t="shared" si="12"/>
        <v>3157.056</v>
      </c>
      <c r="AF157"/>
    </row>
    <row r="158" spans="1:32" ht="36.75" customHeight="1" x14ac:dyDescent="0.4">
      <c r="A158" s="117"/>
      <c r="B158" s="118"/>
      <c r="C158" s="118"/>
      <c r="D158" s="118"/>
      <c r="E158" s="118"/>
      <c r="L158" s="119"/>
      <c r="S158" s="120"/>
      <c r="T158" s="120"/>
      <c r="U158" s="120"/>
      <c r="V158" s="121"/>
      <c r="W158" s="121"/>
      <c r="X158" s="115"/>
      <c r="AB158" s="115"/>
      <c r="AC158" s="122">
        <f>SUM(AC4:AC157)</f>
        <v>3231021.3119999957</v>
      </c>
      <c r="AD158" s="122">
        <f>SUM(AD4:AD157)</f>
        <v>0</v>
      </c>
      <c r="AE158" s="122">
        <f>SUM(AE4:AE157)</f>
        <v>3231021.3119999957</v>
      </c>
      <c r="AF158"/>
    </row>
    <row r="160" spans="1:32" x14ac:dyDescent="0.4">
      <c r="U160" s="124" t="s">
        <v>146</v>
      </c>
      <c r="V160" s="125"/>
      <c r="W160" s="126"/>
      <c r="X160" s="127">
        <f>SUM(V4:V157)</f>
        <v>0</v>
      </c>
    </row>
    <row r="161" spans="21:24" x14ac:dyDescent="0.4">
      <c r="U161" s="124" t="s">
        <v>147</v>
      </c>
      <c r="V161" s="125"/>
      <c r="W161" s="126"/>
      <c r="X161" s="127">
        <f>SUM(W4:W157)</f>
        <v>0</v>
      </c>
    </row>
    <row r="162" spans="21:24" x14ac:dyDescent="0.4">
      <c r="U162" s="124" t="s">
        <v>148</v>
      </c>
      <c r="V162" s="125"/>
      <c r="W162" s="126"/>
      <c r="X162" s="128"/>
    </row>
    <row r="163" spans="21:24" x14ac:dyDescent="0.4">
      <c r="U163" s="124" t="s">
        <v>149</v>
      </c>
      <c r="V163" s="125"/>
      <c r="W163" s="126"/>
      <c r="X163" s="128"/>
    </row>
    <row r="164" spans="21:24" x14ac:dyDescent="0.4">
      <c r="U164" s="124" t="s">
        <v>41</v>
      </c>
      <c r="V164" s="125"/>
      <c r="W164" s="126"/>
      <c r="X164" s="128"/>
    </row>
    <row r="165" spans="21:24" x14ac:dyDescent="0.4">
      <c r="U165" s="124" t="s">
        <v>150</v>
      </c>
      <c r="V165" s="125"/>
      <c r="W165" s="126"/>
      <c r="X165" s="128"/>
    </row>
    <row r="166" spans="21:24" x14ac:dyDescent="0.4">
      <c r="U166" s="124" t="s">
        <v>151</v>
      </c>
      <c r="V166" s="125"/>
      <c r="W166" s="126"/>
      <c r="X166" s="127">
        <f>SUM(X160:X165)</f>
        <v>0</v>
      </c>
    </row>
    <row r="167" spans="21:24" x14ac:dyDescent="0.4">
      <c r="U167" s="124" t="s">
        <v>152</v>
      </c>
      <c r="V167" s="125"/>
      <c r="W167" s="126"/>
      <c r="X167" s="127">
        <f>X166*1.1</f>
        <v>0</v>
      </c>
    </row>
  </sheetData>
  <autoFilter ref="A3:AF3"/>
  <mergeCells count="13">
    <mergeCell ref="U167:W167"/>
    <mergeCell ref="U161:W161"/>
    <mergeCell ref="U162:W162"/>
    <mergeCell ref="U163:W163"/>
    <mergeCell ref="U164:W164"/>
    <mergeCell ref="U165:W165"/>
    <mergeCell ref="U166:W166"/>
    <mergeCell ref="E2:J2"/>
    <mergeCell ref="L2:R2"/>
    <mergeCell ref="Y2:AA2"/>
    <mergeCell ref="AC2:AD2"/>
    <mergeCell ref="AE2:AE3"/>
    <mergeCell ref="U160:W160"/>
  </mergeCells>
  <phoneticPr fontId="6"/>
  <conditionalFormatting sqref="B4:J157 L4:R157">
    <cfRule type="containsBlanks" dxfId="14" priority="2">
      <formula>LEN(TRIM(B4))=0</formula>
    </cfRule>
  </conditionalFormatting>
  <conditionalFormatting sqref="Y4:AA157">
    <cfRule type="containsBlanks" dxfId="13" priority="1">
      <formula>LEN(TRIM(Y4))=0</formula>
    </cfRule>
  </conditionalFormatting>
  <dataValidations count="1">
    <dataValidation type="list" allowBlank="1" showInputMessage="1" showErrorMessage="1" sqref="L4:L157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4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31</vt:i4>
      </vt:variant>
    </vt:vector>
  </HeadingPairs>
  <TitlesOfParts>
    <vt:vector size="49" baseType="lpstr">
      <vt:lpstr>様式4-３（A施設群）※自動入力欄</vt:lpstr>
      <vt:lpstr>様式4-5(A施設群)※自動入力欄</vt:lpstr>
      <vt:lpstr>【様式4-6】市立一宮小学校</vt:lpstr>
      <vt:lpstr>【様式4-6】一宮公民館</vt:lpstr>
      <vt:lpstr>【様式4-6】市立多賀小学校</vt:lpstr>
      <vt:lpstr>【様式4-6】淡路市地域総合センター</vt:lpstr>
      <vt:lpstr>【様式4-6】青少年センター</vt:lpstr>
      <vt:lpstr>【様式4-6】市立岩屋中学校</vt:lpstr>
      <vt:lpstr>【様式4-6】市立石屋小学校</vt:lpstr>
      <vt:lpstr>【様式4-6】学童保育石屋</vt:lpstr>
      <vt:lpstr>【様式4-6】岩屋保健センター</vt:lpstr>
      <vt:lpstr>【様式4-6】松帆アンカレイジパーク</vt:lpstr>
      <vt:lpstr>【様式4-6】市立北淡中学校</vt:lpstr>
      <vt:lpstr>【様式4-6】市立北淡小学校</vt:lpstr>
      <vt:lpstr>【様式4-6】北淡認定こども園</vt:lpstr>
      <vt:lpstr>【様式4-6】北淡エコプラザ</vt:lpstr>
      <vt:lpstr>【様式4-6】北淡診療所</vt:lpstr>
      <vt:lpstr>Sheet1</vt:lpstr>
      <vt:lpstr>'【様式4-6】一宮公民館'!Print_Area</vt:lpstr>
      <vt:lpstr>'【様式4-6】学童保育石屋'!Print_Area</vt:lpstr>
      <vt:lpstr>'【様式4-6】岩屋保健センター'!Print_Area</vt:lpstr>
      <vt:lpstr>'【様式4-6】市立一宮小学校'!Print_Area</vt:lpstr>
      <vt:lpstr>'【様式4-6】市立岩屋中学校'!Print_Area</vt:lpstr>
      <vt:lpstr>'【様式4-6】市立石屋小学校'!Print_Area</vt:lpstr>
      <vt:lpstr>'【様式4-6】市立多賀小学校'!Print_Area</vt:lpstr>
      <vt:lpstr>'【様式4-6】市立北淡小学校'!Print_Area</vt:lpstr>
      <vt:lpstr>'【様式4-6】市立北淡中学校'!Print_Area</vt:lpstr>
      <vt:lpstr>'【様式4-6】松帆アンカレイジパーク'!Print_Area</vt:lpstr>
      <vt:lpstr>'【様式4-6】青少年センター'!Print_Area</vt:lpstr>
      <vt:lpstr>'【様式4-6】淡路市地域総合センター'!Print_Area</vt:lpstr>
      <vt:lpstr>'【様式4-6】北淡エコプラザ'!Print_Area</vt:lpstr>
      <vt:lpstr>'【様式4-6】北淡診療所'!Print_Area</vt:lpstr>
      <vt:lpstr>'【様式4-6】北淡認定こども園'!Print_Area</vt:lpstr>
      <vt:lpstr>'様式4-5(A施設群)※自動入力欄'!Print_Area</vt:lpstr>
      <vt:lpstr>'【様式4-6】一宮公民館'!Print_Titles</vt:lpstr>
      <vt:lpstr>'【様式4-6】学童保育石屋'!Print_Titles</vt:lpstr>
      <vt:lpstr>'【様式4-6】岩屋保健センター'!Print_Titles</vt:lpstr>
      <vt:lpstr>'【様式4-6】市立一宮小学校'!Print_Titles</vt:lpstr>
      <vt:lpstr>'【様式4-6】市立岩屋中学校'!Print_Titles</vt:lpstr>
      <vt:lpstr>'【様式4-6】市立石屋小学校'!Print_Titles</vt:lpstr>
      <vt:lpstr>'【様式4-6】市立多賀小学校'!Print_Titles</vt:lpstr>
      <vt:lpstr>'【様式4-6】市立北淡小学校'!Print_Titles</vt:lpstr>
      <vt:lpstr>'【様式4-6】市立北淡中学校'!Print_Titles</vt:lpstr>
      <vt:lpstr>'【様式4-6】松帆アンカレイジパーク'!Print_Titles</vt:lpstr>
      <vt:lpstr>'【様式4-6】青少年センター'!Print_Titles</vt:lpstr>
      <vt:lpstr>'【様式4-6】淡路市地域総合センター'!Print_Titles</vt:lpstr>
      <vt:lpstr>'【様式4-6】北淡エコプラザ'!Print_Titles</vt:lpstr>
      <vt:lpstr>'【様式4-6】北淡診療所'!Print_Titles</vt:lpstr>
      <vt:lpstr>'【様式4-6】北淡認定こども園'!Print_Titles</vt:lpstr>
    </vt:vector>
  </TitlesOfParts>
  <Company>淡路市情報課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0367</dc:creator>
  <cp:lastModifiedBy>0367</cp:lastModifiedBy>
  <dcterms:created xsi:type="dcterms:W3CDTF">2025-06-30T07:30:33Z</dcterms:created>
  <dcterms:modified xsi:type="dcterms:W3CDTF">2025-06-30T07:32:19Z</dcterms:modified>
</cp:coreProperties>
</file>