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31～\★商工係\07 中小企業信用保険（ｾｰﾌﾃｨﾈｯﾄ） 関係\様式\５号\④５号イ・ロ・ハ（R6.12以降）\淡路市\01イ号（HP掲載分）\"/>
    </mc:Choice>
  </mc:AlternateContent>
  <bookViews>
    <workbookView xWindow="0" yWindow="0" windowWidth="19200" windowHeight="9750"/>
  </bookViews>
  <sheets>
    <sheet name="５号申請(イ)‐① " sheetId="15" r:id="rId1"/>
    <sheet name="５号申請(イ)‐②" sheetId="25" r:id="rId2"/>
    <sheet name="５号申請(イ)‐③" sheetId="26" r:id="rId3"/>
    <sheet name="５号申請(イ)‐④" sheetId="31" r:id="rId4"/>
    <sheet name="５号申請(ニ)" sheetId="10" state="hidden" r:id="rId5"/>
    <sheet name="７号申請" sheetId="1" state="hidden" r:id="rId6"/>
    <sheet name="７号申請 (2)" sheetId="5" state="hidden" r:id="rId7"/>
    <sheet name="ハ営業利益" sheetId="7" state="hidden" r:id="rId8"/>
    <sheet name="ハ営業利益 (2)" sheetId="18" state="hidden" r:id="rId9"/>
    <sheet name="５号申請(ハ売上利益)" sheetId="6" state="hidden" r:id="rId10"/>
    <sheet name="５号申請(ハ売上利益) (2)" sheetId="17" state="hidden" r:id="rId11"/>
    <sheet name="計算表" sheetId="4" state="hidden" r:id="rId12"/>
  </sheets>
  <definedNames>
    <definedName name="_xlnm.Print_Area" localSheetId="0">'５号申請(イ)‐① '!$A$1:$Z$44</definedName>
    <definedName name="_xlnm.Print_Area" localSheetId="1">'５号申請(イ)‐②'!$A$1:$Z$88</definedName>
    <definedName name="_xlnm.Print_Area" localSheetId="2">'５号申請(イ)‐③'!$A$1:$Z$45</definedName>
    <definedName name="_xlnm.Print_Area" localSheetId="3">'５号申請(イ)‐④'!$A$1:$Z$90</definedName>
    <definedName name="_xlnm.Print_Area" localSheetId="4">'５号申請(ニ)'!$A$1:$Z$42</definedName>
    <definedName name="_xlnm.Print_Area" localSheetId="9">'５号申請(ハ売上利益)'!$A$1:$AA$43</definedName>
    <definedName name="_xlnm.Print_Area" localSheetId="10">'５号申請(ハ売上利益) (2)'!$A$1:$AA$43</definedName>
    <definedName name="_xlnm.Print_Area" localSheetId="5">'７号申請'!$A$1:$J$38</definedName>
    <definedName name="_xlnm.Print_Area" localSheetId="6">'７号申請 (2)'!$A$1:$J$38</definedName>
    <definedName name="_xlnm.Print_Area" localSheetId="7">ハ営業利益!$A$1:$AA$43</definedName>
    <definedName name="_xlnm.Print_Area" localSheetId="8">'ハ営業利益 (2)'!$A$1:$AB$43</definedName>
    <definedName name="_xlnm.Print_Area" localSheetId="11">計算表!$A$1:$I$57</definedName>
  </definedNames>
  <calcPr calcId="162913"/>
</workbook>
</file>

<file path=xl/calcChain.xml><?xml version="1.0" encoding="utf-8"?>
<calcChain xmlns="http://schemas.openxmlformats.org/spreadsheetml/2006/main">
  <c r="T30" i="6" l="1"/>
  <c r="H30" i="6"/>
  <c r="H30" i="18"/>
  <c r="R6" i="18" s="1"/>
  <c r="M37" i="18" s="1"/>
  <c r="T21" i="18"/>
  <c r="T30" i="18"/>
  <c r="R8" i="18" s="1"/>
  <c r="H21" i="17"/>
  <c r="H30" i="17"/>
  <c r="T21" i="17"/>
  <c r="T30" i="17"/>
  <c r="R8" i="17" s="1"/>
  <c r="M37" i="17" s="1"/>
  <c r="H21" i="6"/>
  <c r="T21" i="6"/>
  <c r="R8" i="6" s="1"/>
  <c r="T33" i="10"/>
  <c r="P14" i="10" s="1"/>
  <c r="H33" i="10"/>
  <c r="P12" i="10" s="1"/>
  <c r="P10" i="10"/>
  <c r="P8" i="10"/>
  <c r="O26" i="10"/>
  <c r="P4" i="10" s="1"/>
  <c r="T30" i="7"/>
  <c r="R8" i="7" s="1"/>
  <c r="M37" i="7" s="1"/>
  <c r="R37" i="7" s="1"/>
  <c r="H30" i="7"/>
  <c r="R6" i="7" s="1"/>
  <c r="T21" i="7"/>
  <c r="H21" i="7"/>
  <c r="F27" i="5"/>
  <c r="F4" i="5"/>
  <c r="J4" i="5"/>
  <c r="F8" i="5"/>
  <c r="J8" i="5"/>
  <c r="F34" i="5"/>
  <c r="F12" i="5"/>
  <c r="J13" i="5"/>
  <c r="D29" i="5"/>
  <c r="D30" i="5"/>
  <c r="D31" i="5"/>
  <c r="D32" i="5"/>
  <c r="D33" i="5"/>
  <c r="F9" i="1"/>
  <c r="J8" i="1" s="1"/>
  <c r="J4" i="1"/>
  <c r="F26" i="1"/>
  <c r="F27" i="1"/>
  <c r="F6" i="1" s="1"/>
  <c r="F33" i="1"/>
  <c r="F34" i="1"/>
  <c r="F14" i="1" s="1"/>
  <c r="D30" i="1"/>
  <c r="D31" i="1"/>
  <c r="D32" i="1"/>
  <c r="D33" i="1"/>
  <c r="D29" i="1"/>
  <c r="C2" i="4"/>
  <c r="D2" i="4"/>
  <c r="B2" i="4"/>
  <c r="R6" i="6"/>
  <c r="R6" i="17"/>
  <c r="O37" i="10" l="1"/>
  <c r="P6" i="10" s="1"/>
  <c r="M37" i="6"/>
  <c r="F4" i="1"/>
  <c r="F13" i="1"/>
  <c r="F12" i="1" s="1"/>
  <c r="R4" i="17"/>
  <c r="R37" i="17"/>
  <c r="R4" i="18"/>
  <c r="R37" i="18"/>
  <c r="R37" i="6"/>
  <c r="R4" i="6"/>
  <c r="R4" i="7"/>
  <c r="J13" i="1"/>
  <c r="F8" i="1"/>
</calcChain>
</file>

<file path=xl/sharedStrings.xml><?xml version="1.0" encoding="utf-8"?>
<sst xmlns="http://schemas.openxmlformats.org/spreadsheetml/2006/main" count="652" uniqueCount="158">
  <si>
    <t>１．総借入金残高の占める割合</t>
    <rPh sb="2" eb="3">
      <t>ソウ</t>
    </rPh>
    <rPh sb="3" eb="6">
      <t>カリイレキン</t>
    </rPh>
    <rPh sb="6" eb="8">
      <t>ザンダカ</t>
    </rPh>
    <rPh sb="9" eb="10">
      <t>シ</t>
    </rPh>
    <rPh sb="12" eb="14">
      <t>ワリアイ</t>
    </rPh>
    <phoneticPr fontId="2"/>
  </si>
  <si>
    <t>Ａ</t>
    <phoneticPr fontId="2"/>
  </si>
  <si>
    <t>借入金残額</t>
    <rPh sb="0" eb="3">
      <t>カリイレキン</t>
    </rPh>
    <rPh sb="3" eb="5">
      <t>ザンガク</t>
    </rPh>
    <phoneticPr fontId="2"/>
  </si>
  <si>
    <t>（Ａ／Ｂ）</t>
    <phoneticPr fontId="2"/>
  </si>
  <si>
    <t>２．借入金残額の減少率</t>
    <rPh sb="2" eb="5">
      <t>カリイレキン</t>
    </rPh>
    <rPh sb="5" eb="7">
      <t>ザンガク</t>
    </rPh>
    <rPh sb="8" eb="11">
      <t>ゲンショウリツ</t>
    </rPh>
    <phoneticPr fontId="2"/>
  </si>
  <si>
    <t>Ｃ</t>
    <phoneticPr fontId="2"/>
  </si>
  <si>
    <t>Ｄ</t>
    <phoneticPr fontId="2"/>
  </si>
  <si>
    <t>３．総借入金残高の減少率</t>
    <rPh sb="2" eb="3">
      <t>ソウ</t>
    </rPh>
    <rPh sb="3" eb="6">
      <t>カリイレキン</t>
    </rPh>
    <rPh sb="6" eb="8">
      <t>ザンダカ</t>
    </rPh>
    <rPh sb="9" eb="12">
      <t>ゲンショウリツ</t>
    </rPh>
    <phoneticPr fontId="2"/>
  </si>
  <si>
    <t>Ｅ</t>
    <phoneticPr fontId="2"/>
  </si>
  <si>
    <t>(D-C)/D</t>
    <phoneticPr fontId="2"/>
  </si>
  <si>
    <t>(Ｆ-Ｅ)/Ｆ</t>
    <phoneticPr fontId="2"/>
  </si>
  <si>
    <t>※申請年度</t>
    <rPh sb="1" eb="3">
      <t>シンセイ</t>
    </rPh>
    <rPh sb="3" eb="4">
      <t>トシ</t>
    </rPh>
    <rPh sb="4" eb="5">
      <t>ド</t>
    </rPh>
    <phoneticPr fontId="2"/>
  </si>
  <si>
    <t>※前年度</t>
    <rPh sb="1" eb="4">
      <t>ゼンネンド</t>
    </rPh>
    <phoneticPr fontId="2"/>
  </si>
  <si>
    <r>
      <t>Ｃ</t>
    </r>
    <r>
      <rPr>
        <sz val="11"/>
        <rFont val="ＭＳ Ｐゴシック"/>
        <family val="3"/>
        <charset val="128"/>
      </rPr>
      <t>　の前年同期の借入金残高</t>
    </r>
    <rPh sb="3" eb="5">
      <t>ゼンネン</t>
    </rPh>
    <rPh sb="5" eb="7">
      <t>ドウキ</t>
    </rPh>
    <rPh sb="8" eb="10">
      <t>カリイレ</t>
    </rPh>
    <rPh sb="10" eb="11">
      <t>キン</t>
    </rPh>
    <rPh sb="11" eb="13">
      <t>ザンダカ</t>
    </rPh>
    <phoneticPr fontId="2"/>
  </si>
  <si>
    <r>
      <t>Ｅ</t>
    </r>
    <r>
      <rPr>
        <sz val="11"/>
        <rFont val="ＭＳ Ｐゴシック"/>
        <family val="3"/>
        <charset val="128"/>
      </rPr>
      <t>　の前年同期の総借入金残高</t>
    </r>
    <rPh sb="3" eb="5">
      <t>ゼンネン</t>
    </rPh>
    <rPh sb="5" eb="7">
      <t>ドウキ</t>
    </rPh>
    <rPh sb="8" eb="9">
      <t>ソウ</t>
    </rPh>
    <rPh sb="9" eb="11">
      <t>カリイレ</t>
    </rPh>
    <rPh sb="11" eb="12">
      <t>キン</t>
    </rPh>
    <rPh sb="12" eb="14">
      <t>ザンダカ</t>
    </rPh>
    <phoneticPr fontId="2"/>
  </si>
  <si>
    <t>※Ａ・Ｂ・Ｄ・Ｆのみ入力する</t>
    <rPh sb="10" eb="12">
      <t>ニュウリョク</t>
    </rPh>
    <phoneticPr fontId="2"/>
  </si>
  <si>
    <t>中小企業信用保険法第２条第４項第７号の規定による認定申請書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phoneticPr fontId="2"/>
  </si>
  <si>
    <t>円　</t>
  </si>
  <si>
    <t>売上高明細書</t>
    <rPh sb="0" eb="3">
      <t>ウリアゲダカ</t>
    </rPh>
    <rPh sb="3" eb="6">
      <t>メイサイショ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</si>
  <si>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</si>
  <si>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</si>
  <si>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</si>
  <si>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最近3ヶ月間売上高</t>
    <rPh sb="0" eb="2">
      <t>サイキン</t>
    </rPh>
    <rPh sb="4" eb="5">
      <t>ゲツ</t>
    </rPh>
    <rPh sb="5" eb="6">
      <t>カン</t>
    </rPh>
    <rPh sb="6" eb="9">
      <t>ウリアゲダカ</t>
    </rPh>
    <phoneticPr fontId="2"/>
  </si>
  <si>
    <t>年  月  日</t>
    <rPh sb="0" eb="1">
      <t>トシ</t>
    </rPh>
    <rPh sb="3" eb="4">
      <t>ツキ</t>
    </rPh>
    <rPh sb="6" eb="7">
      <t>ヒ</t>
    </rPh>
    <phoneticPr fontId="2"/>
  </si>
  <si>
    <t>円</t>
    <rPh sb="0" eb="1">
      <t>エン</t>
    </rPh>
    <phoneticPr fontId="2"/>
  </si>
  <si>
    <t>前年3ヶ月間売上高</t>
    <rPh sb="0" eb="2">
      <t>ゼンネン</t>
    </rPh>
    <rPh sb="4" eb="5">
      <t>ゲツ</t>
    </rPh>
    <rPh sb="5" eb="6">
      <t>カン</t>
    </rPh>
    <rPh sb="6" eb="9">
      <t>ウリアゲダカ</t>
    </rPh>
    <phoneticPr fontId="2"/>
  </si>
  <si>
    <t>％</t>
    <phoneticPr fontId="2"/>
  </si>
  <si>
    <t>×１００</t>
    <phoneticPr fontId="2"/>
  </si>
  <si>
    <t>Ｂ</t>
    <phoneticPr fontId="2"/>
  </si>
  <si>
    <t>Ｆ＞Ｅであること</t>
    <phoneticPr fontId="2"/>
  </si>
  <si>
    <t>10%以上であること</t>
    <rPh sb="3" eb="5">
      <t>イジョウ</t>
    </rPh>
    <phoneticPr fontId="2"/>
  </si>
  <si>
    <t>その他借入額</t>
    <rPh sb="2" eb="3">
      <t>タ</t>
    </rPh>
    <rPh sb="3" eb="5">
      <t>カリイレ</t>
    </rPh>
    <rPh sb="5" eb="6">
      <t>ガク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</si>
  <si>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</si>
  <si>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　　額</t>
    <rPh sb="0" eb="1">
      <t>キン</t>
    </rPh>
    <rPh sb="3" eb="4">
      <t>ガク</t>
    </rPh>
    <phoneticPr fontId="2"/>
  </si>
  <si>
    <t>合　　　　　　計</t>
    <rPh sb="0" eb="1">
      <t>ゴウ</t>
    </rPh>
    <rPh sb="7" eb="8">
      <t>ケイ</t>
    </rPh>
    <phoneticPr fontId="2"/>
  </si>
  <si>
    <t>指定金融機関</t>
    <rPh sb="0" eb="2">
      <t>シテイ</t>
    </rPh>
    <rPh sb="2" eb="4">
      <t>キンユウ</t>
    </rPh>
    <rPh sb="4" eb="6">
      <t>キカン</t>
    </rPh>
    <phoneticPr fontId="2"/>
  </si>
  <si>
    <t>Ｆ</t>
    <phoneticPr fontId="2"/>
  </si>
  <si>
    <t>Bの数値</t>
    <rPh sb="2" eb="4">
      <t>スウチ</t>
    </rPh>
    <phoneticPr fontId="2"/>
  </si>
  <si>
    <t>金融機関の総借入金残額</t>
    <rPh sb="0" eb="2">
      <t>キンユウ</t>
    </rPh>
    <rPh sb="2" eb="4">
      <t>キカン</t>
    </rPh>
    <rPh sb="5" eb="6">
      <t>ソウ</t>
    </rPh>
    <rPh sb="6" eb="9">
      <t>カリイレキン</t>
    </rPh>
    <rPh sb="9" eb="11">
      <t>ザンガク</t>
    </rPh>
    <phoneticPr fontId="2"/>
  </si>
  <si>
    <t>借入金残額（=A）</t>
    <rPh sb="0" eb="3">
      <t>カリイレキン</t>
    </rPh>
    <rPh sb="3" eb="5">
      <t>ザンガク</t>
    </rPh>
    <phoneticPr fontId="2"/>
  </si>
  <si>
    <t>総借入金残高(=B)</t>
    <rPh sb="0" eb="1">
      <t>ソウ</t>
    </rPh>
    <rPh sb="1" eb="4">
      <t>カリイレキン</t>
    </rPh>
    <rPh sb="4" eb="6">
      <t>ザンダカ</t>
    </rPh>
    <phoneticPr fontId="2"/>
  </si>
  <si>
    <t>Ｆの数値</t>
    <rPh sb="2" eb="4">
      <t>スウチ</t>
    </rPh>
    <phoneticPr fontId="2"/>
  </si>
  <si>
    <t>のみ入力する</t>
    <rPh sb="2" eb="4">
      <t>ニュウリョク</t>
    </rPh>
    <phoneticPr fontId="2"/>
  </si>
  <si>
    <t>合計</t>
    <rPh sb="0" eb="2">
      <t>ゴウケイ</t>
    </rPh>
    <phoneticPr fontId="2"/>
  </si>
  <si>
    <t>通常１０％以上であること</t>
    <rPh sb="0" eb="2">
      <t>ツウジョウ</t>
    </rPh>
    <rPh sb="5" eb="7">
      <t>イジョウ</t>
    </rPh>
    <phoneticPr fontId="2"/>
  </si>
  <si>
    <t>関西アーバン</t>
    <rPh sb="0" eb="2">
      <t>カンサイ</t>
    </rPh>
    <phoneticPr fontId="2"/>
  </si>
  <si>
    <t>申請年度</t>
    <rPh sb="0" eb="2">
      <t>シンセイ</t>
    </rPh>
    <rPh sb="2" eb="3">
      <t>トシ</t>
    </rPh>
    <rPh sb="3" eb="4">
      <t>ド</t>
    </rPh>
    <phoneticPr fontId="2"/>
  </si>
  <si>
    <t>前年度</t>
    <rPh sb="0" eb="2">
      <t>ゼンネン</t>
    </rPh>
    <rPh sb="2" eb="3">
      <t>ド</t>
    </rPh>
    <phoneticPr fontId="2"/>
  </si>
  <si>
    <t>20年2月</t>
    <rPh sb="2" eb="3">
      <t>ネン</t>
    </rPh>
    <rPh sb="4" eb="5">
      <t>ガツ</t>
    </rPh>
    <phoneticPr fontId="2"/>
  </si>
  <si>
    <t>20年3月</t>
    <rPh sb="2" eb="3">
      <t>ネン</t>
    </rPh>
    <rPh sb="4" eb="5">
      <t>ガツ</t>
    </rPh>
    <phoneticPr fontId="2"/>
  </si>
  <si>
    <t>20年4月</t>
    <rPh sb="2" eb="3">
      <t>ネン</t>
    </rPh>
    <rPh sb="4" eb="5">
      <t>ガツ</t>
    </rPh>
    <phoneticPr fontId="2"/>
  </si>
  <si>
    <t xml:space="preserve"> </t>
    <phoneticPr fontId="2"/>
  </si>
  <si>
    <t>（Ａ／Ｂ）</t>
    <phoneticPr fontId="2"/>
  </si>
  <si>
    <t>Ａ</t>
    <phoneticPr fontId="2"/>
  </si>
  <si>
    <t>Ｂ</t>
    <phoneticPr fontId="2"/>
  </si>
  <si>
    <t>(D-C)/D</t>
    <phoneticPr fontId="2"/>
  </si>
  <si>
    <t>Ｃ</t>
    <phoneticPr fontId="2"/>
  </si>
  <si>
    <t>Ｄ</t>
    <phoneticPr fontId="2"/>
  </si>
  <si>
    <t>(Ｆ-Ｅ)/Ｆ</t>
    <phoneticPr fontId="2"/>
  </si>
  <si>
    <t>Ｅ</t>
    <phoneticPr fontId="2"/>
  </si>
  <si>
    <t>Ｆ＞Ｅであること</t>
    <phoneticPr fontId="2"/>
  </si>
  <si>
    <t>Ｆ</t>
    <phoneticPr fontId="2"/>
  </si>
  <si>
    <t>（Ｂ－Ａ）／Ｂ×１００</t>
    <phoneticPr fontId="2"/>
  </si>
  <si>
    <t>減少率(％)</t>
    <phoneticPr fontId="2"/>
  </si>
  <si>
    <t>←</t>
    <phoneticPr fontId="2"/>
  </si>
  <si>
    <t>売上総利益明細書</t>
    <rPh sb="0" eb="2">
      <t>ウリアゲ</t>
    </rPh>
    <rPh sb="2" eb="5">
      <t>ソウリエキ</t>
    </rPh>
    <rPh sb="5" eb="8">
      <t>メイサイショ</t>
    </rPh>
    <phoneticPr fontId="2"/>
  </si>
  <si>
    <t>前年3ヶ月間売上総利益</t>
    <rPh sb="0" eb="2">
      <t>ゼンネン</t>
    </rPh>
    <rPh sb="4" eb="5">
      <t>ゲツ</t>
    </rPh>
    <rPh sb="5" eb="6">
      <t>カン</t>
    </rPh>
    <rPh sb="6" eb="8">
      <t>ウリアゲ</t>
    </rPh>
    <rPh sb="8" eb="11">
      <t>ソウリエキ</t>
    </rPh>
    <phoneticPr fontId="2"/>
  </si>
  <si>
    <t>最近3ヶ月間売上総利益</t>
    <rPh sb="0" eb="2">
      <t>サイキン</t>
    </rPh>
    <rPh sb="4" eb="5">
      <t>ゲツ</t>
    </rPh>
    <rPh sb="5" eb="6">
      <t>カン</t>
    </rPh>
    <rPh sb="6" eb="8">
      <t>ウリアゲ</t>
    </rPh>
    <rPh sb="8" eb="11">
      <t>ソウリエキ</t>
    </rPh>
    <phoneticPr fontId="2"/>
  </si>
  <si>
    <t>Ａ：申込時点における最近３か月間の月平均売上総利益率</t>
    <rPh sb="22" eb="23">
      <t>ソウ</t>
    </rPh>
    <rPh sb="23" eb="25">
      <t>リエキ</t>
    </rPh>
    <rPh sb="25" eb="26">
      <t>リツ</t>
    </rPh>
    <phoneticPr fontId="2"/>
  </si>
  <si>
    <t>Ｂ：Ａの期間に対応する前年の３か月間の月平均売上総利益率</t>
    <rPh sb="24" eb="25">
      <t>ソウ</t>
    </rPh>
    <rPh sb="25" eb="27">
      <t>リエキ</t>
    </rPh>
    <rPh sb="27" eb="28">
      <t>リツ</t>
    </rPh>
    <phoneticPr fontId="2"/>
  </si>
  <si>
    <t>月平均売上高（ア）</t>
    <rPh sb="0" eb="3">
      <t>ツキヘイキン</t>
    </rPh>
    <rPh sb="3" eb="6">
      <t>ウリアゲダカ</t>
    </rPh>
    <phoneticPr fontId="2"/>
  </si>
  <si>
    <t>月平均総利益（イ）</t>
    <rPh sb="0" eb="3">
      <t>ツキヘイキン</t>
    </rPh>
    <rPh sb="3" eb="6">
      <t>ソウリエキ</t>
    </rPh>
    <phoneticPr fontId="2"/>
  </si>
  <si>
    <t>月平均売上高（ウ）</t>
    <rPh sb="0" eb="3">
      <t>ツキヘイキン</t>
    </rPh>
    <rPh sb="3" eb="6">
      <t>ウリアゲダカ</t>
    </rPh>
    <phoneticPr fontId="2"/>
  </si>
  <si>
    <t>月平均総利益（エ）</t>
    <rPh sb="0" eb="3">
      <t>ツキヘイキン</t>
    </rPh>
    <rPh sb="3" eb="6">
      <t>ソウリエキ</t>
    </rPh>
    <phoneticPr fontId="2"/>
  </si>
  <si>
    <t>※</t>
    <phoneticPr fontId="2"/>
  </si>
  <si>
    <t>Ａ：イ/ア＝Ａ、</t>
    <phoneticPr fontId="2"/>
  </si>
  <si>
    <t>Ｂ：ウ/エ＝Ｂ</t>
    <phoneticPr fontId="2"/>
  </si>
  <si>
    <t>中小企業信用保険法第２条第４項第５号（ハ）の規定による認定申請書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2" eb="24">
      <t>キテイ</t>
    </rPh>
    <rPh sb="27" eb="29">
      <t>ニンテイ</t>
    </rPh>
    <rPh sb="29" eb="32">
      <t>シンセイショ</t>
    </rPh>
    <phoneticPr fontId="2"/>
  </si>
  <si>
    <t>(Ｂ　－　Ａ　)／　Ｂ　×　１００</t>
    <phoneticPr fontId="2"/>
  </si>
  <si>
    <t>％</t>
    <phoneticPr fontId="2"/>
  </si>
  <si>
    <t>※</t>
    <phoneticPr fontId="2"/>
  </si>
  <si>
    <t>営業利益明細書</t>
    <rPh sb="0" eb="2">
      <t>エイギョウ</t>
    </rPh>
    <rPh sb="2" eb="4">
      <t>リエキ</t>
    </rPh>
    <rPh sb="4" eb="7">
      <t>メイサイショ</t>
    </rPh>
    <phoneticPr fontId="2"/>
  </si>
  <si>
    <t>Ｃ：イ/ア＝Ｃ、</t>
    <phoneticPr fontId="2"/>
  </si>
  <si>
    <t>(Ｄ　－　Ｃ　)／　Ｄ　×　１００</t>
    <phoneticPr fontId="2"/>
  </si>
  <si>
    <t>最近3ヶ月間営業利益</t>
    <rPh sb="0" eb="2">
      <t>サイキン</t>
    </rPh>
    <rPh sb="4" eb="5">
      <t>ゲツ</t>
    </rPh>
    <rPh sb="5" eb="6">
      <t>カン</t>
    </rPh>
    <rPh sb="6" eb="8">
      <t>エイギョウ</t>
    </rPh>
    <rPh sb="8" eb="10">
      <t>リエキ</t>
    </rPh>
    <phoneticPr fontId="2"/>
  </si>
  <si>
    <t>前年3ヶ月間営業利益</t>
    <rPh sb="0" eb="2">
      <t>ゼンネン</t>
    </rPh>
    <rPh sb="4" eb="5">
      <t>ゲツ</t>
    </rPh>
    <rPh sb="5" eb="6">
      <t>カン</t>
    </rPh>
    <rPh sb="6" eb="8">
      <t>エイギョウ</t>
    </rPh>
    <rPh sb="8" eb="10">
      <t>リエキ</t>
    </rPh>
    <phoneticPr fontId="2"/>
  </si>
  <si>
    <t>月平均営業利益（イ）</t>
    <rPh sb="0" eb="3">
      <t>ツキヘイキン</t>
    </rPh>
    <rPh sb="3" eb="5">
      <t>エイギョウ</t>
    </rPh>
    <rPh sb="5" eb="7">
      <t>リエキ</t>
    </rPh>
    <phoneticPr fontId="2"/>
  </si>
  <si>
    <t>月平均営業利益（エ）</t>
    <rPh sb="0" eb="3">
      <t>ツキヘイキン</t>
    </rPh>
    <rPh sb="3" eb="5">
      <t>エイギョウ</t>
    </rPh>
    <rPh sb="5" eb="7">
      <t>リエキ</t>
    </rPh>
    <phoneticPr fontId="2"/>
  </si>
  <si>
    <t>（Ｄ－Ｃ）／Ｄ×１００</t>
    <phoneticPr fontId="2"/>
  </si>
  <si>
    <t>Ｃ：申込時点における最近３か月間の月平均売上総利益率</t>
    <rPh sb="22" eb="23">
      <t>ソウ</t>
    </rPh>
    <rPh sb="23" eb="25">
      <t>リエキ</t>
    </rPh>
    <rPh sb="25" eb="26">
      <t>リツ</t>
    </rPh>
    <phoneticPr fontId="2"/>
  </si>
  <si>
    <t>Ｄ：Ｃの期間に対応する前年の３か月間の月平均売上総利益率</t>
    <rPh sb="24" eb="25">
      <t>ソウ</t>
    </rPh>
    <rPh sb="25" eb="27">
      <t>リエキ</t>
    </rPh>
    <rPh sb="27" eb="28">
      <t>リツ</t>
    </rPh>
    <phoneticPr fontId="2"/>
  </si>
  <si>
    <t>Ｄ：エ/ウ＝Ｄ</t>
    <phoneticPr fontId="2"/>
  </si>
  <si>
    <t>Ａ：申込時点における最近１か月間の売上額等</t>
    <phoneticPr fontId="2"/>
  </si>
  <si>
    <t>Ｂ：Ａの期間に対応する前年の１か月間の売上額等</t>
    <phoneticPr fontId="2"/>
  </si>
  <si>
    <t>Ｃ：Ａの期間後２か月間の見込み売上高</t>
    <rPh sb="4" eb="6">
      <t>キカン</t>
    </rPh>
    <rPh sb="6" eb="7">
      <t>ゴ</t>
    </rPh>
    <rPh sb="9" eb="10">
      <t>ツキ</t>
    </rPh>
    <rPh sb="10" eb="11">
      <t>カン</t>
    </rPh>
    <rPh sb="12" eb="14">
      <t>ミコ</t>
    </rPh>
    <rPh sb="15" eb="16">
      <t>ウ</t>
    </rPh>
    <rPh sb="16" eb="17">
      <t>ア</t>
    </rPh>
    <rPh sb="17" eb="18">
      <t>タカ</t>
    </rPh>
    <phoneticPr fontId="2"/>
  </si>
  <si>
    <t>Ｄ：Ｃの期間に対する前年の２か月間の売上高</t>
    <rPh sb="4" eb="6">
      <t>キカン</t>
    </rPh>
    <rPh sb="7" eb="8">
      <t>タイ</t>
    </rPh>
    <rPh sb="10" eb="12">
      <t>ゼンネン</t>
    </rPh>
    <rPh sb="15" eb="16">
      <t>ツキ</t>
    </rPh>
    <rPh sb="16" eb="17">
      <t>カン</t>
    </rPh>
    <rPh sb="18" eb="19">
      <t>ウ</t>
    </rPh>
    <rPh sb="19" eb="20">
      <t>ア</t>
    </rPh>
    <rPh sb="20" eb="21">
      <t>タカ</t>
    </rPh>
    <phoneticPr fontId="2"/>
  </si>
  <si>
    <t>Ｂ－Ａ</t>
    <phoneticPr fontId="2"/>
  </si>
  <si>
    <t>×１００</t>
    <phoneticPr fontId="2"/>
  </si>
  <si>
    <t>Ｂ</t>
    <phoneticPr fontId="2"/>
  </si>
  <si>
    <t>％</t>
    <phoneticPr fontId="2"/>
  </si>
  <si>
    <t>（イ）最近１か月間の売上高等</t>
    <rPh sb="3" eb="5">
      <t>サイキン</t>
    </rPh>
    <rPh sb="7" eb="8">
      <t>ツキ</t>
    </rPh>
    <rPh sb="8" eb="9">
      <t>カン</t>
    </rPh>
    <rPh sb="10" eb="11">
      <t>ウ</t>
    </rPh>
    <rPh sb="11" eb="12">
      <t>ア</t>
    </rPh>
    <rPh sb="12" eb="13">
      <t>タカ</t>
    </rPh>
    <rPh sb="13" eb="14">
      <t>トウ</t>
    </rPh>
    <phoneticPr fontId="2"/>
  </si>
  <si>
    <t>（ロ) (イ）の期間を含めた今後３か月間の売上高等</t>
    <rPh sb="8" eb="10">
      <t>キカン</t>
    </rPh>
    <rPh sb="11" eb="12">
      <t>フク</t>
    </rPh>
    <rPh sb="14" eb="16">
      <t>コンゴ</t>
    </rPh>
    <rPh sb="18" eb="19">
      <t>ツキ</t>
    </rPh>
    <rPh sb="19" eb="20">
      <t>カン</t>
    </rPh>
    <rPh sb="21" eb="22">
      <t>ウ</t>
    </rPh>
    <rPh sb="22" eb="23">
      <t>ア</t>
    </rPh>
    <rPh sb="23" eb="24">
      <t>タカ</t>
    </rPh>
    <rPh sb="24" eb="25">
      <t>トウ</t>
    </rPh>
    <phoneticPr fontId="2"/>
  </si>
  <si>
    <t>Ａの期間後２か月間の        見込み売上高</t>
    <rPh sb="2" eb="4">
      <t>キカン</t>
    </rPh>
    <rPh sb="4" eb="5">
      <t>ゴ</t>
    </rPh>
    <rPh sb="7" eb="8">
      <t>ツキ</t>
    </rPh>
    <rPh sb="8" eb="9">
      <t>カン</t>
    </rPh>
    <rPh sb="18" eb="20">
      <t>ミコ</t>
    </rPh>
    <rPh sb="21" eb="22">
      <t>ウ</t>
    </rPh>
    <rPh sb="22" eb="23">
      <t>ア</t>
    </rPh>
    <rPh sb="23" eb="24">
      <t>タカ</t>
    </rPh>
    <phoneticPr fontId="2"/>
  </si>
  <si>
    <t>最近１か月間売上高（Ａ）</t>
    <rPh sb="0" eb="2">
      <t>サイキン</t>
    </rPh>
    <rPh sb="4" eb="5">
      <t>ゲツ</t>
    </rPh>
    <rPh sb="5" eb="6">
      <t>カン</t>
    </rPh>
    <rPh sb="6" eb="9">
      <t>ウリアゲダカ</t>
    </rPh>
    <phoneticPr fontId="2"/>
  </si>
  <si>
    <t>前年の２か月間の売上高</t>
    <rPh sb="0" eb="2">
      <t>ゼンネン</t>
    </rPh>
    <rPh sb="5" eb="6">
      <t>ツキ</t>
    </rPh>
    <rPh sb="6" eb="7">
      <t>カン</t>
    </rPh>
    <rPh sb="8" eb="9">
      <t>ウ</t>
    </rPh>
    <rPh sb="9" eb="10">
      <t>ア</t>
    </rPh>
    <rPh sb="10" eb="11">
      <t>タカ</t>
    </rPh>
    <phoneticPr fontId="2"/>
  </si>
  <si>
    <t>月</t>
    <rPh sb="0" eb="1">
      <t>ツキ</t>
    </rPh>
    <phoneticPr fontId="2"/>
  </si>
  <si>
    <t>計（Ｃ）</t>
    <rPh sb="0" eb="1">
      <t>ケイ</t>
    </rPh>
    <phoneticPr fontId="2"/>
  </si>
  <si>
    <t>計（Ｄ）</t>
    <rPh sb="0" eb="1">
      <t>ケイ</t>
    </rPh>
    <phoneticPr fontId="2"/>
  </si>
  <si>
    <t>（Ｂ　＋　Ｄ）ー（Ａ＋Ｃ）</t>
    <phoneticPr fontId="2"/>
  </si>
  <si>
    <t xml:space="preserve">年　　　  月  </t>
    <rPh sb="0" eb="1">
      <t>トシ</t>
    </rPh>
    <rPh sb="6" eb="7">
      <t>ツキ</t>
    </rPh>
    <phoneticPr fontId="2"/>
  </si>
  <si>
    <t xml:space="preserve">年  　　　月  </t>
    <rPh sb="0" eb="1">
      <t>トシ</t>
    </rPh>
    <rPh sb="6" eb="7">
      <t>ツキ</t>
    </rPh>
    <phoneticPr fontId="2"/>
  </si>
  <si>
    <t>前年１か月間売上高(Ｂ)</t>
    <rPh sb="0" eb="2">
      <t>ゼンネン</t>
    </rPh>
    <rPh sb="4" eb="5">
      <t>ゲツ</t>
    </rPh>
    <rPh sb="5" eb="6">
      <t>カン</t>
    </rPh>
    <rPh sb="6" eb="9">
      <t>ウリアゲダカ</t>
    </rPh>
    <phoneticPr fontId="2"/>
  </si>
  <si>
    <t>中小企業信用保険法第２条第４項第５号（ニ）の規定による認定申請書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2" eb="24">
      <t>キテイ</t>
    </rPh>
    <rPh sb="27" eb="29">
      <t>ニンテイ</t>
    </rPh>
    <rPh sb="29" eb="32">
      <t>シンセイショ</t>
    </rPh>
    <phoneticPr fontId="2"/>
  </si>
  <si>
    <t>Ｂ＋D</t>
    <phoneticPr fontId="2"/>
  </si>
  <si>
    <t>(（Ｂ+D)－(Ａ+C）)／(Ｂ+D)×１００</t>
    <phoneticPr fontId="2"/>
  </si>
  <si>
    <r>
      <t>いずれも'３％以上であること（</t>
    </r>
    <r>
      <rPr>
        <b/>
        <i/>
        <sz val="11"/>
        <color indexed="10"/>
        <rFont val="ＭＳ Ｐゴシック"/>
        <family val="3"/>
        <charset val="128"/>
      </rPr>
      <t>22年3月31日まで</t>
    </r>
    <r>
      <rPr>
        <b/>
        <sz val="11"/>
        <color indexed="10"/>
        <rFont val="ＭＳ Ｐゴシック"/>
        <family val="3"/>
        <charset val="128"/>
      </rPr>
      <t>）</t>
    </r>
    <rPh sb="7" eb="9">
      <t>イジョウ</t>
    </rPh>
    <rPh sb="17" eb="18">
      <t>ネン</t>
    </rPh>
    <rPh sb="19" eb="20">
      <t>ガツ</t>
    </rPh>
    <rPh sb="22" eb="23">
      <t>ニチ</t>
    </rPh>
    <phoneticPr fontId="2"/>
  </si>
  <si>
    <t>％</t>
    <phoneticPr fontId="2"/>
  </si>
  <si>
    <t>Ａ：イ/ア＝Ａ、</t>
    <phoneticPr fontId="2"/>
  </si>
  <si>
    <t>Ｂ：ウ/エ＝Ｂ</t>
    <phoneticPr fontId="2"/>
  </si>
  <si>
    <t>(Ｂ　－　Ａ　)／　Ｂ　×　１００</t>
    <phoneticPr fontId="2"/>
  </si>
  <si>
    <t>（Ｄ－Ｃ）／Ｄ×１００</t>
    <phoneticPr fontId="2"/>
  </si>
  <si>
    <t>※</t>
    <phoneticPr fontId="2"/>
  </si>
  <si>
    <t>Ｃ：イ/ア＝Ｃ、</t>
    <phoneticPr fontId="2"/>
  </si>
  <si>
    <t>Ｄ：エ/ウ＝Ｄ</t>
    <phoneticPr fontId="2"/>
  </si>
  <si>
    <t>(Ｄ　－　Ｃ　)／　Ｄ　×　１００</t>
    <phoneticPr fontId="2"/>
  </si>
  <si>
    <r>
      <t>３％以上であること            （</t>
    </r>
    <r>
      <rPr>
        <b/>
        <i/>
        <sz val="11"/>
        <color indexed="10"/>
        <rFont val="ＭＳ Ｐゴシック"/>
        <family val="3"/>
        <charset val="128"/>
      </rPr>
      <t>22年3月31日まで</t>
    </r>
    <r>
      <rPr>
        <b/>
        <sz val="11"/>
        <color indexed="10"/>
        <rFont val="ＭＳ Ｐゴシック"/>
        <family val="3"/>
        <charset val="128"/>
      </rPr>
      <t>）</t>
    </r>
    <rPh sb="2" eb="4">
      <t>イジョウ</t>
    </rPh>
    <rPh sb="24" eb="25">
      <t>ネン</t>
    </rPh>
    <rPh sb="26" eb="27">
      <t>ガツ</t>
    </rPh>
    <rPh sb="29" eb="30">
      <t>ニチ</t>
    </rPh>
    <phoneticPr fontId="2"/>
  </si>
  <si>
    <r>
      <t>３％以上であること         （</t>
    </r>
    <r>
      <rPr>
        <b/>
        <i/>
        <sz val="11"/>
        <color indexed="10"/>
        <rFont val="ＭＳ Ｐゴシック"/>
        <family val="3"/>
        <charset val="128"/>
      </rPr>
      <t>22年3月31日まで</t>
    </r>
    <r>
      <rPr>
        <b/>
        <sz val="11"/>
        <color indexed="10"/>
        <rFont val="ＭＳ Ｐゴシック"/>
        <family val="3"/>
        <charset val="128"/>
      </rPr>
      <t>）</t>
    </r>
    <rPh sb="2" eb="4">
      <t>イジョウ</t>
    </rPh>
    <rPh sb="21" eb="22">
      <t>ネン</t>
    </rPh>
    <rPh sb="23" eb="24">
      <t>ガツ</t>
    </rPh>
    <rPh sb="26" eb="27">
      <t>ニチ</t>
    </rPh>
    <phoneticPr fontId="2"/>
  </si>
  <si>
    <r>
      <t>５％以上であること　　　　　（23</t>
    </r>
    <r>
      <rPr>
        <b/>
        <i/>
        <sz val="11"/>
        <color indexed="10"/>
        <rFont val="ＭＳ Ｐゴシック"/>
        <family val="3"/>
        <charset val="128"/>
      </rPr>
      <t>年4月1日～9月30日</t>
    </r>
    <r>
      <rPr>
        <b/>
        <sz val="11"/>
        <color indexed="10"/>
        <rFont val="ＭＳ Ｐゴシック"/>
        <family val="3"/>
        <charset val="128"/>
      </rPr>
      <t>）</t>
    </r>
    <rPh sb="2" eb="4">
      <t>イジョウ</t>
    </rPh>
    <rPh sb="17" eb="18">
      <t>ネン</t>
    </rPh>
    <rPh sb="19" eb="20">
      <t>ガツ</t>
    </rPh>
    <rPh sb="21" eb="22">
      <t>ニチ</t>
    </rPh>
    <rPh sb="24" eb="25">
      <t>ツキ</t>
    </rPh>
    <rPh sb="27" eb="28">
      <t>ニチ</t>
    </rPh>
    <phoneticPr fontId="2"/>
  </si>
  <si>
    <r>
      <t>５％以上であること           （</t>
    </r>
    <r>
      <rPr>
        <b/>
        <i/>
        <sz val="11"/>
        <color indexed="10"/>
        <rFont val="ＭＳ Ｐゴシック"/>
        <family val="3"/>
        <charset val="128"/>
      </rPr>
      <t>22年3月31日まで</t>
    </r>
    <r>
      <rPr>
        <b/>
        <sz val="11"/>
        <color indexed="10"/>
        <rFont val="ＭＳ Ｐゴシック"/>
        <family val="3"/>
        <charset val="128"/>
      </rPr>
      <t>）</t>
    </r>
    <rPh sb="2" eb="4">
      <t>イジョウ</t>
    </rPh>
    <rPh sb="23" eb="24">
      <t>ネン</t>
    </rPh>
    <rPh sb="25" eb="26">
      <t>ガツ</t>
    </rPh>
    <rPh sb="28" eb="29">
      <t>ニチ</t>
    </rPh>
    <phoneticPr fontId="2"/>
  </si>
  <si>
    <t>売上高等</t>
    <rPh sb="0" eb="2">
      <t>ウリアゲ</t>
    </rPh>
    <rPh sb="2" eb="3">
      <t>タカ</t>
    </rPh>
    <rPh sb="3" eb="4">
      <t>トウ</t>
    </rPh>
    <phoneticPr fontId="2"/>
  </si>
  <si>
    <t>売　上　高　明　細　表</t>
    <rPh sb="0" eb="1">
      <t>ウ</t>
    </rPh>
    <rPh sb="2" eb="3">
      <t>ア</t>
    </rPh>
    <rPh sb="4" eb="5">
      <t>タカ</t>
    </rPh>
    <rPh sb="6" eb="7">
      <t>アキラ</t>
    </rPh>
    <rPh sb="8" eb="9">
      <t>サイ</t>
    </rPh>
    <rPh sb="10" eb="11">
      <t>ヒョウ</t>
    </rPh>
    <phoneticPr fontId="2"/>
  </si>
  <si>
    <t>業　　　　　　種</t>
    <rPh sb="0" eb="1">
      <t>ギョウ</t>
    </rPh>
    <rPh sb="7" eb="8">
      <t>シュ</t>
    </rPh>
    <phoneticPr fontId="2"/>
  </si>
  <si>
    <t>（経済産業省が指定する業種名）</t>
    <rPh sb="1" eb="3">
      <t>ケイザイ</t>
    </rPh>
    <rPh sb="3" eb="6">
      <t>サンギョウショウ</t>
    </rPh>
    <rPh sb="7" eb="9">
      <t>シテイ</t>
    </rPh>
    <rPh sb="11" eb="13">
      <t>ギョウシュ</t>
    </rPh>
    <rPh sb="13" eb="14">
      <t>メイ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</si>
  <si>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</si>
  <si>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住　所</t>
    <rPh sb="0" eb="1">
      <t>スミ</t>
    </rPh>
    <rPh sb="2" eb="3">
      <t>ショ</t>
    </rPh>
    <phoneticPr fontId="2"/>
  </si>
  <si>
    <t>名　称</t>
    <rPh sb="0" eb="1">
      <t>メイ</t>
    </rPh>
    <rPh sb="2" eb="3">
      <t>ショウ</t>
    </rPh>
    <phoneticPr fontId="2"/>
  </si>
  <si>
    <t>Ｂ　－　Ａ　／　Ｂ　×　１００</t>
    <phoneticPr fontId="2"/>
  </si>
  <si>
    <t>減少率　　　　　　　　　％</t>
    <rPh sb="0" eb="2">
      <t>ゲンショウ</t>
    </rPh>
    <rPh sb="2" eb="3">
      <t>リツ</t>
    </rPh>
    <phoneticPr fontId="2"/>
  </si>
  <si>
    <t>過去3ヶ月間売上高</t>
    <rPh sb="0" eb="1">
      <t>ス</t>
    </rPh>
    <rPh sb="1" eb="2">
      <t>キョ</t>
    </rPh>
    <rPh sb="4" eb="5">
      <t>ゲツ</t>
    </rPh>
    <rPh sb="5" eb="6">
      <t>カン</t>
    </rPh>
    <rPh sb="6" eb="9">
      <t>ウリアゲダカ</t>
    </rPh>
    <phoneticPr fontId="2"/>
  </si>
  <si>
    <t>最近3ヶ月間の売上高(A)</t>
    <rPh sb="0" eb="2">
      <t>サイキン</t>
    </rPh>
    <rPh sb="4" eb="5">
      <t>ツキ</t>
    </rPh>
    <rPh sb="5" eb="6">
      <t>カン</t>
    </rPh>
    <rPh sb="7" eb="9">
      <t>ウリアゲ</t>
    </rPh>
    <rPh sb="9" eb="10">
      <t>タカ</t>
    </rPh>
    <phoneticPr fontId="2"/>
  </si>
  <si>
    <t>前年3ヶ月間の売上高(B）</t>
    <rPh sb="0" eb="2">
      <t>ゼンネン</t>
    </rPh>
    <rPh sb="4" eb="5">
      <t>ツキ</t>
    </rPh>
    <rPh sb="5" eb="6">
      <t>カン</t>
    </rPh>
    <rPh sb="7" eb="8">
      <t>ウ</t>
    </rPh>
    <rPh sb="8" eb="9">
      <t>ア</t>
    </rPh>
    <rPh sb="9" eb="10">
      <t>タカ</t>
    </rPh>
    <phoneticPr fontId="2"/>
  </si>
  <si>
    <t>（中小企業保険法第2条第5項第5号申請書（イ）‐①の規定による）</t>
    <rPh sb="1" eb="3">
      <t>チュウショウ</t>
    </rPh>
    <rPh sb="3" eb="5">
      <t>キギョウ</t>
    </rPh>
    <rPh sb="5" eb="7">
      <t>ホケン</t>
    </rPh>
    <rPh sb="7" eb="8">
      <t>ホウ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シンセイ</t>
    </rPh>
    <rPh sb="19" eb="20">
      <t>ショ</t>
    </rPh>
    <rPh sb="26" eb="28">
      <t>キテイ</t>
    </rPh>
    <phoneticPr fontId="2"/>
  </si>
  <si>
    <t>（中小企業保険法第2条第5項第5号申請書（イ）‐②の規定による）</t>
    <rPh sb="1" eb="3">
      <t>チュウショウ</t>
    </rPh>
    <rPh sb="3" eb="5">
      <t>キギョウ</t>
    </rPh>
    <rPh sb="5" eb="7">
      <t>ホケン</t>
    </rPh>
    <rPh sb="7" eb="8">
      <t>ホウ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シンセイ</t>
    </rPh>
    <rPh sb="19" eb="20">
      <t>ショ</t>
    </rPh>
    <rPh sb="26" eb="28">
      <t>キテイ</t>
    </rPh>
    <phoneticPr fontId="2"/>
  </si>
  <si>
    <t>※主たる事業と企業全体それぞれ作成してください</t>
    <rPh sb="1" eb="2">
      <t>シュ</t>
    </rPh>
    <rPh sb="4" eb="6">
      <t>ジギョウ</t>
    </rPh>
    <rPh sb="7" eb="9">
      <t>キギョウ</t>
    </rPh>
    <rPh sb="9" eb="11">
      <t>ゼンタイ</t>
    </rPh>
    <rPh sb="15" eb="17">
      <t>サクセイ</t>
    </rPh>
    <phoneticPr fontId="2"/>
  </si>
  <si>
    <t>企　業　全　体</t>
    <rPh sb="0" eb="1">
      <t>キ</t>
    </rPh>
    <rPh sb="2" eb="3">
      <t>ギョウ</t>
    </rPh>
    <rPh sb="4" eb="5">
      <t>ゼン</t>
    </rPh>
    <rPh sb="6" eb="7">
      <t>カラダ</t>
    </rPh>
    <phoneticPr fontId="2"/>
  </si>
  <si>
    <t>（中小企業保険法第2条第5項第5号申請書（イ）‐③の規定による）</t>
    <rPh sb="1" eb="3">
      <t>チュウショウ</t>
    </rPh>
    <rPh sb="3" eb="5">
      <t>キギョウ</t>
    </rPh>
    <rPh sb="5" eb="7">
      <t>ホケン</t>
    </rPh>
    <rPh sb="7" eb="8">
      <t>ホウ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シンセイ</t>
    </rPh>
    <rPh sb="19" eb="20">
      <t>ショ</t>
    </rPh>
    <rPh sb="26" eb="28">
      <t>キテイ</t>
    </rPh>
    <phoneticPr fontId="2"/>
  </si>
  <si>
    <t>※指定業種と企業全体それぞれ作成してください</t>
    <rPh sb="1" eb="3">
      <t>シテイ</t>
    </rPh>
    <rPh sb="3" eb="5">
      <t>ギョウシュ</t>
    </rPh>
    <rPh sb="6" eb="8">
      <t>キギョウ</t>
    </rPh>
    <rPh sb="8" eb="10">
      <t>ゼンタイ</t>
    </rPh>
    <rPh sb="14" eb="16">
      <t>サクセイ</t>
    </rPh>
    <phoneticPr fontId="2"/>
  </si>
  <si>
    <t>　　　令和　　　年　　　月　　　日</t>
    <rPh sb="3" eb="5">
      <t>レイワ</t>
    </rPh>
    <rPh sb="8" eb="9">
      <t>ネン</t>
    </rPh>
    <rPh sb="12" eb="13">
      <t>ツキ</t>
    </rPh>
    <rPh sb="16" eb="17">
      <t>ニチ</t>
    </rPh>
    <phoneticPr fontId="2"/>
  </si>
  <si>
    <t>令和</t>
    <rPh sb="0" eb="2">
      <t>レイワ</t>
    </rPh>
    <phoneticPr fontId="2"/>
  </si>
  <si>
    <t>代表者　　　　　　　　　　　　　　　　　　印</t>
    <rPh sb="0" eb="3">
      <t>ダイヒョウシャ</t>
    </rPh>
    <rPh sb="21" eb="22">
      <t>イン</t>
    </rPh>
    <phoneticPr fontId="2"/>
  </si>
  <si>
    <t>代表者　　　　　　　　　　　　　　　　印</t>
    <rPh sb="0" eb="3">
      <t>ダイヒョウシャ</t>
    </rPh>
    <rPh sb="19" eb="20">
      <t>イン</t>
    </rPh>
    <phoneticPr fontId="2"/>
  </si>
  <si>
    <t>令和</t>
    <rPh sb="0" eb="2">
      <t>レイワ</t>
    </rPh>
    <phoneticPr fontId="2"/>
  </si>
  <si>
    <t>最近１ヶ月間売上高</t>
    <rPh sb="0" eb="2">
      <t>サイキン</t>
    </rPh>
    <rPh sb="4" eb="5">
      <t>ゲツ</t>
    </rPh>
    <rPh sb="5" eb="6">
      <t>カン</t>
    </rPh>
    <rPh sb="6" eb="9">
      <t>ウリアゲダカ</t>
    </rPh>
    <phoneticPr fontId="2"/>
  </si>
  <si>
    <t>最近1ヶ月間の売上高(A)</t>
    <rPh sb="0" eb="2">
      <t>サイキン</t>
    </rPh>
    <rPh sb="4" eb="5">
      <t>ツキ</t>
    </rPh>
    <rPh sb="5" eb="6">
      <t>カン</t>
    </rPh>
    <rPh sb="7" eb="9">
      <t>ウリアゲ</t>
    </rPh>
    <rPh sb="9" eb="10">
      <t>タカ</t>
    </rPh>
    <phoneticPr fontId="2"/>
  </si>
  <si>
    <t>（A）の直前3ヶ月間の
売上高</t>
    <rPh sb="4" eb="6">
      <t>チョクゼン</t>
    </rPh>
    <rPh sb="8" eb="9">
      <t>ゲツ</t>
    </rPh>
    <rPh sb="9" eb="10">
      <t>カン</t>
    </rPh>
    <rPh sb="12" eb="15">
      <t>ウリアゲダカ</t>
    </rPh>
    <phoneticPr fontId="2"/>
  </si>
  <si>
    <t>Ｂ　－　Ａ　／　B　×　１００</t>
    <phoneticPr fontId="2"/>
  </si>
  <si>
    <t>（A）の直前3ヶ月間の
月平均売上高（B）</t>
    <rPh sb="4" eb="6">
      <t>チョクゼン</t>
    </rPh>
    <rPh sb="8" eb="9">
      <t>ゲツ</t>
    </rPh>
    <rPh sb="9" eb="10">
      <t>カン</t>
    </rPh>
    <rPh sb="12" eb="13">
      <t>ツキ</t>
    </rPh>
    <rPh sb="13" eb="15">
      <t>ヘイキン</t>
    </rPh>
    <rPh sb="15" eb="18">
      <t>ウリアゲダカ</t>
    </rPh>
    <phoneticPr fontId="2"/>
  </si>
  <si>
    <t>（中小企業保険法第2条第5項第5号申請書（イ）‐④の規定による）</t>
    <rPh sb="1" eb="3">
      <t>チュウショウ</t>
    </rPh>
    <rPh sb="3" eb="5">
      <t>キギョウ</t>
    </rPh>
    <rPh sb="5" eb="7">
      <t>ホケン</t>
    </rPh>
    <rPh sb="7" eb="8">
      <t>ホウ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シンセイ</t>
    </rPh>
    <rPh sb="19" eb="20">
      <t>ショ</t>
    </rPh>
    <rPh sb="26" eb="28">
      <t>キテイ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</si>
</sst>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38" fontId="0" fillId="0" borderId="0" xfId="2" applyFo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38" fontId="0" fillId="2" borderId="2" xfId="2" applyFont="1" applyFill="1" applyBorder="1" applyProtection="1">
      <alignment vertical="center"/>
      <protection locked="0"/>
    </xf>
    <xf numFmtId="38" fontId="0" fillId="0" borderId="0" xfId="0" applyNumberFormat="1">
      <alignment vertical="center"/>
    </xf>
    <xf numFmtId="38" fontId="5" fillId="0" borderId="0" xfId="2" applyFont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9" fontId="8" fillId="0" borderId="0" xfId="0" quotePrefix="1" applyNumberFormat="1" applyFont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0" borderId="1" xfId="0" applyFill="1" applyBorder="1">
      <alignment vertical="center"/>
    </xf>
    <xf numFmtId="38" fontId="0" fillId="0" borderId="9" xfId="2" applyFont="1" applyFill="1" applyBorder="1">
      <alignment vertical="center"/>
    </xf>
    <xf numFmtId="38" fontId="3" fillId="0" borderId="0" xfId="2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38" fontId="0" fillId="2" borderId="5" xfId="2" applyFont="1" applyFill="1" applyBorder="1" applyProtection="1">
      <alignment vertical="center"/>
      <protection locked="0"/>
    </xf>
    <xf numFmtId="38" fontId="10" fillId="0" borderId="5" xfId="2" applyFont="1" applyBorder="1">
      <alignment vertical="center"/>
    </xf>
    <xf numFmtId="38" fontId="3" fillId="0" borderId="5" xfId="2" applyFont="1" applyBorder="1">
      <alignment vertical="center"/>
    </xf>
    <xf numFmtId="38" fontId="0" fillId="0" borderId="10" xfId="2" applyFont="1" applyBorder="1" applyAlignment="1">
      <alignment horizontal="center" vertical="center"/>
    </xf>
    <xf numFmtId="38" fontId="3" fillId="0" borderId="11" xfId="2" applyFont="1" applyBorder="1">
      <alignment vertical="center"/>
    </xf>
    <xf numFmtId="0" fontId="8" fillId="3" borderId="0" xfId="0" applyFont="1" applyFill="1" applyAlignment="1">
      <alignment horizontal="center" vertical="center"/>
    </xf>
    <xf numFmtId="38" fontId="11" fillId="0" borderId="0" xfId="2" applyFont="1">
      <alignment vertical="center"/>
    </xf>
    <xf numFmtId="38" fontId="0" fillId="0" borderId="12" xfId="2" applyFont="1" applyFill="1" applyBorder="1" applyProtection="1">
      <alignment vertical="center"/>
    </xf>
    <xf numFmtId="38" fontId="0" fillId="0" borderId="10" xfId="2" applyFont="1" applyFill="1" applyBorder="1" applyProtection="1">
      <alignment vertical="center"/>
    </xf>
    <xf numFmtId="38" fontId="0" fillId="0" borderId="5" xfId="0" applyNumberFormat="1" applyFill="1" applyBorder="1">
      <alignment vertical="center"/>
    </xf>
    <xf numFmtId="10" fontId="3" fillId="0" borderId="9" xfId="1" applyNumberFormat="1" applyFont="1" applyBorder="1">
      <alignment vertical="center"/>
    </xf>
    <xf numFmtId="10" fontId="3" fillId="0" borderId="5" xfId="1" applyNumberFormat="1" applyFont="1" applyBorder="1">
      <alignment vertical="center"/>
    </xf>
    <xf numFmtId="0" fontId="0" fillId="2" borderId="5" xfId="0" applyFill="1" applyBorder="1">
      <alignment vertical="center"/>
    </xf>
    <xf numFmtId="55" fontId="0" fillId="0" borderId="0" xfId="2" quotePrefix="1" applyNumberFormat="1" applyFont="1" applyAlignment="1">
      <alignment horizontal="center" vertical="center"/>
    </xf>
    <xf numFmtId="9" fontId="1" fillId="0" borderId="0" xfId="0" quotePrefix="1" applyNumberFormat="1" applyFont="1">
      <alignment vertical="center"/>
    </xf>
    <xf numFmtId="38" fontId="13" fillId="0" borderId="0" xfId="2" applyFont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38" fontId="1" fillId="0" borderId="0" xfId="2">
      <alignment vertical="center"/>
    </xf>
    <xf numFmtId="38" fontId="1" fillId="0" borderId="0" xfId="2" applyFont="1">
      <alignment vertical="center"/>
    </xf>
    <xf numFmtId="38" fontId="1" fillId="2" borderId="2" xfId="2" applyFill="1" applyBorder="1" applyProtection="1">
      <alignment vertical="center"/>
      <protection locked="0"/>
    </xf>
    <xf numFmtId="38" fontId="1" fillId="0" borderId="12" xfId="2" applyFill="1" applyBorder="1" applyProtection="1">
      <alignment vertical="center"/>
    </xf>
    <xf numFmtId="38" fontId="1" fillId="0" borderId="9" xfId="2" applyFill="1" applyBorder="1">
      <alignment vertical="center"/>
    </xf>
    <xf numFmtId="38" fontId="1" fillId="0" borderId="10" xfId="2" applyFill="1" applyBorder="1" applyProtection="1">
      <alignment vertical="center"/>
    </xf>
    <xf numFmtId="38" fontId="1" fillId="2" borderId="5" xfId="2" applyFill="1" applyBorder="1" applyProtection="1">
      <alignment vertical="center"/>
      <protection locked="0"/>
    </xf>
    <xf numFmtId="38" fontId="1" fillId="0" borderId="10" xfId="2" applyBorder="1" applyAlignment="1">
      <alignment horizontal="center" vertical="center"/>
    </xf>
    <xf numFmtId="40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Protection="1">
      <alignment vertical="center"/>
      <protection locked="0"/>
    </xf>
    <xf numFmtId="38" fontId="5" fillId="0" borderId="7" xfId="2" applyFont="1" applyFill="1" applyBorder="1" applyAlignment="1" applyProtection="1">
      <alignment horizontal="right" vertical="center"/>
      <protection locked="0"/>
    </xf>
    <xf numFmtId="0" fontId="0" fillId="0" borderId="7" xfId="0" applyFill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38" fontId="5" fillId="0" borderId="0" xfId="2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0" borderId="13" xfId="0" applyFill="1" applyBorder="1">
      <alignment vertical="center"/>
    </xf>
    <xf numFmtId="38" fontId="5" fillId="0" borderId="13" xfId="2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Protection="1">
      <alignment vertical="center"/>
      <protection locked="0"/>
    </xf>
    <xf numFmtId="0" fontId="3" fillId="0" borderId="4" xfId="0" applyFont="1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3" fillId="0" borderId="13" xfId="0" applyFont="1" applyBorder="1" applyAlignment="1">
      <alignment vertical="center"/>
    </xf>
    <xf numFmtId="9" fontId="6" fillId="4" borderId="0" xfId="1" applyNumberFormat="1" applyFont="1" applyFill="1" applyAlignment="1">
      <alignment vertical="center"/>
    </xf>
    <xf numFmtId="9" fontId="6" fillId="4" borderId="0" xfId="1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 applyFill="1">
      <alignment vertical="center"/>
    </xf>
    <xf numFmtId="10" fontId="6" fillId="0" borderId="0" xfId="1" applyNumberFormat="1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>
      <alignment vertical="center"/>
    </xf>
    <xf numFmtId="0" fontId="16" fillId="5" borderId="4" xfId="0" applyFont="1" applyFill="1" applyBorder="1" applyProtection="1">
      <alignment vertical="center"/>
      <protection locked="0"/>
    </xf>
    <xf numFmtId="0" fontId="16" fillId="5" borderId="4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38" fontId="16" fillId="5" borderId="1" xfId="2" applyFont="1" applyFill="1" applyBorder="1" applyAlignment="1" applyProtection="1">
      <alignment horizontal="right" vertical="center"/>
      <protection locked="0"/>
    </xf>
    <xf numFmtId="38" fontId="16" fillId="5" borderId="4" xfId="2" applyFont="1" applyFill="1" applyBorder="1" applyAlignment="1" applyProtection="1">
      <alignment horizontal="right" vertical="center"/>
      <protection locked="0"/>
    </xf>
    <xf numFmtId="38" fontId="16" fillId="5" borderId="3" xfId="2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1" fillId="0" borderId="5" xfId="2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10" fontId="5" fillId="0" borderId="13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38" fontId="16" fillId="5" borderId="5" xfId="2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8" fontId="1" fillId="0" borderId="1" xfId="2" applyFont="1" applyFill="1" applyBorder="1" applyAlignment="1" applyProtection="1">
      <alignment horizontal="right" vertical="center"/>
      <protection locked="0"/>
    </xf>
    <xf numFmtId="38" fontId="1" fillId="0" borderId="4" xfId="2" applyFont="1" applyFill="1" applyBorder="1" applyAlignment="1" applyProtection="1">
      <alignment horizontal="right" vertical="center"/>
      <protection locked="0"/>
    </xf>
    <xf numFmtId="38" fontId="1" fillId="0" borderId="3" xfId="2" applyFont="1" applyFill="1" applyBorder="1" applyAlignment="1" applyProtection="1">
      <alignment horizontal="right" vertical="center"/>
      <protection locked="0"/>
    </xf>
    <xf numFmtId="0" fontId="16" fillId="5" borderId="4" xfId="0" applyFont="1" applyFill="1" applyBorder="1" applyAlignment="1">
      <alignment horizontal="center" vertical="center"/>
    </xf>
    <xf numFmtId="38" fontId="16" fillId="5" borderId="1" xfId="2" applyFont="1" applyFill="1" applyBorder="1" applyAlignment="1" applyProtection="1">
      <alignment horizontal="right" vertical="center"/>
      <protection locked="0"/>
    </xf>
    <xf numFmtId="38" fontId="16" fillId="5" borderId="4" xfId="2" applyFont="1" applyFill="1" applyBorder="1" applyAlignment="1" applyProtection="1">
      <alignment horizontal="right" vertical="center"/>
      <protection locked="0"/>
    </xf>
    <xf numFmtId="38" fontId="16" fillId="5" borderId="3" xfId="2" applyFont="1" applyFill="1" applyBorder="1" applyAlignment="1" applyProtection="1">
      <alignment horizontal="right" vertical="center"/>
      <protection locked="0"/>
    </xf>
    <xf numFmtId="38" fontId="5" fillId="2" borderId="5" xfId="2" applyFont="1" applyFill="1" applyBorder="1" applyAlignment="1">
      <alignment horizontal="right" vertical="center"/>
    </xf>
    <xf numFmtId="38" fontId="5" fillId="2" borderId="1" xfId="2" applyFont="1" applyFill="1" applyBorder="1" applyAlignment="1" applyProtection="1">
      <alignment horizontal="right" vertical="center"/>
      <protection locked="0"/>
    </xf>
    <xf numFmtId="38" fontId="5" fillId="2" borderId="4" xfId="2" applyFont="1" applyFill="1" applyBorder="1" applyAlignment="1" applyProtection="1">
      <alignment horizontal="right" vertical="center"/>
      <protection locked="0"/>
    </xf>
    <xf numFmtId="38" fontId="5" fillId="2" borderId="3" xfId="2" applyFont="1" applyFill="1" applyBorder="1" applyAlignment="1" applyProtection="1">
      <alignment horizontal="right" vertical="center"/>
      <protection locked="0"/>
    </xf>
    <xf numFmtId="38" fontId="5" fillId="2" borderId="5" xfId="2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 wrapText="1"/>
    </xf>
    <xf numFmtId="0" fontId="6" fillId="4" borderId="0" xfId="1" applyNumberFormat="1" applyFont="1" applyFill="1" applyAlignment="1">
      <alignment horizontal="right" vertical="center"/>
    </xf>
    <xf numFmtId="38" fontId="6" fillId="4" borderId="0" xfId="1" applyNumberFormat="1" applyFont="1" applyFill="1" applyAlignment="1">
      <alignment horizontal="right" vertical="center"/>
    </xf>
    <xf numFmtId="38" fontId="13" fillId="0" borderId="1" xfId="2" applyFont="1" applyFill="1" applyBorder="1" applyAlignment="1" applyProtection="1">
      <alignment horizontal="center" vertical="center" wrapText="1"/>
      <protection locked="0"/>
    </xf>
    <xf numFmtId="38" fontId="13" fillId="0" borderId="4" xfId="2" applyFont="1" applyFill="1" applyBorder="1" applyAlignment="1" applyProtection="1">
      <alignment horizontal="center" vertical="center" wrapText="1"/>
      <protection locked="0"/>
    </xf>
    <xf numFmtId="38" fontId="13" fillId="0" borderId="3" xfId="2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13" fillId="0" borderId="1" xfId="2" applyFont="1" applyFill="1" applyBorder="1" applyAlignment="1" applyProtection="1">
      <alignment horizontal="left" vertical="center" wrapText="1"/>
      <protection locked="0"/>
    </xf>
    <xf numFmtId="38" fontId="13" fillId="0" borderId="4" xfId="2" applyFont="1" applyFill="1" applyBorder="1" applyAlignment="1" applyProtection="1">
      <alignment horizontal="left" vertical="center" wrapText="1"/>
      <protection locked="0"/>
    </xf>
    <xf numFmtId="38" fontId="13" fillId="0" borderId="3" xfId="2" applyFont="1" applyFill="1" applyBorder="1" applyAlignment="1" applyProtection="1">
      <alignment horizontal="left" vertical="center" wrapText="1"/>
      <protection locked="0"/>
    </xf>
    <xf numFmtId="38" fontId="5" fillId="2" borderId="9" xfId="2" applyFon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5" xfId="0" applyFill="1" applyBorder="1" applyAlignment="1" applyProtection="1">
      <alignment horizontal="right" vertical="center"/>
    </xf>
    <xf numFmtId="0" fontId="3" fillId="0" borderId="9" xfId="0" applyFont="1" applyBorder="1" applyAlignment="1">
      <alignment horizontal="center" vertical="center" textRotation="255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5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38" fontId="9" fillId="0" borderId="5" xfId="2" applyFont="1" applyFill="1" applyBorder="1" applyAlignment="1">
      <alignment horizontal="right" vertical="center"/>
    </xf>
    <xf numFmtId="10" fontId="6" fillId="4" borderId="0" xfId="1" applyNumberFormat="1" applyFont="1" applyFill="1" applyAlignment="1">
      <alignment horizontal="right" vertical="center"/>
    </xf>
    <xf numFmtId="40" fontId="6" fillId="4" borderId="0" xfId="2" applyNumberFormat="1" applyFont="1" applyFill="1" applyAlignment="1">
      <alignment horizontal="right" vertical="center" shrinkToFit="1"/>
    </xf>
    <xf numFmtId="0" fontId="13" fillId="0" borderId="5" xfId="0" applyFont="1" applyBorder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16" fillId="5" borderId="1" xfId="2" applyFont="1" applyFill="1" applyBorder="1" applyAlignment="1" applyProtection="1">
      <alignment horizontal="center" vertical="center"/>
      <protection locked="0"/>
    </xf>
    <xf numFmtId="38" fontId="16" fillId="5" borderId="4" xfId="2" applyFont="1" applyFill="1" applyBorder="1" applyAlignment="1" applyProtection="1">
      <alignment horizontal="center" vertical="center"/>
      <protection locked="0"/>
    </xf>
    <xf numFmtId="38" fontId="16" fillId="5" borderId="3" xfId="2" applyFont="1" applyFill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3</xdr:row>
      <xdr:rowOff>95250</xdr:rowOff>
    </xdr:from>
    <xdr:to>
      <xdr:col>20</xdr:col>
      <xdr:colOff>0</xdr:colOff>
      <xdr:row>5</xdr:row>
      <xdr:rowOff>142875</xdr:rowOff>
    </xdr:to>
    <xdr:sp macro="" textlink="">
      <xdr:nvSpPr>
        <xdr:cNvPr id="1382" name="AutoShape 2"/>
        <xdr:cNvSpPr>
          <a:spLocks/>
        </xdr:cNvSpPr>
      </xdr:nvSpPr>
      <xdr:spPr bwMode="auto">
        <a:xfrm>
          <a:off x="4838700" y="695325"/>
          <a:ext cx="161925" cy="371475"/>
        </a:xfrm>
        <a:prstGeom prst="rightBrace">
          <a:avLst>
            <a:gd name="adj1" fmla="val 191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38"/>
  <sheetViews>
    <sheetView tabSelected="1" view="pageBreakPreview" zoomScaleNormal="100" zoomScaleSheetLayoutView="100" workbookViewId="0">
      <selection activeCell="AK20" sqref="AK20:AK21"/>
    </sheetView>
  </sheetViews>
  <sheetFormatPr defaultRowHeight="13.5" x14ac:dyDescent="0.15"/>
  <cols>
    <col min="1" max="5" width="3.25" customWidth="1"/>
    <col min="6" max="6" width="4.125" customWidth="1"/>
    <col min="7" max="26" width="3.25" customWidth="1"/>
    <col min="27" max="27" width="6.75" customWidth="1"/>
    <col min="28" max="53" width="3.25" customWidth="1"/>
  </cols>
  <sheetData>
    <row r="3" spans="1:27" ht="20.25" customHeight="1" x14ac:dyDescent="0.15">
      <c r="A3" s="98" t="s">
        <v>130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74"/>
    </row>
    <row r="4" spans="1:27" ht="17.25" x14ac:dyDescent="0.15">
      <c r="R4" s="76"/>
      <c r="S4" s="76"/>
      <c r="T4" s="76"/>
      <c r="U4" s="76"/>
      <c r="V4" s="75"/>
      <c r="W4" s="11"/>
    </row>
    <row r="5" spans="1:27" ht="17.25" customHeight="1" x14ac:dyDescent="0.15">
      <c r="A5" s="99" t="s">
        <v>141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7" ht="17.25" x14ac:dyDescent="0.15">
      <c r="R6" s="77"/>
      <c r="S6" s="77"/>
      <c r="T6" s="77"/>
      <c r="U6" s="77"/>
      <c r="V6" s="41"/>
    </row>
    <row r="7" spans="1:27" ht="17.25" customHeight="1" x14ac:dyDescent="0.15">
      <c r="B7" s="100" t="s">
        <v>131</v>
      </c>
      <c r="C7" s="100"/>
      <c r="D7" s="100"/>
      <c r="E7" s="100"/>
      <c r="F7" s="100"/>
      <c r="G7" s="100"/>
      <c r="H7" s="100"/>
      <c r="I7" s="100"/>
      <c r="J7" s="78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7" ht="17.25" customHeight="1" x14ac:dyDescent="0.15">
      <c r="B8" s="100"/>
      <c r="C8" s="100"/>
      <c r="D8" s="100"/>
      <c r="E8" s="100"/>
      <c r="F8" s="100"/>
      <c r="G8" s="100"/>
      <c r="H8" s="100"/>
      <c r="I8" s="100"/>
      <c r="J8" s="83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84"/>
      <c r="Y8" s="85"/>
    </row>
    <row r="9" spans="1:27" ht="17.25" customHeight="1" x14ac:dyDescent="0.15">
      <c r="B9" s="100"/>
      <c r="C9" s="100"/>
      <c r="D9" s="100"/>
      <c r="E9" s="100"/>
      <c r="F9" s="100"/>
      <c r="G9" s="100"/>
      <c r="H9" s="100"/>
      <c r="I9" s="100"/>
      <c r="J9" s="81"/>
      <c r="K9" s="82"/>
      <c r="L9" s="82"/>
      <c r="M9" s="82"/>
      <c r="N9" s="82"/>
      <c r="O9" s="82"/>
      <c r="P9" s="82"/>
      <c r="Q9" s="82"/>
      <c r="R9" s="82"/>
      <c r="S9" s="101" t="s">
        <v>132</v>
      </c>
      <c r="T9" s="101"/>
      <c r="U9" s="101"/>
      <c r="V9" s="101"/>
      <c r="W9" s="101"/>
      <c r="X9" s="101"/>
      <c r="Y9" s="102"/>
    </row>
    <row r="10" spans="1:27" x14ac:dyDescent="0.15">
      <c r="R10" s="41"/>
      <c r="S10" s="41"/>
      <c r="T10" s="41"/>
      <c r="U10" s="41"/>
      <c r="V10" s="41"/>
    </row>
    <row r="16" spans="1:27" ht="18" customHeight="1" x14ac:dyDescent="0.15">
      <c r="B16" s="108" t="s">
        <v>129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8" spans="2:25" ht="30" customHeight="1" x14ac:dyDescent="0.15">
      <c r="B18" s="106" t="s">
        <v>23</v>
      </c>
      <c r="C18" s="106"/>
      <c r="D18" s="106"/>
      <c r="E18" s="106"/>
      <c r="F18" s="106"/>
      <c r="G18" s="106"/>
      <c r="H18" s="106" t="s">
        <v>22</v>
      </c>
      <c r="I18" s="106"/>
      <c r="J18" s="106"/>
      <c r="K18" s="106"/>
      <c r="L18" s="106"/>
      <c r="M18" s="106"/>
      <c r="N18" s="106" t="s">
        <v>23</v>
      </c>
      <c r="O18" s="106"/>
      <c r="P18" s="106"/>
      <c r="Q18" s="106"/>
      <c r="R18" s="106"/>
      <c r="S18" s="106"/>
      <c r="T18" s="106" t="s">
        <v>138</v>
      </c>
      <c r="U18" s="106"/>
      <c r="V18" s="106"/>
      <c r="W18" s="106"/>
      <c r="X18" s="106"/>
      <c r="Y18" s="106"/>
    </row>
    <row r="19" spans="2:25" ht="30" customHeight="1" x14ac:dyDescent="0.15">
      <c r="B19" s="103" t="s">
        <v>148</v>
      </c>
      <c r="C19" s="104"/>
      <c r="D19" s="68"/>
      <c r="E19" s="87" t="s">
        <v>20</v>
      </c>
      <c r="F19" s="68"/>
      <c r="G19" s="88" t="s">
        <v>21</v>
      </c>
      <c r="H19" s="105" t="s">
        <v>24</v>
      </c>
      <c r="I19" s="105"/>
      <c r="J19" s="105"/>
      <c r="K19" s="105"/>
      <c r="L19" s="105"/>
      <c r="M19" s="105"/>
      <c r="N19" s="103" t="s">
        <v>151</v>
      </c>
      <c r="O19" s="104"/>
      <c r="P19" s="68"/>
      <c r="Q19" s="87" t="s">
        <v>20</v>
      </c>
      <c r="R19" s="68"/>
      <c r="S19" s="88" t="s">
        <v>105</v>
      </c>
      <c r="T19" s="105" t="s">
        <v>24</v>
      </c>
      <c r="U19" s="105"/>
      <c r="V19" s="105"/>
      <c r="W19" s="105"/>
      <c r="X19" s="105"/>
      <c r="Y19" s="105"/>
    </row>
    <row r="20" spans="2:25" ht="30" customHeight="1" x14ac:dyDescent="0.15">
      <c r="B20" s="103" t="s">
        <v>148</v>
      </c>
      <c r="C20" s="104"/>
      <c r="D20" s="68"/>
      <c r="E20" s="87" t="s">
        <v>20</v>
      </c>
      <c r="F20" s="68"/>
      <c r="G20" s="88" t="s">
        <v>105</v>
      </c>
      <c r="H20" s="105" t="s">
        <v>24</v>
      </c>
      <c r="I20" s="105"/>
      <c r="J20" s="105"/>
      <c r="K20" s="105"/>
      <c r="L20" s="105"/>
      <c r="M20" s="105"/>
      <c r="N20" s="103" t="s">
        <v>151</v>
      </c>
      <c r="O20" s="104"/>
      <c r="P20" s="68"/>
      <c r="Q20" s="87" t="s">
        <v>20</v>
      </c>
      <c r="R20" s="68"/>
      <c r="S20" s="88" t="s">
        <v>21</v>
      </c>
      <c r="T20" s="105" t="s">
        <v>24</v>
      </c>
      <c r="U20" s="105"/>
      <c r="V20" s="105"/>
      <c r="W20" s="105"/>
      <c r="X20" s="105"/>
      <c r="Y20" s="105"/>
    </row>
    <row r="21" spans="2:25" ht="30" customHeight="1" x14ac:dyDescent="0.15">
      <c r="B21" s="103" t="s">
        <v>148</v>
      </c>
      <c r="C21" s="104"/>
      <c r="D21" s="68"/>
      <c r="E21" s="87" t="s">
        <v>20</v>
      </c>
      <c r="F21" s="68"/>
      <c r="G21" s="88" t="s">
        <v>105</v>
      </c>
      <c r="H21" s="105" t="s">
        <v>24</v>
      </c>
      <c r="I21" s="105"/>
      <c r="J21" s="105"/>
      <c r="K21" s="105"/>
      <c r="L21" s="105"/>
      <c r="M21" s="105"/>
      <c r="N21" s="103" t="s">
        <v>151</v>
      </c>
      <c r="O21" s="104"/>
      <c r="P21" s="68"/>
      <c r="Q21" s="87" t="s">
        <v>20</v>
      </c>
      <c r="R21" s="68"/>
      <c r="S21" s="88" t="s">
        <v>105</v>
      </c>
      <c r="T21" s="105" t="s">
        <v>24</v>
      </c>
      <c r="U21" s="105"/>
      <c r="V21" s="105"/>
      <c r="W21" s="105"/>
      <c r="X21" s="105"/>
      <c r="Y21" s="105"/>
    </row>
    <row r="22" spans="2:25" ht="30" customHeight="1" x14ac:dyDescent="0.15">
      <c r="B22" s="114" t="s">
        <v>139</v>
      </c>
      <c r="C22" s="115"/>
      <c r="D22" s="115"/>
      <c r="E22" s="115"/>
      <c r="F22" s="115"/>
      <c r="G22" s="116"/>
      <c r="H22" s="105" t="s">
        <v>24</v>
      </c>
      <c r="I22" s="105"/>
      <c r="J22" s="105"/>
      <c r="K22" s="105"/>
      <c r="L22" s="105"/>
      <c r="M22" s="105"/>
      <c r="N22" s="114" t="s">
        <v>140</v>
      </c>
      <c r="O22" s="115"/>
      <c r="P22" s="115"/>
      <c r="Q22" s="115"/>
      <c r="R22" s="115"/>
      <c r="S22" s="116"/>
      <c r="T22" s="105" t="s">
        <v>24</v>
      </c>
      <c r="U22" s="105"/>
      <c r="V22" s="105"/>
      <c r="W22" s="105"/>
      <c r="X22" s="105"/>
      <c r="Y22" s="105"/>
    </row>
    <row r="25" spans="2:25" ht="14.25" x14ac:dyDescent="0.15">
      <c r="D25" s="110" t="s">
        <v>136</v>
      </c>
      <c r="E25" s="110"/>
      <c r="F25" s="110"/>
      <c r="G25" s="110"/>
      <c r="H25" s="110"/>
      <c r="I25" s="110"/>
      <c r="J25" s="110"/>
      <c r="M25" s="86"/>
      <c r="N25" s="86"/>
      <c r="O25" s="86"/>
      <c r="P25" s="86"/>
      <c r="Q25" s="111" t="s">
        <v>137</v>
      </c>
      <c r="R25" s="111"/>
      <c r="S25" s="111"/>
      <c r="T25" s="111"/>
      <c r="U25" s="111"/>
      <c r="V25" s="111"/>
      <c r="W25" s="111"/>
    </row>
    <row r="28" spans="2:25" ht="14.25" x14ac:dyDescent="0.15">
      <c r="H28" s="6"/>
      <c r="I28" s="6"/>
      <c r="J28" s="6"/>
      <c r="K28" s="6"/>
      <c r="L28" s="6"/>
      <c r="M28" s="6"/>
    </row>
    <row r="29" spans="2:25" ht="18.75" customHeight="1" x14ac:dyDescent="0.15">
      <c r="B29" s="117" t="s">
        <v>133</v>
      </c>
      <c r="C29" s="117"/>
      <c r="D29" s="117"/>
      <c r="E29" s="117"/>
      <c r="F29" s="117"/>
      <c r="G29" s="117"/>
      <c r="H29" s="117"/>
      <c r="I29" s="117"/>
    </row>
    <row r="31" spans="2:25" ht="18.75" customHeight="1" x14ac:dyDescent="0.15">
      <c r="B31" s="113" t="s">
        <v>147</v>
      </c>
      <c r="C31" s="113"/>
      <c r="D31" s="113"/>
      <c r="E31" s="113"/>
      <c r="F31" s="113"/>
      <c r="G31" s="113"/>
      <c r="H31" s="113"/>
      <c r="I31" s="113"/>
    </row>
    <row r="34" spans="13:23" ht="18.75" customHeight="1" x14ac:dyDescent="0.15">
      <c r="M34" s="109" t="s">
        <v>134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  <row r="36" spans="13:23" ht="14.25" x14ac:dyDescent="0.15">
      <c r="M36" s="112" t="s">
        <v>135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</row>
    <row r="38" spans="13:23" ht="18.75" customHeight="1" x14ac:dyDescent="0.15">
      <c r="M38" s="109" t="s">
        <v>149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09"/>
    </row>
  </sheetData>
  <mergeCells count="33">
    <mergeCell ref="T21:Y21"/>
    <mergeCell ref="H22:M22"/>
    <mergeCell ref="T22:Y22"/>
    <mergeCell ref="N22:S22"/>
    <mergeCell ref="B29:I29"/>
    <mergeCell ref="B22:G22"/>
    <mergeCell ref="N18:S18"/>
    <mergeCell ref="T18:Y18"/>
    <mergeCell ref="N19:O19"/>
    <mergeCell ref="T19:Y19"/>
    <mergeCell ref="T20:Y20"/>
    <mergeCell ref="M38:W38"/>
    <mergeCell ref="D25:J25"/>
    <mergeCell ref="Q25:W25"/>
    <mergeCell ref="M36:W36"/>
    <mergeCell ref="B31:I31"/>
    <mergeCell ref="M34:W34"/>
    <mergeCell ref="A3:Z3"/>
    <mergeCell ref="A5:Z5"/>
    <mergeCell ref="B7:I9"/>
    <mergeCell ref="S9:Y9"/>
    <mergeCell ref="B21:C21"/>
    <mergeCell ref="H21:M21"/>
    <mergeCell ref="H18:M18"/>
    <mergeCell ref="H19:M19"/>
    <mergeCell ref="H20:M20"/>
    <mergeCell ref="B19:C19"/>
    <mergeCell ref="B18:G18"/>
    <mergeCell ref="B20:C20"/>
    <mergeCell ref="K8:W8"/>
    <mergeCell ref="B16:Y16"/>
    <mergeCell ref="N20:O20"/>
    <mergeCell ref="N21:O21"/>
  </mergeCells>
  <phoneticPr fontId="2"/>
  <pageMargins left="0.75" right="0.45" top="1" bottom="1" header="0.51200000000000001" footer="0.51200000000000001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view="pageBreakPreview" zoomScale="90" zoomScaleNormal="100" zoomScaleSheetLayoutView="90" workbookViewId="0">
      <selection activeCell="R37" sqref="R37:S37"/>
    </sheetView>
  </sheetViews>
  <sheetFormatPr defaultRowHeight="13.5" x14ac:dyDescent="0.15"/>
  <cols>
    <col min="1" max="1" width="1" customWidth="1"/>
    <col min="2" max="26" width="3.25" customWidth="1"/>
    <col min="28" max="54" width="3.25" customWidth="1"/>
  </cols>
  <sheetData>
    <row r="1" spans="2:25" x14ac:dyDescent="0.15">
      <c r="B1" t="s">
        <v>77</v>
      </c>
    </row>
    <row r="3" spans="2:25" ht="20.25" customHeight="1" x14ac:dyDescent="0.15">
      <c r="W3" s="35" t="s">
        <v>44</v>
      </c>
    </row>
    <row r="4" spans="2:25" ht="17.25" x14ac:dyDescent="0.15">
      <c r="B4" t="s">
        <v>62</v>
      </c>
      <c r="G4" t="s">
        <v>63</v>
      </c>
      <c r="R4" s="180">
        <f>M37</f>
        <v>0.12839999999999999</v>
      </c>
      <c r="S4" s="180"/>
      <c r="T4" s="180"/>
      <c r="U4" s="180"/>
      <c r="V4" s="12" t="s">
        <v>64</v>
      </c>
      <c r="W4" s="11" t="s">
        <v>127</v>
      </c>
    </row>
    <row r="5" spans="2:25" ht="8.25" customHeight="1" x14ac:dyDescent="0.15">
      <c r="R5" s="7"/>
      <c r="S5" s="7"/>
      <c r="T5" s="7"/>
      <c r="U5" s="7"/>
    </row>
    <row r="6" spans="2:25" ht="17.25" x14ac:dyDescent="0.15">
      <c r="B6" t="s">
        <v>68</v>
      </c>
      <c r="R6" s="181">
        <f>ROUNDDOWN((H30/H21*100),2)</f>
        <v>54.69</v>
      </c>
      <c r="S6" s="181"/>
      <c r="T6" s="181"/>
      <c r="U6" s="181"/>
      <c r="V6" t="s">
        <v>26</v>
      </c>
    </row>
    <row r="7" spans="2:25" ht="9.75" customHeight="1" x14ac:dyDescent="0.15">
      <c r="R7" s="8"/>
      <c r="S7" s="8"/>
      <c r="T7" s="8"/>
      <c r="U7" s="8"/>
    </row>
    <row r="8" spans="2:25" ht="17.25" x14ac:dyDescent="0.15">
      <c r="B8" t="s">
        <v>69</v>
      </c>
      <c r="R8" s="181">
        <f>ROUNDDOWN((T30/T21*100),2)</f>
        <v>62.75</v>
      </c>
      <c r="S8" s="181"/>
      <c r="T8" s="181"/>
      <c r="U8" s="181"/>
      <c r="V8" t="s">
        <v>26</v>
      </c>
    </row>
    <row r="15" spans="2:25" ht="18" customHeight="1" x14ac:dyDescent="0.15">
      <c r="B15" s="99" t="s">
        <v>18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7" spans="2:25" ht="21.75" customHeight="1" x14ac:dyDescent="0.15">
      <c r="B17" s="106" t="s">
        <v>23</v>
      </c>
      <c r="C17" s="106"/>
      <c r="D17" s="106"/>
      <c r="E17" s="106"/>
      <c r="F17" s="106"/>
      <c r="G17" s="106"/>
      <c r="H17" s="106" t="s">
        <v>22</v>
      </c>
      <c r="I17" s="106"/>
      <c r="J17" s="106"/>
      <c r="K17" s="106"/>
      <c r="L17" s="106"/>
      <c r="M17" s="106"/>
      <c r="N17" s="106" t="s">
        <v>23</v>
      </c>
      <c r="O17" s="106"/>
      <c r="P17" s="106"/>
      <c r="Q17" s="106"/>
      <c r="R17" s="106"/>
      <c r="S17" s="106"/>
      <c r="T17" s="106" t="s">
        <v>25</v>
      </c>
      <c r="U17" s="106"/>
      <c r="V17" s="106"/>
      <c r="W17" s="106"/>
      <c r="X17" s="106"/>
      <c r="Y17" s="106"/>
    </row>
    <row r="18" spans="2:25" ht="21.75" customHeight="1" x14ac:dyDescent="0.15">
      <c r="B18" s="106" t="s">
        <v>19</v>
      </c>
      <c r="C18" s="123"/>
      <c r="D18" s="15"/>
      <c r="E18" s="10" t="s">
        <v>20</v>
      </c>
      <c r="F18" s="15"/>
      <c r="G18" s="9" t="s">
        <v>21</v>
      </c>
      <c r="H18" s="141"/>
      <c r="I18" s="141"/>
      <c r="J18" s="141"/>
      <c r="K18" s="141"/>
      <c r="L18" s="141"/>
      <c r="M18" s="141"/>
      <c r="N18" s="106" t="s">
        <v>19</v>
      </c>
      <c r="O18" s="123"/>
      <c r="P18" s="15">
        <v>21</v>
      </c>
      <c r="Q18" s="10" t="s">
        <v>20</v>
      </c>
      <c r="R18" s="15"/>
      <c r="S18" s="9" t="s">
        <v>21</v>
      </c>
      <c r="T18" s="141"/>
      <c r="U18" s="141"/>
      <c r="V18" s="141"/>
      <c r="W18" s="141"/>
      <c r="X18" s="141"/>
      <c r="Y18" s="141"/>
    </row>
    <row r="19" spans="2:25" ht="21.75" customHeight="1" x14ac:dyDescent="0.15">
      <c r="B19" s="106" t="s">
        <v>19</v>
      </c>
      <c r="C19" s="123"/>
      <c r="D19" s="15"/>
      <c r="E19" s="10" t="s">
        <v>20</v>
      </c>
      <c r="F19" s="15"/>
      <c r="G19" s="9" t="s">
        <v>21</v>
      </c>
      <c r="H19" s="141"/>
      <c r="I19" s="141"/>
      <c r="J19" s="141"/>
      <c r="K19" s="141"/>
      <c r="L19" s="141"/>
      <c r="M19" s="141"/>
      <c r="N19" s="106" t="s">
        <v>19</v>
      </c>
      <c r="O19" s="123"/>
      <c r="P19" s="15">
        <v>21</v>
      </c>
      <c r="Q19" s="10" t="s">
        <v>20</v>
      </c>
      <c r="R19" s="15"/>
      <c r="S19" s="9" t="s">
        <v>21</v>
      </c>
      <c r="T19" s="141"/>
      <c r="U19" s="141"/>
      <c r="V19" s="141"/>
      <c r="W19" s="141"/>
      <c r="X19" s="141"/>
      <c r="Y19" s="141"/>
    </row>
    <row r="20" spans="2:25" ht="21.75" customHeight="1" x14ac:dyDescent="0.15">
      <c r="B20" s="106" t="s">
        <v>19</v>
      </c>
      <c r="C20" s="123"/>
      <c r="D20" s="15">
        <v>21</v>
      </c>
      <c r="E20" s="10" t="s">
        <v>20</v>
      </c>
      <c r="F20" s="15"/>
      <c r="G20" s="9" t="s">
        <v>21</v>
      </c>
      <c r="H20" s="141">
        <v>2109325</v>
      </c>
      <c r="I20" s="141"/>
      <c r="J20" s="141"/>
      <c r="K20" s="141"/>
      <c r="L20" s="141"/>
      <c r="M20" s="141"/>
      <c r="N20" s="106" t="s">
        <v>19</v>
      </c>
      <c r="O20" s="123"/>
      <c r="P20" s="15">
        <v>20</v>
      </c>
      <c r="Q20" s="10" t="s">
        <v>20</v>
      </c>
      <c r="R20" s="15"/>
      <c r="S20" s="9" t="s">
        <v>21</v>
      </c>
      <c r="T20" s="141">
        <v>1781506</v>
      </c>
      <c r="U20" s="141"/>
      <c r="V20" s="141"/>
      <c r="W20" s="141"/>
      <c r="X20" s="141"/>
      <c r="Y20" s="141"/>
    </row>
    <row r="21" spans="2:25" ht="21.75" customHeight="1" x14ac:dyDescent="0.15">
      <c r="B21" s="106" t="s">
        <v>70</v>
      </c>
      <c r="C21" s="106"/>
      <c r="D21" s="106"/>
      <c r="E21" s="106"/>
      <c r="F21" s="106"/>
      <c r="G21" s="106"/>
      <c r="H21" s="179">
        <f>AVERAGE(H18:M20)</f>
        <v>2109325</v>
      </c>
      <c r="I21" s="179"/>
      <c r="J21" s="179"/>
      <c r="K21" s="179"/>
      <c r="L21" s="179"/>
      <c r="M21" s="179"/>
      <c r="N21" s="106" t="s">
        <v>72</v>
      </c>
      <c r="O21" s="106"/>
      <c r="P21" s="106"/>
      <c r="Q21" s="106"/>
      <c r="R21" s="106"/>
      <c r="S21" s="106"/>
      <c r="T21" s="179">
        <f>AVERAGE(T18:Y20)</f>
        <v>1781506</v>
      </c>
      <c r="U21" s="179"/>
      <c r="V21" s="179"/>
      <c r="W21" s="179"/>
      <c r="X21" s="179"/>
      <c r="Y21" s="179"/>
    </row>
    <row r="24" spans="2:25" ht="18" customHeight="1" x14ac:dyDescent="0.15">
      <c r="B24" s="99" t="s">
        <v>65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2:25" ht="13.5" customHeight="1" x14ac:dyDescent="0.15"/>
    <row r="26" spans="2:25" ht="21.75" customHeight="1" x14ac:dyDescent="0.15">
      <c r="B26" s="106" t="s">
        <v>23</v>
      </c>
      <c r="C26" s="106"/>
      <c r="D26" s="106"/>
      <c r="E26" s="106"/>
      <c r="F26" s="106"/>
      <c r="G26" s="106"/>
      <c r="H26" s="182" t="s">
        <v>67</v>
      </c>
      <c r="I26" s="182"/>
      <c r="J26" s="182"/>
      <c r="K26" s="182"/>
      <c r="L26" s="182"/>
      <c r="M26" s="182"/>
      <c r="N26" s="106" t="s">
        <v>23</v>
      </c>
      <c r="O26" s="106"/>
      <c r="P26" s="106"/>
      <c r="Q26" s="106"/>
      <c r="R26" s="106"/>
      <c r="S26" s="106"/>
      <c r="T26" s="182" t="s">
        <v>66</v>
      </c>
      <c r="U26" s="182"/>
      <c r="V26" s="182"/>
      <c r="W26" s="182"/>
      <c r="X26" s="182"/>
      <c r="Y26" s="182"/>
    </row>
    <row r="27" spans="2:25" ht="21.75" customHeight="1" x14ac:dyDescent="0.15">
      <c r="B27" s="106" t="s">
        <v>19</v>
      </c>
      <c r="C27" s="123"/>
      <c r="D27" s="15"/>
      <c r="E27" s="10" t="s">
        <v>20</v>
      </c>
      <c r="F27" s="15"/>
      <c r="G27" s="9" t="s">
        <v>21</v>
      </c>
      <c r="H27" s="141"/>
      <c r="I27" s="141"/>
      <c r="J27" s="141"/>
      <c r="K27" s="141"/>
      <c r="L27" s="141"/>
      <c r="M27" s="141"/>
      <c r="N27" s="106" t="s">
        <v>19</v>
      </c>
      <c r="O27" s="123"/>
      <c r="P27" s="15"/>
      <c r="Q27" s="10" t="s">
        <v>20</v>
      </c>
      <c r="R27" s="15"/>
      <c r="S27" s="9" t="s">
        <v>21</v>
      </c>
      <c r="T27" s="141"/>
      <c r="U27" s="141"/>
      <c r="V27" s="141"/>
      <c r="W27" s="141"/>
      <c r="X27" s="141"/>
      <c r="Y27" s="141"/>
    </row>
    <row r="28" spans="2:25" ht="21.75" customHeight="1" x14ac:dyDescent="0.15">
      <c r="B28" s="106" t="s">
        <v>19</v>
      </c>
      <c r="C28" s="123"/>
      <c r="D28" s="15"/>
      <c r="E28" s="10" t="s">
        <v>20</v>
      </c>
      <c r="F28" s="15"/>
      <c r="G28" s="9" t="s">
        <v>21</v>
      </c>
      <c r="H28" s="141"/>
      <c r="I28" s="141"/>
      <c r="J28" s="141"/>
      <c r="K28" s="141"/>
      <c r="L28" s="141"/>
      <c r="M28" s="141"/>
      <c r="N28" s="106" t="s">
        <v>19</v>
      </c>
      <c r="O28" s="123"/>
      <c r="P28" s="15"/>
      <c r="Q28" s="10" t="s">
        <v>20</v>
      </c>
      <c r="R28" s="15"/>
      <c r="S28" s="9" t="s">
        <v>21</v>
      </c>
      <c r="T28" s="141"/>
      <c r="U28" s="141"/>
      <c r="V28" s="141"/>
      <c r="W28" s="141"/>
      <c r="X28" s="141"/>
      <c r="Y28" s="141"/>
    </row>
    <row r="29" spans="2:25" ht="21.75" customHeight="1" x14ac:dyDescent="0.15">
      <c r="B29" s="106" t="s">
        <v>19</v>
      </c>
      <c r="C29" s="123"/>
      <c r="D29" s="15">
        <v>21</v>
      </c>
      <c r="E29" s="10" t="s">
        <v>20</v>
      </c>
      <c r="F29" s="15"/>
      <c r="G29" s="9" t="s">
        <v>21</v>
      </c>
      <c r="H29" s="141">
        <v>1153764</v>
      </c>
      <c r="I29" s="141"/>
      <c r="J29" s="141"/>
      <c r="K29" s="141"/>
      <c r="L29" s="141"/>
      <c r="M29" s="141"/>
      <c r="N29" s="106" t="s">
        <v>19</v>
      </c>
      <c r="O29" s="123"/>
      <c r="P29" s="15">
        <v>20</v>
      </c>
      <c r="Q29" s="10" t="s">
        <v>20</v>
      </c>
      <c r="R29" s="15"/>
      <c r="S29" s="9" t="s">
        <v>21</v>
      </c>
      <c r="T29" s="141">
        <v>1117957</v>
      </c>
      <c r="U29" s="141"/>
      <c r="V29" s="141"/>
      <c r="W29" s="141"/>
      <c r="X29" s="141"/>
      <c r="Y29" s="141"/>
    </row>
    <row r="30" spans="2:25" ht="21.75" customHeight="1" x14ac:dyDescent="0.15">
      <c r="B30" s="106" t="s">
        <v>71</v>
      </c>
      <c r="C30" s="106"/>
      <c r="D30" s="106"/>
      <c r="E30" s="106"/>
      <c r="F30" s="106"/>
      <c r="G30" s="106"/>
      <c r="H30" s="179">
        <f>AVERAGE(H27:M29)</f>
        <v>1153764</v>
      </c>
      <c r="I30" s="179"/>
      <c r="J30" s="179"/>
      <c r="K30" s="179"/>
      <c r="L30" s="179"/>
      <c r="M30" s="179"/>
      <c r="N30" s="106" t="s">
        <v>73</v>
      </c>
      <c r="O30" s="106"/>
      <c r="P30" s="106"/>
      <c r="Q30" s="106"/>
      <c r="R30" s="106"/>
      <c r="S30" s="106"/>
      <c r="T30" s="179">
        <f>AVERAGE(T27:Y29)</f>
        <v>1117957</v>
      </c>
      <c r="U30" s="179"/>
      <c r="V30" s="179"/>
      <c r="W30" s="179"/>
      <c r="X30" s="179"/>
      <c r="Y30" s="179"/>
    </row>
    <row r="32" spans="2:25" x14ac:dyDescent="0.15">
      <c r="B32" t="s">
        <v>74</v>
      </c>
      <c r="C32" t="s">
        <v>75</v>
      </c>
      <c r="H32" s="183"/>
      <c r="I32" s="183"/>
      <c r="J32" s="50"/>
    </row>
    <row r="33" spans="3:19" x14ac:dyDescent="0.15">
      <c r="C33" t="s">
        <v>76</v>
      </c>
      <c r="H33" s="183"/>
      <c r="I33" s="183"/>
    </row>
    <row r="37" spans="3:19" ht="17.25" x14ac:dyDescent="0.15">
      <c r="D37" t="s">
        <v>78</v>
      </c>
      <c r="M37" s="144">
        <f>ROUNDDOWN(((R8-R6)/R8),4)</f>
        <v>0.12839999999999999</v>
      </c>
      <c r="N37" s="144"/>
      <c r="O37" s="144"/>
      <c r="P37" s="144"/>
      <c r="R37" s="178" t="str">
        <f>IF(M37&gt;5%,"OK","×")</f>
        <v>OK</v>
      </c>
      <c r="S37" s="178"/>
    </row>
    <row r="40" spans="3:19" ht="14.25" x14ac:dyDescent="0.15">
      <c r="H40" s="6"/>
      <c r="I40" s="6"/>
      <c r="J40" s="6"/>
      <c r="K40" s="6"/>
      <c r="L40" s="6"/>
      <c r="M40" s="6"/>
    </row>
    <row r="41" spans="3:19" x14ac:dyDescent="0.15">
      <c r="H41" s="5"/>
    </row>
  </sheetData>
  <mergeCells count="49">
    <mergeCell ref="B20:C20"/>
    <mergeCell ref="H20:M20"/>
    <mergeCell ref="H17:M17"/>
    <mergeCell ref="N21:S21"/>
    <mergeCell ref="H18:M18"/>
    <mergeCell ref="H19:M19"/>
    <mergeCell ref="B18:C18"/>
    <mergeCell ref="B17:G17"/>
    <mergeCell ref="B19:C19"/>
    <mergeCell ref="T21:Y21"/>
    <mergeCell ref="N19:O19"/>
    <mergeCell ref="N20:O20"/>
    <mergeCell ref="N17:S17"/>
    <mergeCell ref="T17:Y17"/>
    <mergeCell ref="N18:O18"/>
    <mergeCell ref="T18:Y18"/>
    <mergeCell ref="R37:S37"/>
    <mergeCell ref="B15:Y15"/>
    <mergeCell ref="M37:P37"/>
    <mergeCell ref="R4:U4"/>
    <mergeCell ref="R6:U6"/>
    <mergeCell ref="R8:U8"/>
    <mergeCell ref="T19:Y19"/>
    <mergeCell ref="T20:Y20"/>
    <mergeCell ref="B21:G21"/>
    <mergeCell ref="H21:M21"/>
    <mergeCell ref="B24:Y24"/>
    <mergeCell ref="B26:G26"/>
    <mergeCell ref="H26:M26"/>
    <mergeCell ref="N26:S26"/>
    <mergeCell ref="T26:Y26"/>
    <mergeCell ref="B27:C27"/>
    <mergeCell ref="H27:M27"/>
    <mergeCell ref="N27:O27"/>
    <mergeCell ref="T27:Y27"/>
    <mergeCell ref="N28:O28"/>
    <mergeCell ref="T28:Y28"/>
    <mergeCell ref="N30:S30"/>
    <mergeCell ref="T30:Y30"/>
    <mergeCell ref="B29:C29"/>
    <mergeCell ref="H29:M29"/>
    <mergeCell ref="N29:O29"/>
    <mergeCell ref="T29:Y29"/>
    <mergeCell ref="H32:I32"/>
    <mergeCell ref="H33:I33"/>
    <mergeCell ref="B30:G30"/>
    <mergeCell ref="H30:M30"/>
    <mergeCell ref="B28:C28"/>
    <mergeCell ref="H28:M28"/>
  </mergeCells>
  <phoneticPr fontId="2"/>
  <pageMargins left="0.72" right="0.39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view="pageBreakPreview" zoomScale="90" zoomScaleNormal="100" zoomScaleSheetLayoutView="90" workbookViewId="0">
      <selection activeCell="R37" sqref="R37:S37"/>
    </sheetView>
  </sheetViews>
  <sheetFormatPr defaultRowHeight="13.5" x14ac:dyDescent="0.15"/>
  <cols>
    <col min="1" max="1" width="1" customWidth="1"/>
    <col min="2" max="5" width="3.25" customWidth="1"/>
    <col min="6" max="6" width="4.125" customWidth="1"/>
    <col min="7" max="16" width="3.25" customWidth="1"/>
    <col min="17" max="17" width="4.625" customWidth="1"/>
    <col min="18" max="26" width="3.25" customWidth="1"/>
    <col min="27" max="27" width="9.75" customWidth="1"/>
    <col min="28" max="54" width="3.25" customWidth="1"/>
  </cols>
  <sheetData>
    <row r="1" spans="2:25" x14ac:dyDescent="0.15">
      <c r="B1" t="s">
        <v>77</v>
      </c>
    </row>
    <row r="3" spans="2:25" ht="20.25" customHeight="1" x14ac:dyDescent="0.15">
      <c r="W3" s="35" t="s">
        <v>44</v>
      </c>
    </row>
    <row r="4" spans="2:25" ht="17.25" x14ac:dyDescent="0.15">
      <c r="B4" t="s">
        <v>62</v>
      </c>
      <c r="G4" t="s">
        <v>63</v>
      </c>
      <c r="R4" s="180">
        <f>M37</f>
        <v>4.7800000000000002E-2</v>
      </c>
      <c r="S4" s="180"/>
      <c r="T4" s="180"/>
      <c r="U4" s="180"/>
      <c r="V4" s="12" t="s">
        <v>64</v>
      </c>
      <c r="W4" s="11" t="s">
        <v>128</v>
      </c>
    </row>
    <row r="5" spans="2:25" ht="8.25" customHeight="1" x14ac:dyDescent="0.15">
      <c r="R5" s="7"/>
      <c r="S5" s="7"/>
      <c r="T5" s="7"/>
      <c r="U5" s="7"/>
    </row>
    <row r="6" spans="2:25" ht="17.25" x14ac:dyDescent="0.15">
      <c r="B6" t="s">
        <v>68</v>
      </c>
      <c r="R6" s="181">
        <f>ROUNDDOWN((H30/H21*100),2)</f>
        <v>72.64</v>
      </c>
      <c r="S6" s="181"/>
      <c r="T6" s="181"/>
      <c r="U6" s="181"/>
      <c r="V6" t="s">
        <v>79</v>
      </c>
    </row>
    <row r="7" spans="2:25" ht="9.75" customHeight="1" x14ac:dyDescent="0.15">
      <c r="R7" s="8"/>
      <c r="S7" s="8"/>
      <c r="T7" s="8"/>
      <c r="U7" s="8"/>
    </row>
    <row r="8" spans="2:25" ht="17.25" x14ac:dyDescent="0.15">
      <c r="B8" t="s">
        <v>69</v>
      </c>
      <c r="R8" s="181">
        <f>ROUNDDOWN((T30/T21*100),2)</f>
        <v>76.290000000000006</v>
      </c>
      <c r="S8" s="181"/>
      <c r="T8" s="181"/>
      <c r="U8" s="181"/>
      <c r="V8" t="s">
        <v>79</v>
      </c>
    </row>
    <row r="15" spans="2:25" ht="18" customHeight="1" x14ac:dyDescent="0.15">
      <c r="B15" s="99" t="s">
        <v>18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7" spans="2:25" ht="21.75" customHeight="1" x14ac:dyDescent="0.15">
      <c r="B17" s="106" t="s">
        <v>23</v>
      </c>
      <c r="C17" s="106"/>
      <c r="D17" s="106"/>
      <c r="E17" s="106"/>
      <c r="F17" s="106"/>
      <c r="G17" s="106"/>
      <c r="H17" s="106" t="s">
        <v>22</v>
      </c>
      <c r="I17" s="106"/>
      <c r="J17" s="106"/>
      <c r="K17" s="106"/>
      <c r="L17" s="106"/>
      <c r="M17" s="106"/>
      <c r="N17" s="106" t="s">
        <v>23</v>
      </c>
      <c r="O17" s="106"/>
      <c r="P17" s="106"/>
      <c r="Q17" s="106"/>
      <c r="R17" s="106"/>
      <c r="S17" s="106"/>
      <c r="T17" s="106" t="s">
        <v>25</v>
      </c>
      <c r="U17" s="106"/>
      <c r="V17" s="106"/>
      <c r="W17" s="106"/>
      <c r="X17" s="106"/>
      <c r="Y17" s="106"/>
    </row>
    <row r="18" spans="2:25" ht="21.75" customHeight="1" x14ac:dyDescent="0.15">
      <c r="B18" s="106" t="s">
        <v>19</v>
      </c>
      <c r="C18" s="123"/>
      <c r="D18" s="15">
        <v>22</v>
      </c>
      <c r="E18" s="10" t="s">
        <v>20</v>
      </c>
      <c r="F18" s="15">
        <v>10</v>
      </c>
      <c r="G18" s="9" t="s">
        <v>21</v>
      </c>
      <c r="H18" s="141">
        <v>10264300</v>
      </c>
      <c r="I18" s="141"/>
      <c r="J18" s="141"/>
      <c r="K18" s="141"/>
      <c r="L18" s="141"/>
      <c r="M18" s="141"/>
      <c r="N18" s="106" t="s">
        <v>19</v>
      </c>
      <c r="O18" s="123"/>
      <c r="P18" s="15">
        <v>21</v>
      </c>
      <c r="Q18" s="10" t="s">
        <v>20</v>
      </c>
      <c r="R18" s="15">
        <v>10</v>
      </c>
      <c r="S18" s="9" t="s">
        <v>21</v>
      </c>
      <c r="T18" s="141">
        <v>9144651</v>
      </c>
      <c r="U18" s="141"/>
      <c r="V18" s="141"/>
      <c r="W18" s="141"/>
      <c r="X18" s="141"/>
      <c r="Y18" s="141"/>
    </row>
    <row r="19" spans="2:25" ht="21.75" customHeight="1" x14ac:dyDescent="0.15">
      <c r="B19" s="106" t="s">
        <v>19</v>
      </c>
      <c r="C19" s="123"/>
      <c r="D19" s="15">
        <v>22</v>
      </c>
      <c r="E19" s="10" t="s">
        <v>20</v>
      </c>
      <c r="F19" s="15">
        <v>11</v>
      </c>
      <c r="G19" s="9" t="s">
        <v>21</v>
      </c>
      <c r="H19" s="141">
        <v>12958635</v>
      </c>
      <c r="I19" s="141"/>
      <c r="J19" s="141"/>
      <c r="K19" s="141"/>
      <c r="L19" s="141"/>
      <c r="M19" s="141"/>
      <c r="N19" s="106" t="s">
        <v>19</v>
      </c>
      <c r="O19" s="123"/>
      <c r="P19" s="15">
        <v>21</v>
      </c>
      <c r="Q19" s="10" t="s">
        <v>20</v>
      </c>
      <c r="R19" s="15">
        <v>11</v>
      </c>
      <c r="S19" s="9" t="s">
        <v>21</v>
      </c>
      <c r="T19" s="141">
        <v>10429896</v>
      </c>
      <c r="U19" s="141"/>
      <c r="V19" s="141"/>
      <c r="W19" s="141"/>
      <c r="X19" s="141"/>
      <c r="Y19" s="141"/>
    </row>
    <row r="20" spans="2:25" ht="21.75" customHeight="1" x14ac:dyDescent="0.15">
      <c r="B20" s="106" t="s">
        <v>19</v>
      </c>
      <c r="C20" s="123"/>
      <c r="D20" s="15">
        <v>22</v>
      </c>
      <c r="E20" s="10" t="s">
        <v>20</v>
      </c>
      <c r="F20" s="15">
        <v>12</v>
      </c>
      <c r="G20" s="9" t="s">
        <v>21</v>
      </c>
      <c r="H20" s="141">
        <v>14057358</v>
      </c>
      <c r="I20" s="141"/>
      <c r="J20" s="141"/>
      <c r="K20" s="141"/>
      <c r="L20" s="141"/>
      <c r="M20" s="141"/>
      <c r="N20" s="106" t="s">
        <v>19</v>
      </c>
      <c r="O20" s="123"/>
      <c r="P20" s="15">
        <v>21</v>
      </c>
      <c r="Q20" s="10" t="s">
        <v>20</v>
      </c>
      <c r="R20" s="15">
        <v>12</v>
      </c>
      <c r="S20" s="9" t="s">
        <v>21</v>
      </c>
      <c r="T20" s="141">
        <v>17140705</v>
      </c>
      <c r="U20" s="141"/>
      <c r="V20" s="141"/>
      <c r="W20" s="141"/>
      <c r="X20" s="141"/>
      <c r="Y20" s="141"/>
    </row>
    <row r="21" spans="2:25" ht="21.75" customHeight="1" x14ac:dyDescent="0.15">
      <c r="B21" s="106" t="s">
        <v>70</v>
      </c>
      <c r="C21" s="106"/>
      <c r="D21" s="106"/>
      <c r="E21" s="106"/>
      <c r="F21" s="106"/>
      <c r="G21" s="106"/>
      <c r="H21" s="179">
        <f>AVERAGE(H18:M20)</f>
        <v>12426764.333333334</v>
      </c>
      <c r="I21" s="179"/>
      <c r="J21" s="179"/>
      <c r="K21" s="179"/>
      <c r="L21" s="179"/>
      <c r="M21" s="179"/>
      <c r="N21" s="106" t="s">
        <v>72</v>
      </c>
      <c r="O21" s="106"/>
      <c r="P21" s="106"/>
      <c r="Q21" s="106"/>
      <c r="R21" s="106"/>
      <c r="S21" s="106"/>
      <c r="T21" s="179">
        <f>AVERAGE(T18:Y20)</f>
        <v>12238417.333333334</v>
      </c>
      <c r="U21" s="179"/>
      <c r="V21" s="179"/>
      <c r="W21" s="179"/>
      <c r="X21" s="179"/>
      <c r="Y21" s="179"/>
    </row>
    <row r="24" spans="2:25" ht="18" customHeight="1" x14ac:dyDescent="0.15">
      <c r="B24" s="99" t="s">
        <v>65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2:25" ht="13.5" customHeight="1" x14ac:dyDescent="0.15"/>
    <row r="26" spans="2:25" ht="21.75" customHeight="1" x14ac:dyDescent="0.15">
      <c r="B26" s="106" t="s">
        <v>23</v>
      </c>
      <c r="C26" s="106"/>
      <c r="D26" s="106"/>
      <c r="E26" s="106"/>
      <c r="F26" s="106"/>
      <c r="G26" s="106"/>
      <c r="H26" s="182" t="s">
        <v>67</v>
      </c>
      <c r="I26" s="182"/>
      <c r="J26" s="182"/>
      <c r="K26" s="182"/>
      <c r="L26" s="182"/>
      <c r="M26" s="182"/>
      <c r="N26" s="106" t="s">
        <v>23</v>
      </c>
      <c r="O26" s="106"/>
      <c r="P26" s="106"/>
      <c r="Q26" s="106"/>
      <c r="R26" s="106"/>
      <c r="S26" s="106"/>
      <c r="T26" s="182" t="s">
        <v>66</v>
      </c>
      <c r="U26" s="182"/>
      <c r="V26" s="182"/>
      <c r="W26" s="182"/>
      <c r="X26" s="182"/>
      <c r="Y26" s="182"/>
    </row>
    <row r="27" spans="2:25" ht="21.75" customHeight="1" x14ac:dyDescent="0.15">
      <c r="B27" s="106" t="s">
        <v>19</v>
      </c>
      <c r="C27" s="123"/>
      <c r="D27" s="15">
        <v>22</v>
      </c>
      <c r="E27" s="10" t="s">
        <v>20</v>
      </c>
      <c r="F27" s="15">
        <v>10</v>
      </c>
      <c r="G27" s="9" t="s">
        <v>105</v>
      </c>
      <c r="H27" s="141">
        <v>10237086</v>
      </c>
      <c r="I27" s="141"/>
      <c r="J27" s="141"/>
      <c r="K27" s="141"/>
      <c r="L27" s="141"/>
      <c r="M27" s="141"/>
      <c r="N27" s="106" t="s">
        <v>19</v>
      </c>
      <c r="O27" s="123"/>
      <c r="P27" s="15">
        <v>21</v>
      </c>
      <c r="Q27" s="10" t="s">
        <v>20</v>
      </c>
      <c r="R27" s="15">
        <v>10</v>
      </c>
      <c r="S27" s="9" t="s">
        <v>21</v>
      </c>
      <c r="T27" s="141">
        <v>9127615</v>
      </c>
      <c r="U27" s="141"/>
      <c r="V27" s="141"/>
      <c r="W27" s="141"/>
      <c r="X27" s="141"/>
      <c r="Y27" s="141"/>
    </row>
    <row r="28" spans="2:25" ht="21.75" customHeight="1" x14ac:dyDescent="0.15">
      <c r="B28" s="106" t="s">
        <v>19</v>
      </c>
      <c r="C28" s="123"/>
      <c r="D28" s="15">
        <v>22</v>
      </c>
      <c r="E28" s="10" t="s">
        <v>20</v>
      </c>
      <c r="F28" s="15">
        <v>11</v>
      </c>
      <c r="G28" s="9" t="s">
        <v>21</v>
      </c>
      <c r="H28" s="141">
        <v>8354479</v>
      </c>
      <c r="I28" s="141"/>
      <c r="J28" s="141"/>
      <c r="K28" s="141"/>
      <c r="L28" s="141"/>
      <c r="M28" s="141"/>
      <c r="N28" s="106" t="s">
        <v>19</v>
      </c>
      <c r="O28" s="123"/>
      <c r="P28" s="15">
        <v>21</v>
      </c>
      <c r="Q28" s="10" t="s">
        <v>20</v>
      </c>
      <c r="R28" s="15">
        <v>11</v>
      </c>
      <c r="S28" s="9" t="s">
        <v>105</v>
      </c>
      <c r="T28" s="141">
        <v>6025706</v>
      </c>
      <c r="U28" s="141"/>
      <c r="V28" s="141"/>
      <c r="W28" s="141"/>
      <c r="X28" s="141"/>
      <c r="Y28" s="141"/>
    </row>
    <row r="29" spans="2:25" ht="21.75" customHeight="1" x14ac:dyDescent="0.15">
      <c r="B29" s="106" t="s">
        <v>19</v>
      </c>
      <c r="C29" s="123"/>
      <c r="D29" s="15">
        <v>22</v>
      </c>
      <c r="E29" s="10" t="s">
        <v>20</v>
      </c>
      <c r="F29" s="15">
        <v>12</v>
      </c>
      <c r="G29" s="9" t="s">
        <v>21</v>
      </c>
      <c r="H29" s="141">
        <v>8490616</v>
      </c>
      <c r="I29" s="141"/>
      <c r="J29" s="141"/>
      <c r="K29" s="141"/>
      <c r="L29" s="141"/>
      <c r="M29" s="141"/>
      <c r="N29" s="106" t="s">
        <v>19</v>
      </c>
      <c r="O29" s="123"/>
      <c r="P29" s="15">
        <v>21</v>
      </c>
      <c r="Q29" s="10" t="s">
        <v>20</v>
      </c>
      <c r="R29" s="15">
        <v>12</v>
      </c>
      <c r="S29" s="9" t="s">
        <v>105</v>
      </c>
      <c r="T29" s="141">
        <v>12857681</v>
      </c>
      <c r="U29" s="141"/>
      <c r="V29" s="141"/>
      <c r="W29" s="141"/>
      <c r="X29" s="141"/>
      <c r="Y29" s="141"/>
    </row>
    <row r="30" spans="2:25" ht="21.75" customHeight="1" x14ac:dyDescent="0.15">
      <c r="B30" s="106" t="s">
        <v>71</v>
      </c>
      <c r="C30" s="106"/>
      <c r="D30" s="106"/>
      <c r="E30" s="106"/>
      <c r="F30" s="106"/>
      <c r="G30" s="106"/>
      <c r="H30" s="179">
        <f>AVERAGE(H27:M29)</f>
        <v>9027393.666666666</v>
      </c>
      <c r="I30" s="179"/>
      <c r="J30" s="179"/>
      <c r="K30" s="179"/>
      <c r="L30" s="179"/>
      <c r="M30" s="179"/>
      <c r="N30" s="106" t="s">
        <v>73</v>
      </c>
      <c r="O30" s="106"/>
      <c r="P30" s="106"/>
      <c r="Q30" s="106"/>
      <c r="R30" s="106"/>
      <c r="S30" s="106"/>
      <c r="T30" s="179">
        <f>AVERAGE(T27:Y29)</f>
        <v>9337000.666666666</v>
      </c>
      <c r="U30" s="179"/>
      <c r="V30" s="179"/>
      <c r="W30" s="179"/>
      <c r="X30" s="179"/>
      <c r="Y30" s="179"/>
    </row>
    <row r="32" spans="2:25" x14ac:dyDescent="0.15">
      <c r="B32" t="s">
        <v>80</v>
      </c>
      <c r="C32" t="s">
        <v>117</v>
      </c>
      <c r="H32" s="183"/>
      <c r="I32" s="183"/>
      <c r="J32" s="50"/>
    </row>
    <row r="33" spans="3:19" x14ac:dyDescent="0.15">
      <c r="C33" t="s">
        <v>118</v>
      </c>
      <c r="H33" s="183"/>
      <c r="I33" s="183"/>
    </row>
    <row r="37" spans="3:19" ht="17.25" x14ac:dyDescent="0.15">
      <c r="D37" t="s">
        <v>119</v>
      </c>
      <c r="M37" s="144">
        <f>ROUNDDOWN(((R8-R6)/R8),4)</f>
        <v>4.7800000000000002E-2</v>
      </c>
      <c r="N37" s="144"/>
      <c r="O37" s="144"/>
      <c r="P37" s="144"/>
      <c r="R37" s="178" t="str">
        <f>IF(M37&gt;5%,"OK","×")</f>
        <v>×</v>
      </c>
      <c r="S37" s="178"/>
    </row>
    <row r="40" spans="3:19" ht="14.25" x14ac:dyDescent="0.15">
      <c r="H40" s="6"/>
      <c r="I40" s="6"/>
      <c r="J40" s="6"/>
      <c r="K40" s="6"/>
      <c r="L40" s="6"/>
      <c r="M40" s="6"/>
    </row>
    <row r="41" spans="3:19" x14ac:dyDescent="0.15">
      <c r="H41" s="5"/>
    </row>
  </sheetData>
  <mergeCells count="49">
    <mergeCell ref="H32:I32"/>
    <mergeCell ref="N28:O28"/>
    <mergeCell ref="T28:Y28"/>
    <mergeCell ref="B29:C29"/>
    <mergeCell ref="H33:I33"/>
    <mergeCell ref="B30:G30"/>
    <mergeCell ref="H30:M30"/>
    <mergeCell ref="N30:S30"/>
    <mergeCell ref="T30:Y30"/>
    <mergeCell ref="B28:C28"/>
    <mergeCell ref="H28:M28"/>
    <mergeCell ref="H29:M29"/>
    <mergeCell ref="N29:O29"/>
    <mergeCell ref="T29:Y29"/>
    <mergeCell ref="B24:Y24"/>
    <mergeCell ref="B26:G26"/>
    <mergeCell ref="H26:M26"/>
    <mergeCell ref="N26:S26"/>
    <mergeCell ref="T26:Y26"/>
    <mergeCell ref="B21:G21"/>
    <mergeCell ref="H21:M21"/>
    <mergeCell ref="N21:S21"/>
    <mergeCell ref="H17:M17"/>
    <mergeCell ref="N20:O20"/>
    <mergeCell ref="B19:C19"/>
    <mergeCell ref="B20:C20"/>
    <mergeCell ref="B17:G17"/>
    <mergeCell ref="H18:M18"/>
    <mergeCell ref="R4:U4"/>
    <mergeCell ref="R6:U6"/>
    <mergeCell ref="R8:U8"/>
    <mergeCell ref="T19:Y19"/>
    <mergeCell ref="T20:Y20"/>
    <mergeCell ref="R37:S37"/>
    <mergeCell ref="B15:Y15"/>
    <mergeCell ref="M37:P37"/>
    <mergeCell ref="B27:C27"/>
    <mergeCell ref="H27:M27"/>
    <mergeCell ref="N27:O27"/>
    <mergeCell ref="T17:Y17"/>
    <mergeCell ref="N18:O18"/>
    <mergeCell ref="T18:Y18"/>
    <mergeCell ref="T27:Y27"/>
    <mergeCell ref="N17:S17"/>
    <mergeCell ref="H19:M19"/>
    <mergeCell ref="H20:M20"/>
    <mergeCell ref="B18:C18"/>
    <mergeCell ref="T21:Y21"/>
    <mergeCell ref="N19:O19"/>
  </mergeCells>
  <phoneticPr fontId="2"/>
  <pageMargins left="0.75" right="0.36" top="1" bottom="1" header="0.51200000000000001" footer="0.51200000000000001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view="pageBreakPreview" zoomScale="80" zoomScaleNormal="80" zoomScaleSheetLayoutView="80" workbookViewId="0">
      <pane ySplit="645" activePane="bottomLeft"/>
      <selection activeCell="L1" sqref="J1:L65536"/>
      <selection pane="bottomLeft" activeCell="E52" sqref="E52"/>
    </sheetView>
  </sheetViews>
  <sheetFormatPr defaultRowHeight="13.5" x14ac:dyDescent="0.15"/>
  <cols>
    <col min="1" max="1" width="4.5" style="1" customWidth="1"/>
    <col min="2" max="4" width="12.125" style="1" customWidth="1"/>
    <col min="5" max="16384" width="9" style="1"/>
  </cols>
  <sheetData>
    <row r="1" spans="1:4" x14ac:dyDescent="0.15">
      <c r="B1" s="34" t="s">
        <v>48</v>
      </c>
      <c r="C1" s="34" t="s">
        <v>49</v>
      </c>
      <c r="D1" s="34" t="s">
        <v>50</v>
      </c>
    </row>
    <row r="2" spans="1:4" x14ac:dyDescent="0.15">
      <c r="A2" s="1" t="s">
        <v>43</v>
      </c>
      <c r="B2" s="18">
        <f>SUM(B3:B48)</f>
        <v>1498714</v>
      </c>
      <c r="C2" s="18">
        <f>SUM(C3:C49)</f>
        <v>1268362</v>
      </c>
      <c r="D2" s="18">
        <f>SUM(D3:D48)</f>
        <v>1048420</v>
      </c>
    </row>
    <row r="3" spans="1:4" x14ac:dyDescent="0.15">
      <c r="A3" s="1">
        <v>1</v>
      </c>
      <c r="B3" s="1">
        <v>223026</v>
      </c>
      <c r="C3" s="1">
        <v>119831</v>
      </c>
      <c r="D3" s="1">
        <v>10311</v>
      </c>
    </row>
    <row r="4" spans="1:4" x14ac:dyDescent="0.15">
      <c r="A4" s="1">
        <v>2</v>
      </c>
      <c r="B4" s="1">
        <v>362250</v>
      </c>
      <c r="C4" s="1">
        <v>8400</v>
      </c>
      <c r="D4" s="1">
        <v>17535</v>
      </c>
    </row>
    <row r="5" spans="1:4" x14ac:dyDescent="0.15">
      <c r="A5" s="1">
        <v>3</v>
      </c>
      <c r="B5" s="1">
        <v>148438</v>
      </c>
      <c r="C5" s="1">
        <v>12000</v>
      </c>
      <c r="D5" s="1">
        <v>90720</v>
      </c>
    </row>
    <row r="6" spans="1:4" x14ac:dyDescent="0.15">
      <c r="A6" s="1">
        <v>4</v>
      </c>
      <c r="C6" s="1">
        <v>70000</v>
      </c>
      <c r="D6" s="1">
        <v>158109</v>
      </c>
    </row>
    <row r="7" spans="1:4" x14ac:dyDescent="0.15">
      <c r="A7" s="1">
        <v>5</v>
      </c>
      <c r="B7" s="1">
        <v>765000</v>
      </c>
      <c r="C7" s="1">
        <v>87633</v>
      </c>
      <c r="D7" s="1">
        <v>277095</v>
      </c>
    </row>
    <row r="8" spans="1:4" x14ac:dyDescent="0.15">
      <c r="A8" s="1">
        <v>6</v>
      </c>
      <c r="C8" s="1">
        <v>157500</v>
      </c>
      <c r="D8" s="1">
        <v>156870</v>
      </c>
    </row>
    <row r="9" spans="1:4" x14ac:dyDescent="0.15">
      <c r="A9" s="1">
        <v>7</v>
      </c>
      <c r="C9" s="1">
        <v>127018</v>
      </c>
      <c r="D9" s="1">
        <v>129780</v>
      </c>
    </row>
    <row r="10" spans="1:4" x14ac:dyDescent="0.15">
      <c r="A10" s="1">
        <v>8</v>
      </c>
      <c r="C10" s="1">
        <v>490980</v>
      </c>
    </row>
    <row r="11" spans="1:4" x14ac:dyDescent="0.15">
      <c r="A11" s="1">
        <v>9</v>
      </c>
      <c r="D11" s="1">
        <v>208000</v>
      </c>
    </row>
    <row r="12" spans="1:4" x14ac:dyDescent="0.15">
      <c r="A12" s="1">
        <v>10</v>
      </c>
      <c r="C12" s="1">
        <v>195000</v>
      </c>
      <c r="D12" s="1" t="s">
        <v>51</v>
      </c>
    </row>
    <row r="13" spans="1:4" x14ac:dyDescent="0.15">
      <c r="A13" s="1">
        <v>11</v>
      </c>
    </row>
    <row r="14" spans="1:4" x14ac:dyDescent="0.15">
      <c r="A14" s="1">
        <v>12</v>
      </c>
    </row>
    <row r="15" spans="1:4" x14ac:dyDescent="0.15">
      <c r="A15" s="1">
        <v>13</v>
      </c>
    </row>
    <row r="16" spans="1:4" x14ac:dyDescent="0.15">
      <c r="A16" s="1">
        <v>14</v>
      </c>
    </row>
    <row r="17" spans="1:1" x14ac:dyDescent="0.15">
      <c r="A17" s="1">
        <v>15</v>
      </c>
    </row>
    <row r="18" spans="1:1" x14ac:dyDescent="0.15">
      <c r="A18" s="1">
        <v>16</v>
      </c>
    </row>
    <row r="19" spans="1:1" x14ac:dyDescent="0.15">
      <c r="A19" s="1">
        <v>17</v>
      </c>
    </row>
    <row r="20" spans="1:1" x14ac:dyDescent="0.15">
      <c r="A20" s="1">
        <v>18</v>
      </c>
    </row>
    <row r="21" spans="1:1" x14ac:dyDescent="0.15">
      <c r="A21" s="1">
        <v>19</v>
      </c>
    </row>
    <row r="22" spans="1:1" x14ac:dyDescent="0.15">
      <c r="A22" s="1">
        <v>20</v>
      </c>
    </row>
    <row r="23" spans="1:1" x14ac:dyDescent="0.15">
      <c r="A23" s="1">
        <v>21</v>
      </c>
    </row>
    <row r="24" spans="1:1" x14ac:dyDescent="0.15">
      <c r="A24" s="1">
        <v>22</v>
      </c>
    </row>
    <row r="25" spans="1:1" x14ac:dyDescent="0.15">
      <c r="A25" s="1">
        <v>23</v>
      </c>
    </row>
    <row r="26" spans="1:1" x14ac:dyDescent="0.15">
      <c r="A26" s="1">
        <v>24</v>
      </c>
    </row>
    <row r="27" spans="1:1" x14ac:dyDescent="0.15">
      <c r="A27" s="1">
        <v>25</v>
      </c>
    </row>
    <row r="28" spans="1:1" x14ac:dyDescent="0.15">
      <c r="A28" s="1">
        <v>26</v>
      </c>
    </row>
    <row r="29" spans="1:1" x14ac:dyDescent="0.15">
      <c r="A29" s="1">
        <v>27</v>
      </c>
    </row>
    <row r="30" spans="1:1" x14ac:dyDescent="0.15">
      <c r="A30" s="1">
        <v>28</v>
      </c>
    </row>
    <row r="31" spans="1:1" x14ac:dyDescent="0.15">
      <c r="A31" s="1">
        <v>29</v>
      </c>
    </row>
    <row r="32" spans="1:1" x14ac:dyDescent="0.15">
      <c r="A32" s="1">
        <v>30</v>
      </c>
    </row>
    <row r="33" spans="1:1" x14ac:dyDescent="0.15">
      <c r="A33" s="1">
        <v>31</v>
      </c>
    </row>
    <row r="34" spans="1:1" x14ac:dyDescent="0.15">
      <c r="A34" s="1">
        <v>32</v>
      </c>
    </row>
    <row r="35" spans="1:1" x14ac:dyDescent="0.15">
      <c r="A35" s="1">
        <v>33</v>
      </c>
    </row>
    <row r="36" spans="1:1" x14ac:dyDescent="0.15">
      <c r="A36" s="1">
        <v>34</v>
      </c>
    </row>
    <row r="37" spans="1:1" x14ac:dyDescent="0.15">
      <c r="A37" s="1">
        <v>35</v>
      </c>
    </row>
    <row r="38" spans="1:1" x14ac:dyDescent="0.15">
      <c r="A38" s="1">
        <v>36</v>
      </c>
    </row>
    <row r="39" spans="1:1" x14ac:dyDescent="0.15">
      <c r="A39" s="1">
        <v>37</v>
      </c>
    </row>
    <row r="40" spans="1:1" x14ac:dyDescent="0.15">
      <c r="A40" s="1">
        <v>38</v>
      </c>
    </row>
    <row r="41" spans="1:1" x14ac:dyDescent="0.15">
      <c r="A41" s="1">
        <v>39</v>
      </c>
    </row>
    <row r="42" spans="1:1" x14ac:dyDescent="0.15">
      <c r="A42" s="1">
        <v>40</v>
      </c>
    </row>
    <row r="43" spans="1:1" x14ac:dyDescent="0.15">
      <c r="A43" s="1">
        <v>41</v>
      </c>
    </row>
    <row r="44" spans="1:1" x14ac:dyDescent="0.15">
      <c r="A44" s="1">
        <v>42</v>
      </c>
    </row>
    <row r="45" spans="1:1" x14ac:dyDescent="0.15">
      <c r="A45" s="1">
        <v>43</v>
      </c>
    </row>
    <row r="46" spans="1:1" x14ac:dyDescent="0.15">
      <c r="A46" s="1">
        <v>44</v>
      </c>
    </row>
    <row r="47" spans="1:1" x14ac:dyDescent="0.15">
      <c r="A47" s="1">
        <v>45</v>
      </c>
    </row>
    <row r="48" spans="1:1" x14ac:dyDescent="0.15">
      <c r="A48" s="1">
        <v>46</v>
      </c>
    </row>
    <row r="49" spans="1:1" x14ac:dyDescent="0.15">
      <c r="A49" s="1">
        <v>47</v>
      </c>
    </row>
    <row r="50" spans="1:1" x14ac:dyDescent="0.15">
      <c r="A50" s="1">
        <v>48</v>
      </c>
    </row>
    <row r="51" spans="1:1" x14ac:dyDescent="0.15">
      <c r="A51" s="1">
        <v>49</v>
      </c>
    </row>
    <row r="52" spans="1:1" x14ac:dyDescent="0.15">
      <c r="A52" s="1">
        <v>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8"/>
  <sheetViews>
    <sheetView view="pageBreakPreview" topLeftCell="A16" zoomScale="90" zoomScaleNormal="100" zoomScaleSheetLayoutView="90" workbookViewId="0">
      <selection activeCell="AM65" sqref="AM65"/>
    </sheetView>
  </sheetViews>
  <sheetFormatPr defaultRowHeight="13.5" x14ac:dyDescent="0.15"/>
  <cols>
    <col min="1" max="5" width="3.25" customWidth="1"/>
    <col min="6" max="6" width="4.125" customWidth="1"/>
    <col min="7" max="26" width="3.25" customWidth="1"/>
    <col min="27" max="27" width="6.75" customWidth="1"/>
    <col min="28" max="53" width="3.25" customWidth="1"/>
  </cols>
  <sheetData>
    <row r="1" spans="1:27" ht="15" customHeight="1" x14ac:dyDescent="0.15"/>
    <row r="2" spans="1:27" ht="15" customHeight="1" x14ac:dyDescent="0.15"/>
    <row r="3" spans="1:27" ht="22.5" customHeight="1" x14ac:dyDescent="0.15">
      <c r="A3" s="98" t="s">
        <v>130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74"/>
    </row>
    <row r="4" spans="1:27" ht="15" customHeight="1" x14ac:dyDescent="0.15">
      <c r="R4" s="76"/>
      <c r="S4" s="76"/>
      <c r="T4" s="76"/>
      <c r="U4" s="76"/>
      <c r="V4" s="75"/>
      <c r="W4" s="11"/>
    </row>
    <row r="5" spans="1:27" ht="15" customHeight="1" x14ac:dyDescent="0.15">
      <c r="A5" s="99" t="s">
        <v>142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7" ht="15" customHeight="1" x14ac:dyDescent="0.15">
      <c r="R6" s="77"/>
      <c r="S6" s="77"/>
      <c r="T6" s="77"/>
      <c r="U6" s="77"/>
      <c r="V6" s="41"/>
    </row>
    <row r="7" spans="1:27" ht="15" customHeight="1" x14ac:dyDescent="0.15">
      <c r="B7" s="100" t="s">
        <v>131</v>
      </c>
      <c r="C7" s="100"/>
      <c r="D7" s="100"/>
      <c r="E7" s="100"/>
      <c r="F7" s="100"/>
      <c r="G7" s="100"/>
      <c r="H7" s="100"/>
      <c r="I7" s="100"/>
      <c r="J7" s="78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7" ht="19.5" customHeight="1" x14ac:dyDescent="0.15">
      <c r="B8" s="100"/>
      <c r="C8" s="100"/>
      <c r="D8" s="100"/>
      <c r="E8" s="100"/>
      <c r="F8" s="100"/>
      <c r="G8" s="100"/>
      <c r="H8" s="100"/>
      <c r="I8" s="100"/>
      <c r="J8" s="83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84"/>
      <c r="Y8" s="85"/>
    </row>
    <row r="9" spans="1:27" ht="15" customHeight="1" x14ac:dyDescent="0.15">
      <c r="B9" s="100"/>
      <c r="C9" s="100"/>
      <c r="D9" s="100"/>
      <c r="E9" s="100"/>
      <c r="F9" s="100"/>
      <c r="G9" s="100"/>
      <c r="H9" s="100"/>
      <c r="I9" s="100"/>
      <c r="J9" s="81"/>
      <c r="K9" s="82"/>
      <c r="L9" s="82"/>
      <c r="M9" s="82"/>
      <c r="N9" s="82"/>
      <c r="O9" s="82"/>
      <c r="P9" s="82"/>
      <c r="Q9" s="82"/>
      <c r="R9" s="82"/>
      <c r="S9" s="101" t="s">
        <v>132</v>
      </c>
      <c r="T9" s="101"/>
      <c r="U9" s="101"/>
      <c r="V9" s="101"/>
      <c r="W9" s="101"/>
      <c r="X9" s="101"/>
      <c r="Y9" s="102"/>
    </row>
    <row r="10" spans="1:27" ht="15" customHeight="1" x14ac:dyDescent="0.15">
      <c r="B10" s="89" t="s">
        <v>143</v>
      </c>
      <c r="R10" s="41"/>
      <c r="S10" s="41"/>
      <c r="T10" s="41"/>
      <c r="U10" s="41"/>
      <c r="V10" s="41"/>
    </row>
    <row r="11" spans="1:27" ht="15" customHeight="1" x14ac:dyDescent="0.15"/>
    <row r="12" spans="1:27" ht="15" customHeight="1" x14ac:dyDescent="0.15"/>
    <row r="13" spans="1:27" ht="15" customHeight="1" x14ac:dyDescent="0.15"/>
    <row r="14" spans="1:27" ht="15" customHeight="1" x14ac:dyDescent="0.15"/>
    <row r="15" spans="1:27" ht="15" customHeight="1" x14ac:dyDescent="0.15"/>
    <row r="16" spans="1:27" ht="15" customHeight="1" x14ac:dyDescent="0.15">
      <c r="B16" s="108" t="s">
        <v>129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7" spans="2:25" ht="15" customHeight="1" x14ac:dyDescent="0.15"/>
    <row r="18" spans="2:25" ht="30" customHeight="1" x14ac:dyDescent="0.15">
      <c r="B18" s="106" t="s">
        <v>23</v>
      </c>
      <c r="C18" s="106"/>
      <c r="D18" s="106"/>
      <c r="E18" s="106"/>
      <c r="F18" s="106"/>
      <c r="G18" s="106"/>
      <c r="H18" s="106" t="s">
        <v>22</v>
      </c>
      <c r="I18" s="106"/>
      <c r="J18" s="106"/>
      <c r="K18" s="106"/>
      <c r="L18" s="106"/>
      <c r="M18" s="106"/>
      <c r="N18" s="106" t="s">
        <v>23</v>
      </c>
      <c r="O18" s="106"/>
      <c r="P18" s="106"/>
      <c r="Q18" s="106"/>
      <c r="R18" s="106"/>
      <c r="S18" s="106"/>
      <c r="T18" s="106" t="s">
        <v>138</v>
      </c>
      <c r="U18" s="106"/>
      <c r="V18" s="106"/>
      <c r="W18" s="106"/>
      <c r="X18" s="106"/>
      <c r="Y18" s="106"/>
    </row>
    <row r="19" spans="2:25" ht="30" customHeight="1" x14ac:dyDescent="0.15">
      <c r="B19" s="103" t="s">
        <v>148</v>
      </c>
      <c r="C19" s="104"/>
      <c r="D19" s="68"/>
      <c r="E19" s="87" t="s">
        <v>20</v>
      </c>
      <c r="F19" s="68"/>
      <c r="G19" s="88" t="s">
        <v>21</v>
      </c>
      <c r="H19" s="105" t="s">
        <v>24</v>
      </c>
      <c r="I19" s="105"/>
      <c r="J19" s="105"/>
      <c r="K19" s="105"/>
      <c r="L19" s="105"/>
      <c r="M19" s="105"/>
      <c r="N19" s="103" t="s">
        <v>19</v>
      </c>
      <c r="O19" s="104"/>
      <c r="P19" s="68"/>
      <c r="Q19" s="87" t="s">
        <v>20</v>
      </c>
      <c r="R19" s="68"/>
      <c r="S19" s="88" t="s">
        <v>105</v>
      </c>
      <c r="T19" s="105" t="s">
        <v>24</v>
      </c>
      <c r="U19" s="105"/>
      <c r="V19" s="105"/>
      <c r="W19" s="105"/>
      <c r="X19" s="105"/>
      <c r="Y19" s="105"/>
    </row>
    <row r="20" spans="2:25" ht="30" customHeight="1" x14ac:dyDescent="0.15">
      <c r="B20" s="103" t="s">
        <v>148</v>
      </c>
      <c r="C20" s="104"/>
      <c r="D20" s="68"/>
      <c r="E20" s="87" t="s">
        <v>20</v>
      </c>
      <c r="F20" s="68"/>
      <c r="G20" s="88" t="s">
        <v>105</v>
      </c>
      <c r="H20" s="105" t="s">
        <v>24</v>
      </c>
      <c r="I20" s="105"/>
      <c r="J20" s="105"/>
      <c r="K20" s="105"/>
      <c r="L20" s="105"/>
      <c r="M20" s="105"/>
      <c r="N20" s="103" t="s">
        <v>19</v>
      </c>
      <c r="O20" s="104"/>
      <c r="P20" s="68"/>
      <c r="Q20" s="87" t="s">
        <v>20</v>
      </c>
      <c r="R20" s="68"/>
      <c r="S20" s="88" t="s">
        <v>21</v>
      </c>
      <c r="T20" s="105" t="s">
        <v>24</v>
      </c>
      <c r="U20" s="105"/>
      <c r="V20" s="105"/>
      <c r="W20" s="105"/>
      <c r="X20" s="105"/>
      <c r="Y20" s="105"/>
    </row>
    <row r="21" spans="2:25" ht="30" customHeight="1" x14ac:dyDescent="0.15">
      <c r="B21" s="103" t="s">
        <v>148</v>
      </c>
      <c r="C21" s="104"/>
      <c r="D21" s="68"/>
      <c r="E21" s="87" t="s">
        <v>20</v>
      </c>
      <c r="F21" s="68"/>
      <c r="G21" s="88" t="s">
        <v>105</v>
      </c>
      <c r="H21" s="105" t="s">
        <v>24</v>
      </c>
      <c r="I21" s="105"/>
      <c r="J21" s="105"/>
      <c r="K21" s="105"/>
      <c r="L21" s="105"/>
      <c r="M21" s="105"/>
      <c r="N21" s="103" t="s">
        <v>19</v>
      </c>
      <c r="O21" s="104"/>
      <c r="P21" s="68"/>
      <c r="Q21" s="87" t="s">
        <v>20</v>
      </c>
      <c r="R21" s="68"/>
      <c r="S21" s="88" t="s">
        <v>105</v>
      </c>
      <c r="T21" s="105" t="s">
        <v>24</v>
      </c>
      <c r="U21" s="105"/>
      <c r="V21" s="105"/>
      <c r="W21" s="105"/>
      <c r="X21" s="105"/>
      <c r="Y21" s="105"/>
    </row>
    <row r="22" spans="2:25" s="89" customFormat="1" ht="30" customHeight="1" x14ac:dyDescent="0.15">
      <c r="B22" s="114" t="s">
        <v>139</v>
      </c>
      <c r="C22" s="115"/>
      <c r="D22" s="115"/>
      <c r="E22" s="115"/>
      <c r="F22" s="115"/>
      <c r="G22" s="116"/>
      <c r="H22" s="105" t="s">
        <v>24</v>
      </c>
      <c r="I22" s="105"/>
      <c r="J22" s="105"/>
      <c r="K22" s="105"/>
      <c r="L22" s="105"/>
      <c r="M22" s="105"/>
      <c r="N22" s="114" t="s">
        <v>140</v>
      </c>
      <c r="O22" s="115"/>
      <c r="P22" s="115"/>
      <c r="Q22" s="115"/>
      <c r="R22" s="115"/>
      <c r="S22" s="116"/>
      <c r="T22" s="105" t="s">
        <v>24</v>
      </c>
      <c r="U22" s="105"/>
      <c r="V22" s="105"/>
      <c r="W22" s="105"/>
      <c r="X22" s="105"/>
      <c r="Y22" s="105"/>
    </row>
    <row r="23" spans="2:25" ht="15" customHeight="1" x14ac:dyDescent="0.15"/>
    <row r="24" spans="2:25" ht="15" customHeight="1" x14ac:dyDescent="0.15"/>
    <row r="25" spans="2:25" ht="15" customHeight="1" x14ac:dyDescent="0.15">
      <c r="D25" s="110" t="s">
        <v>136</v>
      </c>
      <c r="E25" s="110"/>
      <c r="F25" s="110"/>
      <c r="G25" s="110"/>
      <c r="H25" s="110"/>
      <c r="I25" s="110"/>
      <c r="J25" s="110"/>
      <c r="M25" s="86"/>
      <c r="N25" s="86"/>
      <c r="O25" s="86"/>
      <c r="P25" s="86"/>
      <c r="Q25" s="111" t="s">
        <v>137</v>
      </c>
      <c r="R25" s="111"/>
      <c r="S25" s="111"/>
      <c r="T25" s="111"/>
      <c r="U25" s="111"/>
      <c r="V25" s="111"/>
      <c r="W25" s="111"/>
    </row>
    <row r="26" spans="2:25" ht="15" customHeight="1" x14ac:dyDescent="0.15"/>
    <row r="27" spans="2:25" ht="15" customHeight="1" x14ac:dyDescent="0.15"/>
    <row r="28" spans="2:25" ht="15" customHeight="1" x14ac:dyDescent="0.15">
      <c r="H28" s="6"/>
      <c r="I28" s="6"/>
      <c r="J28" s="6"/>
      <c r="K28" s="6"/>
      <c r="L28" s="6"/>
      <c r="M28" s="6"/>
    </row>
    <row r="29" spans="2:25" ht="15" customHeight="1" x14ac:dyDescent="0.15">
      <c r="B29" s="113" t="s">
        <v>133</v>
      </c>
      <c r="C29" s="113"/>
      <c r="D29" s="113"/>
      <c r="E29" s="113"/>
      <c r="F29" s="113"/>
      <c r="G29" s="113"/>
      <c r="H29" s="113"/>
      <c r="I29" s="113"/>
    </row>
    <row r="30" spans="2:25" ht="15" customHeight="1" x14ac:dyDescent="0.15"/>
    <row r="31" spans="2:25" ht="15" customHeight="1" x14ac:dyDescent="0.15">
      <c r="B31" s="113" t="s">
        <v>147</v>
      </c>
      <c r="C31" s="113"/>
      <c r="D31" s="113"/>
      <c r="E31" s="113"/>
      <c r="F31" s="113"/>
      <c r="G31" s="113"/>
      <c r="H31" s="113"/>
      <c r="I31" s="113"/>
    </row>
    <row r="32" spans="2:25" ht="15" customHeight="1" x14ac:dyDescent="0.15"/>
    <row r="33" spans="1:26" ht="15" customHeight="1" x14ac:dyDescent="0.15"/>
    <row r="34" spans="1:26" ht="15" customHeight="1" x14ac:dyDescent="0.15">
      <c r="M34" s="109" t="s">
        <v>134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</row>
    <row r="35" spans="1:26" ht="15" customHeight="1" x14ac:dyDescent="0.15"/>
    <row r="36" spans="1:26" ht="15" customHeight="1" x14ac:dyDescent="0.15">
      <c r="M36" s="112" t="s">
        <v>135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</row>
    <row r="37" spans="1:26" ht="15" customHeight="1" x14ac:dyDescent="0.15"/>
    <row r="38" spans="1:26" ht="15" customHeight="1" x14ac:dyDescent="0.15">
      <c r="M38" s="109" t="s">
        <v>149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09"/>
    </row>
    <row r="39" spans="1:26" ht="15" customHeight="1" x14ac:dyDescent="0.15"/>
    <row r="40" spans="1:26" ht="15" customHeight="1" x14ac:dyDescent="0.15"/>
    <row r="41" spans="1:26" ht="15" customHeight="1" x14ac:dyDescent="0.15"/>
    <row r="42" spans="1:26" ht="15" customHeight="1" x14ac:dyDescent="0.15"/>
    <row r="43" spans="1:26" ht="15" customHeight="1" x14ac:dyDescent="0.15"/>
    <row r="44" spans="1:26" ht="15" customHeight="1" x14ac:dyDescent="0.15"/>
    <row r="45" spans="1:26" ht="15" customHeight="1" x14ac:dyDescent="0.1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1:26" ht="15" customHeight="1" x14ac:dyDescent="0.1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 ht="22.5" customHeight="1" x14ac:dyDescent="0.15">
      <c r="A47" s="98" t="s">
        <v>130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ht="15" customHeight="1" x14ac:dyDescent="0.1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76"/>
      <c r="S48" s="76"/>
      <c r="T48" s="76"/>
      <c r="U48" s="76"/>
      <c r="V48" s="75"/>
      <c r="W48" s="11"/>
      <c r="X48" s="89"/>
      <c r="Y48" s="89"/>
      <c r="Z48" s="89"/>
    </row>
    <row r="49" spans="1:26" ht="15" customHeight="1" x14ac:dyDescent="0.15">
      <c r="A49" s="99" t="s">
        <v>142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5" customHeight="1" x14ac:dyDescent="0.1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77"/>
      <c r="S50" s="77"/>
      <c r="T50" s="77"/>
      <c r="U50" s="77"/>
      <c r="V50" s="41"/>
      <c r="W50" s="89"/>
      <c r="X50" s="89"/>
      <c r="Y50" s="89"/>
      <c r="Z50" s="89"/>
    </row>
    <row r="51" spans="1:26" ht="15" customHeight="1" x14ac:dyDescent="0.15">
      <c r="A51" s="89"/>
      <c r="B51" s="100" t="s">
        <v>131</v>
      </c>
      <c r="C51" s="100"/>
      <c r="D51" s="100"/>
      <c r="E51" s="100"/>
      <c r="F51" s="100"/>
      <c r="G51" s="100"/>
      <c r="H51" s="100"/>
      <c r="I51" s="100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  <c r="Z51" s="89"/>
    </row>
    <row r="52" spans="1:26" ht="19.5" customHeight="1" x14ac:dyDescent="0.15">
      <c r="A52" s="89"/>
      <c r="B52" s="100"/>
      <c r="C52" s="100"/>
      <c r="D52" s="100"/>
      <c r="E52" s="100"/>
      <c r="F52" s="100"/>
      <c r="G52" s="100"/>
      <c r="H52" s="100"/>
      <c r="I52" s="100"/>
      <c r="J52" s="83"/>
      <c r="K52" s="118" t="s">
        <v>144</v>
      </c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84"/>
      <c r="Y52" s="85"/>
      <c r="Z52" s="89"/>
    </row>
    <row r="53" spans="1:26" ht="15" customHeight="1" x14ac:dyDescent="0.15">
      <c r="A53" s="89"/>
      <c r="B53" s="100"/>
      <c r="C53" s="100"/>
      <c r="D53" s="100"/>
      <c r="E53" s="100"/>
      <c r="F53" s="100"/>
      <c r="G53" s="100"/>
      <c r="H53" s="100"/>
      <c r="I53" s="100"/>
      <c r="J53" s="81"/>
      <c r="K53" s="82"/>
      <c r="L53" s="82"/>
      <c r="M53" s="82"/>
      <c r="N53" s="82"/>
      <c r="O53" s="82"/>
      <c r="P53" s="82"/>
      <c r="Q53" s="82"/>
      <c r="R53" s="82"/>
      <c r="S53" s="101"/>
      <c r="T53" s="101"/>
      <c r="U53" s="101"/>
      <c r="V53" s="101"/>
      <c r="W53" s="101"/>
      <c r="X53" s="101"/>
      <c r="Y53" s="102"/>
      <c r="Z53" s="89"/>
    </row>
    <row r="54" spans="1:26" ht="15" customHeight="1" x14ac:dyDescent="0.15">
      <c r="A54" s="89"/>
      <c r="B54" s="89" t="s">
        <v>143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41"/>
      <c r="S54" s="41"/>
      <c r="T54" s="41"/>
      <c r="U54" s="41"/>
      <c r="V54" s="41"/>
      <c r="W54" s="89"/>
      <c r="X54" s="89"/>
      <c r="Y54" s="89"/>
      <c r="Z54" s="89"/>
    </row>
    <row r="55" spans="1:26" ht="15" customHeight="1" x14ac:dyDescent="0.1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1:26" ht="15" customHeight="1" x14ac:dyDescent="0.1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 ht="15" customHeight="1" x14ac:dyDescent="0.1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1:26" ht="15" customHeight="1" x14ac:dyDescent="0.1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1:26" ht="15" customHeight="1" x14ac:dyDescent="0.1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1:26" ht="15" customHeight="1" x14ac:dyDescent="0.15">
      <c r="A60" s="89"/>
      <c r="B60" s="108" t="s">
        <v>129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89"/>
    </row>
    <row r="61" spans="1:26" ht="15" customHeight="1" x14ac:dyDescent="0.1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1:26" ht="30" customHeight="1" x14ac:dyDescent="0.15">
      <c r="A62" s="89"/>
      <c r="B62" s="106" t="s">
        <v>23</v>
      </c>
      <c r="C62" s="106"/>
      <c r="D62" s="106"/>
      <c r="E62" s="106"/>
      <c r="F62" s="106"/>
      <c r="G62" s="106"/>
      <c r="H62" s="106" t="s">
        <v>22</v>
      </c>
      <c r="I62" s="106"/>
      <c r="J62" s="106"/>
      <c r="K62" s="106"/>
      <c r="L62" s="106"/>
      <c r="M62" s="106"/>
      <c r="N62" s="106" t="s">
        <v>23</v>
      </c>
      <c r="O62" s="106"/>
      <c r="P62" s="106"/>
      <c r="Q62" s="106"/>
      <c r="R62" s="106"/>
      <c r="S62" s="106"/>
      <c r="T62" s="106" t="s">
        <v>138</v>
      </c>
      <c r="U62" s="106"/>
      <c r="V62" s="106"/>
      <c r="W62" s="106"/>
      <c r="X62" s="106"/>
      <c r="Y62" s="106"/>
      <c r="Z62" s="89"/>
    </row>
    <row r="63" spans="1:26" ht="30" customHeight="1" x14ac:dyDescent="0.15">
      <c r="A63" s="89"/>
      <c r="B63" s="103" t="s">
        <v>19</v>
      </c>
      <c r="C63" s="104"/>
      <c r="D63" s="68"/>
      <c r="E63" s="87" t="s">
        <v>20</v>
      </c>
      <c r="F63" s="68"/>
      <c r="G63" s="88" t="s">
        <v>21</v>
      </c>
      <c r="H63" s="105" t="s">
        <v>24</v>
      </c>
      <c r="I63" s="105"/>
      <c r="J63" s="105"/>
      <c r="K63" s="105"/>
      <c r="L63" s="105"/>
      <c r="M63" s="105"/>
      <c r="N63" s="103" t="s">
        <v>19</v>
      </c>
      <c r="O63" s="104"/>
      <c r="P63" s="68"/>
      <c r="Q63" s="87" t="s">
        <v>20</v>
      </c>
      <c r="R63" s="68"/>
      <c r="S63" s="88" t="s">
        <v>105</v>
      </c>
      <c r="T63" s="105" t="s">
        <v>24</v>
      </c>
      <c r="U63" s="105"/>
      <c r="V63" s="105"/>
      <c r="W63" s="105"/>
      <c r="X63" s="105"/>
      <c r="Y63" s="105"/>
      <c r="Z63" s="89"/>
    </row>
    <row r="64" spans="1:26" ht="30" customHeight="1" x14ac:dyDescent="0.15">
      <c r="A64" s="89"/>
      <c r="B64" s="103" t="s">
        <v>19</v>
      </c>
      <c r="C64" s="104"/>
      <c r="D64" s="68"/>
      <c r="E64" s="87" t="s">
        <v>20</v>
      </c>
      <c r="F64" s="68"/>
      <c r="G64" s="88" t="s">
        <v>105</v>
      </c>
      <c r="H64" s="105" t="s">
        <v>24</v>
      </c>
      <c r="I64" s="105"/>
      <c r="J64" s="105"/>
      <c r="K64" s="105"/>
      <c r="L64" s="105"/>
      <c r="M64" s="105"/>
      <c r="N64" s="103" t="s">
        <v>19</v>
      </c>
      <c r="O64" s="104"/>
      <c r="P64" s="68"/>
      <c r="Q64" s="87" t="s">
        <v>20</v>
      </c>
      <c r="R64" s="68"/>
      <c r="S64" s="88" t="s">
        <v>21</v>
      </c>
      <c r="T64" s="105" t="s">
        <v>24</v>
      </c>
      <c r="U64" s="105"/>
      <c r="V64" s="105"/>
      <c r="W64" s="105"/>
      <c r="X64" s="105"/>
      <c r="Y64" s="105"/>
      <c r="Z64" s="89"/>
    </row>
    <row r="65" spans="1:26" ht="30" customHeight="1" x14ac:dyDescent="0.15">
      <c r="A65" s="89"/>
      <c r="B65" s="103" t="s">
        <v>19</v>
      </c>
      <c r="C65" s="104"/>
      <c r="D65" s="68"/>
      <c r="E65" s="87" t="s">
        <v>20</v>
      </c>
      <c r="F65" s="68"/>
      <c r="G65" s="88" t="s">
        <v>105</v>
      </c>
      <c r="H65" s="105" t="s">
        <v>24</v>
      </c>
      <c r="I65" s="105"/>
      <c r="J65" s="105"/>
      <c r="K65" s="105"/>
      <c r="L65" s="105"/>
      <c r="M65" s="105"/>
      <c r="N65" s="103" t="s">
        <v>19</v>
      </c>
      <c r="O65" s="104"/>
      <c r="P65" s="68"/>
      <c r="Q65" s="87" t="s">
        <v>20</v>
      </c>
      <c r="R65" s="68"/>
      <c r="S65" s="88" t="s">
        <v>105</v>
      </c>
      <c r="T65" s="105" t="s">
        <v>24</v>
      </c>
      <c r="U65" s="105"/>
      <c r="V65" s="105"/>
      <c r="W65" s="105"/>
      <c r="X65" s="105"/>
      <c r="Y65" s="105"/>
      <c r="Z65" s="89"/>
    </row>
    <row r="66" spans="1:26" ht="30" customHeight="1" x14ac:dyDescent="0.15">
      <c r="A66" s="89"/>
      <c r="B66" s="114" t="s">
        <v>139</v>
      </c>
      <c r="C66" s="115"/>
      <c r="D66" s="115"/>
      <c r="E66" s="115"/>
      <c r="F66" s="115"/>
      <c r="G66" s="116"/>
      <c r="H66" s="105" t="s">
        <v>24</v>
      </c>
      <c r="I66" s="105"/>
      <c r="J66" s="105"/>
      <c r="K66" s="105"/>
      <c r="L66" s="105"/>
      <c r="M66" s="105"/>
      <c r="N66" s="114" t="s">
        <v>140</v>
      </c>
      <c r="O66" s="115"/>
      <c r="P66" s="115"/>
      <c r="Q66" s="115"/>
      <c r="R66" s="115"/>
      <c r="S66" s="116"/>
      <c r="T66" s="105" t="s">
        <v>24</v>
      </c>
      <c r="U66" s="105"/>
      <c r="V66" s="105"/>
      <c r="W66" s="105"/>
      <c r="X66" s="105"/>
      <c r="Y66" s="105"/>
      <c r="Z66" s="89"/>
    </row>
    <row r="67" spans="1:26" ht="15" customHeight="1" x14ac:dyDescent="0.15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 ht="15" customHeight="1" x14ac:dyDescent="0.1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 ht="15" customHeight="1" x14ac:dyDescent="0.15">
      <c r="A69" s="89"/>
      <c r="B69" s="89"/>
      <c r="C69" s="89"/>
      <c r="D69" s="110" t="s">
        <v>136</v>
      </c>
      <c r="E69" s="110"/>
      <c r="F69" s="110"/>
      <c r="G69" s="110"/>
      <c r="H69" s="110"/>
      <c r="I69" s="110"/>
      <c r="J69" s="110"/>
      <c r="K69" s="89"/>
      <c r="L69" s="89"/>
      <c r="M69" s="86"/>
      <c r="N69" s="86"/>
      <c r="O69" s="86"/>
      <c r="P69" s="86"/>
      <c r="Q69" s="111" t="s">
        <v>137</v>
      </c>
      <c r="R69" s="111"/>
      <c r="S69" s="111"/>
      <c r="T69" s="111"/>
      <c r="U69" s="111"/>
      <c r="V69" s="111"/>
      <c r="W69" s="111"/>
      <c r="X69" s="89"/>
      <c r="Y69" s="89"/>
      <c r="Z69" s="89"/>
    </row>
    <row r="70" spans="1:26" ht="15" customHeight="1" x14ac:dyDescent="0.1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 ht="15" customHeight="1" x14ac:dyDescent="0.1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 ht="15" customHeight="1" x14ac:dyDescent="0.15">
      <c r="A72" s="89"/>
      <c r="B72" s="89"/>
      <c r="C72" s="89"/>
      <c r="D72" s="89"/>
      <c r="E72" s="89"/>
      <c r="F72" s="89"/>
      <c r="G72" s="89"/>
      <c r="H72" s="6"/>
      <c r="I72" s="6"/>
      <c r="J72" s="6"/>
      <c r="K72" s="6"/>
      <c r="L72" s="6"/>
      <c r="M72" s="6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 ht="15" customHeight="1" x14ac:dyDescent="0.15">
      <c r="A73" s="89"/>
      <c r="B73" s="113" t="s">
        <v>133</v>
      </c>
      <c r="C73" s="113"/>
      <c r="D73" s="113"/>
      <c r="E73" s="113"/>
      <c r="F73" s="113"/>
      <c r="G73" s="113"/>
      <c r="H73" s="113"/>
      <c r="I73" s="113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 ht="15" customHeight="1" x14ac:dyDescent="0.1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6" ht="15" customHeight="1" x14ac:dyDescent="0.15">
      <c r="A75" s="89"/>
      <c r="B75" s="113" t="s">
        <v>147</v>
      </c>
      <c r="C75" s="113"/>
      <c r="D75" s="113"/>
      <c r="E75" s="113"/>
      <c r="F75" s="113"/>
      <c r="G75" s="113"/>
      <c r="H75" s="113"/>
      <c r="I75" s="113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6" ht="15" customHeight="1" x14ac:dyDescent="0.1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6" ht="15" customHeight="1" x14ac:dyDescent="0.1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6" ht="15" customHeight="1" x14ac:dyDescent="0.1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109" t="s">
        <v>134</v>
      </c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89"/>
      <c r="Y78" s="89"/>
      <c r="Z78" s="89"/>
    </row>
    <row r="79" spans="1:26" ht="15" customHeight="1" x14ac:dyDescent="0.1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6" ht="15" customHeight="1" x14ac:dyDescent="0.1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112" t="s">
        <v>135</v>
      </c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89"/>
      <c r="Y80" s="89"/>
      <c r="Z80" s="89"/>
    </row>
    <row r="81" spans="1:26" ht="15" customHeight="1" x14ac:dyDescent="0.1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ht="15" customHeight="1" x14ac:dyDescent="0.1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109" t="s">
        <v>149</v>
      </c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89"/>
      <c r="Y82" s="89"/>
      <c r="Z82" s="89"/>
    </row>
    <row r="83" spans="1:26" ht="15" customHeight="1" x14ac:dyDescent="0.1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6" ht="15" customHeight="1" x14ac:dyDescent="0.1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6" ht="15" customHeight="1" x14ac:dyDescent="0.1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6" ht="15" customHeight="1" x14ac:dyDescent="0.1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6" ht="15" customHeight="1" x14ac:dyDescent="0.1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spans="1:26" ht="15" customHeight="1" x14ac:dyDescent="0.1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</sheetData>
  <mergeCells count="66">
    <mergeCell ref="M80:W80"/>
    <mergeCell ref="M82:W82"/>
    <mergeCell ref="D69:J69"/>
    <mergeCell ref="Q69:W69"/>
    <mergeCell ref="B73:I73"/>
    <mergeCell ref="B75:I75"/>
    <mergeCell ref="M78:W78"/>
    <mergeCell ref="B65:C65"/>
    <mergeCell ref="H65:M65"/>
    <mergeCell ref="N65:O65"/>
    <mergeCell ref="T65:Y65"/>
    <mergeCell ref="B66:G66"/>
    <mergeCell ref="H66:M66"/>
    <mergeCell ref="N66:S66"/>
    <mergeCell ref="T66:Y66"/>
    <mergeCell ref="B63:C63"/>
    <mergeCell ref="H63:M63"/>
    <mergeCell ref="N63:O63"/>
    <mergeCell ref="T63:Y63"/>
    <mergeCell ref="B64:C64"/>
    <mergeCell ref="H64:M64"/>
    <mergeCell ref="N64:O64"/>
    <mergeCell ref="T64:Y64"/>
    <mergeCell ref="B60:Y60"/>
    <mergeCell ref="B62:G62"/>
    <mergeCell ref="H62:M62"/>
    <mergeCell ref="N62:S62"/>
    <mergeCell ref="T62:Y62"/>
    <mergeCell ref="A47:Z47"/>
    <mergeCell ref="A49:Z49"/>
    <mergeCell ref="B51:I53"/>
    <mergeCell ref="K52:W52"/>
    <mergeCell ref="S53:Y53"/>
    <mergeCell ref="B22:G22"/>
    <mergeCell ref="H22:M22"/>
    <mergeCell ref="N22:S22"/>
    <mergeCell ref="T22:Y22"/>
    <mergeCell ref="B29:I29"/>
    <mergeCell ref="B31:I31"/>
    <mergeCell ref="M34:W34"/>
    <mergeCell ref="M36:W36"/>
    <mergeCell ref="M38:W38"/>
    <mergeCell ref="D25:J25"/>
    <mergeCell ref="Q25:W25"/>
    <mergeCell ref="B20:C20"/>
    <mergeCell ref="H20:M20"/>
    <mergeCell ref="N20:O20"/>
    <mergeCell ref="T20:Y20"/>
    <mergeCell ref="B21:C21"/>
    <mergeCell ref="H21:M21"/>
    <mergeCell ref="N21:O21"/>
    <mergeCell ref="T21:Y21"/>
    <mergeCell ref="B18:G18"/>
    <mergeCell ref="H18:M18"/>
    <mergeCell ref="N18:S18"/>
    <mergeCell ref="T18:Y18"/>
    <mergeCell ref="B19:C19"/>
    <mergeCell ref="H19:M19"/>
    <mergeCell ref="N19:O19"/>
    <mergeCell ref="T19:Y19"/>
    <mergeCell ref="B16:Y16"/>
    <mergeCell ref="A3:Z3"/>
    <mergeCell ref="A5:Z5"/>
    <mergeCell ref="B7:I9"/>
    <mergeCell ref="K8:W8"/>
    <mergeCell ref="S9:Y9"/>
  </mergeCells>
  <phoneticPr fontId="2"/>
  <pageMargins left="0.75" right="0.45" top="1" bottom="1" header="0.51200000000000001" footer="0.51200000000000001"/>
  <pageSetup paperSize="9" scale="97" orientation="portrait" r:id="rId1"/>
  <headerFooter alignWithMargins="0"/>
  <rowBreaks count="1" manualBreakCount="1">
    <brk id="4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5"/>
  <sheetViews>
    <sheetView view="pageBreakPreview" topLeftCell="A28" zoomScaleNormal="100" zoomScaleSheetLayoutView="100" workbookViewId="0">
      <selection activeCell="AO22" sqref="AO22"/>
    </sheetView>
  </sheetViews>
  <sheetFormatPr defaultRowHeight="13.5" x14ac:dyDescent="0.15"/>
  <cols>
    <col min="1" max="5" width="3.25" style="89" customWidth="1"/>
    <col min="6" max="6" width="4.125" style="89" customWidth="1"/>
    <col min="7" max="26" width="3.25" style="89" customWidth="1"/>
    <col min="27" max="27" width="6.75" style="89" customWidth="1"/>
    <col min="28" max="53" width="3.25" style="89" customWidth="1"/>
    <col min="54" max="16384" width="9" style="89"/>
  </cols>
  <sheetData>
    <row r="1" spans="1:27" ht="15" customHeight="1" x14ac:dyDescent="0.15"/>
    <row r="2" spans="1:27" ht="15" customHeight="1" x14ac:dyDescent="0.15"/>
    <row r="3" spans="1:27" ht="22.5" customHeight="1" x14ac:dyDescent="0.15">
      <c r="A3" s="98" t="s">
        <v>130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74"/>
    </row>
    <row r="4" spans="1:27" ht="15" customHeight="1" x14ac:dyDescent="0.15">
      <c r="R4" s="76"/>
      <c r="S4" s="76"/>
      <c r="T4" s="76"/>
      <c r="U4" s="76"/>
      <c r="V4" s="75"/>
      <c r="W4" s="11"/>
    </row>
    <row r="5" spans="1:27" ht="15" customHeight="1" x14ac:dyDescent="0.15">
      <c r="A5" s="99" t="s">
        <v>145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7" ht="15" customHeight="1" x14ac:dyDescent="0.15">
      <c r="R6" s="77"/>
      <c r="S6" s="77"/>
      <c r="T6" s="77"/>
      <c r="U6" s="77"/>
      <c r="V6" s="41"/>
    </row>
    <row r="7" spans="1:27" ht="15" customHeight="1" x14ac:dyDescent="0.15">
      <c r="B7" s="100" t="s">
        <v>131</v>
      </c>
      <c r="C7" s="100"/>
      <c r="D7" s="100"/>
      <c r="E7" s="100"/>
      <c r="F7" s="100"/>
      <c r="G7" s="100"/>
      <c r="H7" s="100"/>
      <c r="I7" s="100"/>
      <c r="J7" s="78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7" ht="19.5" customHeight="1" x14ac:dyDescent="0.15">
      <c r="B8" s="100"/>
      <c r="C8" s="100"/>
      <c r="D8" s="100"/>
      <c r="E8" s="100"/>
      <c r="F8" s="100"/>
      <c r="G8" s="100"/>
      <c r="H8" s="100"/>
      <c r="I8" s="100"/>
      <c r="J8" s="83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84"/>
      <c r="Y8" s="85"/>
    </row>
    <row r="9" spans="1:27" ht="15" customHeight="1" x14ac:dyDescent="0.15">
      <c r="B9" s="100"/>
      <c r="C9" s="100"/>
      <c r="D9" s="100"/>
      <c r="E9" s="100"/>
      <c r="F9" s="100"/>
      <c r="G9" s="100"/>
      <c r="H9" s="100"/>
      <c r="I9" s="100"/>
      <c r="J9" s="81"/>
      <c r="K9" s="82"/>
      <c r="L9" s="82"/>
      <c r="M9" s="82"/>
      <c r="N9" s="82"/>
      <c r="O9" s="82"/>
      <c r="P9" s="82"/>
      <c r="Q9" s="82"/>
      <c r="R9" s="82"/>
      <c r="S9" s="101" t="s">
        <v>132</v>
      </c>
      <c r="T9" s="101"/>
      <c r="U9" s="101"/>
      <c r="V9" s="101"/>
      <c r="W9" s="101"/>
      <c r="X9" s="101"/>
      <c r="Y9" s="102"/>
    </row>
    <row r="10" spans="1:27" ht="15" customHeight="1" x14ac:dyDescent="0.15">
      <c r="B10" s="89" t="s">
        <v>146</v>
      </c>
      <c r="R10" s="41"/>
      <c r="S10" s="41"/>
      <c r="T10" s="41"/>
      <c r="U10" s="41"/>
      <c r="V10" s="41"/>
    </row>
    <row r="11" spans="1:27" ht="15" customHeight="1" x14ac:dyDescent="0.15"/>
    <row r="12" spans="1:27" ht="15" customHeight="1" x14ac:dyDescent="0.15"/>
    <row r="13" spans="1:27" ht="15" customHeight="1" x14ac:dyDescent="0.15"/>
    <row r="14" spans="1:27" ht="15" customHeight="1" x14ac:dyDescent="0.15"/>
    <row r="15" spans="1:27" ht="15" customHeight="1" x14ac:dyDescent="0.15"/>
    <row r="16" spans="1:27" ht="15" customHeight="1" x14ac:dyDescent="0.15">
      <c r="B16" s="108" t="s">
        <v>129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7" spans="2:25" ht="15" customHeight="1" x14ac:dyDescent="0.15"/>
    <row r="18" spans="2:25" ht="30" customHeight="1" x14ac:dyDescent="0.15">
      <c r="B18" s="106" t="s">
        <v>23</v>
      </c>
      <c r="C18" s="106"/>
      <c r="D18" s="106"/>
      <c r="E18" s="106"/>
      <c r="F18" s="106"/>
      <c r="G18" s="106"/>
      <c r="H18" s="106" t="s">
        <v>152</v>
      </c>
      <c r="I18" s="106"/>
      <c r="J18" s="106"/>
      <c r="K18" s="106"/>
      <c r="L18" s="106"/>
      <c r="M18" s="106"/>
      <c r="N18" s="106" t="s">
        <v>23</v>
      </c>
      <c r="O18" s="106"/>
      <c r="P18" s="106"/>
      <c r="Q18" s="106"/>
      <c r="R18" s="106"/>
      <c r="S18" s="106"/>
      <c r="T18" s="119" t="s">
        <v>154</v>
      </c>
      <c r="U18" s="119"/>
      <c r="V18" s="119"/>
      <c r="W18" s="119"/>
      <c r="X18" s="119"/>
      <c r="Y18" s="119"/>
    </row>
    <row r="19" spans="2:25" ht="30" customHeight="1" x14ac:dyDescent="0.15">
      <c r="B19" s="103" t="s">
        <v>148</v>
      </c>
      <c r="C19" s="104"/>
      <c r="D19" s="68"/>
      <c r="E19" s="87" t="s">
        <v>20</v>
      </c>
      <c r="F19" s="68"/>
      <c r="G19" s="88" t="s">
        <v>21</v>
      </c>
      <c r="H19" s="105" t="s">
        <v>24</v>
      </c>
      <c r="I19" s="105"/>
      <c r="J19" s="105"/>
      <c r="K19" s="105"/>
      <c r="L19" s="105"/>
      <c r="M19" s="105"/>
      <c r="N19" s="103" t="s">
        <v>148</v>
      </c>
      <c r="O19" s="104"/>
      <c r="P19" s="68"/>
      <c r="Q19" s="87" t="s">
        <v>20</v>
      </c>
      <c r="R19" s="68"/>
      <c r="S19" s="88" t="s">
        <v>105</v>
      </c>
      <c r="T19" s="105" t="s">
        <v>24</v>
      </c>
      <c r="U19" s="105"/>
      <c r="V19" s="105"/>
      <c r="W19" s="105"/>
      <c r="X19" s="105"/>
      <c r="Y19" s="105"/>
    </row>
    <row r="20" spans="2:25" ht="30" customHeight="1" x14ac:dyDescent="0.15">
      <c r="B20" s="120"/>
      <c r="C20" s="121"/>
      <c r="D20" s="90"/>
      <c r="E20" s="91"/>
      <c r="F20" s="90"/>
      <c r="G20" s="92"/>
      <c r="H20" s="122"/>
      <c r="I20" s="122"/>
      <c r="J20" s="122"/>
      <c r="K20" s="122"/>
      <c r="L20" s="122"/>
      <c r="M20" s="122"/>
      <c r="N20" s="103" t="s">
        <v>148</v>
      </c>
      <c r="O20" s="104"/>
      <c r="P20" s="68"/>
      <c r="Q20" s="87" t="s">
        <v>20</v>
      </c>
      <c r="R20" s="68"/>
      <c r="S20" s="88" t="s">
        <v>21</v>
      </c>
      <c r="T20" s="105" t="s">
        <v>24</v>
      </c>
      <c r="U20" s="105"/>
      <c r="V20" s="105"/>
      <c r="W20" s="105"/>
      <c r="X20" s="105"/>
      <c r="Y20" s="105"/>
    </row>
    <row r="21" spans="2:25" ht="30" customHeight="1" x14ac:dyDescent="0.15">
      <c r="B21" s="120"/>
      <c r="C21" s="121"/>
      <c r="D21" s="90"/>
      <c r="E21" s="91"/>
      <c r="F21" s="90"/>
      <c r="G21" s="92"/>
      <c r="H21" s="122"/>
      <c r="I21" s="122"/>
      <c r="J21" s="122"/>
      <c r="K21" s="122"/>
      <c r="L21" s="122"/>
      <c r="M21" s="122"/>
      <c r="N21" s="103" t="s">
        <v>148</v>
      </c>
      <c r="O21" s="104"/>
      <c r="P21" s="68"/>
      <c r="Q21" s="87" t="s">
        <v>20</v>
      </c>
      <c r="R21" s="68"/>
      <c r="S21" s="88" t="s">
        <v>105</v>
      </c>
      <c r="T21" s="105" t="s">
        <v>24</v>
      </c>
      <c r="U21" s="105"/>
      <c r="V21" s="105"/>
      <c r="W21" s="105"/>
      <c r="X21" s="105"/>
      <c r="Y21" s="105"/>
    </row>
    <row r="22" spans="2:25" ht="30" customHeight="1" x14ac:dyDescent="0.15">
      <c r="B22" s="93"/>
      <c r="C22" s="94"/>
      <c r="D22" s="90"/>
      <c r="E22" s="91"/>
      <c r="F22" s="90"/>
      <c r="G22" s="92"/>
      <c r="H22" s="185"/>
      <c r="I22" s="186"/>
      <c r="J22" s="186"/>
      <c r="K22" s="186"/>
      <c r="L22" s="186"/>
      <c r="M22" s="187"/>
      <c r="N22" s="119" t="s">
        <v>154</v>
      </c>
      <c r="O22" s="119"/>
      <c r="P22" s="119"/>
      <c r="Q22" s="119"/>
      <c r="R22" s="119"/>
      <c r="S22" s="119"/>
      <c r="T22" s="105" t="s">
        <v>24</v>
      </c>
      <c r="U22" s="105"/>
      <c r="V22" s="105"/>
      <c r="W22" s="105"/>
      <c r="X22" s="105"/>
      <c r="Y22" s="105"/>
    </row>
    <row r="23" spans="2:25" ht="30" customHeight="1" x14ac:dyDescent="0.15">
      <c r="B23" s="114" t="s">
        <v>153</v>
      </c>
      <c r="C23" s="115"/>
      <c r="D23" s="115"/>
      <c r="E23" s="115"/>
      <c r="F23" s="115"/>
      <c r="G23" s="116"/>
      <c r="H23" s="105" t="s">
        <v>24</v>
      </c>
      <c r="I23" s="105"/>
      <c r="J23" s="105"/>
      <c r="K23" s="105"/>
      <c r="L23" s="105"/>
      <c r="M23" s="105"/>
      <c r="N23" s="119" t="s">
        <v>156</v>
      </c>
      <c r="O23" s="119"/>
      <c r="P23" s="119"/>
      <c r="Q23" s="119"/>
      <c r="R23" s="119"/>
      <c r="S23" s="119"/>
      <c r="T23" s="105" t="s">
        <v>24</v>
      </c>
      <c r="U23" s="105"/>
      <c r="V23" s="105"/>
      <c r="W23" s="105"/>
      <c r="X23" s="105"/>
      <c r="Y23" s="105"/>
    </row>
    <row r="24" spans="2:25" ht="15" customHeight="1" x14ac:dyDescent="0.15"/>
    <row r="25" spans="2:25" ht="15" customHeight="1" x14ac:dyDescent="0.15"/>
    <row r="26" spans="2:25" ht="15" customHeight="1" x14ac:dyDescent="0.15">
      <c r="D26" s="110" t="s">
        <v>155</v>
      </c>
      <c r="E26" s="110"/>
      <c r="F26" s="110"/>
      <c r="G26" s="110"/>
      <c r="H26" s="110"/>
      <c r="I26" s="110"/>
      <c r="J26" s="110"/>
      <c r="M26" s="86"/>
      <c r="N26" s="86"/>
      <c r="O26" s="86"/>
      <c r="P26" s="86"/>
      <c r="Q26" s="111" t="s">
        <v>137</v>
      </c>
      <c r="R26" s="111"/>
      <c r="S26" s="111"/>
      <c r="T26" s="111"/>
      <c r="U26" s="111"/>
      <c r="V26" s="111"/>
      <c r="W26" s="111"/>
    </row>
    <row r="27" spans="2:25" ht="15" customHeight="1" x14ac:dyDescent="0.15"/>
    <row r="28" spans="2:25" ht="15" customHeight="1" x14ac:dyDescent="0.15"/>
    <row r="29" spans="2:25" ht="15" customHeight="1" x14ac:dyDescent="0.15">
      <c r="H29" s="6"/>
      <c r="I29" s="6"/>
      <c r="J29" s="6"/>
      <c r="K29" s="6"/>
      <c r="L29" s="6"/>
      <c r="M29" s="6"/>
    </row>
    <row r="30" spans="2:25" ht="15" customHeight="1" x14ac:dyDescent="0.15">
      <c r="B30" s="113" t="s">
        <v>133</v>
      </c>
      <c r="C30" s="113"/>
      <c r="D30" s="113"/>
      <c r="E30" s="113"/>
      <c r="F30" s="113"/>
      <c r="G30" s="113"/>
      <c r="H30" s="113"/>
      <c r="I30" s="113"/>
    </row>
    <row r="31" spans="2:25" ht="15" customHeight="1" x14ac:dyDescent="0.15"/>
    <row r="32" spans="2:25" ht="15" customHeight="1" x14ac:dyDescent="0.15">
      <c r="B32" s="113" t="s">
        <v>147</v>
      </c>
      <c r="C32" s="113"/>
      <c r="D32" s="113"/>
      <c r="E32" s="113"/>
      <c r="F32" s="113"/>
      <c r="G32" s="113"/>
      <c r="H32" s="113"/>
      <c r="I32" s="113"/>
    </row>
    <row r="33" spans="13:23" ht="15" customHeight="1" x14ac:dyDescent="0.15"/>
    <row r="34" spans="13:23" ht="15" customHeight="1" x14ac:dyDescent="0.15"/>
    <row r="35" spans="13:23" ht="15" customHeight="1" x14ac:dyDescent="0.15">
      <c r="M35" s="109" t="s">
        <v>134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</row>
    <row r="36" spans="13:23" ht="15" customHeight="1" x14ac:dyDescent="0.15"/>
    <row r="37" spans="13:23" ht="15" customHeight="1" x14ac:dyDescent="0.15">
      <c r="M37" s="112" t="s">
        <v>135</v>
      </c>
      <c r="N37" s="112"/>
      <c r="O37" s="112"/>
      <c r="P37" s="112"/>
      <c r="Q37" s="112"/>
      <c r="R37" s="112"/>
      <c r="S37" s="112"/>
      <c r="T37" s="112"/>
      <c r="U37" s="112"/>
      <c r="V37" s="112"/>
      <c r="W37" s="112"/>
    </row>
    <row r="38" spans="13:23" ht="15" customHeight="1" x14ac:dyDescent="0.15"/>
    <row r="39" spans="13:23" ht="15" customHeight="1" x14ac:dyDescent="0.15">
      <c r="M39" s="109" t="s">
        <v>150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</row>
    <row r="40" spans="13:23" ht="15" customHeight="1" x14ac:dyDescent="0.15"/>
    <row r="41" spans="13:23" ht="15" customHeight="1" x14ac:dyDescent="0.15"/>
    <row r="42" spans="13:23" ht="15" customHeight="1" x14ac:dyDescent="0.15"/>
    <row r="43" spans="13:23" ht="15" customHeight="1" x14ac:dyDescent="0.15"/>
    <row r="44" spans="13:23" ht="15" customHeight="1" x14ac:dyDescent="0.15"/>
    <row r="45" spans="13:23" ht="15" customHeight="1" x14ac:dyDescent="0.15"/>
  </sheetData>
  <mergeCells count="36">
    <mergeCell ref="H22:M22"/>
    <mergeCell ref="N22:S22"/>
    <mergeCell ref="T22:Y22"/>
    <mergeCell ref="B30:I30"/>
    <mergeCell ref="B32:I32"/>
    <mergeCell ref="M35:W35"/>
    <mergeCell ref="M37:W37"/>
    <mergeCell ref="M39:W39"/>
    <mergeCell ref="B23:G23"/>
    <mergeCell ref="H23:M23"/>
    <mergeCell ref="N23:S23"/>
    <mergeCell ref="T23:Y23"/>
    <mergeCell ref="D26:J26"/>
    <mergeCell ref="Q26:W26"/>
    <mergeCell ref="B20:C20"/>
    <mergeCell ref="H20:M20"/>
    <mergeCell ref="N20:O20"/>
    <mergeCell ref="T20:Y20"/>
    <mergeCell ref="B21:C21"/>
    <mergeCell ref="H21:M21"/>
    <mergeCell ref="N21:O21"/>
    <mergeCell ref="T21:Y21"/>
    <mergeCell ref="B18:G18"/>
    <mergeCell ref="H18:M18"/>
    <mergeCell ref="N18:S18"/>
    <mergeCell ref="T18:Y18"/>
    <mergeCell ref="B19:C19"/>
    <mergeCell ref="H19:M19"/>
    <mergeCell ref="N19:O19"/>
    <mergeCell ref="T19:Y19"/>
    <mergeCell ref="B16:Y16"/>
    <mergeCell ref="A3:Z3"/>
    <mergeCell ref="A5:Z5"/>
    <mergeCell ref="B7:I9"/>
    <mergeCell ref="K8:W8"/>
    <mergeCell ref="S9:Y9"/>
  </mergeCells>
  <phoneticPr fontId="2"/>
  <pageMargins left="0.75" right="0.4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90"/>
  <sheetViews>
    <sheetView view="pageBreakPreview" topLeftCell="A37" zoomScaleNormal="100" zoomScaleSheetLayoutView="100" workbookViewId="0">
      <selection activeCell="AF60" sqref="AF60"/>
    </sheetView>
  </sheetViews>
  <sheetFormatPr defaultRowHeight="13.5" x14ac:dyDescent="0.15"/>
  <cols>
    <col min="1" max="5" width="3.25" style="89" customWidth="1"/>
    <col min="6" max="6" width="4.125" style="89" customWidth="1"/>
    <col min="7" max="26" width="3.25" style="89" customWidth="1"/>
    <col min="27" max="27" width="6.75" style="89" customWidth="1"/>
    <col min="28" max="53" width="3.25" style="89" customWidth="1"/>
    <col min="54" max="16384" width="9" style="89"/>
  </cols>
  <sheetData>
    <row r="1" spans="1:27" ht="15" customHeight="1" x14ac:dyDescent="0.15"/>
    <row r="2" spans="1:27" ht="15" customHeight="1" x14ac:dyDescent="0.15"/>
    <row r="3" spans="1:27" ht="22.5" customHeight="1" x14ac:dyDescent="0.15">
      <c r="A3" s="98" t="s">
        <v>130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74"/>
    </row>
    <row r="4" spans="1:27" ht="15" customHeight="1" x14ac:dyDescent="0.15">
      <c r="R4" s="76"/>
      <c r="S4" s="76"/>
      <c r="T4" s="76"/>
      <c r="U4" s="76"/>
      <c r="V4" s="75"/>
      <c r="W4" s="11"/>
    </row>
    <row r="5" spans="1:27" ht="15" customHeight="1" x14ac:dyDescent="0.15">
      <c r="A5" s="99" t="s">
        <v>157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7" ht="15" customHeight="1" x14ac:dyDescent="0.15">
      <c r="R6" s="77"/>
      <c r="S6" s="77"/>
      <c r="T6" s="77"/>
      <c r="U6" s="77"/>
      <c r="V6" s="41"/>
    </row>
    <row r="7" spans="1:27" ht="15" customHeight="1" x14ac:dyDescent="0.15">
      <c r="B7" s="100" t="s">
        <v>131</v>
      </c>
      <c r="C7" s="100"/>
      <c r="D7" s="100"/>
      <c r="E7" s="100"/>
      <c r="F7" s="100"/>
      <c r="G7" s="100"/>
      <c r="H7" s="100"/>
      <c r="I7" s="100"/>
      <c r="J7" s="78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7" ht="19.5" customHeight="1" x14ac:dyDescent="0.15">
      <c r="B8" s="100"/>
      <c r="C8" s="100"/>
      <c r="D8" s="100"/>
      <c r="E8" s="100"/>
      <c r="F8" s="100"/>
      <c r="G8" s="100"/>
      <c r="H8" s="100"/>
      <c r="I8" s="100"/>
      <c r="J8" s="83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84"/>
      <c r="Y8" s="85"/>
    </row>
    <row r="9" spans="1:27" ht="15" customHeight="1" x14ac:dyDescent="0.15">
      <c r="B9" s="100"/>
      <c r="C9" s="100"/>
      <c r="D9" s="100"/>
      <c r="E9" s="100"/>
      <c r="F9" s="100"/>
      <c r="G9" s="100"/>
      <c r="H9" s="100"/>
      <c r="I9" s="100"/>
      <c r="J9" s="81"/>
      <c r="K9" s="82"/>
      <c r="L9" s="82"/>
      <c r="M9" s="82"/>
      <c r="N9" s="82"/>
      <c r="O9" s="82"/>
      <c r="P9" s="82"/>
      <c r="Q9" s="82"/>
      <c r="R9" s="82"/>
      <c r="S9" s="101" t="s">
        <v>132</v>
      </c>
      <c r="T9" s="101"/>
      <c r="U9" s="101"/>
      <c r="V9" s="101"/>
      <c r="W9" s="101"/>
      <c r="X9" s="101"/>
      <c r="Y9" s="102"/>
    </row>
    <row r="10" spans="1:27" ht="15" customHeight="1" x14ac:dyDescent="0.15">
      <c r="B10" s="89" t="s">
        <v>143</v>
      </c>
      <c r="R10" s="41"/>
      <c r="S10" s="41"/>
      <c r="T10" s="41"/>
      <c r="U10" s="41"/>
      <c r="V10" s="41"/>
    </row>
    <row r="11" spans="1:27" ht="15" customHeight="1" x14ac:dyDescent="0.15"/>
    <row r="12" spans="1:27" ht="15" customHeight="1" x14ac:dyDescent="0.15"/>
    <row r="13" spans="1:27" ht="15" customHeight="1" x14ac:dyDescent="0.15"/>
    <row r="14" spans="1:27" ht="15" customHeight="1" x14ac:dyDescent="0.15"/>
    <row r="15" spans="1:27" ht="15" customHeight="1" x14ac:dyDescent="0.15"/>
    <row r="16" spans="1:27" ht="15" customHeight="1" x14ac:dyDescent="0.15">
      <c r="B16" s="108" t="s">
        <v>129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7" spans="2:25" ht="15" customHeight="1" x14ac:dyDescent="0.15"/>
    <row r="18" spans="2:25" ht="30" customHeight="1" x14ac:dyDescent="0.15">
      <c r="B18" s="123" t="s">
        <v>23</v>
      </c>
      <c r="C18" s="124"/>
      <c r="D18" s="124"/>
      <c r="E18" s="124"/>
      <c r="F18" s="124"/>
      <c r="G18" s="125"/>
      <c r="H18" s="123" t="s">
        <v>152</v>
      </c>
      <c r="I18" s="124"/>
      <c r="J18" s="124"/>
      <c r="K18" s="124"/>
      <c r="L18" s="124"/>
      <c r="M18" s="125"/>
      <c r="N18" s="123" t="s">
        <v>23</v>
      </c>
      <c r="O18" s="124"/>
      <c r="P18" s="124"/>
      <c r="Q18" s="124"/>
      <c r="R18" s="124"/>
      <c r="S18" s="125"/>
      <c r="T18" s="126" t="s">
        <v>154</v>
      </c>
      <c r="U18" s="127"/>
      <c r="V18" s="127"/>
      <c r="W18" s="127"/>
      <c r="X18" s="127"/>
      <c r="Y18" s="128"/>
    </row>
    <row r="19" spans="2:25" ht="30" customHeight="1" x14ac:dyDescent="0.15">
      <c r="B19" s="104" t="s">
        <v>148</v>
      </c>
      <c r="C19" s="129"/>
      <c r="D19" s="68"/>
      <c r="E19" s="87" t="s">
        <v>20</v>
      </c>
      <c r="F19" s="68"/>
      <c r="G19" s="88" t="s">
        <v>21</v>
      </c>
      <c r="H19" s="130" t="s">
        <v>24</v>
      </c>
      <c r="I19" s="131"/>
      <c r="J19" s="131"/>
      <c r="K19" s="131"/>
      <c r="L19" s="131"/>
      <c r="M19" s="132"/>
      <c r="N19" s="104" t="s">
        <v>148</v>
      </c>
      <c r="O19" s="129"/>
      <c r="P19" s="68"/>
      <c r="Q19" s="87" t="s">
        <v>20</v>
      </c>
      <c r="R19" s="68"/>
      <c r="S19" s="88" t="s">
        <v>105</v>
      </c>
      <c r="T19" s="130" t="s">
        <v>24</v>
      </c>
      <c r="U19" s="131"/>
      <c r="V19" s="131"/>
      <c r="W19" s="131"/>
      <c r="X19" s="131"/>
      <c r="Y19" s="132"/>
    </row>
    <row r="20" spans="2:25" ht="30" customHeight="1" x14ac:dyDescent="0.15">
      <c r="B20" s="121"/>
      <c r="C20" s="133"/>
      <c r="D20" s="90"/>
      <c r="E20" s="91"/>
      <c r="F20" s="90"/>
      <c r="G20" s="92"/>
      <c r="H20" s="134"/>
      <c r="I20" s="135"/>
      <c r="J20" s="135"/>
      <c r="K20" s="135"/>
      <c r="L20" s="135"/>
      <c r="M20" s="136"/>
      <c r="N20" s="104" t="s">
        <v>148</v>
      </c>
      <c r="O20" s="129"/>
      <c r="P20" s="68"/>
      <c r="Q20" s="87" t="s">
        <v>20</v>
      </c>
      <c r="R20" s="68"/>
      <c r="S20" s="88" t="s">
        <v>21</v>
      </c>
      <c r="T20" s="130" t="s">
        <v>24</v>
      </c>
      <c r="U20" s="131"/>
      <c r="V20" s="131"/>
      <c r="W20" s="131"/>
      <c r="X20" s="131"/>
      <c r="Y20" s="132"/>
    </row>
    <row r="21" spans="2:25" ht="30" customHeight="1" x14ac:dyDescent="0.15">
      <c r="B21" s="121"/>
      <c r="C21" s="133"/>
      <c r="D21" s="90"/>
      <c r="E21" s="91"/>
      <c r="F21" s="90"/>
      <c r="G21" s="92"/>
      <c r="H21" s="134"/>
      <c r="I21" s="135"/>
      <c r="J21" s="135"/>
      <c r="K21" s="135"/>
      <c r="L21" s="135"/>
      <c r="M21" s="136"/>
      <c r="N21" s="104" t="s">
        <v>148</v>
      </c>
      <c r="O21" s="129"/>
      <c r="P21" s="68"/>
      <c r="Q21" s="87" t="s">
        <v>20</v>
      </c>
      <c r="R21" s="68"/>
      <c r="S21" s="88" t="s">
        <v>105</v>
      </c>
      <c r="T21" s="130" t="s">
        <v>24</v>
      </c>
      <c r="U21" s="131"/>
      <c r="V21" s="131"/>
      <c r="W21" s="131"/>
      <c r="X21" s="131"/>
      <c r="Y21" s="132"/>
    </row>
    <row r="22" spans="2:25" ht="30" customHeight="1" x14ac:dyDescent="0.15">
      <c r="B22" s="93"/>
      <c r="C22" s="94"/>
      <c r="D22" s="90"/>
      <c r="E22" s="91"/>
      <c r="F22" s="90"/>
      <c r="G22" s="92"/>
      <c r="H22" s="185"/>
      <c r="I22" s="186"/>
      <c r="J22" s="186"/>
      <c r="K22" s="186"/>
      <c r="L22" s="186"/>
      <c r="M22" s="187"/>
      <c r="N22" s="119" t="s">
        <v>154</v>
      </c>
      <c r="O22" s="119"/>
      <c r="P22" s="119"/>
      <c r="Q22" s="119"/>
      <c r="R22" s="119"/>
      <c r="S22" s="119"/>
      <c r="T22" s="105" t="s">
        <v>24</v>
      </c>
      <c r="U22" s="105"/>
      <c r="V22" s="105"/>
      <c r="W22" s="105"/>
      <c r="X22" s="105"/>
      <c r="Y22" s="105"/>
    </row>
    <row r="23" spans="2:25" ht="30" customHeight="1" x14ac:dyDescent="0.15">
      <c r="B23" s="114" t="s">
        <v>153</v>
      </c>
      <c r="C23" s="115"/>
      <c r="D23" s="115"/>
      <c r="E23" s="115"/>
      <c r="F23" s="115"/>
      <c r="G23" s="116"/>
      <c r="H23" s="105" t="s">
        <v>24</v>
      </c>
      <c r="I23" s="105"/>
      <c r="J23" s="105"/>
      <c r="K23" s="105"/>
      <c r="L23" s="105"/>
      <c r="M23" s="105"/>
      <c r="N23" s="119" t="s">
        <v>156</v>
      </c>
      <c r="O23" s="119"/>
      <c r="P23" s="119"/>
      <c r="Q23" s="119"/>
      <c r="R23" s="119"/>
      <c r="S23" s="119"/>
      <c r="T23" s="105" t="s">
        <v>24</v>
      </c>
      <c r="U23" s="105"/>
      <c r="V23" s="105"/>
      <c r="W23" s="105"/>
      <c r="X23" s="105"/>
      <c r="Y23" s="105"/>
    </row>
    <row r="24" spans="2:25" ht="15" customHeight="1" x14ac:dyDescent="0.15"/>
    <row r="25" spans="2:25" ht="15" customHeight="1" x14ac:dyDescent="0.15"/>
    <row r="26" spans="2:25" ht="15" customHeight="1" x14ac:dyDescent="0.15">
      <c r="D26" s="110" t="s">
        <v>136</v>
      </c>
      <c r="E26" s="110"/>
      <c r="F26" s="110"/>
      <c r="G26" s="110"/>
      <c r="H26" s="110"/>
      <c r="I26" s="110"/>
      <c r="J26" s="110"/>
      <c r="M26" s="86"/>
      <c r="N26" s="86"/>
      <c r="O26" s="86"/>
      <c r="P26" s="86"/>
      <c r="Q26" s="111" t="s">
        <v>137</v>
      </c>
      <c r="R26" s="111"/>
      <c r="S26" s="111"/>
      <c r="T26" s="111"/>
      <c r="U26" s="111"/>
      <c r="V26" s="111"/>
      <c r="W26" s="111"/>
    </row>
    <row r="27" spans="2:25" ht="15" customHeight="1" x14ac:dyDescent="0.15"/>
    <row r="28" spans="2:25" ht="15" customHeight="1" x14ac:dyDescent="0.15"/>
    <row r="29" spans="2:25" ht="15" customHeight="1" x14ac:dyDescent="0.15">
      <c r="H29" s="6"/>
      <c r="I29" s="6"/>
      <c r="J29" s="6"/>
      <c r="K29" s="6"/>
      <c r="L29" s="6"/>
      <c r="M29" s="6"/>
    </row>
    <row r="30" spans="2:25" ht="15" customHeight="1" x14ac:dyDescent="0.15">
      <c r="B30" s="113" t="s">
        <v>133</v>
      </c>
      <c r="C30" s="113"/>
      <c r="D30" s="113"/>
      <c r="E30" s="113"/>
      <c r="F30" s="113"/>
      <c r="G30" s="113"/>
      <c r="H30" s="113"/>
      <c r="I30" s="113"/>
    </row>
    <row r="31" spans="2:25" ht="15" customHeight="1" x14ac:dyDescent="0.15"/>
    <row r="32" spans="2:25" ht="15" customHeight="1" x14ac:dyDescent="0.15">
      <c r="B32" s="113" t="s">
        <v>147</v>
      </c>
      <c r="C32" s="113"/>
      <c r="D32" s="113"/>
      <c r="E32" s="113"/>
      <c r="F32" s="113"/>
      <c r="G32" s="113"/>
      <c r="H32" s="113"/>
      <c r="I32" s="113"/>
    </row>
    <row r="33" spans="1:26" ht="15" customHeight="1" x14ac:dyDescent="0.15"/>
    <row r="34" spans="1:26" ht="15" customHeight="1" x14ac:dyDescent="0.15"/>
    <row r="35" spans="1:26" ht="15" customHeight="1" x14ac:dyDescent="0.15">
      <c r="M35" s="109" t="s">
        <v>134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</row>
    <row r="36" spans="1:26" ht="15" customHeight="1" x14ac:dyDescent="0.15"/>
    <row r="37" spans="1:26" ht="15" customHeight="1" x14ac:dyDescent="0.15">
      <c r="M37" s="112" t="s">
        <v>135</v>
      </c>
      <c r="N37" s="112"/>
      <c r="O37" s="112"/>
      <c r="P37" s="112"/>
      <c r="Q37" s="112"/>
      <c r="R37" s="112"/>
      <c r="S37" s="112"/>
      <c r="T37" s="112"/>
      <c r="U37" s="112"/>
      <c r="V37" s="112"/>
      <c r="W37" s="112"/>
    </row>
    <row r="38" spans="1:26" ht="15" customHeight="1" x14ac:dyDescent="0.15"/>
    <row r="39" spans="1:26" ht="15" customHeight="1" x14ac:dyDescent="0.15">
      <c r="M39" s="109" t="s">
        <v>149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</row>
    <row r="40" spans="1:26" ht="15" customHeight="1" x14ac:dyDescent="0.15"/>
    <row r="41" spans="1:26" ht="15" customHeight="1" x14ac:dyDescent="0.15"/>
    <row r="42" spans="1:26" ht="15" customHeight="1" x14ac:dyDescent="0.15"/>
    <row r="43" spans="1:26" ht="15" customHeight="1" x14ac:dyDescent="0.15"/>
    <row r="44" spans="1:26" ht="15" customHeight="1" x14ac:dyDescent="0.15"/>
    <row r="45" spans="1:26" ht="15" customHeight="1" x14ac:dyDescent="0.15"/>
    <row r="46" spans="1:26" ht="15" customHeight="1" x14ac:dyDescent="0.15"/>
    <row r="47" spans="1:26" ht="15" customHeight="1" x14ac:dyDescent="0.15"/>
    <row r="48" spans="1:26" ht="22.5" customHeight="1" x14ac:dyDescent="0.15">
      <c r="A48" s="98" t="s">
        <v>130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spans="1:26" ht="15" customHeight="1" x14ac:dyDescent="0.15">
      <c r="R49" s="76"/>
      <c r="S49" s="76"/>
      <c r="T49" s="76"/>
      <c r="U49" s="76"/>
      <c r="V49" s="75"/>
      <c r="W49" s="11"/>
    </row>
    <row r="50" spans="1:26" ht="15" customHeight="1" x14ac:dyDescent="0.15">
      <c r="A50" s="99" t="s">
        <v>157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5" customHeight="1" x14ac:dyDescent="0.15">
      <c r="R51" s="77"/>
      <c r="S51" s="77"/>
      <c r="T51" s="77"/>
      <c r="U51" s="77"/>
      <c r="V51" s="41"/>
    </row>
    <row r="52" spans="1:26" ht="15" customHeight="1" x14ac:dyDescent="0.15">
      <c r="B52" s="100" t="s">
        <v>131</v>
      </c>
      <c r="C52" s="100"/>
      <c r="D52" s="100"/>
      <c r="E52" s="100"/>
      <c r="F52" s="100"/>
      <c r="G52" s="100"/>
      <c r="H52" s="100"/>
      <c r="I52" s="100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80"/>
    </row>
    <row r="53" spans="1:26" ht="19.5" customHeight="1" x14ac:dyDescent="0.15">
      <c r="B53" s="100"/>
      <c r="C53" s="100"/>
      <c r="D53" s="100"/>
      <c r="E53" s="100"/>
      <c r="F53" s="100"/>
      <c r="G53" s="100"/>
      <c r="H53" s="100"/>
      <c r="I53" s="100"/>
      <c r="J53" s="83"/>
      <c r="K53" s="118" t="s">
        <v>144</v>
      </c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84"/>
      <c r="Y53" s="85"/>
    </row>
    <row r="54" spans="1:26" ht="15" customHeight="1" x14ac:dyDescent="0.15">
      <c r="B54" s="100"/>
      <c r="C54" s="100"/>
      <c r="D54" s="100"/>
      <c r="E54" s="100"/>
      <c r="F54" s="100"/>
      <c r="G54" s="100"/>
      <c r="H54" s="100"/>
      <c r="I54" s="100"/>
      <c r="J54" s="81"/>
      <c r="K54" s="82"/>
      <c r="L54" s="82"/>
      <c r="M54" s="82"/>
      <c r="N54" s="82"/>
      <c r="O54" s="82"/>
      <c r="P54" s="82"/>
      <c r="Q54" s="82"/>
      <c r="R54" s="82"/>
      <c r="S54" s="101"/>
      <c r="T54" s="101"/>
      <c r="U54" s="101"/>
      <c r="V54" s="101"/>
      <c r="W54" s="101"/>
      <c r="X54" s="101"/>
      <c r="Y54" s="102"/>
    </row>
    <row r="55" spans="1:26" ht="15" customHeight="1" x14ac:dyDescent="0.15">
      <c r="B55" s="89" t="s">
        <v>143</v>
      </c>
      <c r="R55" s="41"/>
      <c r="S55" s="41"/>
      <c r="T55" s="41"/>
      <c r="U55" s="41"/>
      <c r="V55" s="41"/>
    </row>
    <row r="56" spans="1:26" ht="15" customHeight="1" x14ac:dyDescent="0.15"/>
    <row r="57" spans="1:26" ht="15" customHeight="1" x14ac:dyDescent="0.15"/>
    <row r="58" spans="1:26" ht="15" customHeight="1" x14ac:dyDescent="0.15"/>
    <row r="59" spans="1:26" ht="15" customHeight="1" x14ac:dyDescent="0.15"/>
    <row r="60" spans="1:26" ht="15" customHeight="1" x14ac:dyDescent="0.15"/>
    <row r="61" spans="1:26" ht="15" customHeight="1" x14ac:dyDescent="0.15">
      <c r="B61" s="108" t="s">
        <v>129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</row>
    <row r="62" spans="1:26" ht="15" customHeight="1" x14ac:dyDescent="0.15"/>
    <row r="63" spans="1:26" ht="30" customHeight="1" x14ac:dyDescent="0.15">
      <c r="B63" s="123" t="s">
        <v>23</v>
      </c>
      <c r="C63" s="124"/>
      <c r="D63" s="124"/>
      <c r="E63" s="124"/>
      <c r="F63" s="124"/>
      <c r="G63" s="125"/>
      <c r="H63" s="123" t="s">
        <v>152</v>
      </c>
      <c r="I63" s="124"/>
      <c r="J63" s="124"/>
      <c r="K63" s="124"/>
      <c r="L63" s="124"/>
      <c r="M63" s="125"/>
      <c r="N63" s="123" t="s">
        <v>23</v>
      </c>
      <c r="O63" s="124"/>
      <c r="P63" s="124"/>
      <c r="Q63" s="124"/>
      <c r="R63" s="124"/>
      <c r="S63" s="125"/>
      <c r="T63" s="126" t="s">
        <v>154</v>
      </c>
      <c r="U63" s="127"/>
      <c r="V63" s="127"/>
      <c r="W63" s="127"/>
      <c r="X63" s="127"/>
      <c r="Y63" s="128"/>
    </row>
    <row r="64" spans="1:26" ht="30" customHeight="1" x14ac:dyDescent="0.15">
      <c r="B64" s="104" t="s">
        <v>148</v>
      </c>
      <c r="C64" s="129"/>
      <c r="D64" s="68"/>
      <c r="E64" s="87" t="s">
        <v>20</v>
      </c>
      <c r="F64" s="68"/>
      <c r="G64" s="88" t="s">
        <v>21</v>
      </c>
      <c r="H64" s="130" t="s">
        <v>24</v>
      </c>
      <c r="I64" s="131"/>
      <c r="J64" s="131"/>
      <c r="K64" s="131"/>
      <c r="L64" s="131"/>
      <c r="M64" s="132"/>
      <c r="N64" s="104" t="s">
        <v>148</v>
      </c>
      <c r="O64" s="129"/>
      <c r="P64" s="68"/>
      <c r="Q64" s="87" t="s">
        <v>20</v>
      </c>
      <c r="R64" s="68"/>
      <c r="S64" s="88" t="s">
        <v>105</v>
      </c>
      <c r="T64" s="130" t="s">
        <v>24</v>
      </c>
      <c r="U64" s="131"/>
      <c r="V64" s="131"/>
      <c r="W64" s="131"/>
      <c r="X64" s="131"/>
      <c r="Y64" s="132"/>
    </row>
    <row r="65" spans="2:25" ht="30" customHeight="1" x14ac:dyDescent="0.15">
      <c r="B65" s="121"/>
      <c r="C65" s="133"/>
      <c r="D65" s="90"/>
      <c r="E65" s="91"/>
      <c r="F65" s="90"/>
      <c r="G65" s="92"/>
      <c r="H65" s="134"/>
      <c r="I65" s="135"/>
      <c r="J65" s="135"/>
      <c r="K65" s="135"/>
      <c r="L65" s="135"/>
      <c r="M65" s="136"/>
      <c r="N65" s="104" t="s">
        <v>148</v>
      </c>
      <c r="O65" s="129"/>
      <c r="P65" s="68"/>
      <c r="Q65" s="87" t="s">
        <v>20</v>
      </c>
      <c r="R65" s="68"/>
      <c r="S65" s="88" t="s">
        <v>21</v>
      </c>
      <c r="T65" s="130" t="s">
        <v>24</v>
      </c>
      <c r="U65" s="131"/>
      <c r="V65" s="131"/>
      <c r="W65" s="131"/>
      <c r="X65" s="131"/>
      <c r="Y65" s="132"/>
    </row>
    <row r="66" spans="2:25" ht="30" customHeight="1" x14ac:dyDescent="0.15">
      <c r="B66" s="93"/>
      <c r="C66" s="94"/>
      <c r="D66" s="90"/>
      <c r="E66" s="91"/>
      <c r="F66" s="90"/>
      <c r="G66" s="92"/>
      <c r="H66" s="95"/>
      <c r="I66" s="96"/>
      <c r="J66" s="96"/>
      <c r="K66" s="96"/>
      <c r="L66" s="96"/>
      <c r="M66" s="97"/>
      <c r="N66" s="104" t="s">
        <v>148</v>
      </c>
      <c r="O66" s="129"/>
      <c r="P66" s="68"/>
      <c r="Q66" s="87" t="s">
        <v>20</v>
      </c>
      <c r="R66" s="68"/>
      <c r="S66" s="88" t="s">
        <v>105</v>
      </c>
      <c r="T66" s="130" t="s">
        <v>24</v>
      </c>
      <c r="U66" s="131"/>
      <c r="V66" s="131"/>
      <c r="W66" s="131"/>
      <c r="X66" s="131"/>
      <c r="Y66" s="132"/>
    </row>
    <row r="67" spans="2:25" ht="30" customHeight="1" x14ac:dyDescent="0.15">
      <c r="B67" s="93"/>
      <c r="C67" s="94"/>
      <c r="D67" s="90"/>
      <c r="E67" s="91"/>
      <c r="F67" s="90"/>
      <c r="G67" s="92"/>
      <c r="H67" s="185"/>
      <c r="I67" s="186"/>
      <c r="J67" s="186"/>
      <c r="K67" s="186"/>
      <c r="L67" s="186"/>
      <c r="M67" s="187"/>
      <c r="N67" s="119" t="s">
        <v>154</v>
      </c>
      <c r="O67" s="119"/>
      <c r="P67" s="119"/>
      <c r="Q67" s="119"/>
      <c r="R67" s="119"/>
      <c r="S67" s="119"/>
      <c r="T67" s="105" t="s">
        <v>24</v>
      </c>
      <c r="U67" s="105"/>
      <c r="V67" s="105"/>
      <c r="W67" s="105"/>
      <c r="X67" s="105"/>
      <c r="Y67" s="105"/>
    </row>
    <row r="68" spans="2:25" ht="30" customHeight="1" x14ac:dyDescent="0.15">
      <c r="B68" s="114" t="s">
        <v>153</v>
      </c>
      <c r="C68" s="115"/>
      <c r="D68" s="115"/>
      <c r="E68" s="115"/>
      <c r="F68" s="115"/>
      <c r="G68" s="116"/>
      <c r="H68" s="105" t="s">
        <v>24</v>
      </c>
      <c r="I68" s="105"/>
      <c r="J68" s="105"/>
      <c r="K68" s="105"/>
      <c r="L68" s="105"/>
      <c r="M68" s="105"/>
      <c r="N68" s="119" t="s">
        <v>156</v>
      </c>
      <c r="O68" s="119"/>
      <c r="P68" s="119"/>
      <c r="Q68" s="119"/>
      <c r="R68" s="119"/>
      <c r="S68" s="119"/>
      <c r="T68" s="105" t="s">
        <v>24</v>
      </c>
      <c r="U68" s="105"/>
      <c r="V68" s="105"/>
      <c r="W68" s="105"/>
      <c r="X68" s="105"/>
      <c r="Y68" s="105"/>
    </row>
    <row r="69" spans="2:25" ht="15" customHeight="1" x14ac:dyDescent="0.15"/>
    <row r="70" spans="2:25" ht="15" customHeight="1" x14ac:dyDescent="0.15"/>
    <row r="71" spans="2:25" ht="15" customHeight="1" x14ac:dyDescent="0.15">
      <c r="D71" s="110" t="s">
        <v>136</v>
      </c>
      <c r="E71" s="110"/>
      <c r="F71" s="110"/>
      <c r="G71" s="110"/>
      <c r="H71" s="110"/>
      <c r="I71" s="110"/>
      <c r="J71" s="110"/>
      <c r="M71" s="86"/>
      <c r="N71" s="86"/>
      <c r="O71" s="86"/>
      <c r="P71" s="86"/>
      <c r="Q71" s="111" t="s">
        <v>137</v>
      </c>
      <c r="R71" s="111"/>
      <c r="S71" s="111"/>
      <c r="T71" s="111"/>
      <c r="U71" s="111"/>
      <c r="V71" s="111"/>
      <c r="W71" s="111"/>
    </row>
    <row r="72" spans="2:25" ht="15" customHeight="1" x14ac:dyDescent="0.15"/>
    <row r="73" spans="2:25" ht="15" customHeight="1" x14ac:dyDescent="0.15"/>
    <row r="74" spans="2:25" ht="15" customHeight="1" x14ac:dyDescent="0.15">
      <c r="H74" s="6"/>
      <c r="I74" s="6"/>
      <c r="J74" s="6"/>
      <c r="K74" s="6"/>
      <c r="L74" s="6"/>
      <c r="M74" s="6"/>
    </row>
    <row r="75" spans="2:25" ht="15" customHeight="1" x14ac:dyDescent="0.15">
      <c r="B75" s="113" t="s">
        <v>133</v>
      </c>
      <c r="C75" s="113"/>
      <c r="D75" s="113"/>
      <c r="E75" s="113"/>
      <c r="F75" s="113"/>
      <c r="G75" s="113"/>
      <c r="H75" s="113"/>
      <c r="I75" s="113"/>
    </row>
    <row r="76" spans="2:25" ht="15" customHeight="1" x14ac:dyDescent="0.15"/>
    <row r="77" spans="2:25" ht="15" customHeight="1" x14ac:dyDescent="0.15">
      <c r="B77" s="113" t="s">
        <v>147</v>
      </c>
      <c r="C77" s="113"/>
      <c r="D77" s="113"/>
      <c r="E77" s="113"/>
      <c r="F77" s="113"/>
      <c r="G77" s="113"/>
      <c r="H77" s="113"/>
      <c r="I77" s="113"/>
    </row>
    <row r="78" spans="2:25" ht="15" customHeight="1" x14ac:dyDescent="0.15"/>
    <row r="79" spans="2:25" ht="15" customHeight="1" x14ac:dyDescent="0.15"/>
    <row r="80" spans="2:25" ht="15" customHeight="1" x14ac:dyDescent="0.15">
      <c r="M80" s="109" t="s">
        <v>134</v>
      </c>
      <c r="N80" s="109"/>
      <c r="O80" s="109"/>
      <c r="P80" s="109"/>
      <c r="Q80" s="109"/>
      <c r="R80" s="109"/>
      <c r="S80" s="109"/>
      <c r="T80" s="109"/>
      <c r="U80" s="109"/>
      <c r="V80" s="109"/>
      <c r="W80" s="109"/>
    </row>
    <row r="81" spans="13:23" ht="15" customHeight="1" x14ac:dyDescent="0.15"/>
    <row r="82" spans="13:23" ht="15" customHeight="1" x14ac:dyDescent="0.15">
      <c r="M82" s="112" t="s">
        <v>135</v>
      </c>
      <c r="N82" s="112"/>
      <c r="O82" s="112"/>
      <c r="P82" s="112"/>
      <c r="Q82" s="112"/>
      <c r="R82" s="112"/>
      <c r="S82" s="112"/>
      <c r="T82" s="112"/>
      <c r="U82" s="112"/>
      <c r="V82" s="112"/>
      <c r="W82" s="112"/>
    </row>
    <row r="83" spans="13:23" ht="15" customHeight="1" x14ac:dyDescent="0.15"/>
    <row r="84" spans="13:23" ht="15" customHeight="1" x14ac:dyDescent="0.15">
      <c r="M84" s="109" t="s">
        <v>149</v>
      </c>
      <c r="N84" s="109"/>
      <c r="O84" s="109"/>
      <c r="P84" s="109"/>
      <c r="Q84" s="109"/>
      <c r="R84" s="109"/>
      <c r="S84" s="109"/>
      <c r="T84" s="109"/>
      <c r="U84" s="109"/>
      <c r="V84" s="109"/>
      <c r="W84" s="109"/>
    </row>
    <row r="85" spans="13:23" ht="15" customHeight="1" x14ac:dyDescent="0.15"/>
    <row r="86" spans="13:23" ht="15" customHeight="1" x14ac:dyDescent="0.15"/>
    <row r="87" spans="13:23" ht="15" customHeight="1" x14ac:dyDescent="0.15"/>
    <row r="88" spans="13:23" ht="15" customHeight="1" x14ac:dyDescent="0.15"/>
    <row r="89" spans="13:23" ht="15" customHeight="1" x14ac:dyDescent="0.15"/>
    <row r="90" spans="13:23" ht="15" customHeight="1" x14ac:dyDescent="0.15"/>
  </sheetData>
  <mergeCells count="70">
    <mergeCell ref="H22:M22"/>
    <mergeCell ref="N22:S22"/>
    <mergeCell ref="T22:Y22"/>
    <mergeCell ref="N67:S67"/>
    <mergeCell ref="N66:O66"/>
    <mergeCell ref="T66:Y66"/>
    <mergeCell ref="M84:W84"/>
    <mergeCell ref="D71:J71"/>
    <mergeCell ref="Q71:W71"/>
    <mergeCell ref="B75:I75"/>
    <mergeCell ref="B77:I77"/>
    <mergeCell ref="M80:W80"/>
    <mergeCell ref="M82:W82"/>
    <mergeCell ref="H67:M67"/>
    <mergeCell ref="T67:Y67"/>
    <mergeCell ref="B68:G68"/>
    <mergeCell ref="H68:M68"/>
    <mergeCell ref="N68:S68"/>
    <mergeCell ref="T68:Y68"/>
    <mergeCell ref="B64:C64"/>
    <mergeCell ref="H64:M64"/>
    <mergeCell ref="N64:O64"/>
    <mergeCell ref="T64:Y64"/>
    <mergeCell ref="B65:C65"/>
    <mergeCell ref="H65:M65"/>
    <mergeCell ref="N65:O65"/>
    <mergeCell ref="T65:Y65"/>
    <mergeCell ref="B63:G63"/>
    <mergeCell ref="H63:M63"/>
    <mergeCell ref="N63:S63"/>
    <mergeCell ref="T63:Y63"/>
    <mergeCell ref="B30:I30"/>
    <mergeCell ref="B32:I32"/>
    <mergeCell ref="M35:W35"/>
    <mergeCell ref="M37:W37"/>
    <mergeCell ref="M39:W39"/>
    <mergeCell ref="A48:Z48"/>
    <mergeCell ref="A50:Z50"/>
    <mergeCell ref="B52:I54"/>
    <mergeCell ref="K53:W53"/>
    <mergeCell ref="S54:Y54"/>
    <mergeCell ref="B61:Y61"/>
    <mergeCell ref="B23:G23"/>
    <mergeCell ref="H23:M23"/>
    <mergeCell ref="N23:S23"/>
    <mergeCell ref="T23:Y23"/>
    <mergeCell ref="D26:J26"/>
    <mergeCell ref="Q26:W26"/>
    <mergeCell ref="B20:C20"/>
    <mergeCell ref="H20:M20"/>
    <mergeCell ref="N20:O20"/>
    <mergeCell ref="T20:Y20"/>
    <mergeCell ref="B21:C21"/>
    <mergeCell ref="H21:M21"/>
    <mergeCell ref="N21:O21"/>
    <mergeCell ref="T21:Y21"/>
    <mergeCell ref="B18:G18"/>
    <mergeCell ref="H18:M18"/>
    <mergeCell ref="N18:S18"/>
    <mergeCell ref="T18:Y18"/>
    <mergeCell ref="B19:C19"/>
    <mergeCell ref="H19:M19"/>
    <mergeCell ref="N19:O19"/>
    <mergeCell ref="T19:Y19"/>
    <mergeCell ref="B16:Y16"/>
    <mergeCell ref="A3:Z3"/>
    <mergeCell ref="A5:Z5"/>
    <mergeCell ref="B7:I9"/>
    <mergeCell ref="K8:W8"/>
    <mergeCell ref="S9:Y9"/>
  </mergeCells>
  <phoneticPr fontId="2"/>
  <pageMargins left="0.75" right="0.45" top="1" bottom="1" header="0.51200000000000001" footer="0.51200000000000001"/>
  <pageSetup paperSize="9" scale="97" orientation="portrait" r:id="rId1"/>
  <headerFooter alignWithMargins="0"/>
  <rowBreaks count="1" manualBreakCount="1">
    <brk id="45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view="pageBreakPreview" zoomScaleNormal="100" zoomScaleSheetLayoutView="100" workbookViewId="0">
      <selection activeCell="U16" sqref="U16"/>
    </sheetView>
  </sheetViews>
  <sheetFormatPr defaultRowHeight="13.5" x14ac:dyDescent="0.15"/>
  <cols>
    <col min="1" max="1" width="1" customWidth="1"/>
    <col min="2" max="18" width="3.25" customWidth="1"/>
    <col min="19" max="19" width="6.125" customWidth="1"/>
    <col min="20" max="53" width="3.25" customWidth="1"/>
  </cols>
  <sheetData>
    <row r="1" spans="2:25" x14ac:dyDescent="0.15">
      <c r="B1" t="s">
        <v>112</v>
      </c>
    </row>
    <row r="3" spans="2:25" ht="20.25" customHeight="1" x14ac:dyDescent="0.15">
      <c r="W3" s="35"/>
    </row>
    <row r="4" spans="2:25" ht="17.25" customHeight="1" x14ac:dyDescent="0.15">
      <c r="B4" t="s">
        <v>62</v>
      </c>
      <c r="G4" t="s">
        <v>63</v>
      </c>
      <c r="P4" s="147">
        <f>O26</f>
        <v>3.32</v>
      </c>
      <c r="Q4" s="147"/>
      <c r="R4" s="147"/>
      <c r="S4" s="72" t="s">
        <v>116</v>
      </c>
      <c r="T4" s="12"/>
      <c r="U4" s="146" t="s">
        <v>115</v>
      </c>
      <c r="V4" s="146"/>
      <c r="W4" s="146"/>
      <c r="X4" s="146"/>
      <c r="Y4" s="146"/>
    </row>
    <row r="5" spans="2:25" ht="8.25" customHeight="1" x14ac:dyDescent="0.15">
      <c r="U5" s="146"/>
      <c r="V5" s="146"/>
      <c r="W5" s="146"/>
      <c r="X5" s="146"/>
      <c r="Y5" s="146"/>
    </row>
    <row r="6" spans="2:25" ht="17.25" x14ac:dyDescent="0.15">
      <c r="B6" t="s">
        <v>114</v>
      </c>
      <c r="K6" t="s">
        <v>63</v>
      </c>
      <c r="P6" s="147">
        <f>O37</f>
        <v>7.6899999999999995</v>
      </c>
      <c r="Q6" s="147"/>
      <c r="R6" s="147"/>
      <c r="S6" s="73" t="s">
        <v>116</v>
      </c>
      <c r="T6" s="12"/>
      <c r="U6" s="146"/>
      <c r="V6" s="146"/>
      <c r="W6" s="146"/>
      <c r="X6" s="146"/>
      <c r="Y6" s="146"/>
    </row>
    <row r="7" spans="2:25" ht="8.25" customHeight="1" x14ac:dyDescent="0.15">
      <c r="P7" s="7"/>
      <c r="Q7" s="7"/>
      <c r="R7" s="7"/>
      <c r="S7" s="7"/>
    </row>
    <row r="8" spans="2:25" ht="17.25" x14ac:dyDescent="0.15">
      <c r="B8" t="s">
        <v>92</v>
      </c>
      <c r="P8" s="148">
        <f>H25</f>
        <v>30792000</v>
      </c>
      <c r="Q8" s="147"/>
      <c r="R8" s="147"/>
      <c r="S8" s="147"/>
      <c r="T8" t="s">
        <v>17</v>
      </c>
    </row>
    <row r="9" spans="2:25" ht="9.75" customHeight="1" x14ac:dyDescent="0.15">
      <c r="P9" s="8"/>
      <c r="Q9" s="8"/>
      <c r="R9" s="8"/>
      <c r="S9" s="8"/>
    </row>
    <row r="10" spans="2:25" ht="17.25" x14ac:dyDescent="0.15">
      <c r="B10" t="s">
        <v>93</v>
      </c>
      <c r="P10" s="148">
        <f>T25</f>
        <v>31852000</v>
      </c>
      <c r="Q10" s="147"/>
      <c r="R10" s="147"/>
      <c r="S10" s="147"/>
      <c r="T10" t="s">
        <v>17</v>
      </c>
    </row>
    <row r="12" spans="2:25" ht="17.45" customHeight="1" x14ac:dyDescent="0.15">
      <c r="B12" t="s">
        <v>94</v>
      </c>
      <c r="P12" s="148">
        <f>H33</f>
        <v>76694000</v>
      </c>
      <c r="Q12" s="147"/>
      <c r="R12" s="147"/>
      <c r="S12" s="147"/>
      <c r="T12" t="s">
        <v>24</v>
      </c>
    </row>
    <row r="14" spans="2:25" ht="17.45" customHeight="1" x14ac:dyDescent="0.15">
      <c r="B14" t="s">
        <v>95</v>
      </c>
      <c r="P14" s="148">
        <f>T33</f>
        <v>84590000</v>
      </c>
      <c r="Q14" s="147"/>
      <c r="R14" s="147"/>
      <c r="S14" s="147"/>
      <c r="T14" t="s">
        <v>24</v>
      </c>
    </row>
    <row r="19" spans="2:26" ht="18" customHeight="1" x14ac:dyDescent="0.15">
      <c r="B19" s="99" t="s">
        <v>18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</row>
    <row r="20" spans="2:26" ht="18" customHeight="1" x14ac:dyDescent="0.1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2:26" ht="18" customHeight="1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6" ht="18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6" x14ac:dyDescent="0.15">
      <c r="B23" t="s">
        <v>100</v>
      </c>
    </row>
    <row r="24" spans="2:26" ht="21.75" customHeight="1" x14ac:dyDescent="0.15">
      <c r="B24" s="106" t="s">
        <v>109</v>
      </c>
      <c r="C24" s="106"/>
      <c r="D24" s="106"/>
      <c r="E24" s="106"/>
      <c r="F24" s="106"/>
      <c r="G24" s="106"/>
      <c r="H24" s="106" t="s">
        <v>103</v>
      </c>
      <c r="I24" s="106"/>
      <c r="J24" s="106"/>
      <c r="K24" s="106"/>
      <c r="L24" s="106"/>
      <c r="M24" s="106"/>
      <c r="N24" s="106" t="s">
        <v>109</v>
      </c>
      <c r="O24" s="106"/>
      <c r="P24" s="106"/>
      <c r="Q24" s="106"/>
      <c r="R24" s="106"/>
      <c r="S24" s="106"/>
      <c r="T24" s="106" t="s">
        <v>111</v>
      </c>
      <c r="U24" s="106"/>
      <c r="V24" s="106"/>
      <c r="W24" s="106"/>
      <c r="X24" s="106"/>
      <c r="Y24" s="106"/>
    </row>
    <row r="25" spans="2:26" ht="21.75" customHeight="1" x14ac:dyDescent="0.15">
      <c r="B25" s="106" t="s">
        <v>19</v>
      </c>
      <c r="C25" s="123"/>
      <c r="D25" s="15">
        <v>21</v>
      </c>
      <c r="E25" s="10" t="s">
        <v>20</v>
      </c>
      <c r="F25" s="53">
        <v>5</v>
      </c>
      <c r="G25" s="14" t="s">
        <v>21</v>
      </c>
      <c r="H25" s="157">
        <v>30792000</v>
      </c>
      <c r="I25" s="157"/>
      <c r="J25" s="157"/>
      <c r="K25" s="157"/>
      <c r="L25" s="157"/>
      <c r="M25" s="141"/>
      <c r="N25" s="106" t="s">
        <v>19</v>
      </c>
      <c r="O25" s="123"/>
      <c r="P25" s="15">
        <v>20</v>
      </c>
      <c r="Q25" s="10" t="s">
        <v>20</v>
      </c>
      <c r="R25" s="15">
        <v>5</v>
      </c>
      <c r="S25" s="9" t="s">
        <v>21</v>
      </c>
      <c r="T25" s="141">
        <v>31852000</v>
      </c>
      <c r="U25" s="141"/>
      <c r="V25" s="141"/>
      <c r="W25" s="141"/>
      <c r="X25" s="141"/>
      <c r="Y25" s="141"/>
    </row>
    <row r="26" spans="2:26" ht="21.75" customHeight="1" x14ac:dyDescent="0.15">
      <c r="B26" s="67"/>
      <c r="C26" s="67" t="s">
        <v>96</v>
      </c>
      <c r="D26" s="68"/>
      <c r="E26" s="152" t="s">
        <v>97</v>
      </c>
      <c r="F26" s="152"/>
      <c r="G26" s="55"/>
      <c r="H26" s="54"/>
      <c r="I26" s="54"/>
      <c r="J26" s="54"/>
      <c r="K26" s="54"/>
      <c r="L26" s="54"/>
      <c r="M26" s="54"/>
      <c r="N26" s="52"/>
      <c r="O26" s="124">
        <f>ROUNDDOWN((T25-H25)/T25,4)*100</f>
        <v>3.32</v>
      </c>
      <c r="P26" s="124"/>
      <c r="Q26" s="124"/>
      <c r="R26" s="69" t="s">
        <v>99</v>
      </c>
      <c r="S26" s="55"/>
      <c r="T26" s="54"/>
      <c r="U26" s="54"/>
      <c r="V26" s="54"/>
      <c r="W26" s="54"/>
      <c r="X26" s="54"/>
      <c r="Y26" s="54"/>
      <c r="Z26" s="38"/>
    </row>
    <row r="27" spans="2:26" ht="21.75" customHeight="1" x14ac:dyDescent="0.15">
      <c r="B27" s="39"/>
      <c r="C27" s="39" t="s">
        <v>98</v>
      </c>
      <c r="D27" s="56"/>
      <c r="E27" s="153"/>
      <c r="F27" s="153"/>
      <c r="G27" s="40"/>
      <c r="H27" s="57"/>
      <c r="I27" s="57"/>
      <c r="J27" s="57"/>
      <c r="K27" s="57"/>
      <c r="L27" s="57"/>
      <c r="M27" s="57"/>
      <c r="N27" s="58"/>
      <c r="O27" s="58"/>
      <c r="P27" s="56"/>
      <c r="Q27" s="40"/>
      <c r="R27" s="56"/>
      <c r="S27" s="40"/>
      <c r="T27" s="57"/>
      <c r="U27" s="57"/>
      <c r="V27" s="57"/>
      <c r="W27" s="57"/>
      <c r="X27" s="57"/>
      <c r="Y27" s="57"/>
    </row>
    <row r="28" spans="2:26" ht="21.75" customHeight="1" x14ac:dyDescent="0.15">
      <c r="B28" s="39"/>
      <c r="C28" s="39"/>
      <c r="D28" s="56"/>
      <c r="E28" s="40"/>
      <c r="F28" s="56"/>
      <c r="G28" s="40"/>
      <c r="H28" s="57"/>
      <c r="I28" s="57"/>
      <c r="J28" s="57"/>
      <c r="K28" s="57"/>
      <c r="L28" s="57"/>
      <c r="M28" s="57"/>
      <c r="N28" s="58"/>
      <c r="O28" s="58"/>
      <c r="P28" s="56"/>
      <c r="Q28" s="40"/>
      <c r="R28" s="56"/>
      <c r="S28" s="40"/>
      <c r="T28" s="57"/>
      <c r="U28" s="57"/>
      <c r="V28" s="57"/>
      <c r="W28" s="57"/>
      <c r="X28" s="57"/>
      <c r="Y28" s="57"/>
    </row>
    <row r="29" spans="2:26" ht="21.75" customHeight="1" x14ac:dyDescent="0.15">
      <c r="B29" s="63" t="s">
        <v>101</v>
      </c>
      <c r="C29" s="62"/>
      <c r="D29" s="59"/>
      <c r="E29" s="60"/>
      <c r="F29" s="59"/>
      <c r="G29" s="60"/>
      <c r="H29" s="61"/>
      <c r="I29" s="61"/>
      <c r="J29" s="61"/>
      <c r="K29" s="61"/>
      <c r="L29" s="61"/>
      <c r="M29" s="61"/>
      <c r="N29" s="62"/>
      <c r="O29" s="62"/>
      <c r="P29" s="59"/>
      <c r="Q29" s="60"/>
      <c r="R29" s="59"/>
      <c r="S29" s="60"/>
      <c r="T29" s="61"/>
      <c r="U29" s="61"/>
      <c r="V29" s="61"/>
      <c r="W29" s="61"/>
      <c r="X29" s="61"/>
      <c r="Y29" s="61"/>
      <c r="Z29" s="38"/>
    </row>
    <row r="30" spans="2:26" ht="24.95" customHeight="1" x14ac:dyDescent="0.15">
      <c r="B30" s="106" t="s">
        <v>109</v>
      </c>
      <c r="C30" s="106"/>
      <c r="D30" s="106"/>
      <c r="E30" s="106"/>
      <c r="F30" s="106"/>
      <c r="G30" s="106"/>
      <c r="H30" s="154" t="s">
        <v>102</v>
      </c>
      <c r="I30" s="155"/>
      <c r="J30" s="155"/>
      <c r="K30" s="155"/>
      <c r="L30" s="155"/>
      <c r="M30" s="156"/>
      <c r="N30" s="106" t="s">
        <v>110</v>
      </c>
      <c r="O30" s="106"/>
      <c r="P30" s="106"/>
      <c r="Q30" s="106"/>
      <c r="R30" s="106"/>
      <c r="S30" s="106"/>
      <c r="T30" s="149" t="s">
        <v>104</v>
      </c>
      <c r="U30" s="150"/>
      <c r="V30" s="150"/>
      <c r="W30" s="150"/>
      <c r="X30" s="150"/>
      <c r="Y30" s="151"/>
    </row>
    <row r="31" spans="2:26" ht="21.75" customHeight="1" x14ac:dyDescent="0.15">
      <c r="B31" s="106" t="s">
        <v>19</v>
      </c>
      <c r="C31" s="123"/>
      <c r="D31" s="15">
        <v>21</v>
      </c>
      <c r="E31" s="10" t="s">
        <v>20</v>
      </c>
      <c r="F31" s="15">
        <v>6</v>
      </c>
      <c r="G31" s="9" t="s">
        <v>21</v>
      </c>
      <c r="H31" s="141">
        <v>40352000</v>
      </c>
      <c r="I31" s="141"/>
      <c r="J31" s="141"/>
      <c r="K31" s="141"/>
      <c r="L31" s="141"/>
      <c r="M31" s="141"/>
      <c r="N31" s="106" t="s">
        <v>19</v>
      </c>
      <c r="O31" s="123"/>
      <c r="P31" s="15">
        <v>20</v>
      </c>
      <c r="Q31" s="10" t="s">
        <v>20</v>
      </c>
      <c r="R31" s="15">
        <v>6</v>
      </c>
      <c r="S31" s="9" t="s">
        <v>21</v>
      </c>
      <c r="T31" s="141">
        <v>38658000</v>
      </c>
      <c r="U31" s="141"/>
      <c r="V31" s="141"/>
      <c r="W31" s="141"/>
      <c r="X31" s="141"/>
      <c r="Y31" s="141"/>
    </row>
    <row r="32" spans="2:26" ht="21.75" customHeight="1" x14ac:dyDescent="0.15">
      <c r="B32" s="123" t="s">
        <v>19</v>
      </c>
      <c r="C32" s="124"/>
      <c r="D32" s="66">
        <v>21</v>
      </c>
      <c r="E32" s="64" t="s">
        <v>20</v>
      </c>
      <c r="F32" s="66">
        <v>7</v>
      </c>
      <c r="G32" s="65" t="s">
        <v>105</v>
      </c>
      <c r="H32" s="138">
        <v>36342000</v>
      </c>
      <c r="I32" s="139"/>
      <c r="J32" s="139"/>
      <c r="K32" s="139"/>
      <c r="L32" s="139"/>
      <c r="M32" s="140"/>
      <c r="N32" s="123" t="s">
        <v>19</v>
      </c>
      <c r="O32" s="124"/>
      <c r="P32" s="66">
        <v>20</v>
      </c>
      <c r="Q32" s="64" t="s">
        <v>20</v>
      </c>
      <c r="R32" s="66">
        <v>7</v>
      </c>
      <c r="S32" s="65" t="s">
        <v>105</v>
      </c>
      <c r="T32" s="138">
        <v>45932000</v>
      </c>
      <c r="U32" s="139"/>
      <c r="V32" s="139"/>
      <c r="W32" s="139"/>
      <c r="X32" s="139"/>
      <c r="Y32" s="140"/>
    </row>
    <row r="33" spans="2:25" ht="21.75" customHeight="1" x14ac:dyDescent="0.15">
      <c r="B33" s="106" t="s">
        <v>106</v>
      </c>
      <c r="C33" s="106"/>
      <c r="D33" s="106"/>
      <c r="E33" s="106"/>
      <c r="F33" s="106"/>
      <c r="G33" s="106"/>
      <c r="H33" s="137">
        <f>SUM(H31:M32)</f>
        <v>76694000</v>
      </c>
      <c r="I33" s="137"/>
      <c r="J33" s="137"/>
      <c r="K33" s="137"/>
      <c r="L33" s="137"/>
      <c r="M33" s="137"/>
      <c r="N33" s="106" t="s">
        <v>107</v>
      </c>
      <c r="O33" s="106"/>
      <c r="P33" s="106"/>
      <c r="Q33" s="106"/>
      <c r="R33" s="106"/>
      <c r="S33" s="106"/>
      <c r="T33" s="137">
        <f>SUM(T31:Y32)</f>
        <v>84590000</v>
      </c>
      <c r="U33" s="137"/>
      <c r="V33" s="137"/>
      <c r="W33" s="137"/>
      <c r="X33" s="137"/>
      <c r="Y33" s="137"/>
    </row>
    <row r="36" spans="2:25" ht="17.25" x14ac:dyDescent="0.15">
      <c r="D36" s="70" t="s">
        <v>108</v>
      </c>
      <c r="E36" s="70"/>
      <c r="F36" s="70"/>
      <c r="G36" s="70"/>
      <c r="H36" s="70"/>
      <c r="I36" s="70"/>
      <c r="J36" s="142" t="s">
        <v>27</v>
      </c>
      <c r="K36" s="142"/>
      <c r="M36" s="144"/>
      <c r="N36" s="144"/>
      <c r="O36" s="144"/>
      <c r="P36" s="144"/>
      <c r="R36" s="145"/>
      <c r="S36" s="145"/>
    </row>
    <row r="37" spans="2:25" ht="21.75" customHeight="1" x14ac:dyDescent="0.15">
      <c r="E37" t="s">
        <v>113</v>
      </c>
      <c r="J37" s="142"/>
      <c r="K37" s="142"/>
      <c r="O37" s="143">
        <f>ROUNDDOWN(((T25+T33)-(H25+H33))/(T25+T33),4)*100</f>
        <v>7.6899999999999995</v>
      </c>
      <c r="P37" s="143"/>
      <c r="Q37" s="143"/>
      <c r="R37" s="71" t="s">
        <v>26</v>
      </c>
    </row>
    <row r="39" spans="2:25" ht="14.25" x14ac:dyDescent="0.15">
      <c r="H39" s="6"/>
      <c r="I39" s="6"/>
      <c r="J39" s="6"/>
      <c r="K39" s="6"/>
      <c r="L39" s="6"/>
      <c r="M39" s="6"/>
    </row>
    <row r="40" spans="2:25" x14ac:dyDescent="0.15">
      <c r="H40" s="5"/>
    </row>
  </sheetData>
  <mergeCells count="38">
    <mergeCell ref="B31:C31"/>
    <mergeCell ref="B30:G30"/>
    <mergeCell ref="E26:F27"/>
    <mergeCell ref="H24:M24"/>
    <mergeCell ref="B25:C25"/>
    <mergeCell ref="B24:G24"/>
    <mergeCell ref="H30:M30"/>
    <mergeCell ref="H31:M31"/>
    <mergeCell ref="H25:M25"/>
    <mergeCell ref="B32:C32"/>
    <mergeCell ref="U4:Y6"/>
    <mergeCell ref="P4:R4"/>
    <mergeCell ref="P6:R6"/>
    <mergeCell ref="B19:Y19"/>
    <mergeCell ref="P8:S8"/>
    <mergeCell ref="P10:S10"/>
    <mergeCell ref="P12:S12"/>
    <mergeCell ref="P14:S14"/>
    <mergeCell ref="T30:Y30"/>
    <mergeCell ref="H32:M32"/>
    <mergeCell ref="T25:Y25"/>
    <mergeCell ref="O26:Q26"/>
    <mergeCell ref="T24:Y24"/>
    <mergeCell ref="N25:O25"/>
    <mergeCell ref="N24:S24"/>
    <mergeCell ref="J36:K37"/>
    <mergeCell ref="O37:Q37"/>
    <mergeCell ref="M36:P36"/>
    <mergeCell ref="B33:G33"/>
    <mergeCell ref="H33:M33"/>
    <mergeCell ref="N33:S33"/>
    <mergeCell ref="R36:S36"/>
    <mergeCell ref="T33:Y33"/>
    <mergeCell ref="N31:O31"/>
    <mergeCell ref="N30:S30"/>
    <mergeCell ref="T32:Y32"/>
    <mergeCell ref="N32:O32"/>
    <mergeCell ref="T31:Y3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1.125" customWidth="1"/>
    <col min="2" max="2" width="2.375" customWidth="1"/>
    <col min="3" max="3" width="4" customWidth="1"/>
    <col min="4" max="4" width="11.125" customWidth="1"/>
    <col min="5" max="5" width="13.375" customWidth="1"/>
    <col min="6" max="6" width="13.625" customWidth="1"/>
    <col min="7" max="7" width="9.25" style="1" bestFit="1" customWidth="1"/>
    <col min="9" max="9" width="7.625" customWidth="1"/>
    <col min="10" max="10" width="5.375" style="19" customWidth="1"/>
  </cols>
  <sheetData>
    <row r="1" spans="2:12" x14ac:dyDescent="0.15">
      <c r="B1" t="s">
        <v>16</v>
      </c>
    </row>
    <row r="2" spans="2:12" x14ac:dyDescent="0.15">
      <c r="K2" s="33"/>
      <c r="L2" t="s">
        <v>42</v>
      </c>
    </row>
    <row r="4" spans="2:12" ht="18" customHeight="1" thickBot="1" x14ac:dyDescent="0.2">
      <c r="B4" t="s">
        <v>0</v>
      </c>
      <c r="F4" s="31">
        <f>F5/F6</f>
        <v>0.88013501946905792</v>
      </c>
      <c r="G4" s="1" t="s">
        <v>3</v>
      </c>
      <c r="H4" s="12" t="s">
        <v>30</v>
      </c>
      <c r="J4" s="26" t="str">
        <f>IF(F5&gt;10%,"OK","×")</f>
        <v>OK</v>
      </c>
    </row>
    <row r="5" spans="2:12" ht="18" customHeight="1" thickBot="1" x14ac:dyDescent="0.2">
      <c r="B5" s="16" t="s">
        <v>1</v>
      </c>
      <c r="C5" s="158" t="s">
        <v>2</v>
      </c>
      <c r="D5" s="159"/>
      <c r="E5" s="160"/>
      <c r="F5" s="4">
        <v>4762995</v>
      </c>
      <c r="G5" s="36" t="s">
        <v>11</v>
      </c>
    </row>
    <row r="6" spans="2:12" ht="18" customHeight="1" x14ac:dyDescent="0.15">
      <c r="B6" s="37" t="s">
        <v>28</v>
      </c>
      <c r="C6" s="158" t="s">
        <v>38</v>
      </c>
      <c r="D6" s="159"/>
      <c r="E6" s="160"/>
      <c r="F6" s="28">
        <f>F27</f>
        <v>5411664</v>
      </c>
      <c r="G6" s="36" t="s">
        <v>11</v>
      </c>
    </row>
    <row r="7" spans="2:12" ht="18" customHeight="1" x14ac:dyDescent="0.15"/>
    <row r="8" spans="2:12" ht="18" customHeight="1" x14ac:dyDescent="0.15">
      <c r="B8" t="s">
        <v>4</v>
      </c>
      <c r="F8" s="32">
        <f>(F10-F9)/F10</f>
        <v>0.3402246202997708</v>
      </c>
      <c r="G8" s="1" t="s">
        <v>9</v>
      </c>
      <c r="H8" s="12" t="s">
        <v>30</v>
      </c>
      <c r="J8" s="26" t="str">
        <f>IF(F9&gt;10%,"OK","×")</f>
        <v>OK</v>
      </c>
    </row>
    <row r="9" spans="2:12" ht="18" customHeight="1" thickBot="1" x14ac:dyDescent="0.2">
      <c r="B9" s="16" t="s">
        <v>5</v>
      </c>
      <c r="C9" s="158" t="s">
        <v>39</v>
      </c>
      <c r="D9" s="159"/>
      <c r="E9" s="159"/>
      <c r="F9" s="17">
        <f>F5</f>
        <v>4762995</v>
      </c>
      <c r="G9" s="36" t="s">
        <v>11</v>
      </c>
    </row>
    <row r="10" spans="2:12" ht="18" customHeight="1" thickBot="1" x14ac:dyDescent="0.2">
      <c r="B10" s="2" t="s">
        <v>6</v>
      </c>
      <c r="C10" s="161" t="s">
        <v>13</v>
      </c>
      <c r="D10" s="162"/>
      <c r="E10" s="163"/>
      <c r="F10" s="4">
        <v>7219116</v>
      </c>
      <c r="G10" s="27" t="s">
        <v>12</v>
      </c>
    </row>
    <row r="11" spans="2:12" ht="18" customHeight="1" x14ac:dyDescent="0.15"/>
    <row r="12" spans="2:12" ht="18" customHeight="1" x14ac:dyDescent="0.15">
      <c r="B12" t="s">
        <v>7</v>
      </c>
      <c r="F12" s="32">
        <f>(F14-F13)/F14</f>
        <v>0.32380909540731412</v>
      </c>
      <c r="G12" s="1" t="s">
        <v>10</v>
      </c>
    </row>
    <row r="13" spans="2:12" ht="18" customHeight="1" x14ac:dyDescent="0.15">
      <c r="B13" s="16" t="s">
        <v>8</v>
      </c>
      <c r="C13" s="158" t="s">
        <v>40</v>
      </c>
      <c r="D13" s="159"/>
      <c r="E13" s="159"/>
      <c r="F13" s="30">
        <f>F6</f>
        <v>5411664</v>
      </c>
      <c r="G13" s="36" t="s">
        <v>11</v>
      </c>
      <c r="H13" s="12" t="s">
        <v>29</v>
      </c>
      <c r="J13" s="26" t="str">
        <f>IF(F14&gt;F13,"OK","×")</f>
        <v>OK</v>
      </c>
    </row>
    <row r="14" spans="2:12" ht="18" customHeight="1" x14ac:dyDescent="0.15">
      <c r="B14" s="20" t="s">
        <v>36</v>
      </c>
      <c r="C14" s="161" t="s">
        <v>14</v>
      </c>
      <c r="D14" s="162"/>
      <c r="E14" s="163"/>
      <c r="F14" s="29">
        <f>F34</f>
        <v>8003160</v>
      </c>
      <c r="G14" s="27" t="s">
        <v>12</v>
      </c>
    </row>
    <row r="16" spans="2:12" ht="18.75" x14ac:dyDescent="0.15">
      <c r="C16" s="3" t="s">
        <v>15</v>
      </c>
    </row>
    <row r="20" spans="3:7" x14ac:dyDescent="0.15">
      <c r="C20" t="s">
        <v>31</v>
      </c>
    </row>
    <row r="21" spans="3:7" ht="18" customHeight="1" x14ac:dyDescent="0.15">
      <c r="C21" s="172" t="s">
        <v>46</v>
      </c>
      <c r="D21" s="163" t="s">
        <v>32</v>
      </c>
      <c r="E21" s="175"/>
      <c r="F21" s="13" t="s">
        <v>33</v>
      </c>
    </row>
    <row r="22" spans="3:7" ht="18" customHeight="1" x14ac:dyDescent="0.15">
      <c r="C22" s="166"/>
      <c r="D22" s="176" t="s">
        <v>45</v>
      </c>
      <c r="E22" s="176"/>
      <c r="F22" s="21">
        <v>648669</v>
      </c>
    </row>
    <row r="23" spans="3:7" ht="18" customHeight="1" x14ac:dyDescent="0.15">
      <c r="C23" s="166"/>
      <c r="D23" s="176"/>
      <c r="E23" s="176"/>
      <c r="F23" s="21"/>
    </row>
    <row r="24" spans="3:7" ht="18" customHeight="1" x14ac:dyDescent="0.15">
      <c r="C24" s="166"/>
      <c r="D24" s="177"/>
      <c r="E24" s="177"/>
      <c r="F24" s="21"/>
    </row>
    <row r="25" spans="3:7" ht="18" customHeight="1" x14ac:dyDescent="0.15">
      <c r="C25" s="166"/>
      <c r="D25" s="177"/>
      <c r="E25" s="177"/>
      <c r="F25" s="21"/>
    </row>
    <row r="26" spans="3:7" ht="18" customHeight="1" x14ac:dyDescent="0.15">
      <c r="C26" s="167"/>
      <c r="D26" s="168" t="s">
        <v>35</v>
      </c>
      <c r="E26" s="169"/>
      <c r="F26" s="22">
        <f>F5</f>
        <v>4762995</v>
      </c>
    </row>
    <row r="27" spans="3:7" ht="18" customHeight="1" thickBot="1" x14ac:dyDescent="0.2">
      <c r="C27" s="170" t="s">
        <v>34</v>
      </c>
      <c r="D27" s="170"/>
      <c r="E27" s="170"/>
      <c r="F27" s="25">
        <f>SUM(F22:F26)</f>
        <v>5411664</v>
      </c>
      <c r="G27" s="1" t="s">
        <v>37</v>
      </c>
    </row>
    <row r="28" spans="3:7" ht="18" customHeight="1" thickTop="1" x14ac:dyDescent="0.15">
      <c r="C28" s="165" t="s">
        <v>47</v>
      </c>
      <c r="D28" s="173" t="s">
        <v>32</v>
      </c>
      <c r="E28" s="174"/>
      <c r="F28" s="24" t="s">
        <v>33</v>
      </c>
    </row>
    <row r="29" spans="3:7" ht="18" customHeight="1" x14ac:dyDescent="0.15">
      <c r="C29" s="166"/>
      <c r="D29" s="171" t="str">
        <f>D22</f>
        <v>関西アーバン</v>
      </c>
      <c r="E29" s="171"/>
      <c r="F29" s="21">
        <v>784044</v>
      </c>
    </row>
    <row r="30" spans="3:7" ht="18" customHeight="1" x14ac:dyDescent="0.15">
      <c r="C30" s="166"/>
      <c r="D30" s="171">
        <f>D23</f>
        <v>0</v>
      </c>
      <c r="E30" s="171"/>
      <c r="F30" s="21"/>
    </row>
    <row r="31" spans="3:7" ht="18" customHeight="1" x14ac:dyDescent="0.15">
      <c r="C31" s="166"/>
      <c r="D31" s="171">
        <f>D24</f>
        <v>0</v>
      </c>
      <c r="E31" s="171"/>
      <c r="F31" s="21"/>
    </row>
    <row r="32" spans="3:7" ht="18" customHeight="1" x14ac:dyDescent="0.15">
      <c r="C32" s="166"/>
      <c r="D32" s="171">
        <f>D25</f>
        <v>0</v>
      </c>
      <c r="E32" s="171"/>
      <c r="F32" s="21"/>
    </row>
    <row r="33" spans="3:7" ht="18" customHeight="1" x14ac:dyDescent="0.15">
      <c r="C33" s="167"/>
      <c r="D33" s="164" t="str">
        <f>D26</f>
        <v>指定金融機関</v>
      </c>
      <c r="E33" s="164"/>
      <c r="F33" s="22">
        <f>F10</f>
        <v>7219116</v>
      </c>
    </row>
    <row r="34" spans="3:7" ht="18" customHeight="1" x14ac:dyDescent="0.15">
      <c r="C34" s="106" t="s">
        <v>34</v>
      </c>
      <c r="D34" s="106"/>
      <c r="E34" s="106"/>
      <c r="F34" s="23">
        <f>SUM(F29:F33)</f>
        <v>8003160</v>
      </c>
      <c r="G34" s="1" t="s">
        <v>41</v>
      </c>
    </row>
  </sheetData>
  <mergeCells count="22">
    <mergeCell ref="D33:E33"/>
    <mergeCell ref="C34:E34"/>
    <mergeCell ref="C28:C33"/>
    <mergeCell ref="D26:E26"/>
    <mergeCell ref="C27:E27"/>
    <mergeCell ref="D29:E29"/>
    <mergeCell ref="D30:E30"/>
    <mergeCell ref="C21:C26"/>
    <mergeCell ref="D28:E28"/>
    <mergeCell ref="D21:E21"/>
    <mergeCell ref="D31:E31"/>
    <mergeCell ref="D32:E32"/>
    <mergeCell ref="D22:E22"/>
    <mergeCell ref="D23:E23"/>
    <mergeCell ref="D24:E24"/>
    <mergeCell ref="D25:E25"/>
    <mergeCell ref="C6:E6"/>
    <mergeCell ref="C5:E5"/>
    <mergeCell ref="C14:E14"/>
    <mergeCell ref="C13:E13"/>
    <mergeCell ref="C10:E10"/>
    <mergeCell ref="C9:E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1.125" customWidth="1"/>
    <col min="2" max="2" width="2.375" customWidth="1"/>
    <col min="3" max="3" width="4" customWidth="1"/>
    <col min="4" max="4" width="11.125" customWidth="1"/>
    <col min="5" max="5" width="13.375" customWidth="1"/>
    <col min="6" max="6" width="13.625" customWidth="1"/>
    <col min="7" max="7" width="9.25" style="42" bestFit="1" customWidth="1"/>
    <col min="9" max="9" width="7.625" customWidth="1"/>
    <col min="10" max="10" width="5.375" style="19" customWidth="1"/>
  </cols>
  <sheetData>
    <row r="1" spans="2:12" x14ac:dyDescent="0.15">
      <c r="B1" t="s">
        <v>16</v>
      </c>
    </row>
    <row r="2" spans="2:12" x14ac:dyDescent="0.15">
      <c r="K2" s="33"/>
      <c r="L2" t="s">
        <v>42</v>
      </c>
    </row>
    <row r="4" spans="2:12" ht="18" customHeight="1" thickBot="1" x14ac:dyDescent="0.2">
      <c r="B4" t="s">
        <v>0</v>
      </c>
      <c r="F4" s="31">
        <f>F5/F6</f>
        <v>1</v>
      </c>
      <c r="G4" s="43" t="s">
        <v>52</v>
      </c>
      <c r="H4" s="12" t="s">
        <v>30</v>
      </c>
      <c r="J4" s="26" t="str">
        <f>IF(F5&gt;10%,"OK","×")</f>
        <v>OK</v>
      </c>
    </row>
    <row r="5" spans="2:12" ht="18" customHeight="1" thickBot="1" x14ac:dyDescent="0.2">
      <c r="B5" s="16" t="s">
        <v>53</v>
      </c>
      <c r="C5" s="158" t="s">
        <v>2</v>
      </c>
      <c r="D5" s="159"/>
      <c r="E5" s="160"/>
      <c r="F5" s="44">
        <v>2933709</v>
      </c>
      <c r="G5" s="36" t="s">
        <v>11</v>
      </c>
    </row>
    <row r="6" spans="2:12" ht="18" customHeight="1" x14ac:dyDescent="0.15">
      <c r="B6" s="37" t="s">
        <v>54</v>
      </c>
      <c r="C6" s="158" t="s">
        <v>38</v>
      </c>
      <c r="D6" s="159"/>
      <c r="E6" s="160"/>
      <c r="F6" s="45">
        <v>2933709</v>
      </c>
      <c r="G6" s="36" t="s">
        <v>11</v>
      </c>
    </row>
    <row r="7" spans="2:12" ht="18" customHeight="1" x14ac:dyDescent="0.15"/>
    <row r="8" spans="2:12" ht="18" customHeight="1" x14ac:dyDescent="0.15">
      <c r="B8" t="s">
        <v>4</v>
      </c>
      <c r="F8" s="32">
        <f>(F10-F9)/F10</f>
        <v>0.2429138064516129</v>
      </c>
      <c r="G8" s="43" t="s">
        <v>55</v>
      </c>
      <c r="H8" s="12" t="s">
        <v>30</v>
      </c>
      <c r="J8" s="26" t="str">
        <f>IF(F9&gt;10%,"OK","×")</f>
        <v>OK</v>
      </c>
    </row>
    <row r="9" spans="2:12" ht="18" customHeight="1" thickBot="1" x14ac:dyDescent="0.2">
      <c r="B9" s="16" t="s">
        <v>56</v>
      </c>
      <c r="C9" s="158" t="s">
        <v>39</v>
      </c>
      <c r="D9" s="159"/>
      <c r="E9" s="159"/>
      <c r="F9" s="46">
        <v>2933709</v>
      </c>
      <c r="G9" s="36" t="s">
        <v>11</v>
      </c>
    </row>
    <row r="10" spans="2:12" ht="18" customHeight="1" thickBot="1" x14ac:dyDescent="0.2">
      <c r="B10" s="2" t="s">
        <v>57</v>
      </c>
      <c r="C10" s="161" t="s">
        <v>13</v>
      </c>
      <c r="D10" s="162"/>
      <c r="E10" s="163"/>
      <c r="F10" s="44">
        <v>3875000</v>
      </c>
      <c r="G10" s="27" t="s">
        <v>12</v>
      </c>
    </row>
    <row r="11" spans="2:12" ht="18" customHeight="1" x14ac:dyDescent="0.15"/>
    <row r="12" spans="2:12" ht="18" customHeight="1" x14ac:dyDescent="0.15">
      <c r="B12" t="s">
        <v>7</v>
      </c>
      <c r="F12" s="32">
        <f>(F14-F13)/F14</f>
        <v>0.2429138064516129</v>
      </c>
      <c r="G12" s="43" t="s">
        <v>58</v>
      </c>
    </row>
    <row r="13" spans="2:12" ht="18" customHeight="1" x14ac:dyDescent="0.15">
      <c r="B13" s="16" t="s">
        <v>59</v>
      </c>
      <c r="C13" s="158" t="s">
        <v>40</v>
      </c>
      <c r="D13" s="159"/>
      <c r="E13" s="159"/>
      <c r="F13" s="30">
        <v>2933709</v>
      </c>
      <c r="G13" s="36" t="s">
        <v>11</v>
      </c>
      <c r="H13" s="12" t="s">
        <v>60</v>
      </c>
      <c r="J13" s="26" t="str">
        <f>IF(F14&gt;F13,"OK","×")</f>
        <v>OK</v>
      </c>
    </row>
    <row r="14" spans="2:12" ht="18" customHeight="1" x14ac:dyDescent="0.15">
      <c r="B14" s="20" t="s">
        <v>61</v>
      </c>
      <c r="C14" s="161" t="s">
        <v>14</v>
      </c>
      <c r="D14" s="162"/>
      <c r="E14" s="163"/>
      <c r="F14" s="47">
        <v>3875000</v>
      </c>
      <c r="G14" s="27" t="s">
        <v>12</v>
      </c>
    </row>
    <row r="16" spans="2:12" ht="18.75" x14ac:dyDescent="0.15">
      <c r="C16" s="3" t="s">
        <v>15</v>
      </c>
    </row>
    <row r="20" spans="3:7" x14ac:dyDescent="0.15">
      <c r="C20" t="s">
        <v>31</v>
      </c>
    </row>
    <row r="21" spans="3:7" ht="18" customHeight="1" x14ac:dyDescent="0.15">
      <c r="C21" s="172" t="s">
        <v>46</v>
      </c>
      <c r="D21" s="163" t="s">
        <v>32</v>
      </c>
      <c r="E21" s="175"/>
      <c r="F21" s="13" t="s">
        <v>33</v>
      </c>
    </row>
    <row r="22" spans="3:7" ht="18" customHeight="1" x14ac:dyDescent="0.15">
      <c r="C22" s="166"/>
      <c r="D22" s="176"/>
      <c r="E22" s="176"/>
      <c r="F22" s="48"/>
    </row>
    <row r="23" spans="3:7" ht="18" customHeight="1" x14ac:dyDescent="0.15">
      <c r="C23" s="166"/>
      <c r="D23" s="176"/>
      <c r="E23" s="176"/>
      <c r="F23" s="48"/>
    </row>
    <row r="24" spans="3:7" ht="18" customHeight="1" x14ac:dyDescent="0.15">
      <c r="C24" s="166"/>
      <c r="D24" s="177"/>
      <c r="E24" s="177"/>
      <c r="F24" s="48"/>
    </row>
    <row r="25" spans="3:7" ht="18" customHeight="1" x14ac:dyDescent="0.15">
      <c r="C25" s="166"/>
      <c r="D25" s="177"/>
      <c r="E25" s="177"/>
      <c r="F25" s="48"/>
    </row>
    <row r="26" spans="3:7" ht="18" customHeight="1" x14ac:dyDescent="0.15">
      <c r="C26" s="167"/>
      <c r="D26" s="168" t="s">
        <v>35</v>
      </c>
      <c r="E26" s="169"/>
      <c r="F26" s="22"/>
    </row>
    <row r="27" spans="3:7" ht="18" customHeight="1" thickBot="1" x14ac:dyDescent="0.2">
      <c r="C27" s="170" t="s">
        <v>34</v>
      </c>
      <c r="D27" s="170"/>
      <c r="E27" s="170"/>
      <c r="F27" s="25">
        <f>SUM(F22:F26)</f>
        <v>0</v>
      </c>
      <c r="G27" s="43" t="s">
        <v>37</v>
      </c>
    </row>
    <row r="28" spans="3:7" ht="18" customHeight="1" thickTop="1" x14ac:dyDescent="0.15">
      <c r="C28" s="165" t="s">
        <v>47</v>
      </c>
      <c r="D28" s="173" t="s">
        <v>32</v>
      </c>
      <c r="E28" s="174"/>
      <c r="F28" s="49" t="s">
        <v>33</v>
      </c>
    </row>
    <row r="29" spans="3:7" ht="18" customHeight="1" x14ac:dyDescent="0.15">
      <c r="C29" s="166"/>
      <c r="D29" s="171">
        <f>D22</f>
        <v>0</v>
      </c>
      <c r="E29" s="171"/>
      <c r="F29" s="48"/>
    </row>
    <row r="30" spans="3:7" ht="18" customHeight="1" x14ac:dyDescent="0.15">
      <c r="C30" s="166"/>
      <c r="D30" s="171">
        <f>D23</f>
        <v>0</v>
      </c>
      <c r="E30" s="171"/>
      <c r="F30" s="48"/>
    </row>
    <row r="31" spans="3:7" ht="18" customHeight="1" x14ac:dyDescent="0.15">
      <c r="C31" s="166"/>
      <c r="D31" s="171">
        <f>D24</f>
        <v>0</v>
      </c>
      <c r="E31" s="171"/>
      <c r="F31" s="48"/>
    </row>
    <row r="32" spans="3:7" ht="18" customHeight="1" x14ac:dyDescent="0.15">
      <c r="C32" s="166"/>
      <c r="D32" s="171">
        <f>D25</f>
        <v>0</v>
      </c>
      <c r="E32" s="171"/>
      <c r="F32" s="48"/>
    </row>
    <row r="33" spans="3:7" ht="18" customHeight="1" x14ac:dyDescent="0.15">
      <c r="C33" s="167"/>
      <c r="D33" s="164" t="str">
        <f>D26</f>
        <v>指定金融機関</v>
      </c>
      <c r="E33" s="164"/>
      <c r="F33" s="22"/>
    </row>
    <row r="34" spans="3:7" ht="18" customHeight="1" x14ac:dyDescent="0.15">
      <c r="C34" s="106" t="s">
        <v>34</v>
      </c>
      <c r="D34" s="106"/>
      <c r="E34" s="106"/>
      <c r="F34" s="23">
        <f>SUM(F29:F33)</f>
        <v>0</v>
      </c>
      <c r="G34" s="43" t="s">
        <v>41</v>
      </c>
    </row>
  </sheetData>
  <mergeCells count="22">
    <mergeCell ref="C6:E6"/>
    <mergeCell ref="C5:E5"/>
    <mergeCell ref="C14:E14"/>
    <mergeCell ref="C13:E13"/>
    <mergeCell ref="C10:E10"/>
    <mergeCell ref="C9:E9"/>
    <mergeCell ref="D21:E21"/>
    <mergeCell ref="D31:E31"/>
    <mergeCell ref="D32:E32"/>
    <mergeCell ref="D33:E33"/>
    <mergeCell ref="C34:E34"/>
    <mergeCell ref="C28:C33"/>
    <mergeCell ref="D26:E26"/>
    <mergeCell ref="C27:E27"/>
    <mergeCell ref="D29:E29"/>
    <mergeCell ref="D30:E30"/>
    <mergeCell ref="C21:C26"/>
    <mergeCell ref="D22:E22"/>
    <mergeCell ref="D23:E23"/>
    <mergeCell ref="D24:E24"/>
    <mergeCell ref="D25:E25"/>
    <mergeCell ref="D28:E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view="pageBreakPreview" zoomScale="80" zoomScaleNormal="100" zoomScaleSheetLayoutView="80" workbookViewId="0">
      <selection activeCell="M33" sqref="M33"/>
    </sheetView>
  </sheetViews>
  <sheetFormatPr defaultRowHeight="13.5" x14ac:dyDescent="0.15"/>
  <cols>
    <col min="1" max="1" width="1" customWidth="1"/>
    <col min="2" max="26" width="3.25" customWidth="1"/>
    <col min="27" max="27" width="8.75" customWidth="1"/>
    <col min="28" max="54" width="3.25" customWidth="1"/>
  </cols>
  <sheetData>
    <row r="1" spans="2:25" x14ac:dyDescent="0.15">
      <c r="B1" t="s">
        <v>77</v>
      </c>
    </row>
    <row r="3" spans="2:25" ht="20.25" customHeight="1" x14ac:dyDescent="0.15">
      <c r="W3" s="35" t="s">
        <v>44</v>
      </c>
    </row>
    <row r="4" spans="2:25" ht="17.25" x14ac:dyDescent="0.15">
      <c r="B4" t="s">
        <v>88</v>
      </c>
      <c r="H4" t="s">
        <v>63</v>
      </c>
      <c r="R4" s="180">
        <f>M37</f>
        <v>0.56430000000000002</v>
      </c>
      <c r="S4" s="180"/>
      <c r="T4" s="180"/>
      <c r="U4" s="180"/>
      <c r="V4" s="12" t="s">
        <v>64</v>
      </c>
      <c r="W4" s="11" t="s">
        <v>126</v>
      </c>
    </row>
    <row r="5" spans="2:25" ht="8.25" customHeight="1" x14ac:dyDescent="0.15">
      <c r="R5" s="7"/>
      <c r="S5" s="7"/>
      <c r="T5" s="7"/>
      <c r="U5" s="7"/>
    </row>
    <row r="6" spans="2:25" ht="17.25" x14ac:dyDescent="0.15">
      <c r="B6" t="s">
        <v>89</v>
      </c>
      <c r="R6" s="181">
        <f>ROUNDDOWN((H30/H21*100),2)</f>
        <v>6.5</v>
      </c>
      <c r="S6" s="181"/>
      <c r="T6" s="181"/>
      <c r="U6" s="181"/>
      <c r="V6" t="s">
        <v>79</v>
      </c>
    </row>
    <row r="7" spans="2:25" ht="9.75" customHeight="1" x14ac:dyDescent="0.15">
      <c r="R7" s="8"/>
      <c r="S7" s="8"/>
      <c r="T7" s="8"/>
      <c r="U7" s="8"/>
    </row>
    <row r="8" spans="2:25" ht="17.25" x14ac:dyDescent="0.15">
      <c r="B8" t="s">
        <v>90</v>
      </c>
      <c r="R8" s="181">
        <f>ROUNDDOWN((T30/T21*100),2)</f>
        <v>14.92</v>
      </c>
      <c r="S8" s="181"/>
      <c r="T8" s="181"/>
      <c r="U8" s="181"/>
      <c r="V8" t="s">
        <v>79</v>
      </c>
    </row>
    <row r="15" spans="2:25" ht="18" customHeight="1" x14ac:dyDescent="0.15">
      <c r="B15" s="99" t="s">
        <v>18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7" spans="2:25" ht="21.75" customHeight="1" x14ac:dyDescent="0.15">
      <c r="B17" s="106" t="s">
        <v>23</v>
      </c>
      <c r="C17" s="106"/>
      <c r="D17" s="106"/>
      <c r="E17" s="106"/>
      <c r="F17" s="106"/>
      <c r="G17" s="106"/>
      <c r="H17" s="106" t="s">
        <v>22</v>
      </c>
      <c r="I17" s="106"/>
      <c r="J17" s="106"/>
      <c r="K17" s="106"/>
      <c r="L17" s="106"/>
      <c r="M17" s="106"/>
      <c r="N17" s="106" t="s">
        <v>23</v>
      </c>
      <c r="O17" s="106"/>
      <c r="P17" s="106"/>
      <c r="Q17" s="106"/>
      <c r="R17" s="106"/>
      <c r="S17" s="106"/>
      <c r="T17" s="106" t="s">
        <v>25</v>
      </c>
      <c r="U17" s="106"/>
      <c r="V17" s="106"/>
      <c r="W17" s="106"/>
      <c r="X17" s="106"/>
      <c r="Y17" s="106"/>
    </row>
    <row r="18" spans="2:25" ht="21.75" customHeight="1" x14ac:dyDescent="0.15">
      <c r="B18" s="106" t="s">
        <v>19</v>
      </c>
      <c r="C18" s="123"/>
      <c r="D18" s="15">
        <v>22</v>
      </c>
      <c r="E18" s="10" t="s">
        <v>20</v>
      </c>
      <c r="F18" s="15">
        <v>2</v>
      </c>
      <c r="G18" s="9" t="s">
        <v>21</v>
      </c>
      <c r="H18" s="141">
        <v>3113217</v>
      </c>
      <c r="I18" s="141"/>
      <c r="J18" s="141"/>
      <c r="K18" s="141"/>
      <c r="L18" s="141"/>
      <c r="M18" s="141"/>
      <c r="N18" s="106" t="s">
        <v>19</v>
      </c>
      <c r="O18" s="123"/>
      <c r="P18" s="15">
        <v>21</v>
      </c>
      <c r="Q18" s="10" t="s">
        <v>20</v>
      </c>
      <c r="R18" s="15">
        <v>2</v>
      </c>
      <c r="S18" s="9" t="s">
        <v>21</v>
      </c>
      <c r="T18" s="141">
        <v>1358000</v>
      </c>
      <c r="U18" s="141"/>
      <c r="V18" s="141"/>
      <c r="W18" s="141"/>
      <c r="X18" s="141"/>
      <c r="Y18" s="141"/>
    </row>
    <row r="19" spans="2:25" ht="21.75" customHeight="1" x14ac:dyDescent="0.15">
      <c r="B19" s="106" t="s">
        <v>19</v>
      </c>
      <c r="C19" s="123"/>
      <c r="D19" s="15">
        <v>22</v>
      </c>
      <c r="E19" s="10" t="s">
        <v>20</v>
      </c>
      <c r="F19" s="15">
        <v>3</v>
      </c>
      <c r="G19" s="9" t="s">
        <v>21</v>
      </c>
      <c r="H19" s="141">
        <v>45876418</v>
      </c>
      <c r="I19" s="141"/>
      <c r="J19" s="141"/>
      <c r="K19" s="141"/>
      <c r="L19" s="141"/>
      <c r="M19" s="141"/>
      <c r="N19" s="106" t="s">
        <v>19</v>
      </c>
      <c r="O19" s="123"/>
      <c r="P19" s="15">
        <v>21</v>
      </c>
      <c r="Q19" s="10" t="s">
        <v>20</v>
      </c>
      <c r="R19" s="15">
        <v>3</v>
      </c>
      <c r="S19" s="9" t="s">
        <v>21</v>
      </c>
      <c r="T19" s="141">
        <v>14888000</v>
      </c>
      <c r="U19" s="141"/>
      <c r="V19" s="141"/>
      <c r="W19" s="141"/>
      <c r="X19" s="141"/>
      <c r="Y19" s="141"/>
    </row>
    <row r="20" spans="2:25" ht="21.75" customHeight="1" x14ac:dyDescent="0.15">
      <c r="B20" s="106" t="s">
        <v>19</v>
      </c>
      <c r="C20" s="123"/>
      <c r="D20" s="15">
        <v>22</v>
      </c>
      <c r="E20" s="10" t="s">
        <v>20</v>
      </c>
      <c r="F20" s="15">
        <v>4</v>
      </c>
      <c r="G20" s="9" t="s">
        <v>21</v>
      </c>
      <c r="H20" s="141">
        <v>3614735</v>
      </c>
      <c r="I20" s="141"/>
      <c r="J20" s="141"/>
      <c r="K20" s="141"/>
      <c r="L20" s="141"/>
      <c r="M20" s="141"/>
      <c r="N20" s="106" t="s">
        <v>19</v>
      </c>
      <c r="O20" s="123"/>
      <c r="P20" s="15">
        <v>21</v>
      </c>
      <c r="Q20" s="10" t="s">
        <v>20</v>
      </c>
      <c r="R20" s="15">
        <v>4</v>
      </c>
      <c r="S20" s="9" t="s">
        <v>21</v>
      </c>
      <c r="T20" s="141">
        <v>3634000</v>
      </c>
      <c r="U20" s="141"/>
      <c r="V20" s="141"/>
      <c r="W20" s="141"/>
      <c r="X20" s="141"/>
      <c r="Y20" s="141"/>
    </row>
    <row r="21" spans="2:25" ht="21.75" customHeight="1" x14ac:dyDescent="0.15">
      <c r="B21" s="106" t="s">
        <v>70</v>
      </c>
      <c r="C21" s="106"/>
      <c r="D21" s="106"/>
      <c r="E21" s="106"/>
      <c r="F21" s="106"/>
      <c r="G21" s="106"/>
      <c r="H21" s="179">
        <f>AVERAGE(H18:M20)</f>
        <v>17534790</v>
      </c>
      <c r="I21" s="179"/>
      <c r="J21" s="179"/>
      <c r="K21" s="179"/>
      <c r="L21" s="179"/>
      <c r="M21" s="179"/>
      <c r="N21" s="106" t="s">
        <v>72</v>
      </c>
      <c r="O21" s="106"/>
      <c r="P21" s="106"/>
      <c r="Q21" s="106"/>
      <c r="R21" s="106"/>
      <c r="S21" s="106"/>
      <c r="T21" s="179">
        <f>AVERAGE(T18:Y20)</f>
        <v>6626666.666666667</v>
      </c>
      <c r="U21" s="179"/>
      <c r="V21" s="179"/>
      <c r="W21" s="179"/>
      <c r="X21" s="179"/>
      <c r="Y21" s="179"/>
    </row>
    <row r="24" spans="2:25" ht="18" customHeight="1" x14ac:dyDescent="0.15">
      <c r="B24" s="99" t="s">
        <v>81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2:25" ht="13.5" customHeight="1" x14ac:dyDescent="0.15"/>
    <row r="26" spans="2:25" ht="21.75" customHeight="1" x14ac:dyDescent="0.15">
      <c r="B26" s="106" t="s">
        <v>23</v>
      </c>
      <c r="C26" s="106"/>
      <c r="D26" s="106"/>
      <c r="E26" s="106"/>
      <c r="F26" s="106"/>
      <c r="G26" s="106"/>
      <c r="H26" s="182" t="s">
        <v>84</v>
      </c>
      <c r="I26" s="182"/>
      <c r="J26" s="182"/>
      <c r="K26" s="182"/>
      <c r="L26" s="182"/>
      <c r="M26" s="182"/>
      <c r="N26" s="106" t="s">
        <v>23</v>
      </c>
      <c r="O26" s="106"/>
      <c r="P26" s="106"/>
      <c r="Q26" s="106"/>
      <c r="R26" s="106"/>
      <c r="S26" s="106"/>
      <c r="T26" s="182" t="s">
        <v>85</v>
      </c>
      <c r="U26" s="182"/>
      <c r="V26" s="182"/>
      <c r="W26" s="182"/>
      <c r="X26" s="182"/>
      <c r="Y26" s="182"/>
    </row>
    <row r="27" spans="2:25" ht="21.75" customHeight="1" x14ac:dyDescent="0.15">
      <c r="B27" s="106" t="s">
        <v>19</v>
      </c>
      <c r="C27" s="123"/>
      <c r="D27" s="15">
        <v>22</v>
      </c>
      <c r="E27" s="10" t="s">
        <v>20</v>
      </c>
      <c r="F27" s="15">
        <v>2</v>
      </c>
      <c r="G27" s="9" t="s">
        <v>21</v>
      </c>
      <c r="H27" s="141">
        <v>826591</v>
      </c>
      <c r="I27" s="141"/>
      <c r="J27" s="141"/>
      <c r="K27" s="141"/>
      <c r="L27" s="141"/>
      <c r="M27" s="141"/>
      <c r="N27" s="106" t="s">
        <v>19</v>
      </c>
      <c r="O27" s="123"/>
      <c r="P27" s="15">
        <v>21</v>
      </c>
      <c r="Q27" s="10" t="s">
        <v>20</v>
      </c>
      <c r="R27" s="15">
        <v>2</v>
      </c>
      <c r="S27" s="9" t="s">
        <v>21</v>
      </c>
      <c r="T27" s="141">
        <v>574000</v>
      </c>
      <c r="U27" s="141"/>
      <c r="V27" s="141"/>
      <c r="W27" s="141"/>
      <c r="X27" s="141"/>
      <c r="Y27" s="141"/>
    </row>
    <row r="28" spans="2:25" ht="21.75" customHeight="1" x14ac:dyDescent="0.15">
      <c r="B28" s="106" t="s">
        <v>19</v>
      </c>
      <c r="C28" s="123"/>
      <c r="D28" s="15">
        <v>22</v>
      </c>
      <c r="E28" s="10" t="s">
        <v>20</v>
      </c>
      <c r="F28" s="15">
        <v>3</v>
      </c>
      <c r="G28" s="9" t="s">
        <v>21</v>
      </c>
      <c r="H28" s="141">
        <v>1684613</v>
      </c>
      <c r="I28" s="141"/>
      <c r="J28" s="141"/>
      <c r="K28" s="141"/>
      <c r="L28" s="141"/>
      <c r="M28" s="141"/>
      <c r="N28" s="106" t="s">
        <v>19</v>
      </c>
      <c r="O28" s="123"/>
      <c r="P28" s="15">
        <v>21</v>
      </c>
      <c r="Q28" s="10" t="s">
        <v>20</v>
      </c>
      <c r="R28" s="15">
        <v>3</v>
      </c>
      <c r="S28" s="9" t="s">
        <v>21</v>
      </c>
      <c r="T28" s="141">
        <v>719000</v>
      </c>
      <c r="U28" s="141"/>
      <c r="V28" s="141"/>
      <c r="W28" s="141"/>
      <c r="X28" s="141"/>
      <c r="Y28" s="141"/>
    </row>
    <row r="29" spans="2:25" ht="21.75" customHeight="1" x14ac:dyDescent="0.15">
      <c r="B29" s="106" t="s">
        <v>19</v>
      </c>
      <c r="C29" s="123"/>
      <c r="D29" s="15">
        <v>22</v>
      </c>
      <c r="E29" s="10" t="s">
        <v>20</v>
      </c>
      <c r="F29" s="15">
        <v>4</v>
      </c>
      <c r="G29" s="9" t="s">
        <v>21</v>
      </c>
      <c r="H29" s="141">
        <v>908882</v>
      </c>
      <c r="I29" s="141"/>
      <c r="J29" s="141"/>
      <c r="K29" s="141"/>
      <c r="L29" s="141"/>
      <c r="M29" s="141"/>
      <c r="N29" s="106" t="s">
        <v>19</v>
      </c>
      <c r="O29" s="123"/>
      <c r="P29" s="15">
        <v>21</v>
      </c>
      <c r="Q29" s="10" t="s">
        <v>20</v>
      </c>
      <c r="R29" s="15">
        <v>4</v>
      </c>
      <c r="S29" s="9" t="s">
        <v>21</v>
      </c>
      <c r="T29" s="141">
        <v>1674000</v>
      </c>
      <c r="U29" s="141"/>
      <c r="V29" s="141"/>
      <c r="W29" s="141"/>
      <c r="X29" s="141"/>
      <c r="Y29" s="141"/>
    </row>
    <row r="30" spans="2:25" ht="21.75" customHeight="1" x14ac:dyDescent="0.15">
      <c r="B30" s="106" t="s">
        <v>86</v>
      </c>
      <c r="C30" s="106"/>
      <c r="D30" s="106"/>
      <c r="E30" s="106"/>
      <c r="F30" s="106"/>
      <c r="G30" s="106"/>
      <c r="H30" s="179">
        <f>AVERAGE(H27:M29)</f>
        <v>1140028.6666666667</v>
      </c>
      <c r="I30" s="179"/>
      <c r="J30" s="179"/>
      <c r="K30" s="179"/>
      <c r="L30" s="179"/>
      <c r="M30" s="179"/>
      <c r="N30" s="106" t="s">
        <v>87</v>
      </c>
      <c r="O30" s="106"/>
      <c r="P30" s="106"/>
      <c r="Q30" s="106"/>
      <c r="R30" s="106"/>
      <c r="S30" s="106"/>
      <c r="T30" s="179">
        <f>AVERAGE(T27:Y29)</f>
        <v>989000</v>
      </c>
      <c r="U30" s="179"/>
      <c r="V30" s="179"/>
      <c r="W30" s="179"/>
      <c r="X30" s="179"/>
      <c r="Y30" s="179"/>
    </row>
    <row r="32" spans="2:25" x14ac:dyDescent="0.15">
      <c r="B32" t="s">
        <v>80</v>
      </c>
      <c r="C32" t="s">
        <v>82</v>
      </c>
      <c r="H32" s="183"/>
      <c r="I32" s="183"/>
      <c r="J32" s="50"/>
    </row>
    <row r="33" spans="3:19" x14ac:dyDescent="0.15">
      <c r="C33" t="s">
        <v>91</v>
      </c>
      <c r="H33" s="183"/>
      <c r="I33" s="183"/>
    </row>
    <row r="37" spans="3:19" ht="17.25" x14ac:dyDescent="0.15">
      <c r="D37" t="s">
        <v>83</v>
      </c>
      <c r="M37" s="144">
        <f>ROUNDDOWN(((R8-R6)/R8),4)</f>
        <v>0.56430000000000002</v>
      </c>
      <c r="N37" s="144"/>
      <c r="O37" s="144"/>
      <c r="P37" s="144"/>
      <c r="R37" s="178" t="str">
        <f>IF(M37&gt;3%,"OK","×")</f>
        <v>OK</v>
      </c>
      <c r="S37" s="178"/>
    </row>
    <row r="40" spans="3:19" ht="14.25" x14ac:dyDescent="0.15">
      <c r="H40" s="6"/>
      <c r="I40" s="6"/>
      <c r="J40" s="6"/>
      <c r="K40" s="6"/>
      <c r="L40" s="6"/>
      <c r="M40" s="6"/>
    </row>
    <row r="41" spans="3:19" x14ac:dyDescent="0.15">
      <c r="H41" s="5"/>
    </row>
  </sheetData>
  <mergeCells count="49">
    <mergeCell ref="H32:I32"/>
    <mergeCell ref="N28:O28"/>
    <mergeCell ref="T28:Y28"/>
    <mergeCell ref="B29:C29"/>
    <mergeCell ref="H33:I33"/>
    <mergeCell ref="B30:G30"/>
    <mergeCell ref="H30:M30"/>
    <mergeCell ref="N30:S30"/>
    <mergeCell ref="T30:Y30"/>
    <mergeCell ref="B28:C28"/>
    <mergeCell ref="H28:M28"/>
    <mergeCell ref="H29:M29"/>
    <mergeCell ref="N29:O29"/>
    <mergeCell ref="T29:Y29"/>
    <mergeCell ref="B24:Y24"/>
    <mergeCell ref="B26:G26"/>
    <mergeCell ref="H26:M26"/>
    <mergeCell ref="N26:S26"/>
    <mergeCell ref="T26:Y26"/>
    <mergeCell ref="B21:G21"/>
    <mergeCell ref="H21:M21"/>
    <mergeCell ref="N21:S21"/>
    <mergeCell ref="H17:M17"/>
    <mergeCell ref="N20:O20"/>
    <mergeCell ref="B19:C19"/>
    <mergeCell ref="B20:C20"/>
    <mergeCell ref="B17:G17"/>
    <mergeCell ref="H18:M18"/>
    <mergeCell ref="R4:U4"/>
    <mergeCell ref="R6:U6"/>
    <mergeCell ref="R8:U8"/>
    <mergeCell ref="T19:Y19"/>
    <mergeCell ref="T20:Y20"/>
    <mergeCell ref="R37:S37"/>
    <mergeCell ref="B15:Y15"/>
    <mergeCell ref="M37:P37"/>
    <mergeCell ref="B27:C27"/>
    <mergeCell ref="H27:M27"/>
    <mergeCell ref="N27:O27"/>
    <mergeCell ref="T17:Y17"/>
    <mergeCell ref="N18:O18"/>
    <mergeCell ref="T18:Y18"/>
    <mergeCell ref="T27:Y27"/>
    <mergeCell ref="N17:S17"/>
    <mergeCell ref="H19:M19"/>
    <mergeCell ref="H20:M20"/>
    <mergeCell ref="B18:C18"/>
    <mergeCell ref="T21:Y21"/>
    <mergeCell ref="N19:O19"/>
  </mergeCells>
  <phoneticPr fontId="2"/>
  <pageMargins left="0.66" right="0.56999999999999995" top="1" bottom="1" header="0.51200000000000001" footer="0.51200000000000001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view="pageBreakPreview" topLeftCell="A10" zoomScaleNormal="100" zoomScaleSheetLayoutView="100" workbookViewId="0">
      <selection activeCell="M37" sqref="M37:P37"/>
    </sheetView>
  </sheetViews>
  <sheetFormatPr defaultRowHeight="13.5" x14ac:dyDescent="0.15"/>
  <cols>
    <col min="1" max="1" width="1" customWidth="1"/>
    <col min="2" max="27" width="3.25" customWidth="1"/>
    <col min="28" max="28" width="6.375" customWidth="1"/>
    <col min="29" max="54" width="3.25" customWidth="1"/>
  </cols>
  <sheetData>
    <row r="1" spans="2:25" x14ac:dyDescent="0.15">
      <c r="B1" t="s">
        <v>77</v>
      </c>
    </row>
    <row r="3" spans="2:25" ht="20.25" customHeight="1" x14ac:dyDescent="0.15">
      <c r="W3" s="35" t="s">
        <v>44</v>
      </c>
    </row>
    <row r="4" spans="2:25" ht="17.25" x14ac:dyDescent="0.15">
      <c r="B4" t="s">
        <v>120</v>
      </c>
      <c r="H4" t="s">
        <v>63</v>
      </c>
      <c r="R4" s="180">
        <f>M37</f>
        <v>-0.62890000000000001</v>
      </c>
      <c r="S4" s="180"/>
      <c r="T4" s="180"/>
      <c r="U4" s="180"/>
      <c r="V4" s="12" t="s">
        <v>64</v>
      </c>
      <c r="W4" s="11" t="s">
        <v>125</v>
      </c>
    </row>
    <row r="5" spans="2:25" ht="8.25" customHeight="1" x14ac:dyDescent="0.15">
      <c r="R5" s="7"/>
      <c r="S5" s="7"/>
      <c r="T5" s="7"/>
      <c r="U5" s="7"/>
    </row>
    <row r="6" spans="2:25" ht="17.25" x14ac:dyDescent="0.15">
      <c r="B6" t="s">
        <v>89</v>
      </c>
      <c r="R6" s="181">
        <f>ROUNDDOWN((H30/H21*100),2)</f>
        <v>-8.2100000000000009</v>
      </c>
      <c r="S6" s="181"/>
      <c r="T6" s="181"/>
      <c r="U6" s="181"/>
      <c r="V6" t="s">
        <v>79</v>
      </c>
    </row>
    <row r="7" spans="2:25" ht="9.75" customHeight="1" x14ac:dyDescent="0.15">
      <c r="R7" s="8"/>
      <c r="S7" s="8"/>
      <c r="T7" s="8"/>
      <c r="U7" s="8"/>
    </row>
    <row r="8" spans="2:25" ht="17.25" x14ac:dyDescent="0.15">
      <c r="B8" t="s">
        <v>90</v>
      </c>
      <c r="R8" s="181">
        <f>ROUNDDOWN((T30/T21*100),2)</f>
        <v>-5.04</v>
      </c>
      <c r="S8" s="181"/>
      <c r="T8" s="181"/>
      <c r="U8" s="181"/>
      <c r="V8" t="s">
        <v>79</v>
      </c>
    </row>
    <row r="15" spans="2:25" ht="18" customHeight="1" x14ac:dyDescent="0.15">
      <c r="B15" s="99" t="s">
        <v>18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7" spans="2:25" ht="21.75" customHeight="1" x14ac:dyDescent="0.15">
      <c r="B17" s="106" t="s">
        <v>23</v>
      </c>
      <c r="C17" s="106"/>
      <c r="D17" s="106"/>
      <c r="E17" s="106"/>
      <c r="F17" s="106"/>
      <c r="G17" s="106"/>
      <c r="H17" s="106" t="s">
        <v>22</v>
      </c>
      <c r="I17" s="106"/>
      <c r="J17" s="106"/>
      <c r="K17" s="106"/>
      <c r="L17" s="106"/>
      <c r="M17" s="106"/>
      <c r="N17" s="106" t="s">
        <v>23</v>
      </c>
      <c r="O17" s="106"/>
      <c r="P17" s="106"/>
      <c r="Q17" s="106"/>
      <c r="R17" s="106"/>
      <c r="S17" s="106"/>
      <c r="T17" s="106" t="s">
        <v>25</v>
      </c>
      <c r="U17" s="106"/>
      <c r="V17" s="106"/>
      <c r="W17" s="106"/>
      <c r="X17" s="106"/>
      <c r="Y17" s="106"/>
    </row>
    <row r="18" spans="2:25" ht="21.75" customHeight="1" x14ac:dyDescent="0.15">
      <c r="B18" s="106" t="s">
        <v>19</v>
      </c>
      <c r="C18" s="123"/>
      <c r="D18" s="15">
        <v>21</v>
      </c>
      <c r="E18" s="10" t="s">
        <v>20</v>
      </c>
      <c r="F18" s="15">
        <v>9</v>
      </c>
      <c r="G18" s="9" t="s">
        <v>21</v>
      </c>
      <c r="H18" s="141">
        <v>598750</v>
      </c>
      <c r="I18" s="141"/>
      <c r="J18" s="141"/>
      <c r="K18" s="141"/>
      <c r="L18" s="141"/>
      <c r="M18" s="141"/>
      <c r="N18" s="106" t="s">
        <v>19</v>
      </c>
      <c r="O18" s="123"/>
      <c r="P18" s="15">
        <v>20</v>
      </c>
      <c r="Q18" s="10" t="s">
        <v>20</v>
      </c>
      <c r="R18" s="15"/>
      <c r="S18" s="9" t="s">
        <v>21</v>
      </c>
      <c r="T18" s="141">
        <v>8406292</v>
      </c>
      <c r="U18" s="141"/>
      <c r="V18" s="141"/>
      <c r="W18" s="141"/>
      <c r="X18" s="141"/>
      <c r="Y18" s="141"/>
    </row>
    <row r="19" spans="2:25" ht="21.75" customHeight="1" x14ac:dyDescent="0.15">
      <c r="B19" s="106" t="s">
        <v>19</v>
      </c>
      <c r="C19" s="123"/>
      <c r="D19" s="15">
        <v>21</v>
      </c>
      <c r="E19" s="10" t="s">
        <v>20</v>
      </c>
      <c r="F19" s="15">
        <v>10</v>
      </c>
      <c r="G19" s="9" t="s">
        <v>21</v>
      </c>
      <c r="H19" s="141">
        <v>522675</v>
      </c>
      <c r="I19" s="141"/>
      <c r="J19" s="141"/>
      <c r="K19" s="141"/>
      <c r="L19" s="141"/>
      <c r="M19" s="141"/>
      <c r="N19" s="106" t="s">
        <v>19</v>
      </c>
      <c r="O19" s="123"/>
      <c r="P19" s="15">
        <v>20</v>
      </c>
      <c r="Q19" s="10" t="s">
        <v>20</v>
      </c>
      <c r="R19" s="15"/>
      <c r="S19" s="9" t="s">
        <v>21</v>
      </c>
      <c r="T19" s="141">
        <v>8406292</v>
      </c>
      <c r="U19" s="141"/>
      <c r="V19" s="141"/>
      <c r="W19" s="141"/>
      <c r="X19" s="141"/>
      <c r="Y19" s="141"/>
    </row>
    <row r="20" spans="2:25" ht="21.75" customHeight="1" x14ac:dyDescent="0.15">
      <c r="B20" s="106" t="s">
        <v>19</v>
      </c>
      <c r="C20" s="123"/>
      <c r="D20" s="15">
        <v>21</v>
      </c>
      <c r="E20" s="10" t="s">
        <v>20</v>
      </c>
      <c r="F20" s="15">
        <v>11</v>
      </c>
      <c r="G20" s="9" t="s">
        <v>21</v>
      </c>
      <c r="H20" s="141">
        <v>555596</v>
      </c>
      <c r="I20" s="141"/>
      <c r="J20" s="141"/>
      <c r="K20" s="141"/>
      <c r="L20" s="141"/>
      <c r="M20" s="141"/>
      <c r="N20" s="106" t="s">
        <v>19</v>
      </c>
      <c r="O20" s="123"/>
      <c r="P20" s="15">
        <v>20</v>
      </c>
      <c r="Q20" s="10" t="s">
        <v>20</v>
      </c>
      <c r="R20" s="15"/>
      <c r="S20" s="9" t="s">
        <v>21</v>
      </c>
      <c r="T20" s="141">
        <v>8406292</v>
      </c>
      <c r="U20" s="141"/>
      <c r="V20" s="141"/>
      <c r="W20" s="141"/>
      <c r="X20" s="141"/>
      <c r="Y20" s="141"/>
    </row>
    <row r="21" spans="2:25" ht="21.75" customHeight="1" x14ac:dyDescent="0.15">
      <c r="B21" s="106" t="s">
        <v>70</v>
      </c>
      <c r="C21" s="106"/>
      <c r="D21" s="106"/>
      <c r="E21" s="106"/>
      <c r="F21" s="106"/>
      <c r="G21" s="106"/>
      <c r="H21" s="184">
        <v>6915600</v>
      </c>
      <c r="I21" s="184"/>
      <c r="J21" s="184"/>
      <c r="K21" s="184"/>
      <c r="L21" s="184"/>
      <c r="M21" s="184"/>
      <c r="N21" s="106" t="s">
        <v>72</v>
      </c>
      <c r="O21" s="106"/>
      <c r="P21" s="106"/>
      <c r="Q21" s="106"/>
      <c r="R21" s="106"/>
      <c r="S21" s="106"/>
      <c r="T21" s="184">
        <f>AVERAGE(T18:Y20)</f>
        <v>8406292</v>
      </c>
      <c r="U21" s="184"/>
      <c r="V21" s="184"/>
      <c r="W21" s="184"/>
      <c r="X21" s="184"/>
      <c r="Y21" s="184"/>
    </row>
    <row r="24" spans="2:25" ht="18" customHeight="1" x14ac:dyDescent="0.15">
      <c r="B24" s="99" t="s">
        <v>81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2:25" ht="13.5" customHeight="1" x14ac:dyDescent="0.15"/>
    <row r="26" spans="2:25" ht="21.75" customHeight="1" x14ac:dyDescent="0.15">
      <c r="B26" s="106" t="s">
        <v>23</v>
      </c>
      <c r="C26" s="106"/>
      <c r="D26" s="106"/>
      <c r="E26" s="106"/>
      <c r="F26" s="106"/>
      <c r="G26" s="106"/>
      <c r="H26" s="182" t="s">
        <v>84</v>
      </c>
      <c r="I26" s="182"/>
      <c r="J26" s="182"/>
      <c r="K26" s="182"/>
      <c r="L26" s="182"/>
      <c r="M26" s="182"/>
      <c r="N26" s="106" t="s">
        <v>23</v>
      </c>
      <c r="O26" s="106"/>
      <c r="P26" s="106"/>
      <c r="Q26" s="106"/>
      <c r="R26" s="106"/>
      <c r="S26" s="106"/>
      <c r="T26" s="182" t="s">
        <v>85</v>
      </c>
      <c r="U26" s="182"/>
      <c r="V26" s="182"/>
      <c r="W26" s="182"/>
      <c r="X26" s="182"/>
      <c r="Y26" s="182"/>
    </row>
    <row r="27" spans="2:25" ht="21.75" customHeight="1" x14ac:dyDescent="0.15">
      <c r="B27" s="106" t="s">
        <v>19</v>
      </c>
      <c r="C27" s="123"/>
      <c r="D27" s="15">
        <v>21</v>
      </c>
      <c r="E27" s="10" t="s">
        <v>20</v>
      </c>
      <c r="F27" s="15"/>
      <c r="G27" s="9" t="s">
        <v>21</v>
      </c>
      <c r="H27" s="141">
        <v>-568142</v>
      </c>
      <c r="I27" s="141"/>
      <c r="J27" s="141"/>
      <c r="K27" s="141"/>
      <c r="L27" s="141"/>
      <c r="M27" s="141"/>
      <c r="N27" s="106" t="s">
        <v>19</v>
      </c>
      <c r="O27" s="123"/>
      <c r="P27" s="15">
        <v>20</v>
      </c>
      <c r="Q27" s="10" t="s">
        <v>20</v>
      </c>
      <c r="R27" s="15"/>
      <c r="S27" s="9" t="s">
        <v>21</v>
      </c>
      <c r="T27" s="141">
        <v>-423759</v>
      </c>
      <c r="U27" s="141"/>
      <c r="V27" s="141"/>
      <c r="W27" s="141"/>
      <c r="X27" s="141"/>
      <c r="Y27" s="141"/>
    </row>
    <row r="28" spans="2:25" ht="21.75" customHeight="1" x14ac:dyDescent="0.15">
      <c r="B28" s="106" t="s">
        <v>19</v>
      </c>
      <c r="C28" s="123"/>
      <c r="D28" s="15">
        <v>21</v>
      </c>
      <c r="E28" s="10" t="s">
        <v>20</v>
      </c>
      <c r="F28" s="15"/>
      <c r="G28" s="9" t="s">
        <v>21</v>
      </c>
      <c r="H28" s="141">
        <v>-568142</v>
      </c>
      <c r="I28" s="141"/>
      <c r="J28" s="141"/>
      <c r="K28" s="141"/>
      <c r="L28" s="141"/>
      <c r="M28" s="141"/>
      <c r="N28" s="106" t="s">
        <v>19</v>
      </c>
      <c r="O28" s="123"/>
      <c r="P28" s="15">
        <v>20</v>
      </c>
      <c r="Q28" s="10" t="s">
        <v>20</v>
      </c>
      <c r="R28" s="15"/>
      <c r="S28" s="9" t="s">
        <v>21</v>
      </c>
      <c r="T28" s="141">
        <v>-423759</v>
      </c>
      <c r="U28" s="141"/>
      <c r="V28" s="141"/>
      <c r="W28" s="141"/>
      <c r="X28" s="141"/>
      <c r="Y28" s="141"/>
    </row>
    <row r="29" spans="2:25" ht="21.75" customHeight="1" x14ac:dyDescent="0.15">
      <c r="B29" s="106" t="s">
        <v>19</v>
      </c>
      <c r="C29" s="123"/>
      <c r="D29" s="15">
        <v>21</v>
      </c>
      <c r="E29" s="10" t="s">
        <v>20</v>
      </c>
      <c r="F29" s="15"/>
      <c r="G29" s="9" t="s">
        <v>21</v>
      </c>
      <c r="H29" s="141">
        <v>-568142</v>
      </c>
      <c r="I29" s="141"/>
      <c r="J29" s="141"/>
      <c r="K29" s="141"/>
      <c r="L29" s="141"/>
      <c r="M29" s="141"/>
      <c r="N29" s="106" t="s">
        <v>19</v>
      </c>
      <c r="O29" s="123"/>
      <c r="P29" s="15">
        <v>20</v>
      </c>
      <c r="Q29" s="10" t="s">
        <v>20</v>
      </c>
      <c r="R29" s="15"/>
      <c r="S29" s="9" t="s">
        <v>21</v>
      </c>
      <c r="T29" s="141">
        <v>-423759</v>
      </c>
      <c r="U29" s="141"/>
      <c r="V29" s="141"/>
      <c r="W29" s="141"/>
      <c r="X29" s="141"/>
      <c r="Y29" s="141"/>
    </row>
    <row r="30" spans="2:25" ht="21.75" customHeight="1" x14ac:dyDescent="0.15">
      <c r="B30" s="106" t="s">
        <v>86</v>
      </c>
      <c r="C30" s="106"/>
      <c r="D30" s="106"/>
      <c r="E30" s="106"/>
      <c r="F30" s="106"/>
      <c r="G30" s="106"/>
      <c r="H30" s="184">
        <f>AVERAGE(H27:M29)</f>
        <v>-568142</v>
      </c>
      <c r="I30" s="184"/>
      <c r="J30" s="184"/>
      <c r="K30" s="184"/>
      <c r="L30" s="184"/>
      <c r="M30" s="184"/>
      <c r="N30" s="106" t="s">
        <v>87</v>
      </c>
      <c r="O30" s="106"/>
      <c r="P30" s="106"/>
      <c r="Q30" s="106"/>
      <c r="R30" s="106"/>
      <c r="S30" s="106"/>
      <c r="T30" s="184">
        <f>AVERAGE(T27:Y29)</f>
        <v>-423759</v>
      </c>
      <c r="U30" s="184"/>
      <c r="V30" s="184"/>
      <c r="W30" s="184"/>
      <c r="X30" s="184"/>
      <c r="Y30" s="184"/>
    </row>
    <row r="32" spans="2:25" x14ac:dyDescent="0.15">
      <c r="B32" t="s">
        <v>121</v>
      </c>
      <c r="C32" t="s">
        <v>122</v>
      </c>
      <c r="H32" s="183"/>
      <c r="I32" s="183"/>
      <c r="J32" s="50"/>
    </row>
    <row r="33" spans="3:19" x14ac:dyDescent="0.15">
      <c r="C33" t="s">
        <v>123</v>
      </c>
      <c r="H33" s="183"/>
      <c r="I33" s="183"/>
    </row>
    <row r="37" spans="3:19" ht="17.25" x14ac:dyDescent="0.15">
      <c r="D37" t="s">
        <v>124</v>
      </c>
      <c r="M37" s="144">
        <f>ROUNDDOWN(((R8-R6)/R8),4)</f>
        <v>-0.62890000000000001</v>
      </c>
      <c r="N37" s="144"/>
      <c r="O37" s="144"/>
      <c r="P37" s="144"/>
      <c r="R37" s="178" t="str">
        <f>IF(M37&gt;3%,"OK","×")</f>
        <v>×</v>
      </c>
      <c r="S37" s="178"/>
    </row>
    <row r="40" spans="3:19" ht="14.25" x14ac:dyDescent="0.15">
      <c r="H40" s="6"/>
      <c r="I40" s="6"/>
      <c r="J40" s="6"/>
      <c r="K40" s="6"/>
      <c r="L40" s="6"/>
      <c r="M40" s="6"/>
    </row>
    <row r="41" spans="3:19" x14ac:dyDescent="0.15">
      <c r="H41" s="5"/>
    </row>
  </sheetData>
  <mergeCells count="49">
    <mergeCell ref="B20:C20"/>
    <mergeCell ref="H20:M20"/>
    <mergeCell ref="H17:M17"/>
    <mergeCell ref="N21:S21"/>
    <mergeCell ref="H18:M18"/>
    <mergeCell ref="H19:M19"/>
    <mergeCell ref="B18:C18"/>
    <mergeCell ref="B17:G17"/>
    <mergeCell ref="B19:C19"/>
    <mergeCell ref="T21:Y21"/>
    <mergeCell ref="N19:O19"/>
    <mergeCell ref="N20:O20"/>
    <mergeCell ref="N17:S17"/>
    <mergeCell ref="T17:Y17"/>
    <mergeCell ref="N18:O18"/>
    <mergeCell ref="T18:Y18"/>
    <mergeCell ref="R37:S37"/>
    <mergeCell ref="B15:Y15"/>
    <mergeCell ref="M37:P37"/>
    <mergeCell ref="R4:U4"/>
    <mergeCell ref="R6:U6"/>
    <mergeCell ref="R8:U8"/>
    <mergeCell ref="T19:Y19"/>
    <mergeCell ref="T20:Y20"/>
    <mergeCell ref="B21:G21"/>
    <mergeCell ref="H21:M21"/>
    <mergeCell ref="B24:Y24"/>
    <mergeCell ref="B26:G26"/>
    <mergeCell ref="H26:M26"/>
    <mergeCell ref="N26:S26"/>
    <mergeCell ref="T26:Y26"/>
    <mergeCell ref="B27:C27"/>
    <mergeCell ref="H27:M27"/>
    <mergeCell ref="N27:O27"/>
    <mergeCell ref="T27:Y27"/>
    <mergeCell ref="N28:O28"/>
    <mergeCell ref="T28:Y28"/>
    <mergeCell ref="N30:S30"/>
    <mergeCell ref="T30:Y30"/>
    <mergeCell ref="B29:C29"/>
    <mergeCell ref="H29:M29"/>
    <mergeCell ref="N29:O29"/>
    <mergeCell ref="T29:Y29"/>
    <mergeCell ref="H32:I32"/>
    <mergeCell ref="H33:I33"/>
    <mergeCell ref="B30:G30"/>
    <mergeCell ref="H30:M30"/>
    <mergeCell ref="B28:C28"/>
    <mergeCell ref="H28:M28"/>
  </mergeCells>
  <phoneticPr fontId="2"/>
  <pageMargins left="0.75" right="0.38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５号申請(イ)‐① </vt:lpstr>
      <vt:lpstr>５号申請(イ)‐②</vt:lpstr>
      <vt:lpstr>５号申請(イ)‐③</vt:lpstr>
      <vt:lpstr>５号申請(イ)‐④</vt:lpstr>
      <vt:lpstr>５号申請(ニ)</vt:lpstr>
      <vt:lpstr>７号申請</vt:lpstr>
      <vt:lpstr>７号申請 (2)</vt:lpstr>
      <vt:lpstr>ハ営業利益</vt:lpstr>
      <vt:lpstr>ハ営業利益 (2)</vt:lpstr>
      <vt:lpstr>５号申請(ハ売上利益)</vt:lpstr>
      <vt:lpstr>５号申請(ハ売上利益) (2)</vt:lpstr>
      <vt:lpstr>計算表</vt:lpstr>
      <vt:lpstr>'５号申請(イ)‐① '!Print_Area</vt:lpstr>
      <vt:lpstr>'５号申請(イ)‐②'!Print_Area</vt:lpstr>
      <vt:lpstr>'５号申請(イ)‐③'!Print_Area</vt:lpstr>
      <vt:lpstr>'５号申請(イ)‐④'!Print_Area</vt:lpstr>
      <vt:lpstr>'５号申請(ニ)'!Print_Area</vt:lpstr>
      <vt:lpstr>'５号申請(ハ売上利益)'!Print_Area</vt:lpstr>
      <vt:lpstr>'５号申請(ハ売上利益) (2)'!Print_Area</vt:lpstr>
      <vt:lpstr>'７号申請'!Print_Area</vt:lpstr>
      <vt:lpstr>'７号申請 (2)'!Print_Area</vt:lpstr>
      <vt:lpstr>ハ営業利益!Print_Area</vt:lpstr>
      <vt:lpstr>'ハ営業利益 (2)'!Print_Area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0496</dc:creator>
  <cp:lastModifiedBy> </cp:lastModifiedBy>
  <cp:lastPrinted>2024-12-10T02:01:10Z</cp:lastPrinted>
  <dcterms:created xsi:type="dcterms:W3CDTF">2006-03-09T05:27:05Z</dcterms:created>
  <dcterms:modified xsi:type="dcterms:W3CDTF">2024-12-10T02:06:17Z</dcterms:modified>
</cp:coreProperties>
</file>