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於田さんデータ\02 財政課\09 県等照会★\R05年度\02_その他\07_【3.14〆】令和４年度財政状況資料集の作成及び提出について\04_回答2\"/>
    </mc:Choice>
  </mc:AlternateContent>
  <bookViews>
    <workbookView xWindow="0" yWindow="0" windowWidth="19200" windowHeight="1137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AM37" i="10"/>
  <c r="C37" i="10"/>
  <c r="AM36" i="10"/>
  <c r="C36" i="10"/>
  <c r="AM35" i="10"/>
  <c r="C35" i="10"/>
  <c r="CO34" i="10"/>
  <c r="CO35" i="10" s="1"/>
  <c r="CO36" i="10" s="1"/>
  <c r="BW34" i="10"/>
  <c r="BW35" i="10" s="1"/>
  <c r="BW36" i="10" s="1"/>
  <c r="BW37" i="10" s="1"/>
  <c r="BW38" i="10" s="1"/>
  <c r="BW39" i="10" s="1"/>
  <c r="BW40" i="10" s="1"/>
  <c r="BW41" i="10" s="1"/>
  <c r="BW42" i="10" s="1"/>
  <c r="BW43" i="10" s="1"/>
  <c r="U34" i="10"/>
  <c r="U35" i="10" s="1"/>
  <c r="U36" i="10" s="1"/>
  <c r="U37" i="10" s="1"/>
  <c r="U38" i="10" s="1"/>
  <c r="C34" i="10"/>
  <c r="AM34" i="10" l="1"/>
  <c r="BE34" i="10" s="1"/>
  <c r="BE35" i="10" s="1"/>
  <c r="BE36" i="10" s="1"/>
  <c r="BE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<sst xmlns="http://schemas.openxmlformats.org/spreadsheetml/2006/main" count="1140" uniqueCount="595">
  <si>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</si>
  <si>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</si>
  <si>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</si>
  <si>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</si>
  <si>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</si>
  <si>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</si>
  <si>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</si>
  <si>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</si>
  <si>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</si>
  <si>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</si>
  <si>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</si>
  <si>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</si>
  <si>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</si>
  <si>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</si>
  <si>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</si>
  <si>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</si>
  <si>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</si>
  <si>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</si>
  <si>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</si>
  <si>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</si>
  <si>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</si>
  <si>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</si>
  <si>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</si>
  <si>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</si>
  <si>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</si>
  <si>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</si>
  <si>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</si>
  <si>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</si>
  <si>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</si>
  <si>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</si>
  <si>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</si>
  <si>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</si>
  <si>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</si>
  <si>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</si>
  <si>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</si>
  <si>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</si>
  <si>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</si>
  <si>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</si>
  <si>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</si>
  <si>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</si>
  <si>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</si>
  <si>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</si>
  <si>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</si>
  <si>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</si>
  <si>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</si>
  <si>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</si>
  <si>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</si>
  <si>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</si>
  <si>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</si>
  <si>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</si>
  <si>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</si>
  <si>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</si>
  <si>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</si>
  <si>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</si>
  <si>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</si>
  <si>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</si>
  <si>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</si>
  <si>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</si>
  <si>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</si>
  <si>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</si>
  <si>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</si>
  <si>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</si>
  <si>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</si>
  <si>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</si>
  <si>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</si>
  <si>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</si>
  <si>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</si>
  <si>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</si>
  <si>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</si>
  <si>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</si>
  <si>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</si>
  <si>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</si>
  <si>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</si>
  <si>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</si>
  <si>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</si>
  <si>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</si>
  <si>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</si>
  <si>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</si>
  <si>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</si>
  <si>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</si>
  <si>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</si>
  <si>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</si>
  <si>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</si>
  <si>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</si>
  <si>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</si>
  <si>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</si>
  <si>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</si>
  <si>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</si>
  <si>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</si>
  <si>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</si>
  <si>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</si>
  <si>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</si>
  <si>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</si>
  <si>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</si>
  <si>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</si>
  <si>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</si>
  <si>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</si>
  <si>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</si>
  <si>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</si>
  <si>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</si>
  <si>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淡路市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</si>
  <si>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</si>
  <si>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</si>
  <si>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</si>
  <si>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</si>
  <si>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</si>
  <si>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</si>
  <si>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</si>
  <si>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</si>
  <si>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</si>
  <si>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</si>
  <si>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</si>
  <si>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</si>
  <si>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</si>
  <si>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</si>
  <si>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</si>
  <si>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</si>
  <si>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</si>
  <si>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</si>
  <si>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</si>
  <si>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</si>
  <si>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</si>
  <si>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</si>
  <si>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</si>
  <si>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</si>
  <si>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</si>
  <si>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</si>
  <si>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</si>
  <si>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</si>
  <si>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</si>
  <si>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</si>
  <si>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</si>
  <si>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</si>
  <si>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</si>
  <si>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</si>
  <si>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</si>
  <si>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</si>
  <si>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</si>
  <si>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</si>
  <si>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</si>
  <si>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</si>
  <si>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</si>
  <si>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</si>
  <si>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</si>
  <si>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</si>
  <si>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</si>
  <si>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</si>
  <si>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</si>
  <si>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</si>
  <si>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</si>
  <si>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</si>
  <si>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</si>
  <si>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</si>
  <si>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</si>
  <si>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</si>
  <si>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</si>
  <si>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</si>
  <si>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</si>
  <si>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</si>
  <si>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</si>
  <si>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</si>
  <si>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</si>
  <si>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</si>
  <si>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</si>
  <si>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</si>
  <si>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</si>
  <si>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</si>
  <si>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</si>
  <si>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</si>
  <si>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</si>
  <si>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</si>
  <si>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</si>
  <si>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</si>
  <si>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</si>
  <si>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</si>
  <si>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</si>
  <si>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</si>
  <si>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</si>
  <si>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</si>
  <si>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</si>
  <si>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</si>
  <si>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</si>
  <si>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</si>
  <si>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</si>
  <si>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</si>
  <si>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</si>
  <si>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</si>
  <si>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</si>
  <si>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</si>
  <si>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</si>
  <si>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</si>
  <si>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</si>
  <si>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</si>
  <si>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</si>
  <si>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</si>
  <si>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</si>
  <si>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</si>
  <si>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</si>
  <si>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</si>
  <si>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</si>
  <si>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</si>
  <si>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</si>
  <si>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</si>
  <si>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</si>
  <si>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</si>
  <si>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</si>
  <si>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</si>
  <si>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</si>
  <si>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</si>
  <si>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</si>
  <si>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</si>
  <si>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</si>
  <si>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</si>
  <si>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</si>
  <si>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兵庫県淡路市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</si>
  <si>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</si>
  <si>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</si>
  <si>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</si>
  <si>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</si>
  <si>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</si>
  <si>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</si>
  <si>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</si>
  <si>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</si>
  <si>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</si>
  <si>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</si>
  <si>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</si>
  <si>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</si>
  <si>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</si>
  <si>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</si>
  <si>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</si>
  <si>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</si>
  <si>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</si>
  <si>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</si>
  <si>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</si>
  <si>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</si>
  <si>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</si>
  <si>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</si>
  <si>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</si>
  <si>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</si>
  <si>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</si>
  <si>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</si>
  <si>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</si>
  <si>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</si>
  <si>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</si>
  <si>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</si>
  <si>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</si>
  <si>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</si>
  <si>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</si>
  <si>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</si>
  <si>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</si>
  <si>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</si>
  <si>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</si>
  <si>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</si>
  <si>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</si>
  <si>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</si>
  <si>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</si>
  <si>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</si>
  <si>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</si>
  <si>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</si>
  <si>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</si>
  <si>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</si>
  <si>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</si>
  <si>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</si>
  <si>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</si>
  <si>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</si>
  <si>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</si>
  <si>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</si>
  <si>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</si>
  <si>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</si>
  <si>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</si>
  <si>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</si>
  <si>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</si>
  <si>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</si>
  <si>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</si>
  <si>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</si>
  <si>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</si>
  <si>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</si>
  <si>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</si>
  <si>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</si>
  <si>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</si>
  <si>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</si>
  <si>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</si>
  <si>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</si>
  <si>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</si>
  <si>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</si>
  <si>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</si>
  <si>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</si>
  <si>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</si>
  <si>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</si>
  <si>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</si>
  <si>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</si>
  <si>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</si>
  <si>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</si>
  <si>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</si>
  <si>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</si>
  <si>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</si>
  <si>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</si>
  <si>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</si>
  <si>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</si>
  <si>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</si>
  <si>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</si>
  <si>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</si>
  <si>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</si>
  <si>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</si>
  <si>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</si>
  <si>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</si>
  <si>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</si>
  <si>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</si>
  <si>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</si>
  <si>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</si>
  <si>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</si>
  <si>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</si>
  <si>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</si>
  <si>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</si>
  <si>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</si>
  <si>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</si>
  <si>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</si>
  <si>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</si>
  <si>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</si>
  <si>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</si>
  <si>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</si>
  <si>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</si>
  <si>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</si>
  <si>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</si>
  <si>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</si>
  <si>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</si>
  <si>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</si>
  <si>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</si>
  <si>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</si>
  <si>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</si>
  <si>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</si>
  <si>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</si>
  <si>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</si>
  <si>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</si>
  <si>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</si>
  <si>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</si>
  <si>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</si>
  <si>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</si>
  <si>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</si>
  <si>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</si>
  <si>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</si>
  <si>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</si>
  <si>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</si>
  <si>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観光施設</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</si>
  <si>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</si>
  <si>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</si>
  <si>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</si>
  <si>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</si>
  <si>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</si>
  <si>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</si>
  <si>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</si>
  <si>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</si>
  <si>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</si>
  <si>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</si>
  <si>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</si>
  <si>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</si>
  <si>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</si>
  <si>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</si>
  <si>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</si>
  <si>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</si>
  <si>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</si>
  <si>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</si>
  <si>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</si>
  <si>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</si>
  <si>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</si>
  <si>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</si>
  <si>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</si>
  <si>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兵庫県淡路市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</si>
  <si>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</si>
  <si>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</si>
  <si>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</si>
  <si>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</si>
  <si>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</si>
  <si>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</si>
  <si>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</si>
  <si>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</si>
  <si>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</si>
  <si>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</si>
  <si>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</si>
  <si>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</si>
  <si>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</si>
  <si>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</si>
  <si>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</si>
  <si>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</si>
  <si>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</si>
  <si>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</si>
  <si>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</si>
  <si>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</si>
  <si>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</si>
  <si>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</si>
  <si>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</si>
  <si>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</si>
  <si>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</si>
  <si>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</si>
  <si>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</si>
  <si>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</si>
  <si>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</si>
  <si>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</si>
  <si>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</si>
  <si>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</si>
  <si>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</si>
  <si>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</si>
  <si>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国民健康保険特別会計（直営診療施設勘定）</t>
    <phoneticPr fontId="5"/>
  </si>
  <si>
    <t>介護保険特別会計（保険事業勘定）</t>
    <phoneticPr fontId="5"/>
  </si>
  <si>
    <t>介護保険特別会計（サービス事業勘定）</t>
    <phoneticPr fontId="5"/>
  </si>
  <si>
    <t>後期高齢者医療特別会計</t>
    <phoneticPr fontId="5"/>
  </si>
  <si>
    <t>下水道事業会計</t>
    <phoneticPr fontId="5"/>
  </si>
  <si>
    <t>法適用企業</t>
    <phoneticPr fontId="5"/>
  </si>
  <si>
    <t>産地直売所事業特別会計</t>
    <phoneticPr fontId="5"/>
  </si>
  <si>
    <t>法非適用企業</t>
    <phoneticPr fontId="5"/>
  </si>
  <si>
    <t>温泉事業特別会計</t>
    <phoneticPr fontId="5"/>
  </si>
  <si>
    <t>法非適用企業</t>
    <phoneticPr fontId="5"/>
  </si>
  <si>
    <t>津名港ターミナル事業特別会計</t>
    <phoneticPr fontId="5"/>
  </si>
  <si>
    <t>住宅用地造成事業等特別会計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</si>
  <si>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</si>
  <si>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</si>
  <si>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</si>
  <si>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</si>
  <si>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</si>
  <si>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</si>
  <si>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</si>
  <si>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</si>
  <si>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</si>
  <si>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</si>
  <si>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</si>
  <si>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</si>
  <si>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</si>
  <si>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</si>
  <si>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</si>
  <si>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</si>
  <si>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</si>
  <si>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</si>
  <si>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</si>
  <si>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</si>
  <si>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</si>
  <si>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</si>
  <si>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</si>
  <si>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</si>
  <si>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</si>
  <si>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</si>
  <si>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</si>
  <si>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</si>
  <si>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</si>
  <si>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</si>
  <si>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</si>
  <si>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</si>
  <si>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</si>
  <si>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</si>
  <si>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</si>
  <si>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</si>
  <si>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</si>
  <si>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</si>
  <si>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</si>
  <si>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</si>
  <si>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</si>
  <si>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</si>
  <si>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</si>
  <si>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</si>
  <si>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</si>
  <si>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</si>
  <si>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</si>
  <si>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</si>
  <si>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</si>
  <si>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</si>
  <si>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</si>
  <si>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</si>
  <si>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</si>
  <si>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</si>
  <si>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</si>
  <si>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</si>
  <si>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</si>
  <si>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</si>
  <si>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温泉事業特別会計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</si>
  <si>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</si>
  <si>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介護保険特別会計（サービス事業勘定）</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</si>
  <si>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</si>
  <si>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</si>
  <si>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</si>
  <si>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</si>
  <si>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</si>
  <si>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</si>
  <si>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</si>
  <si>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</si>
  <si>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</si>
  <si>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</si>
  <si>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</si>
  <si>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</si>
  <si>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</si>
  <si>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</si>
  <si>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</si>
  <si>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</si>
  <si>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</si>
  <si>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</si>
  <si>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</si>
  <si>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</si>
  <si>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</si>
  <si>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</si>
  <si>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</si>
  <si>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</si>
  <si>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</si>
  <si>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</si>
  <si>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</si>
  <si>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</si>
  <si>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</si>
  <si>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</si>
  <si>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</si>
  <si>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</si>
  <si>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</si>
  <si>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</si>
  <si>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</si>
  <si>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</si>
  <si>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</si>
  <si>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</si>
  <si>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</si>
  <si>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</si>
  <si>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</si>
  <si>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</si>
  <si>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</si>
  <si>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</si>
  <si>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</si>
  <si>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</si>
  <si>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</si>
  <si>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</si>
  <si>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</si>
  <si>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</si>
  <si>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</si>
  <si>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</si>
  <si>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</si>
  <si>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</si>
  <si>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</si>
  <si>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</si>
  <si>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</si>
  <si>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</si>
  <si>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</si>
  <si>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</si>
  <si>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</si>
  <si>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</si>
  <si>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</si>
  <si>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</si>
  <si>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</si>
  <si>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</si>
  <si>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</si>
  <si>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</si>
  <si>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</si>
  <si>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</si>
  <si>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</si>
  <si>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</si>
  <si>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</si>
  <si>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</si>
  <si>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</si>
  <si>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</si>
  <si>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</si>
  <si>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</si>
  <si>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</si>
  <si>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</si>
  <si>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</si>
  <si>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</si>
  <si>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</si>
  <si>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</si>
  <si>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</si>
  <si>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介護保険特別会計（保険事業勘定）</t>
  </si>
  <si>
    <t>下水道事業会計</t>
  </si>
  <si>
    <t>一般会計</t>
  </si>
  <si>
    <t>後期高齢者医療特別会計</t>
  </si>
  <si>
    <t>国民健康保険特別会計（事業勘定）</t>
  </si>
  <si>
    <t>産地直売所事業特別会計</t>
  </si>
  <si>
    <t>住宅用地造成事業等特別会計</t>
  </si>
  <si>
    <t>津名港ターミナル事業特別会計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</si>
  <si>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</si>
  <si>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</si>
  <si>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</si>
  <si>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</si>
  <si>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</si>
  <si>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</si>
  <si>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</si>
  <si>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</si>
  <si>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</si>
  <si>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</si>
  <si>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兵庫県町議会議員公務災害補償組合</t>
    <rPh sb="0" eb="3">
      <t>ヒョウゴケン</t>
    </rPh>
    <rPh sb="3" eb="6">
      <t>チョウギカイ</t>
    </rPh>
    <rPh sb="6" eb="8">
      <t>ギイン</t>
    </rPh>
    <rPh sb="8" eb="12">
      <t>コウムサイガイ</t>
    </rPh>
    <rPh sb="12" eb="16">
      <t>ホショウクミアイ</t>
    </rPh>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</si>
  <si>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</si>
  <si>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</si>
  <si>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淡路広域行政事務組合（一般会計）</t>
    <rPh sb="0" eb="6">
      <t>アワジコウイキギョウセイ</t>
    </rPh>
    <rPh sb="6" eb="10">
      <t>ジムクミアイ</t>
    </rPh>
    <rPh sb="11" eb="15">
      <t>イッパンカイケイ</t>
    </rPh>
    <phoneticPr fontId="2"/>
  </si>
  <si>
    <t>淡路広域行政事務組合（淡路ふるさと市町村圏事業特別会計）</t>
    <phoneticPr fontId="2"/>
  </si>
  <si>
    <t>淡路広域行政事務組合（淡路公平委員会特別会計）</t>
    <phoneticPr fontId="2"/>
  </si>
  <si>
    <t>淡路広域行政事務組合（淡路食肉センター事業特別会計）</t>
    <phoneticPr fontId="2"/>
  </si>
  <si>
    <t>淡路広域消防事務組合</t>
    <phoneticPr fontId="2"/>
  </si>
  <si>
    <t>淡路広域水道企業団</t>
    <phoneticPr fontId="2"/>
  </si>
  <si>
    <t>キャトルセゾン松帆</t>
    <rPh sb="7" eb="9">
      <t>マツホ</t>
    </rPh>
    <phoneticPr fontId="2"/>
  </si>
  <si>
    <t>ほくだん</t>
    <phoneticPr fontId="2"/>
  </si>
  <si>
    <t>淡路島パルシェ</t>
    <rPh sb="0" eb="3">
      <t>アワジシマ</t>
    </rPh>
    <phoneticPr fontId="2"/>
  </si>
  <si>
    <t>公共施設整備等基金</t>
    <rPh sb="0" eb="2">
      <t>コウキョウ</t>
    </rPh>
    <rPh sb="2" eb="4">
      <t>シセツ</t>
    </rPh>
    <rPh sb="4" eb="6">
      <t>セイビ</t>
    </rPh>
    <rPh sb="6" eb="7">
      <t>トウ</t>
    </rPh>
    <rPh sb="7" eb="9">
      <t>キキン</t>
    </rPh>
    <phoneticPr fontId="5"/>
  </si>
  <si>
    <t>地域振興基金</t>
    <rPh sb="0" eb="2">
      <t>チイキ</t>
    </rPh>
    <rPh sb="2" eb="4">
      <t>シンコウ</t>
    </rPh>
    <rPh sb="4" eb="6">
      <t>キキン</t>
    </rPh>
    <phoneticPr fontId="2"/>
  </si>
  <si>
    <t>夢と未来へのふるさと基金</t>
    <rPh sb="0" eb="1">
      <t>ユメ</t>
    </rPh>
    <rPh sb="2" eb="4">
      <t>ミライ</t>
    </rPh>
    <rPh sb="10" eb="12">
      <t>キキン</t>
    </rPh>
    <phoneticPr fontId="2"/>
  </si>
  <si>
    <t>過疎地域持続的発展基金（旧過疎地域自立促進基金）</t>
  </si>
  <si>
    <t>地域福祉基金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</si>
</sst>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41" xfId="8" applyFont="1" applyBorder="1" applyAlignment="1">
      <alignment horizontal="center" vertical="center" wrapText="1"/>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6" fillId="0" borderId="51"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30" xfId="8" applyFont="1" applyBorder="1">
      <alignment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4" fillId="0" borderId="31" xfId="8" applyFont="1" applyBorder="1">
      <alignment vertical="center"/>
    </xf>
    <xf numFmtId="0" fontId="24" fillId="0" borderId="42" xfId="8" applyFont="1" applyBorder="1">
      <alignmen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0" fillId="0" borderId="34" xfId="11" applyFont="1" applyBorder="1" applyAlignment="1">
      <alignment horizontal="center"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12" xfId="16" applyNumberFormat="1" applyFont="1" applyFill="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85173</c:v>
                </c:pt>
                <c:pt idx="1">
                  <c:v>94081</c:v>
                </c:pt>
                <c:pt idx="2">
                  <c:v>92632</c:v>
                </c:pt>
                <c:pt idx="3">
                  <c:v>96469</c:v>
                </c:pt>
                <c:pt idx="4">
                  <c:v>85743</c:v>
                </c:pt>
              </c:numCache>
            </c:numRef>
          </c:val>
          <c:smooth val="0"/>
          <c:extLst>
            <c:ext xmlns:c16="http://schemas.microsoft.com/office/drawing/2014/chart" uri="{C3380CC4-5D6E-409C-BE32-E72D297353CC}">
              <c16:uniqueId val="{00000000-55EC-4911-BA82-0626F827FDA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52302</c:v>
                </c:pt>
                <c:pt idx="1">
                  <c:v>84052</c:v>
                </c:pt>
                <c:pt idx="2">
                  <c:v>84510</c:v>
                </c:pt>
                <c:pt idx="3">
                  <c:v>80271</c:v>
                </c:pt>
                <c:pt idx="4">
                  <c:v>97794</c:v>
                </c:pt>
              </c:numCache>
            </c:numRef>
          </c:val>
          <c:smooth val="0"/>
          <c:extLst>
            <c:ext xmlns:c16="http://schemas.microsoft.com/office/drawing/2014/chart" uri="{C3380CC4-5D6E-409C-BE32-E72D297353CC}">
              <c16:uniqueId val="{00000001-55EC-4911-BA82-0626F827FDA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0.6</c:v>
                </c:pt>
                <c:pt idx="1">
                  <c:v>1.36</c:v>
                </c:pt>
                <c:pt idx="2">
                  <c:v>1.3</c:v>
                </c:pt>
                <c:pt idx="3">
                  <c:v>5.14</c:v>
                </c:pt>
                <c:pt idx="4">
                  <c:v>0.52</c:v>
                </c:pt>
              </c:numCache>
            </c:numRef>
          </c:val>
          <c:extLst>
            <c:ext xmlns:c16="http://schemas.microsoft.com/office/drawing/2014/chart" uri="{C3380CC4-5D6E-409C-BE32-E72D297353CC}">
              <c16:uniqueId val="{00000000-61C9-4881-9010-7BB0E793A3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16.82</c:v>
                </c:pt>
                <c:pt idx="1">
                  <c:v>17.66</c:v>
                </c:pt>
                <c:pt idx="2">
                  <c:v>17.03</c:v>
                </c:pt>
                <c:pt idx="3">
                  <c:v>17.04</c:v>
                </c:pt>
                <c:pt idx="4">
                  <c:v>20.37</c:v>
                </c:pt>
              </c:numCache>
            </c:numRef>
          </c:val>
          <c:extLst>
            <c:ext xmlns:c16="http://schemas.microsoft.com/office/drawing/2014/chart" uri="{C3380CC4-5D6E-409C-BE32-E72D297353CC}">
              <c16:uniqueId val="{00000001-61C9-4881-9010-7BB0E793A3A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6.93</c:v>
                </c:pt>
                <c:pt idx="1">
                  <c:v>4.13</c:v>
                </c:pt>
                <c:pt idx="2">
                  <c:v>3.25</c:v>
                </c:pt>
                <c:pt idx="3">
                  <c:v>4.55</c:v>
                </c:pt>
                <c:pt idx="4">
                  <c:v>5.82</c:v>
                </c:pt>
              </c:numCache>
            </c:numRef>
          </c:val>
          <c:smooth val="0"/>
          <c:extLst>
            <c:ext xmlns:c16="http://schemas.microsoft.com/office/drawing/2014/chart" uri="{C3380CC4-5D6E-409C-BE32-E72D297353CC}">
              <c16:uniqueId val="{00000002-61C9-4881-9010-7BB0E793A3A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1.2</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B7DE-4B5E-8088-99FC3961A5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7DE-4B5E-8088-99FC3961A515}"/>
            </c:ext>
          </c:extLst>
        </c:ser>
        <c:ser>
          <c:idx val="2"/>
          <c:order val="2"/>
          <c:tx>
            <c:strRef>
              <c:f>データシート!$A$29</c:f>
              <c:strCache>
                <c:ptCount val="1"/>
                <c:pt idx="0">
                  <c:v>津名港ターミナル事業特別会計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7DE-4B5E-8088-99FC3961A515}"/>
            </c:ext>
          </c:extLst>
        </c:ser>
        <c:ser>
          <c:idx val="3"/>
          <c:order val="3"/>
          <c:tx>
            <c:strRef>
              <c:f>データシート!$A$30</c:f>
              <c:strCache>
                <c:ptCount val="1"/>
                <c:pt idx="0">
                  <c:v>住宅用地造成事業等特別会計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0.13</c:v>
                </c:pt>
                <c:pt idx="2">
                  <c:v>#N/A</c:v>
                </c:pt>
                <c:pt idx="3">
                  <c:v>0.03</c:v>
                </c:pt>
                <c:pt idx="4">
                  <c:v>#N/A</c:v>
                </c:pt>
                <c:pt idx="5">
                  <c:v>0.02</c:v>
                </c:pt>
                <c:pt idx="6">
                  <c:v>#N/A</c:v>
                </c:pt>
                <c:pt idx="7">
                  <c:v>0.01</c:v>
                </c:pt>
                <c:pt idx="8">
                  <c:v>#N/A</c:v>
                </c:pt>
                <c:pt idx="9">
                  <c:v>0.01</c:v>
                </c:pt>
              </c:numCache>
            </c:numRef>
          </c:val>
          <c:extLst>
            <c:ext xmlns:c16="http://schemas.microsoft.com/office/drawing/2014/chart" uri="{C3380CC4-5D6E-409C-BE32-E72D297353CC}">
              <c16:uniqueId val="{00000003-B7DE-4B5E-8088-99FC3961A515}"/>
            </c:ext>
          </c:extLst>
        </c:ser>
        <c:ser>
          <c:idx val="4"/>
          <c:order val="4"/>
          <c:tx>
            <c:strRef>
              <c:f>データシート!$A$31</c:f>
              <c:strCache>
                <c:ptCount val="1"/>
                <c:pt idx="0">
                  <c:v>産地直売所事業特別会計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0.02</c:v>
                </c:pt>
                <c:pt idx="2">
                  <c:v>#N/A</c:v>
                </c:pt>
                <c:pt idx="3">
                  <c:v>0.03</c:v>
                </c:pt>
                <c:pt idx="4">
                  <c:v>#N/A</c:v>
                </c:pt>
                <c:pt idx="5">
                  <c:v>0.03</c:v>
                </c:pt>
                <c:pt idx="6">
                  <c:v>#N/A</c:v>
                </c:pt>
                <c:pt idx="7">
                  <c:v>0.02</c:v>
                </c:pt>
                <c:pt idx="8">
                  <c:v>#N/A</c:v>
                </c:pt>
                <c:pt idx="9">
                  <c:v>0.03</c:v>
                </c:pt>
              </c:numCache>
            </c:numRef>
          </c:val>
          <c:extLst>
            <c:ext xmlns:c16="http://schemas.microsoft.com/office/drawing/2014/chart" uri="{C3380CC4-5D6E-409C-BE32-E72D297353CC}">
              <c16:uniqueId val="{00000004-B7DE-4B5E-8088-99FC3961A515}"/>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0.37</c:v>
                </c:pt>
                <c:pt idx="2">
                  <c:v>#N/A</c:v>
                </c:pt>
                <c:pt idx="3">
                  <c:v>0.17</c:v>
                </c:pt>
                <c:pt idx="4">
                  <c:v>#N/A</c:v>
                </c:pt>
                <c:pt idx="5">
                  <c:v>0</c:v>
                </c:pt>
                <c:pt idx="6">
                  <c:v>#N/A</c:v>
                </c:pt>
                <c:pt idx="7">
                  <c:v>0.12</c:v>
                </c:pt>
                <c:pt idx="8">
                  <c:v>#N/A</c:v>
                </c:pt>
                <c:pt idx="9">
                  <c:v>0.04</c:v>
                </c:pt>
              </c:numCache>
            </c:numRef>
          </c:val>
          <c:extLst>
            <c:ext xmlns:c16="http://schemas.microsoft.com/office/drawing/2014/chart" uri="{C3380CC4-5D6E-409C-BE32-E72D297353CC}">
              <c16:uniqueId val="{00000005-B7DE-4B5E-8088-99FC3961A515}"/>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0.13</c:v>
                </c:pt>
                <c:pt idx="2">
                  <c:v>#N/A</c:v>
                </c:pt>
                <c:pt idx="3">
                  <c:v>0.14000000000000001</c:v>
                </c:pt>
                <c:pt idx="4">
                  <c:v>#N/A</c:v>
                </c:pt>
                <c:pt idx="5">
                  <c:v>0.14000000000000001</c:v>
                </c:pt>
                <c:pt idx="6">
                  <c:v>#N/A</c:v>
                </c:pt>
                <c:pt idx="7">
                  <c:v>0.15</c:v>
                </c:pt>
                <c:pt idx="8">
                  <c:v>#N/A</c:v>
                </c:pt>
                <c:pt idx="9">
                  <c:v>0.18</c:v>
                </c:pt>
              </c:numCache>
            </c:numRef>
          </c:val>
          <c:extLst>
            <c:ext xmlns:c16="http://schemas.microsoft.com/office/drawing/2014/chart" uri="{C3380CC4-5D6E-409C-BE32-E72D297353CC}">
              <c16:uniqueId val="{00000006-B7DE-4B5E-8088-99FC3961A51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0.59</c:v>
                </c:pt>
                <c:pt idx="2">
                  <c:v>#N/A</c:v>
                </c:pt>
                <c:pt idx="3">
                  <c:v>1.36</c:v>
                </c:pt>
                <c:pt idx="4">
                  <c:v>#N/A</c:v>
                </c:pt>
                <c:pt idx="5">
                  <c:v>1.29</c:v>
                </c:pt>
                <c:pt idx="6">
                  <c:v>#N/A</c:v>
                </c:pt>
                <c:pt idx="7">
                  <c:v>5.14</c:v>
                </c:pt>
                <c:pt idx="8">
                  <c:v>#N/A</c:v>
                </c:pt>
                <c:pt idx="9">
                  <c:v>0.51</c:v>
                </c:pt>
              </c:numCache>
            </c:numRef>
          </c:val>
          <c:extLst>
            <c:ext xmlns:c16="http://schemas.microsoft.com/office/drawing/2014/chart" uri="{C3380CC4-5D6E-409C-BE32-E72D297353CC}">
              <c16:uniqueId val="{00000007-B7DE-4B5E-8088-99FC3961A51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#N/A</c:v>
                </c:pt>
                <c:pt idx="3">
                  <c:v>0.24</c:v>
                </c:pt>
                <c:pt idx="4">
                  <c:v>#N/A</c:v>
                </c:pt>
                <c:pt idx="5">
                  <c:v>0.6</c:v>
                </c:pt>
                <c:pt idx="6">
                  <c:v>#N/A</c:v>
                </c:pt>
                <c:pt idx="7">
                  <c:v>0.62</c:v>
                </c:pt>
                <c:pt idx="8">
                  <c:v>#N/A</c:v>
                </c:pt>
                <c:pt idx="9">
                  <c:v>0.85</c:v>
                </c:pt>
              </c:numCache>
            </c:numRef>
          </c:val>
          <c:extLst>
            <c:ext xmlns:c16="http://schemas.microsoft.com/office/drawing/2014/chart" uri="{C3380CC4-5D6E-409C-BE32-E72D297353CC}">
              <c16:uniqueId val="{00000008-B7DE-4B5E-8088-99FC3961A515}"/>
            </c:ext>
          </c:extLst>
        </c:ser>
        <c:ser>
          <c:idx val="9"/>
          <c:order val="9"/>
          <c:tx>
            <c:strRef>
              <c:f>データシート!$A$36</c:f>
              <c:strCache>
                <c:ptCount val="1"/>
                <c:pt idx="0">
                  <c:v>介護保険特別会計（保険事業勘定）</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0.7</c:v>
                </c:pt>
                <c:pt idx="2">
                  <c:v>#N/A</c:v>
                </c:pt>
                <c:pt idx="3">
                  <c:v>1.25</c:v>
                </c:pt>
                <c:pt idx="4">
                  <c:v>#N/A</c:v>
                </c:pt>
                <c:pt idx="5">
                  <c:v>0.81</c:v>
                </c:pt>
                <c:pt idx="6">
                  <c:v>#N/A</c:v>
                </c:pt>
                <c:pt idx="7">
                  <c:v>1.25</c:v>
                </c:pt>
                <c:pt idx="8">
                  <c:v>#N/A</c:v>
                </c:pt>
                <c:pt idx="9">
                  <c:v>1.77</c:v>
                </c:pt>
              </c:numCache>
            </c:numRef>
          </c:val>
          <c:extLst>
            <c:ext xmlns:c16="http://schemas.microsoft.com/office/drawing/2014/chart" uri="{C3380CC4-5D6E-409C-BE32-E72D297353CC}">
              <c16:uniqueId val="{00000009-B7DE-4B5E-8088-99FC3961A51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4562</c:v>
                </c:pt>
                <c:pt idx="5">
                  <c:v>4402</c:v>
                </c:pt>
                <c:pt idx="8">
                  <c:v>4319</c:v>
                </c:pt>
                <c:pt idx="11">
                  <c:v>4408</c:v>
                </c:pt>
                <c:pt idx="14">
                  <c:v>4117</c:v>
                </c:pt>
              </c:numCache>
            </c:numRef>
          </c:val>
          <c:extLst>
            <c:ext xmlns:c16="http://schemas.microsoft.com/office/drawing/2014/chart" uri="{C3380CC4-5D6E-409C-BE32-E72D297353CC}">
              <c16:uniqueId val="{00000000-FE5E-4E96-BA2A-062857F5B4A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1-FE5E-4E96-BA2A-062857F5B4A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E5E-4E96-BA2A-062857F5B4A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968</c:v>
                </c:pt>
                <c:pt idx="3">
                  <c:v>902</c:v>
                </c:pt>
                <c:pt idx="6">
                  <c:v>915</c:v>
                </c:pt>
                <c:pt idx="9">
                  <c:v>828</c:v>
                </c:pt>
                <c:pt idx="12">
                  <c:v>774</c:v>
                </c:pt>
              </c:numCache>
            </c:numRef>
          </c:val>
          <c:extLst>
            <c:ext xmlns:c16="http://schemas.microsoft.com/office/drawing/2014/chart" uri="{C3380CC4-5D6E-409C-BE32-E72D297353CC}">
              <c16:uniqueId val="{00000003-FE5E-4E96-BA2A-062857F5B4A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1345</c:v>
                </c:pt>
                <c:pt idx="3">
                  <c:v>1225</c:v>
                </c:pt>
                <c:pt idx="6">
                  <c:v>1202</c:v>
                </c:pt>
                <c:pt idx="9">
                  <c:v>1091</c:v>
                </c:pt>
                <c:pt idx="12">
                  <c:v>1056</c:v>
                </c:pt>
              </c:numCache>
            </c:numRef>
          </c:val>
          <c:extLst>
            <c:ext xmlns:c16="http://schemas.microsoft.com/office/drawing/2014/chart" uri="{C3380CC4-5D6E-409C-BE32-E72D297353CC}">
              <c16:uniqueId val="{00000004-FE5E-4E96-BA2A-062857F5B4A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E5E-4E96-BA2A-062857F5B4A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E5E-4E96-BA2A-062857F5B4A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4166</c:v>
                </c:pt>
                <c:pt idx="3">
                  <c:v>4177</c:v>
                </c:pt>
                <c:pt idx="6">
                  <c:v>4148</c:v>
                </c:pt>
                <c:pt idx="9">
                  <c:v>4185</c:v>
                </c:pt>
                <c:pt idx="12">
                  <c:v>4082</c:v>
                </c:pt>
              </c:numCache>
            </c:numRef>
          </c:val>
          <c:extLst>
            <c:ext xmlns:c16="http://schemas.microsoft.com/office/drawing/2014/chart" uri="{C3380CC4-5D6E-409C-BE32-E72D297353CC}">
              <c16:uniqueId val="{00000007-FE5E-4E96-BA2A-062857F5B4A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1917</c:v>
                </c:pt>
                <c:pt idx="2">
                  <c:v>#N/A</c:v>
                </c:pt>
                <c:pt idx="3">
                  <c:v>#N/A</c:v>
                </c:pt>
                <c:pt idx="4">
                  <c:v>1902</c:v>
                </c:pt>
                <c:pt idx="5">
                  <c:v>#N/A</c:v>
                </c:pt>
                <c:pt idx="6">
                  <c:v>#N/A</c:v>
                </c:pt>
                <c:pt idx="7">
                  <c:v>1946</c:v>
                </c:pt>
                <c:pt idx="8">
                  <c:v>#N/A</c:v>
                </c:pt>
                <c:pt idx="9">
                  <c:v>#N/A</c:v>
                </c:pt>
                <c:pt idx="10">
                  <c:v>1697</c:v>
                </c:pt>
                <c:pt idx="11">
                  <c:v>#N/A</c:v>
                </c:pt>
                <c:pt idx="12">
                  <c:v>#N/A</c:v>
                </c:pt>
                <c:pt idx="13">
                  <c:v>1795</c:v>
                </c:pt>
                <c:pt idx="14">
                  <c:v>#N/A</c:v>
                </c:pt>
              </c:numCache>
            </c:numRef>
          </c:val>
          <c:smooth val="0"/>
          <c:extLst>
            <c:ext xmlns:c16="http://schemas.microsoft.com/office/drawing/2014/chart" uri="{C3380CC4-5D6E-409C-BE32-E72D297353CC}">
              <c16:uniqueId val="{00000008-FE5E-4E96-BA2A-062857F5B4A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40609</c:v>
                </c:pt>
                <c:pt idx="5">
                  <c:v>40072</c:v>
                </c:pt>
                <c:pt idx="8">
                  <c:v>39076</c:v>
                </c:pt>
                <c:pt idx="11">
                  <c:v>37496</c:v>
                </c:pt>
                <c:pt idx="14">
                  <c:v>35583</c:v>
                </c:pt>
              </c:numCache>
            </c:numRef>
          </c:val>
          <c:extLst>
            <c:ext xmlns:c16="http://schemas.microsoft.com/office/drawing/2014/chart" uri="{C3380CC4-5D6E-409C-BE32-E72D297353CC}">
              <c16:uniqueId val="{00000000-9BBD-401B-902B-EDDCDBA5843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3466</c:v>
                </c:pt>
                <c:pt idx="5">
                  <c:v>3073</c:v>
                </c:pt>
                <c:pt idx="8">
                  <c:v>2653</c:v>
                </c:pt>
                <c:pt idx="11">
                  <c:v>2255</c:v>
                </c:pt>
                <c:pt idx="14">
                  <c:v>1167</c:v>
                </c:pt>
              </c:numCache>
            </c:numRef>
          </c:val>
          <c:extLst>
            <c:ext xmlns:c16="http://schemas.microsoft.com/office/drawing/2014/chart" uri="{C3380CC4-5D6E-409C-BE32-E72D297353CC}">
              <c16:uniqueId val="{00000001-9BBD-401B-902B-EDDCDBA5843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9853</c:v>
                </c:pt>
                <c:pt idx="5">
                  <c:v>9962</c:v>
                </c:pt>
                <c:pt idx="8">
                  <c:v>9955</c:v>
                </c:pt>
                <c:pt idx="11">
                  <c:v>12792</c:v>
                </c:pt>
                <c:pt idx="14">
                  <c:v>14754</c:v>
                </c:pt>
              </c:numCache>
            </c:numRef>
          </c:val>
          <c:extLst>
            <c:ext xmlns:c16="http://schemas.microsoft.com/office/drawing/2014/chart" uri="{C3380CC4-5D6E-409C-BE32-E72D297353CC}">
              <c16:uniqueId val="{00000002-9BBD-401B-902B-EDDCDBA5843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BBD-401B-902B-EDDCDBA5843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BBD-401B-902B-EDDCDBA5843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BBD-401B-902B-EDDCDBA5843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5061</c:v>
                </c:pt>
                <c:pt idx="3">
                  <c:v>4713</c:v>
                </c:pt>
                <c:pt idx="6">
                  <c:v>4538</c:v>
                </c:pt>
                <c:pt idx="9">
                  <c:v>4301</c:v>
                </c:pt>
                <c:pt idx="12">
                  <c:v>4144</c:v>
                </c:pt>
              </c:numCache>
            </c:numRef>
          </c:val>
          <c:extLst>
            <c:ext xmlns:c16="http://schemas.microsoft.com/office/drawing/2014/chart" uri="{C3380CC4-5D6E-409C-BE32-E72D297353CC}">
              <c16:uniqueId val="{00000006-9BBD-401B-902B-EDDCDBA5843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9455</c:v>
                </c:pt>
                <c:pt idx="3">
                  <c:v>8930</c:v>
                </c:pt>
                <c:pt idx="6">
                  <c:v>8371</c:v>
                </c:pt>
                <c:pt idx="9">
                  <c:v>7740</c:v>
                </c:pt>
                <c:pt idx="12">
                  <c:v>7124</c:v>
                </c:pt>
              </c:numCache>
            </c:numRef>
          </c:val>
          <c:extLst>
            <c:ext xmlns:c16="http://schemas.microsoft.com/office/drawing/2014/chart" uri="{C3380CC4-5D6E-409C-BE32-E72D297353CC}">
              <c16:uniqueId val="{00000007-9BBD-401B-902B-EDDCDBA5843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21174</c:v>
                </c:pt>
                <c:pt idx="3">
                  <c:v>19600</c:v>
                </c:pt>
                <c:pt idx="6">
                  <c:v>18453</c:v>
                </c:pt>
                <c:pt idx="9">
                  <c:v>16631</c:v>
                </c:pt>
                <c:pt idx="12">
                  <c:v>15421</c:v>
                </c:pt>
              </c:numCache>
            </c:numRef>
          </c:val>
          <c:extLst>
            <c:ext xmlns:c16="http://schemas.microsoft.com/office/drawing/2014/chart" uri="{C3380CC4-5D6E-409C-BE32-E72D297353CC}">
              <c16:uniqueId val="{00000008-9BBD-401B-902B-EDDCDBA5843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BBD-401B-902B-EDDCDBA5843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40994</c:v>
                </c:pt>
                <c:pt idx="3">
                  <c:v>39896</c:v>
                </c:pt>
                <c:pt idx="6">
                  <c:v>38517</c:v>
                </c:pt>
                <c:pt idx="9">
                  <c:v>37531</c:v>
                </c:pt>
                <c:pt idx="12">
                  <c:v>34538</c:v>
                </c:pt>
              </c:numCache>
            </c:numRef>
          </c:val>
          <c:extLst>
            <c:ext xmlns:c16="http://schemas.microsoft.com/office/drawing/2014/chart" uri="{C3380CC4-5D6E-409C-BE32-E72D297353CC}">
              <c16:uniqueId val="{0000000A-9BBD-401B-902B-EDDCDBA5843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22756</c:v>
                </c:pt>
                <c:pt idx="2">
                  <c:v>#N/A</c:v>
                </c:pt>
                <c:pt idx="3">
                  <c:v>#N/A</c:v>
                </c:pt>
                <c:pt idx="4">
                  <c:v>20032</c:v>
                </c:pt>
                <c:pt idx="5">
                  <c:v>#N/A</c:v>
                </c:pt>
                <c:pt idx="6">
                  <c:v>#N/A</c:v>
                </c:pt>
                <c:pt idx="7">
                  <c:v>18195</c:v>
                </c:pt>
                <c:pt idx="8">
                  <c:v>#N/A</c:v>
                </c:pt>
                <c:pt idx="9">
                  <c:v>#N/A</c:v>
                </c:pt>
                <c:pt idx="10">
                  <c:v>13660</c:v>
                </c:pt>
                <c:pt idx="11">
                  <c:v>#N/A</c:v>
                </c:pt>
                <c:pt idx="12">
                  <c:v>#N/A</c:v>
                </c:pt>
                <c:pt idx="13">
                  <c:v>9724</c:v>
                </c:pt>
                <c:pt idx="14">
                  <c:v>#N/A</c:v>
                </c:pt>
              </c:numCache>
            </c:numRef>
          </c:val>
          <c:smooth val="0"/>
          <c:extLst>
            <c:ext xmlns:c16="http://schemas.microsoft.com/office/drawing/2014/chart" uri="{C3380CC4-5D6E-409C-BE32-E72D297353CC}">
              <c16:uniqueId val="{0000000B-9BBD-401B-902B-EDDCDBA5843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2862</c:v>
                </c:pt>
                <c:pt idx="1">
                  <c:v>2976</c:v>
                </c:pt>
                <c:pt idx="2">
                  <c:v>3428</c:v>
                </c:pt>
              </c:numCache>
            </c:numRef>
          </c:val>
          <c:extLst>
            <c:ext xmlns:c16="http://schemas.microsoft.com/office/drawing/2014/chart" uri="{C3380CC4-5D6E-409C-BE32-E72D297353CC}">
              <c16:uniqueId val="{00000000-CE7F-4E0E-8543-1A86E48C26A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2387</c:v>
                </c:pt>
                <c:pt idx="1">
                  <c:v>2395</c:v>
                </c:pt>
                <c:pt idx="2">
                  <c:v>2847</c:v>
                </c:pt>
              </c:numCache>
            </c:numRef>
          </c:val>
          <c:extLst>
            <c:ext xmlns:c16="http://schemas.microsoft.com/office/drawing/2014/chart" uri="{C3380CC4-5D6E-409C-BE32-E72D297353CC}">
              <c16:uniqueId val="{00000001-CE7F-4E0E-8543-1A86E48C26A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7381</c:v>
                </c:pt>
                <c:pt idx="1">
                  <c:v>10158</c:v>
                </c:pt>
                <c:pt idx="2">
                  <c:v>10626</c:v>
                </c:pt>
              </c:numCache>
            </c:numRef>
          </c:val>
          <c:extLst>
            <c:ext xmlns:c16="http://schemas.microsoft.com/office/drawing/2014/chart" uri="{C3380CC4-5D6E-409C-BE32-E72D297353CC}">
              <c16:uniqueId val="{00000002-CE7F-4E0E-8543-1A86E48C26A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実質公債費比率の分子となる元利償還金等及び算入公債費等は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傾向にある。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公営企業債の元利償還金に対する繰入金及び一部事務組合が起こした地方債の元利償還金に対する負担金等の減額により、実質公債費比率の分子は昨年度と比較して、約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億円の増額となっている。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年度に普通交付税の「合併算定替」の特例措置が終了し、実質公債費比率（分母）に影響を及ぼすため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、計画的な地方債の発行（合併特例事業債の有効活用等）により、実質公債費比率の改善を図る。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該当なし</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ふるさと納税の寄付金額が増額し、多額の基金積立をしたことにより、充当可能基金が大幅に増額したことから、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将来負担比率の分子は減少傾向にあるが、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年度に普通交付税の「合併算定替」の特例措置が終了し、将来負担比率（分母）に影響を及ぼすため、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引き続き、計画的な地方債の発行（合併特例事業債の有効活用等）により、将来負担比率の改善を図る。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兵庫県淡路市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決算剰余金の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分の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などで財政調整基金</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市債管理基金それぞれに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452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公共施設整備等基金に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市有地の売却益等で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594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、過疎地域</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持続的発展</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基金に過疎対策事業債</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（基金積立分）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、夢と未来へのふるさと基金にふるさと納税に係る寄附金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2,574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など、合わせて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3,770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百万円を基金へ積み立てた。一方、公共施設整備等基金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583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夢と未来へのふるさと基金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1,790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百万円など</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を取り崩したことから、基金全体としては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1,373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年度に策定した「公共施設等総合管理計画」に基づいて、公共施設等の統廃合の推進のため、後年度の施設整備等のために、計画的に公共施設整備等基金に積立てることを予定している。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・地域振興基金や過疎地域自立促進基金への地方債を活用した積立てが終了し、令和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年度以降の普通交付税の一本算定により、基金全体としては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傾向になる見込みである</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：新市まちづくり計画に定める市民の連帯の強化及び均衡ある地域振興の推進</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・公共施設整備等基金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：公共及び公用施設の整備又は運営</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過疎地域持続的発展基金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地域持続的発展</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計画に定める地域医療の確保、市民の日常的な移動のための交通手段の確保、集落の維持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び活性化その他の市民が将来にわたり安全に安心して暮らすことのできる地域社会の実現の推進</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・夢と未来へのふるさと基金：ふるさと寄附金を財源とする地域活性化事業</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公共施設整備等基金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市有地の売却に伴う積立により、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過疎地域持続的発展基金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過疎対策事業債</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（基金積立分）</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の活用により、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・夢と未来へのふるさと基金：寄附金の増額により、</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784</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百万円増額している。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：新市まちづくり計画に定める市民の連帯の強化及び均衡ある地域振興を図るための事業の財源に活用</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する。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・公共施設整備等基金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：公共施設等の統廃合の推進のため、後年度の施設整備等のために計画的な積立てと取崩しを実施する。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過疎地域持続的発展基金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：過疎地域持続的発展基金に改め、過疎地域持続的発展計画に定める事業の財源に充当し活用していく。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・夢と未来へのふるさと基金：ふるさと納税による寄附金を積み立て、翌年度以降に基金を活用した事業に充当し活用していく。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基金を取崩すことなく、</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決算剰余金の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分の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積立て</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452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財政調整基金の残高は、普通交付税の合併算定替による特例措置の適用期限終了、新型コロナウイルス感染症を含めた災害対応、社会保障関連経費の増大等への備えのため、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億円程度を目途に積立てることとしている。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基金を取崩すことなく、</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決算剰余金の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分の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積立て</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452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阪神・淡路大震災の復興に充てた地方債残高の影響が今なお大きいことから、計画的に積立てと取崩しを行い、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億円程度を目途に積立てることとしている。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42,437
41,942
184.24
36,068,152
35,843,874
87,411
16,830,992
34,538,337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13.8
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市内に安定した基幹産業や企業が少なく、雇用が確保されにくい状況に加え、人口減少と高齢化が進み、自主財源である税収入が少な</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いことから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の水準を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「第</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次淡路市新行財政改革推進方策」等に基づき、業務改善等による歳出の抑制を進めるとともに、市税などの収納対策のより一層の強化</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未利用地の売却</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企業誘致の積極的な推進に努め、身の丈に合った持続可能な行財政運営を図る。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13970</xdr:rowOff>
    </xdr:from>
    <xdr:to>
      <xdr:col>23</xdr:col>
      <xdr:colOff>133350</xdr:colOff>
      <xdr:row>44</xdr:row>
      <xdr:rowOff>165100</xdr:rowOff>
    </xdr:to>
    <xdr:cxnSp macro="">
      <xdr:nvCxnSpPr>
        <xdr:cNvPr id="62" name="直線コネクタ 61"/>
        <xdr:cNvCxnSpPr/>
      </xdr:nvCxnSpPr>
      <xdr:spPr>
        <a:xfrm flipV="1">
          <a:off x="4953000" y="635762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100347</xdr:rowOff>
    </xdr:from>
    <xdr:ext cx="762000" cy="259045"/>
    <xdr:sp macro="" textlink="">
      <xdr:nvSpPr>
        <xdr:cNvPr id="65" name="財政力最大値テキスト"/>
        <xdr:cNvSpPr txBox="1"/>
      </xdr:nvSpPr>
      <xdr:spPr>
        <a:xfrm>
          <a:off x="5041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13970</xdr:rowOff>
    </xdr:from>
    <xdr:to>
      <xdr:col>24</xdr:col>
      <xdr:colOff>12700</xdr:colOff>
      <xdr:row>37</xdr:row>
      <xdr:rowOff>13970</xdr:rowOff>
    </xdr:to>
    <xdr:cxnSp macro="">
      <xdr:nvCxnSpPr>
        <xdr:cNvPr id="66" name="直線コネクタ 65"/>
        <xdr:cNvCxnSpPr/>
      </xdr:nvCxnSpPr>
      <xdr:spPr>
        <a:xfrm>
          <a:off x="4864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67" name="直線コネクタ 66"/>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146050</xdr:rowOff>
    </xdr:to>
    <xdr:cxnSp macro="">
      <xdr:nvCxnSpPr>
        <xdr:cNvPr id="70" name="直線コネクタ 69"/>
        <xdr:cNvCxnSpPr/>
      </xdr:nvCxnSpPr>
      <xdr:spPr>
        <a:xfrm>
          <a:off x="3225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3" name="直線コネクタ 72"/>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170180</xdr:rowOff>
    </xdr:to>
    <xdr:cxnSp macro="">
      <xdr:nvCxnSpPr>
        <xdr:cNvPr id="76" name="直線コネクタ 75"/>
        <xdr:cNvCxnSpPr/>
      </xdr:nvCxnSpPr>
      <xdr:spPr>
        <a:xfrm flipV="1">
          <a:off x="1447800" y="73469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6" name="楕円 85"/>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7" name="財政力該当値テキスト"/>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88" name="楕円 87"/>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89" name="テキスト ボックス 88"/>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0" name="楕円 89"/>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1" name="テキスト ボックス 90"/>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2" name="楕円 91"/>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3" name="テキスト ボックス 92"/>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119380</xdr:rowOff>
    </xdr:from>
    <xdr:to>
      <xdr:col>7</xdr:col>
      <xdr:colOff>31750</xdr:colOff>
      <xdr:row>43</xdr:row>
      <xdr:rowOff>49530</xdr:rowOff>
    </xdr:to>
    <xdr:sp macro="" textlink="">
      <xdr:nvSpPr>
        <xdr:cNvPr id="94" name="楕円 93"/>
        <xdr:cNvSpPr/>
      </xdr:nvSpPr>
      <xdr:spPr>
        <a:xfrm>
          <a:off x="1397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34307</xdr:rowOff>
    </xdr:from>
    <xdr:ext cx="762000" cy="259045"/>
    <xdr:sp macro="" textlink="">
      <xdr:nvSpPr>
        <xdr:cNvPr id="95" name="テキスト ボックス 94"/>
        <xdr:cNvSpPr txBox="1"/>
      </xdr:nvSpPr>
      <xdr:spPr>
        <a:xfrm>
          <a:off x="1066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上昇</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しており、こ</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れ</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前年度から地方債の償還終了等により、普通交付税が約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億円減少し、算定式の分母となる経常一般財源が減少したことが要因である。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他方、阪神・淡路大震災の復興に充てた地方債による公債費が影響し、歳出全体に占める公債費の割合が依然として高い比率であるが、繰上償還の実施により地方債残高の縮減が徐々に図られている。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計画的な地方債の発行（合併特例事業債の有効活用等）により、地方債残高の縮減等に努める。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117022</xdr:rowOff>
    </xdr:to>
    <xdr:cxnSp macro="">
      <xdr:nvCxnSpPr>
        <xdr:cNvPr id="127" name="直線コネクタ 126"/>
        <xdr:cNvCxnSpPr/>
      </xdr:nvCxnSpPr>
      <xdr:spPr>
        <a:xfrm flipV="1">
          <a:off x="4953000" y="10022840"/>
          <a:ext cx="0" cy="14098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89099</xdr:rowOff>
    </xdr:from>
    <xdr:ext cx="762000" cy="259045"/>
    <xdr:sp macro="" textlink="">
      <xdr:nvSpPr>
        <xdr:cNvPr id="128" name="財政構造の弾力性最小値テキスト"/>
        <xdr:cNvSpPr txBox="1"/>
      </xdr:nvSpPr>
      <xdr:spPr>
        <a:xfrm>
          <a:off x="5041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117022</xdr:rowOff>
    </xdr:from>
    <xdr:to>
      <xdr:col>24</xdr:col>
      <xdr:colOff>12700</xdr:colOff>
      <xdr:row>66</xdr:row>
      <xdr:rowOff>117022</xdr:rowOff>
    </xdr:to>
    <xdr:cxnSp macro="">
      <xdr:nvCxnSpPr>
        <xdr:cNvPr id="129" name="直線コネクタ 128"/>
        <xdr:cNvCxnSpPr/>
      </xdr:nvCxnSpPr>
      <xdr:spPr>
        <a:xfrm>
          <a:off x="4864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0"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1" name="直線コネクタ 130"/>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103777</xdr:rowOff>
    </xdr:from>
    <xdr:to>
      <xdr:col>23</xdr:col>
      <xdr:colOff>133350</xdr:colOff>
      <xdr:row>60</xdr:row>
      <xdr:rowOff>52977</xdr:rowOff>
    </xdr:to>
    <xdr:cxnSp macro="">
      <xdr:nvCxnSpPr>
        <xdr:cNvPr id="132" name="直線コネクタ 131"/>
        <xdr:cNvCxnSpPr/>
      </xdr:nvCxnSpPr>
      <xdr:spPr>
        <a:xfrm>
          <a:off x="4114800" y="10219327"/>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162940</xdr:rowOff>
    </xdr:from>
    <xdr:ext cx="762000" cy="259045"/>
    <xdr:sp macro="" textlink="">
      <xdr:nvSpPr>
        <xdr:cNvPr id="133" name="財政構造の弾力性平均値テキスト"/>
        <xdr:cNvSpPr txBox="1"/>
      </xdr:nvSpPr>
      <xdr:spPr>
        <a:xfrm>
          <a:off x="5041900" y="10278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19413</xdr:rowOff>
    </xdr:from>
    <xdr:to>
      <xdr:col>23</xdr:col>
      <xdr:colOff>184150</xdr:colOff>
      <xdr:row>60</xdr:row>
      <xdr:rowOff>121013</xdr:rowOff>
    </xdr:to>
    <xdr:sp macro="" textlink="">
      <xdr:nvSpPr>
        <xdr:cNvPr id="134" name="フローチャート: 判断 133"/>
        <xdr:cNvSpPr/>
      </xdr:nvSpPr>
      <xdr:spPr>
        <a:xfrm>
          <a:off x="49022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103777</xdr:rowOff>
    </xdr:from>
    <xdr:to>
      <xdr:col>19</xdr:col>
      <xdr:colOff>133350</xdr:colOff>
      <xdr:row>60</xdr:row>
      <xdr:rowOff>59872</xdr:rowOff>
    </xdr:to>
    <xdr:cxnSp macro="">
      <xdr:nvCxnSpPr>
        <xdr:cNvPr id="135" name="直線コネクタ 134"/>
        <xdr:cNvCxnSpPr/>
      </xdr:nvCxnSpPr>
      <xdr:spPr>
        <a:xfrm flipV="1">
          <a:off x="3225800" y="10219327"/>
          <a:ext cx="889000" cy="12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59872</xdr:rowOff>
    </xdr:from>
    <xdr:to>
      <xdr:col>19</xdr:col>
      <xdr:colOff>184150</xdr:colOff>
      <xdr:row>59</xdr:row>
      <xdr:rowOff>161472</xdr:rowOff>
    </xdr:to>
    <xdr:sp macro="" textlink="">
      <xdr:nvSpPr>
        <xdr:cNvPr id="136" name="フローチャート: 判断 135"/>
        <xdr:cNvSpPr/>
      </xdr:nvSpPr>
      <xdr:spPr>
        <a:xfrm>
          <a:off x="4064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146249</xdr:rowOff>
    </xdr:from>
    <xdr:ext cx="736600" cy="259045"/>
    <xdr:sp macro="" textlink="">
      <xdr:nvSpPr>
        <xdr:cNvPr id="137" name="テキスト ボックス 136"/>
        <xdr:cNvSpPr txBox="1"/>
      </xdr:nvSpPr>
      <xdr:spPr>
        <a:xfrm>
          <a:off x="3733800" y="10261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8165</xdr:rowOff>
    </xdr:from>
    <xdr:to>
      <xdr:col>15</xdr:col>
      <xdr:colOff>82550</xdr:colOff>
      <xdr:row>60</xdr:row>
      <xdr:rowOff>59872</xdr:rowOff>
    </xdr:to>
    <xdr:cxnSp macro="">
      <xdr:nvCxnSpPr>
        <xdr:cNvPr id="138" name="直線コネクタ 137"/>
        <xdr:cNvCxnSpPr/>
      </xdr:nvCxnSpPr>
      <xdr:spPr>
        <a:xfrm>
          <a:off x="2336800" y="10295165"/>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26307</xdr:rowOff>
    </xdr:from>
    <xdr:to>
      <xdr:col>15</xdr:col>
      <xdr:colOff>133350</xdr:colOff>
      <xdr:row>60</xdr:row>
      <xdr:rowOff>127907</xdr:rowOff>
    </xdr:to>
    <xdr:sp macro="" textlink="">
      <xdr:nvSpPr>
        <xdr:cNvPr id="139" name="フローチャート: 判断 138"/>
        <xdr:cNvSpPr/>
      </xdr:nvSpPr>
      <xdr:spPr>
        <a:xfrm>
          <a:off x="3175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112684</xdr:rowOff>
    </xdr:from>
    <xdr:ext cx="762000" cy="259045"/>
    <xdr:sp macro="" textlink="">
      <xdr:nvSpPr>
        <xdr:cNvPr id="140" name="テキスト ボックス 139"/>
        <xdr:cNvSpPr txBox="1"/>
      </xdr:nvSpPr>
      <xdr:spPr>
        <a:xfrm>
          <a:off x="2844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96883</xdr:rowOff>
    </xdr:from>
    <xdr:to>
      <xdr:col>11</xdr:col>
      <xdr:colOff>31750</xdr:colOff>
      <xdr:row>60</xdr:row>
      <xdr:rowOff>8165</xdr:rowOff>
    </xdr:to>
    <xdr:cxnSp macro="">
      <xdr:nvCxnSpPr>
        <xdr:cNvPr id="141" name="直線コネクタ 140"/>
        <xdr:cNvCxnSpPr/>
      </xdr:nvCxnSpPr>
      <xdr:spPr>
        <a:xfrm>
          <a:off x="1447800" y="10212433"/>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67673</xdr:rowOff>
    </xdr:from>
    <xdr:to>
      <xdr:col>11</xdr:col>
      <xdr:colOff>82550</xdr:colOff>
      <xdr:row>60</xdr:row>
      <xdr:rowOff>169273</xdr:rowOff>
    </xdr:to>
    <xdr:sp macro="" textlink="">
      <xdr:nvSpPr>
        <xdr:cNvPr id="142" name="フローチャート: 判断 141"/>
        <xdr:cNvSpPr/>
      </xdr:nvSpPr>
      <xdr:spPr>
        <a:xfrm>
          <a:off x="2286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154050</xdr:rowOff>
    </xdr:from>
    <xdr:ext cx="762000" cy="259045"/>
    <xdr:sp macro="" textlink="">
      <xdr:nvSpPr>
        <xdr:cNvPr id="143" name="テキスト ボックス 142"/>
        <xdr:cNvSpPr txBox="1"/>
      </xdr:nvSpPr>
      <xdr:spPr>
        <a:xfrm>
          <a:off x="1955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43543</xdr:rowOff>
    </xdr:from>
    <xdr:to>
      <xdr:col>7</xdr:col>
      <xdr:colOff>31750</xdr:colOff>
      <xdr:row>60</xdr:row>
      <xdr:rowOff>145143</xdr:rowOff>
    </xdr:to>
    <xdr:sp macro="" textlink="">
      <xdr:nvSpPr>
        <xdr:cNvPr id="144" name="フローチャート: 判断 143"/>
        <xdr:cNvSpPr/>
      </xdr:nvSpPr>
      <xdr:spPr>
        <a:xfrm>
          <a:off x="1397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129920</xdr:rowOff>
    </xdr:from>
    <xdr:ext cx="762000" cy="259045"/>
    <xdr:sp macro="" textlink="">
      <xdr:nvSpPr>
        <xdr:cNvPr id="145" name="テキスト ボックス 144"/>
        <xdr:cNvSpPr txBox="1"/>
      </xdr:nvSpPr>
      <xdr:spPr>
        <a:xfrm>
          <a:off x="1066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2177</xdr:rowOff>
    </xdr:from>
    <xdr:to>
      <xdr:col>23</xdr:col>
      <xdr:colOff>184150</xdr:colOff>
      <xdr:row>60</xdr:row>
      <xdr:rowOff>103777</xdr:rowOff>
    </xdr:to>
    <xdr:sp macro="" textlink="">
      <xdr:nvSpPr>
        <xdr:cNvPr id="151" name="楕円 150"/>
        <xdr:cNvSpPr/>
      </xdr:nvSpPr>
      <xdr:spPr>
        <a:xfrm>
          <a:off x="49022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18704</xdr:rowOff>
    </xdr:from>
    <xdr:ext cx="762000" cy="259045"/>
    <xdr:sp macro="" textlink="">
      <xdr:nvSpPr>
        <xdr:cNvPr id="152" name="財政構造の弾力性該当値テキスト"/>
        <xdr:cNvSpPr txBox="1"/>
      </xdr:nvSpPr>
      <xdr:spPr>
        <a:xfrm>
          <a:off x="5041900" y="10134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52977</xdr:rowOff>
    </xdr:from>
    <xdr:to>
      <xdr:col>19</xdr:col>
      <xdr:colOff>184150</xdr:colOff>
      <xdr:row>59</xdr:row>
      <xdr:rowOff>154577</xdr:rowOff>
    </xdr:to>
    <xdr:sp macro="" textlink="">
      <xdr:nvSpPr>
        <xdr:cNvPr id="153" name="楕円 152"/>
        <xdr:cNvSpPr/>
      </xdr:nvSpPr>
      <xdr:spPr>
        <a:xfrm>
          <a:off x="4064000" y="101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164754</xdr:rowOff>
    </xdr:from>
    <xdr:ext cx="736600" cy="259045"/>
    <xdr:sp macro="" textlink="">
      <xdr:nvSpPr>
        <xdr:cNvPr id="154" name="テキスト ボックス 153"/>
        <xdr:cNvSpPr txBox="1"/>
      </xdr:nvSpPr>
      <xdr:spPr>
        <a:xfrm>
          <a:off x="3733800" y="99374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9072</xdr:rowOff>
    </xdr:from>
    <xdr:to>
      <xdr:col>15</xdr:col>
      <xdr:colOff>133350</xdr:colOff>
      <xdr:row>60</xdr:row>
      <xdr:rowOff>110672</xdr:rowOff>
    </xdr:to>
    <xdr:sp macro="" textlink="">
      <xdr:nvSpPr>
        <xdr:cNvPr id="155" name="楕円 154"/>
        <xdr:cNvSpPr/>
      </xdr:nvSpPr>
      <xdr:spPr>
        <a:xfrm>
          <a:off x="31750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120849</xdr:rowOff>
    </xdr:from>
    <xdr:ext cx="762000" cy="259045"/>
    <xdr:sp macro="" textlink="">
      <xdr:nvSpPr>
        <xdr:cNvPr id="156" name="テキスト ボックス 155"/>
        <xdr:cNvSpPr txBox="1"/>
      </xdr:nvSpPr>
      <xdr:spPr>
        <a:xfrm>
          <a:off x="2844800" y="1006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128815</xdr:rowOff>
    </xdr:from>
    <xdr:to>
      <xdr:col>11</xdr:col>
      <xdr:colOff>82550</xdr:colOff>
      <xdr:row>60</xdr:row>
      <xdr:rowOff>58965</xdr:rowOff>
    </xdr:to>
    <xdr:sp macro="" textlink="">
      <xdr:nvSpPr>
        <xdr:cNvPr id="157" name="楕円 156"/>
        <xdr:cNvSpPr/>
      </xdr:nvSpPr>
      <xdr:spPr>
        <a:xfrm>
          <a:off x="22860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69142</xdr:rowOff>
    </xdr:from>
    <xdr:ext cx="762000" cy="259045"/>
    <xdr:sp macro="" textlink="">
      <xdr:nvSpPr>
        <xdr:cNvPr id="158" name="テキスト ボックス 157"/>
        <xdr:cNvSpPr txBox="1"/>
      </xdr:nvSpPr>
      <xdr:spPr>
        <a:xfrm>
          <a:off x="1955800" y="10013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46083</xdr:rowOff>
    </xdr:from>
    <xdr:to>
      <xdr:col>7</xdr:col>
      <xdr:colOff>31750</xdr:colOff>
      <xdr:row>59</xdr:row>
      <xdr:rowOff>147683</xdr:rowOff>
    </xdr:to>
    <xdr:sp macro="" textlink="">
      <xdr:nvSpPr>
        <xdr:cNvPr id="159" name="楕円 158"/>
        <xdr:cNvSpPr/>
      </xdr:nvSpPr>
      <xdr:spPr>
        <a:xfrm>
          <a:off x="1397000" y="1016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157860</xdr:rowOff>
    </xdr:from>
    <xdr:ext cx="762000" cy="259045"/>
    <xdr:sp macro="" textlink="">
      <xdr:nvSpPr>
        <xdr:cNvPr id="160" name="テキスト ボックス 159"/>
        <xdr:cNvSpPr txBox="1"/>
      </xdr:nvSpPr>
      <xdr:spPr>
        <a:xfrm>
          <a:off x="1066800" y="9930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[231,022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全国平均</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値</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や県平均</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値</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倍の決算額となっている。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要因</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は物件費のうち</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、合併により複数存在する類似の公共施設の維持管理費や、公共施設整備時に行った借地費用が影響している。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「公共施設等総合管理計画」に基づ</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、公共施設等の統廃合を進めるとともに、借地における借地料の見直しや不要な借地の返還等を進め、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経費</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の削減に努める。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60919</xdr:rowOff>
    </xdr:from>
    <xdr:to>
      <xdr:col>23</xdr:col>
      <xdr:colOff>133350</xdr:colOff>
      <xdr:row>88</xdr:row>
      <xdr:rowOff>134113</xdr:rowOff>
    </xdr:to>
    <xdr:cxnSp macro="">
      <xdr:nvCxnSpPr>
        <xdr:cNvPr id="191" name="直線コネクタ 190"/>
        <xdr:cNvCxnSpPr/>
      </xdr:nvCxnSpPr>
      <xdr:spPr>
        <a:xfrm flipV="1">
          <a:off x="4953000" y="13948369"/>
          <a:ext cx="0" cy="1273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106190</xdr:rowOff>
    </xdr:from>
    <xdr:ext cx="762000" cy="259045"/>
    <xdr:sp macro="" textlink="">
      <xdr:nvSpPr>
        <xdr:cNvPr id="192" name="人件費・物件費等の状況最小値テキスト"/>
        <xdr:cNvSpPr txBox="1"/>
      </xdr:nvSpPr>
      <xdr:spPr>
        <a:xfrm>
          <a:off x="5041900" y="15193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134113</xdr:rowOff>
    </xdr:from>
    <xdr:to>
      <xdr:col>24</xdr:col>
      <xdr:colOff>12700</xdr:colOff>
      <xdr:row>88</xdr:row>
      <xdr:rowOff>134113</xdr:rowOff>
    </xdr:to>
    <xdr:cxnSp macro="">
      <xdr:nvCxnSpPr>
        <xdr:cNvPr id="193" name="直線コネクタ 192"/>
        <xdr:cNvCxnSpPr/>
      </xdr:nvCxnSpPr>
      <xdr:spPr>
        <a:xfrm>
          <a:off x="4864100" y="1522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147296</xdr:rowOff>
    </xdr:from>
    <xdr:ext cx="762000" cy="259045"/>
    <xdr:sp macro="" textlink="">
      <xdr:nvSpPr>
        <xdr:cNvPr id="194" name="人件費・物件費等の状況最大値テキスト"/>
        <xdr:cNvSpPr txBox="1"/>
      </xdr:nvSpPr>
      <xdr:spPr>
        <a:xfrm>
          <a:off x="5041900" y="1369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60919</xdr:rowOff>
    </xdr:from>
    <xdr:to>
      <xdr:col>24</xdr:col>
      <xdr:colOff>12700</xdr:colOff>
      <xdr:row>81</xdr:row>
      <xdr:rowOff>60919</xdr:rowOff>
    </xdr:to>
    <xdr:cxnSp macro="">
      <xdr:nvCxnSpPr>
        <xdr:cNvPr id="195" name="直線コネクタ 194"/>
        <xdr:cNvCxnSpPr/>
      </xdr:nvCxnSpPr>
      <xdr:spPr>
        <a:xfrm>
          <a:off x="4864100" y="13948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46737</xdr:rowOff>
    </xdr:from>
    <xdr:to>
      <xdr:col>23</xdr:col>
      <xdr:colOff>133350</xdr:colOff>
      <xdr:row>82</xdr:row>
      <xdr:rowOff>82497</xdr:rowOff>
    </xdr:to>
    <xdr:cxnSp macro="">
      <xdr:nvCxnSpPr>
        <xdr:cNvPr id="196" name="直線コネクタ 195"/>
        <xdr:cNvCxnSpPr/>
      </xdr:nvCxnSpPr>
      <xdr:spPr>
        <a:xfrm>
          <a:off x="4114800" y="14105637"/>
          <a:ext cx="838200" cy="3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17866</xdr:rowOff>
    </xdr:from>
    <xdr:ext cx="762000" cy="259045"/>
    <xdr:sp macro="" textlink="">
      <xdr:nvSpPr>
        <xdr:cNvPr id="197" name="人件費・物件費等の状況平均値テキスト"/>
        <xdr:cNvSpPr txBox="1"/>
      </xdr:nvSpPr>
      <xdr:spPr>
        <a:xfrm>
          <a:off x="5041900" y="1390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1339</xdr:rowOff>
    </xdr:from>
    <xdr:to>
      <xdr:col>23</xdr:col>
      <xdr:colOff>184150</xdr:colOff>
      <xdr:row>82</xdr:row>
      <xdr:rowOff>102939</xdr:rowOff>
    </xdr:to>
    <xdr:sp macro="" textlink="">
      <xdr:nvSpPr>
        <xdr:cNvPr id="198" name="フローチャート: 判断 197"/>
        <xdr:cNvSpPr/>
      </xdr:nvSpPr>
      <xdr:spPr>
        <a:xfrm>
          <a:off x="49022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29952</xdr:rowOff>
    </xdr:from>
    <xdr:to>
      <xdr:col>19</xdr:col>
      <xdr:colOff>133350</xdr:colOff>
      <xdr:row>82</xdr:row>
      <xdr:rowOff>46737</xdr:rowOff>
    </xdr:to>
    <xdr:cxnSp macro="">
      <xdr:nvCxnSpPr>
        <xdr:cNvPr id="199" name="直線コネクタ 198"/>
        <xdr:cNvCxnSpPr/>
      </xdr:nvCxnSpPr>
      <xdr:spPr>
        <a:xfrm>
          <a:off x="3225800" y="14088852"/>
          <a:ext cx="889000" cy="1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161255</xdr:rowOff>
    </xdr:from>
    <xdr:to>
      <xdr:col>19</xdr:col>
      <xdr:colOff>184150</xdr:colOff>
      <xdr:row>82</xdr:row>
      <xdr:rowOff>91405</xdr:rowOff>
    </xdr:to>
    <xdr:sp macro="" textlink="">
      <xdr:nvSpPr>
        <xdr:cNvPr id="200" name="フローチャート: 判断 199"/>
        <xdr:cNvSpPr/>
      </xdr:nvSpPr>
      <xdr:spPr>
        <a:xfrm>
          <a:off x="4064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101582</xdr:rowOff>
    </xdr:from>
    <xdr:ext cx="736600" cy="259045"/>
    <xdr:sp macro="" textlink="">
      <xdr:nvSpPr>
        <xdr:cNvPr id="201" name="テキスト ボックス 200"/>
        <xdr:cNvSpPr txBox="1"/>
      </xdr:nvSpPr>
      <xdr:spPr>
        <a:xfrm>
          <a:off x="3733800" y="13817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170576</xdr:rowOff>
    </xdr:from>
    <xdr:to>
      <xdr:col>15</xdr:col>
      <xdr:colOff>82550</xdr:colOff>
      <xdr:row>82</xdr:row>
      <xdr:rowOff>29952</xdr:rowOff>
    </xdr:to>
    <xdr:cxnSp macro="">
      <xdr:nvCxnSpPr>
        <xdr:cNvPr id="202" name="直線コネクタ 201"/>
        <xdr:cNvCxnSpPr/>
      </xdr:nvCxnSpPr>
      <xdr:spPr>
        <a:xfrm>
          <a:off x="2336800" y="14058026"/>
          <a:ext cx="889000" cy="30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141128</xdr:rowOff>
    </xdr:from>
    <xdr:to>
      <xdr:col>15</xdr:col>
      <xdr:colOff>133350</xdr:colOff>
      <xdr:row>82</xdr:row>
      <xdr:rowOff>71278</xdr:rowOff>
    </xdr:to>
    <xdr:sp macro="" textlink="">
      <xdr:nvSpPr>
        <xdr:cNvPr id="203" name="フローチャート: 判断 202"/>
        <xdr:cNvSpPr/>
      </xdr:nvSpPr>
      <xdr:spPr>
        <a:xfrm>
          <a:off x="3175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81455</xdr:rowOff>
    </xdr:from>
    <xdr:ext cx="762000" cy="259045"/>
    <xdr:sp macro="" textlink="">
      <xdr:nvSpPr>
        <xdr:cNvPr id="204" name="テキスト ボックス 203"/>
        <xdr:cNvSpPr txBox="1"/>
      </xdr:nvSpPr>
      <xdr:spPr>
        <a:xfrm>
          <a:off x="2844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145089</xdr:rowOff>
    </xdr:from>
    <xdr:to>
      <xdr:col>11</xdr:col>
      <xdr:colOff>31750</xdr:colOff>
      <xdr:row>81</xdr:row>
      <xdr:rowOff>170576</xdr:rowOff>
    </xdr:to>
    <xdr:cxnSp macro="">
      <xdr:nvCxnSpPr>
        <xdr:cNvPr id="205" name="直線コネクタ 204"/>
        <xdr:cNvCxnSpPr/>
      </xdr:nvCxnSpPr>
      <xdr:spPr>
        <a:xfrm>
          <a:off x="1447800" y="14032539"/>
          <a:ext cx="889000" cy="2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113015</xdr:rowOff>
    </xdr:from>
    <xdr:to>
      <xdr:col>11</xdr:col>
      <xdr:colOff>82550</xdr:colOff>
      <xdr:row>82</xdr:row>
      <xdr:rowOff>43165</xdr:rowOff>
    </xdr:to>
    <xdr:sp macro="" textlink="">
      <xdr:nvSpPr>
        <xdr:cNvPr id="206" name="フローチャート: 判断 205"/>
        <xdr:cNvSpPr/>
      </xdr:nvSpPr>
      <xdr:spPr>
        <a:xfrm>
          <a:off x="2286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53342</xdr:rowOff>
    </xdr:from>
    <xdr:ext cx="762000" cy="259045"/>
    <xdr:sp macro="" textlink="">
      <xdr:nvSpPr>
        <xdr:cNvPr id="207" name="テキスト ボックス 206"/>
        <xdr:cNvSpPr txBox="1"/>
      </xdr:nvSpPr>
      <xdr:spPr>
        <a:xfrm>
          <a:off x="1955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102119</xdr:rowOff>
    </xdr:from>
    <xdr:to>
      <xdr:col>7</xdr:col>
      <xdr:colOff>31750</xdr:colOff>
      <xdr:row>82</xdr:row>
      <xdr:rowOff>32269</xdr:rowOff>
    </xdr:to>
    <xdr:sp macro="" textlink="">
      <xdr:nvSpPr>
        <xdr:cNvPr id="208" name="フローチャート: 判断 207"/>
        <xdr:cNvSpPr/>
      </xdr:nvSpPr>
      <xdr:spPr>
        <a:xfrm>
          <a:off x="1397000" y="1398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17046</xdr:rowOff>
    </xdr:from>
    <xdr:ext cx="762000" cy="259045"/>
    <xdr:sp macro="" textlink="">
      <xdr:nvSpPr>
        <xdr:cNvPr id="209" name="テキスト ボックス 208"/>
        <xdr:cNvSpPr txBox="1"/>
      </xdr:nvSpPr>
      <xdr:spPr>
        <a:xfrm>
          <a:off x="1066800" y="14075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31697</xdr:rowOff>
    </xdr:from>
    <xdr:to>
      <xdr:col>23</xdr:col>
      <xdr:colOff>184150</xdr:colOff>
      <xdr:row>82</xdr:row>
      <xdr:rowOff>133297</xdr:rowOff>
    </xdr:to>
    <xdr:sp macro="" textlink="">
      <xdr:nvSpPr>
        <xdr:cNvPr id="215" name="楕円 214"/>
        <xdr:cNvSpPr/>
      </xdr:nvSpPr>
      <xdr:spPr>
        <a:xfrm>
          <a:off x="4902200" y="1409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3774</xdr:rowOff>
    </xdr:from>
    <xdr:ext cx="762000" cy="259045"/>
    <xdr:sp macro="" textlink="">
      <xdr:nvSpPr>
        <xdr:cNvPr id="216" name="人件費・物件費等の状況該当値テキスト"/>
        <xdr:cNvSpPr txBox="1"/>
      </xdr:nvSpPr>
      <xdr:spPr>
        <a:xfrm>
          <a:off x="5041900" y="14062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167387</xdr:rowOff>
    </xdr:from>
    <xdr:to>
      <xdr:col>19</xdr:col>
      <xdr:colOff>184150</xdr:colOff>
      <xdr:row>82</xdr:row>
      <xdr:rowOff>97537</xdr:rowOff>
    </xdr:to>
    <xdr:sp macro="" textlink="">
      <xdr:nvSpPr>
        <xdr:cNvPr id="217" name="楕円 216"/>
        <xdr:cNvSpPr/>
      </xdr:nvSpPr>
      <xdr:spPr>
        <a:xfrm>
          <a:off x="4064000" y="1405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82314</xdr:rowOff>
    </xdr:from>
    <xdr:ext cx="736600" cy="259045"/>
    <xdr:sp macro="" textlink="">
      <xdr:nvSpPr>
        <xdr:cNvPr id="218" name="テキスト ボックス 217"/>
        <xdr:cNvSpPr txBox="1"/>
      </xdr:nvSpPr>
      <xdr:spPr>
        <a:xfrm>
          <a:off x="3733800" y="14141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150602</xdr:rowOff>
    </xdr:from>
    <xdr:to>
      <xdr:col>15</xdr:col>
      <xdr:colOff>133350</xdr:colOff>
      <xdr:row>82</xdr:row>
      <xdr:rowOff>80752</xdr:rowOff>
    </xdr:to>
    <xdr:sp macro="" textlink="">
      <xdr:nvSpPr>
        <xdr:cNvPr id="219" name="楕円 218"/>
        <xdr:cNvSpPr/>
      </xdr:nvSpPr>
      <xdr:spPr>
        <a:xfrm>
          <a:off x="3175000" y="1403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65529</xdr:rowOff>
    </xdr:from>
    <xdr:ext cx="762000" cy="259045"/>
    <xdr:sp macro="" textlink="">
      <xdr:nvSpPr>
        <xdr:cNvPr id="220" name="テキスト ボックス 219"/>
        <xdr:cNvSpPr txBox="1"/>
      </xdr:nvSpPr>
      <xdr:spPr>
        <a:xfrm>
          <a:off x="2844800" y="14124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119776</xdr:rowOff>
    </xdr:from>
    <xdr:to>
      <xdr:col>11</xdr:col>
      <xdr:colOff>82550</xdr:colOff>
      <xdr:row>82</xdr:row>
      <xdr:rowOff>49926</xdr:rowOff>
    </xdr:to>
    <xdr:sp macro="" textlink="">
      <xdr:nvSpPr>
        <xdr:cNvPr id="221" name="楕円 220"/>
        <xdr:cNvSpPr/>
      </xdr:nvSpPr>
      <xdr:spPr>
        <a:xfrm>
          <a:off x="2286000" y="1400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34703</xdr:rowOff>
    </xdr:from>
    <xdr:ext cx="762000" cy="259045"/>
    <xdr:sp macro="" textlink="">
      <xdr:nvSpPr>
        <xdr:cNvPr id="222" name="テキスト ボックス 221"/>
        <xdr:cNvSpPr txBox="1"/>
      </xdr:nvSpPr>
      <xdr:spPr>
        <a:xfrm>
          <a:off x="1955800" y="14093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94289</xdr:rowOff>
    </xdr:from>
    <xdr:to>
      <xdr:col>7</xdr:col>
      <xdr:colOff>31750</xdr:colOff>
      <xdr:row>82</xdr:row>
      <xdr:rowOff>24439</xdr:rowOff>
    </xdr:to>
    <xdr:sp macro="" textlink="">
      <xdr:nvSpPr>
        <xdr:cNvPr id="223" name="楕円 222"/>
        <xdr:cNvSpPr/>
      </xdr:nvSpPr>
      <xdr:spPr>
        <a:xfrm>
          <a:off x="1397000" y="1398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34616</xdr:rowOff>
    </xdr:from>
    <xdr:ext cx="762000" cy="259045"/>
    <xdr:sp macro="" textlink="">
      <xdr:nvSpPr>
        <xdr:cNvPr id="224" name="テキスト ボックス 223"/>
        <xdr:cNvSpPr txBox="1"/>
      </xdr:nvSpPr>
      <xdr:spPr>
        <a:xfrm>
          <a:off x="1066800" y="13750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類似団体平均値を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ポイント上回っているが、全国市平均</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ポイント下回っている。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他方、</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普通交付税の「合併算定替」</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の特例措置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が終了し、非常に厳しい状況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ことから、引き続き、「新行財政改革推進方策」及び「定員適正化計画」に基づき、事務の効率化を図</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るとともに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、定年延長と退職に対する採用等を総合的に勘案し、人件費総額の抑制に努める。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150284</xdr:rowOff>
    </xdr:to>
    <xdr:cxnSp macro="">
      <xdr:nvCxnSpPr>
        <xdr:cNvPr id="253" name="直線コネクタ 252"/>
        <xdr:cNvCxnSpPr/>
      </xdr:nvCxnSpPr>
      <xdr:spPr>
        <a:xfrm flipV="1">
          <a:off x="17018000" y="13720234"/>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4" name="給与水準   （国との比較）最小値テキスト"/>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5" name="直線コネクタ 254"/>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6" name="給与水準   （国との比較）最大値テキスト"/>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7" name="直線コネクタ 256"/>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168628</xdr:rowOff>
    </xdr:to>
    <xdr:cxnSp macro="">
      <xdr:nvCxnSpPr>
        <xdr:cNvPr id="258" name="直線コネクタ 257"/>
        <xdr:cNvCxnSpPr/>
      </xdr:nvCxnSpPr>
      <xdr:spPr>
        <a:xfrm flipV="1">
          <a:off x="16179800" y="14846300"/>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13705</xdr:rowOff>
    </xdr:from>
    <xdr:ext cx="762000" cy="259045"/>
    <xdr:sp macro="" textlink="">
      <xdr:nvSpPr>
        <xdr:cNvPr id="259" name="給与水準   （国との比較）平均値テキスト"/>
        <xdr:cNvSpPr txBox="1"/>
      </xdr:nvSpPr>
      <xdr:spPr>
        <a:xfrm>
          <a:off x="17106900" y="14586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60" name="フローチャート: 判断 259"/>
        <xdr:cNvSpPr/>
      </xdr:nvSpPr>
      <xdr:spPr>
        <a:xfrm>
          <a:off x="169672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168628</xdr:rowOff>
    </xdr:from>
    <xdr:to>
      <xdr:col>77</xdr:col>
      <xdr:colOff>44450</xdr:colOff>
      <xdr:row>87</xdr:row>
      <xdr:rowOff>64205</xdr:rowOff>
    </xdr:to>
    <xdr:cxnSp macro="">
      <xdr:nvCxnSpPr>
        <xdr:cNvPr id="261" name="直線コネクタ 260"/>
        <xdr:cNvCxnSpPr/>
      </xdr:nvCxnSpPr>
      <xdr:spPr>
        <a:xfrm flipV="1">
          <a:off x="15290800" y="14913328"/>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2" name="フローチャート: 判断 261"/>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63" name="テキスト ボックス 262"/>
        <xdr:cNvSpPr txBox="1"/>
      </xdr:nvSpPr>
      <xdr:spPr>
        <a:xfrm>
          <a:off x="15798800" y="14524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64205</xdr:rowOff>
    </xdr:from>
    <xdr:to>
      <xdr:col>72</xdr:col>
      <xdr:colOff>203200</xdr:colOff>
      <xdr:row>87</xdr:row>
      <xdr:rowOff>77611</xdr:rowOff>
    </xdr:to>
    <xdr:cxnSp macro="">
      <xdr:nvCxnSpPr>
        <xdr:cNvPr id="264" name="直線コネクタ 263"/>
        <xdr:cNvCxnSpPr/>
      </xdr:nvCxnSpPr>
      <xdr:spPr>
        <a:xfrm flipV="1">
          <a:off x="14401800" y="1498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5" name="フローチャート: 判断 264"/>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6" name="テキスト ボックス 265"/>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77611</xdr:rowOff>
    </xdr:from>
    <xdr:to>
      <xdr:col>68</xdr:col>
      <xdr:colOff>152400</xdr:colOff>
      <xdr:row>87</xdr:row>
      <xdr:rowOff>104422</xdr:rowOff>
    </xdr:to>
    <xdr:cxnSp macro="">
      <xdr:nvCxnSpPr>
        <xdr:cNvPr id="267" name="直線コネクタ 266"/>
        <xdr:cNvCxnSpPr/>
      </xdr:nvCxnSpPr>
      <xdr:spPr>
        <a:xfrm flipV="1">
          <a:off x="13512800" y="149937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8" name="フローチャート: 判断 267"/>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135766</xdr:rowOff>
    </xdr:from>
    <xdr:ext cx="762000" cy="259045"/>
    <xdr:sp macro="" textlink="">
      <xdr:nvSpPr>
        <xdr:cNvPr id="269" name="テキスト ボックス 268"/>
        <xdr:cNvSpPr txBox="1"/>
      </xdr:nvSpPr>
      <xdr:spPr>
        <a:xfrm>
          <a:off x="14020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0" name="フローチャート: 判断 269"/>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71" name="テキスト ボックス 270"/>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7" name="楕円 276"/>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78" name="給与水準   （国との比較）該当値テキスト"/>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117828</xdr:rowOff>
    </xdr:from>
    <xdr:to>
      <xdr:col>77</xdr:col>
      <xdr:colOff>95250</xdr:colOff>
      <xdr:row>87</xdr:row>
      <xdr:rowOff>47978</xdr:rowOff>
    </xdr:to>
    <xdr:sp macro="" textlink="">
      <xdr:nvSpPr>
        <xdr:cNvPr id="279" name="楕円 278"/>
        <xdr:cNvSpPr/>
      </xdr:nvSpPr>
      <xdr:spPr>
        <a:xfrm>
          <a:off x="16129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32755</xdr:rowOff>
    </xdr:from>
    <xdr:ext cx="736600" cy="259045"/>
    <xdr:sp macro="" textlink="">
      <xdr:nvSpPr>
        <xdr:cNvPr id="280" name="テキスト ボックス 279"/>
        <xdr:cNvSpPr txBox="1"/>
      </xdr:nvSpPr>
      <xdr:spPr>
        <a:xfrm>
          <a:off x="15798800" y="1494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13405</xdr:rowOff>
    </xdr:from>
    <xdr:to>
      <xdr:col>73</xdr:col>
      <xdr:colOff>44450</xdr:colOff>
      <xdr:row>87</xdr:row>
      <xdr:rowOff>115005</xdr:rowOff>
    </xdr:to>
    <xdr:sp macro="" textlink="">
      <xdr:nvSpPr>
        <xdr:cNvPr id="281" name="楕円 280"/>
        <xdr:cNvSpPr/>
      </xdr:nvSpPr>
      <xdr:spPr>
        <a:xfrm>
          <a:off x="15240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99782</xdr:rowOff>
    </xdr:from>
    <xdr:ext cx="762000" cy="259045"/>
    <xdr:sp macro="" textlink="">
      <xdr:nvSpPr>
        <xdr:cNvPr id="282" name="テキスト ボックス 281"/>
        <xdr:cNvSpPr txBox="1"/>
      </xdr:nvSpPr>
      <xdr:spPr>
        <a:xfrm>
          <a:off x="14909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26811</xdr:rowOff>
    </xdr:from>
    <xdr:to>
      <xdr:col>68</xdr:col>
      <xdr:colOff>203200</xdr:colOff>
      <xdr:row>87</xdr:row>
      <xdr:rowOff>128411</xdr:rowOff>
    </xdr:to>
    <xdr:sp macro="" textlink="">
      <xdr:nvSpPr>
        <xdr:cNvPr id="283" name="楕円 282"/>
        <xdr:cNvSpPr/>
      </xdr:nvSpPr>
      <xdr:spPr>
        <a:xfrm>
          <a:off x="14351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113188</xdr:rowOff>
    </xdr:from>
    <xdr:ext cx="762000" cy="259045"/>
    <xdr:sp macro="" textlink="">
      <xdr:nvSpPr>
        <xdr:cNvPr id="284" name="テキスト ボックス 283"/>
        <xdr:cNvSpPr txBox="1"/>
      </xdr:nvSpPr>
      <xdr:spPr>
        <a:xfrm>
          <a:off x="14020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53622</xdr:rowOff>
    </xdr:from>
    <xdr:to>
      <xdr:col>64</xdr:col>
      <xdr:colOff>152400</xdr:colOff>
      <xdr:row>87</xdr:row>
      <xdr:rowOff>155222</xdr:rowOff>
    </xdr:to>
    <xdr:sp macro="" textlink="">
      <xdr:nvSpPr>
        <xdr:cNvPr id="285" name="楕円 284"/>
        <xdr:cNvSpPr/>
      </xdr:nvSpPr>
      <xdr:spPr>
        <a:xfrm>
          <a:off x="13462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139999</xdr:rowOff>
    </xdr:from>
    <xdr:ext cx="762000" cy="259045"/>
    <xdr:sp macro="" textlink="">
      <xdr:nvSpPr>
        <xdr:cNvPr id="286" name="テキスト ボックス 285"/>
        <xdr:cNvSpPr txBox="1"/>
      </xdr:nvSpPr>
      <xdr:spPr>
        <a:xfrm>
          <a:off x="13131800" y="1505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年度の合併から平成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は、行政効率が悪い地形的な課題と、合併による急激な住民サービスの低下を防ぐため、旧役場を地域事務所（支所）として配置していたことから、類似団体平均値と同水準であった。以降は、「新行財政改革推進方策」等に基づき、地域事務所の出張所化や定年退職者の不補充等の計画的な実施により、類似団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平均値を下回っている。引き続き、事務の効率化を図り、定年延長と退職に対する採用等を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総合的に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勘案し、適切な定員管理に努める。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28182</xdr:rowOff>
    </xdr:from>
    <xdr:to>
      <xdr:col>81</xdr:col>
      <xdr:colOff>44450</xdr:colOff>
      <xdr:row>67</xdr:row>
      <xdr:rowOff>61625</xdr:rowOff>
    </xdr:to>
    <xdr:cxnSp macro="">
      <xdr:nvCxnSpPr>
        <xdr:cNvPr id="318" name="直線コネクタ 317"/>
        <xdr:cNvCxnSpPr/>
      </xdr:nvCxnSpPr>
      <xdr:spPr>
        <a:xfrm flipV="1">
          <a:off x="17018000" y="9972282"/>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33702</xdr:rowOff>
    </xdr:from>
    <xdr:ext cx="762000" cy="259045"/>
    <xdr:sp macro="" textlink="">
      <xdr:nvSpPr>
        <xdr:cNvPr id="319" name="定員管理の状況最小値テキスト"/>
        <xdr:cNvSpPr txBox="1"/>
      </xdr:nvSpPr>
      <xdr:spPr>
        <a:xfrm>
          <a:off x="17106900" y="1152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61625</xdr:rowOff>
    </xdr:from>
    <xdr:to>
      <xdr:col>81</xdr:col>
      <xdr:colOff>133350</xdr:colOff>
      <xdr:row>67</xdr:row>
      <xdr:rowOff>61625</xdr:rowOff>
    </xdr:to>
    <xdr:cxnSp macro="">
      <xdr:nvCxnSpPr>
        <xdr:cNvPr id="320" name="直線コネクタ 319"/>
        <xdr:cNvCxnSpPr/>
      </xdr:nvCxnSpPr>
      <xdr:spPr>
        <a:xfrm>
          <a:off x="16929100" y="1154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114559</xdr:rowOff>
    </xdr:from>
    <xdr:ext cx="762000" cy="259045"/>
    <xdr:sp macro="" textlink="">
      <xdr:nvSpPr>
        <xdr:cNvPr id="321" name="定員管理の状況最大値テキスト"/>
        <xdr:cNvSpPr txBox="1"/>
      </xdr:nvSpPr>
      <xdr:spPr>
        <a:xfrm>
          <a:off x="17106900" y="971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28182</xdr:rowOff>
    </xdr:from>
    <xdr:to>
      <xdr:col>81</xdr:col>
      <xdr:colOff>133350</xdr:colOff>
      <xdr:row>58</xdr:row>
      <xdr:rowOff>28182</xdr:rowOff>
    </xdr:to>
    <xdr:cxnSp macro="">
      <xdr:nvCxnSpPr>
        <xdr:cNvPr id="322" name="直線コネクタ 321"/>
        <xdr:cNvCxnSpPr/>
      </xdr:nvCxnSpPr>
      <xdr:spPr>
        <a:xfrm>
          <a:off x="16929100" y="997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131354</xdr:rowOff>
    </xdr:from>
    <xdr:to>
      <xdr:col>81</xdr:col>
      <xdr:colOff>44450</xdr:colOff>
      <xdr:row>59</xdr:row>
      <xdr:rowOff>148590</xdr:rowOff>
    </xdr:to>
    <xdr:cxnSp macro="">
      <xdr:nvCxnSpPr>
        <xdr:cNvPr id="323" name="直線コネクタ 322"/>
        <xdr:cNvCxnSpPr/>
      </xdr:nvCxnSpPr>
      <xdr:spPr>
        <a:xfrm>
          <a:off x="16179800" y="10246904"/>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106394</xdr:rowOff>
    </xdr:from>
    <xdr:ext cx="762000" cy="259045"/>
    <xdr:sp macro="" textlink="">
      <xdr:nvSpPr>
        <xdr:cNvPr id="324" name="定員管理の状況平均値テキスト"/>
        <xdr:cNvSpPr txBox="1"/>
      </xdr:nvSpPr>
      <xdr:spPr>
        <a:xfrm>
          <a:off x="17106900" y="10393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134317</xdr:rowOff>
    </xdr:from>
    <xdr:to>
      <xdr:col>81</xdr:col>
      <xdr:colOff>95250</xdr:colOff>
      <xdr:row>61</xdr:row>
      <xdr:rowOff>64467</xdr:rowOff>
    </xdr:to>
    <xdr:sp macro="" textlink="">
      <xdr:nvSpPr>
        <xdr:cNvPr id="325" name="フローチャート: 判断 324"/>
        <xdr:cNvSpPr/>
      </xdr:nvSpPr>
      <xdr:spPr>
        <a:xfrm>
          <a:off x="16967200" y="104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122162</xdr:rowOff>
    </xdr:from>
    <xdr:to>
      <xdr:col>77</xdr:col>
      <xdr:colOff>44450</xdr:colOff>
      <xdr:row>59</xdr:row>
      <xdr:rowOff>131354</xdr:rowOff>
    </xdr:to>
    <xdr:cxnSp macro="">
      <xdr:nvCxnSpPr>
        <xdr:cNvPr id="326" name="直線コネクタ 325"/>
        <xdr:cNvCxnSpPr/>
      </xdr:nvCxnSpPr>
      <xdr:spPr>
        <a:xfrm>
          <a:off x="15290800" y="10237712"/>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123976</xdr:rowOff>
    </xdr:from>
    <xdr:to>
      <xdr:col>77</xdr:col>
      <xdr:colOff>95250</xdr:colOff>
      <xdr:row>61</xdr:row>
      <xdr:rowOff>54126</xdr:rowOff>
    </xdr:to>
    <xdr:sp macro="" textlink="">
      <xdr:nvSpPr>
        <xdr:cNvPr id="327" name="フローチャート: 判断 326"/>
        <xdr:cNvSpPr/>
      </xdr:nvSpPr>
      <xdr:spPr>
        <a:xfrm>
          <a:off x="161290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38903</xdr:rowOff>
    </xdr:from>
    <xdr:ext cx="736600" cy="259045"/>
    <xdr:sp macro="" textlink="">
      <xdr:nvSpPr>
        <xdr:cNvPr id="328" name="テキスト ボックス 327"/>
        <xdr:cNvSpPr txBox="1"/>
      </xdr:nvSpPr>
      <xdr:spPr>
        <a:xfrm>
          <a:off x="15798800" y="1049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107224</xdr:rowOff>
    </xdr:from>
    <xdr:to>
      <xdr:col>72</xdr:col>
      <xdr:colOff>203200</xdr:colOff>
      <xdr:row>59</xdr:row>
      <xdr:rowOff>122162</xdr:rowOff>
    </xdr:to>
    <xdr:cxnSp macro="">
      <xdr:nvCxnSpPr>
        <xdr:cNvPr id="329" name="直線コネクタ 328"/>
        <xdr:cNvCxnSpPr/>
      </xdr:nvCxnSpPr>
      <xdr:spPr>
        <a:xfrm>
          <a:off x="14401800" y="10222774"/>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84909</xdr:rowOff>
    </xdr:from>
    <xdr:to>
      <xdr:col>73</xdr:col>
      <xdr:colOff>44450</xdr:colOff>
      <xdr:row>61</xdr:row>
      <xdr:rowOff>15059</xdr:rowOff>
    </xdr:to>
    <xdr:sp macro="" textlink="">
      <xdr:nvSpPr>
        <xdr:cNvPr id="330" name="フローチャート: 判断 329"/>
        <xdr:cNvSpPr/>
      </xdr:nvSpPr>
      <xdr:spPr>
        <a:xfrm>
          <a:off x="15240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171286</xdr:rowOff>
    </xdr:from>
    <xdr:ext cx="762000" cy="259045"/>
    <xdr:sp macro="" textlink="">
      <xdr:nvSpPr>
        <xdr:cNvPr id="331" name="テキスト ボックス 330"/>
        <xdr:cNvSpPr txBox="1"/>
      </xdr:nvSpPr>
      <xdr:spPr>
        <a:xfrm>
          <a:off x="149098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83094</xdr:rowOff>
    </xdr:from>
    <xdr:to>
      <xdr:col>68</xdr:col>
      <xdr:colOff>152400</xdr:colOff>
      <xdr:row>59</xdr:row>
      <xdr:rowOff>107224</xdr:rowOff>
    </xdr:to>
    <xdr:cxnSp macro="">
      <xdr:nvCxnSpPr>
        <xdr:cNvPr id="332" name="直線コネクタ 331"/>
        <xdr:cNvCxnSpPr/>
      </xdr:nvCxnSpPr>
      <xdr:spPr>
        <a:xfrm>
          <a:off x="13512800" y="1019864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75716</xdr:rowOff>
    </xdr:from>
    <xdr:to>
      <xdr:col>68</xdr:col>
      <xdr:colOff>203200</xdr:colOff>
      <xdr:row>61</xdr:row>
      <xdr:rowOff>5866</xdr:rowOff>
    </xdr:to>
    <xdr:sp macro="" textlink="">
      <xdr:nvSpPr>
        <xdr:cNvPr id="333" name="フローチャート: 判断 332"/>
        <xdr:cNvSpPr/>
      </xdr:nvSpPr>
      <xdr:spPr>
        <a:xfrm>
          <a:off x="14351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162093</xdr:rowOff>
    </xdr:from>
    <xdr:ext cx="762000" cy="259045"/>
    <xdr:sp macro="" textlink="">
      <xdr:nvSpPr>
        <xdr:cNvPr id="334" name="テキスト ボックス 333"/>
        <xdr:cNvSpPr txBox="1"/>
      </xdr:nvSpPr>
      <xdr:spPr>
        <a:xfrm>
          <a:off x="140208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35" name="フローチャート: 判断 334"/>
        <xdr:cNvSpPr/>
      </xdr:nvSpPr>
      <xdr:spPr>
        <a:xfrm>
          <a:off x="13462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149454</xdr:rowOff>
    </xdr:from>
    <xdr:ext cx="762000" cy="259045"/>
    <xdr:sp macro="" textlink="">
      <xdr:nvSpPr>
        <xdr:cNvPr id="336" name="テキスト ボックス 335"/>
        <xdr:cNvSpPr txBox="1"/>
      </xdr:nvSpPr>
      <xdr:spPr>
        <a:xfrm>
          <a:off x="13131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97790</xdr:rowOff>
    </xdr:from>
    <xdr:to>
      <xdr:col>81</xdr:col>
      <xdr:colOff>95250</xdr:colOff>
      <xdr:row>60</xdr:row>
      <xdr:rowOff>27940</xdr:rowOff>
    </xdr:to>
    <xdr:sp macro="" textlink="">
      <xdr:nvSpPr>
        <xdr:cNvPr id="342" name="楕円 341"/>
        <xdr:cNvSpPr/>
      </xdr:nvSpPr>
      <xdr:spPr>
        <a:xfrm>
          <a:off x="169672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114317</xdr:rowOff>
    </xdr:from>
    <xdr:ext cx="762000" cy="259045"/>
    <xdr:sp macro="" textlink="">
      <xdr:nvSpPr>
        <xdr:cNvPr id="343" name="定員管理の状況該当値テキスト"/>
        <xdr:cNvSpPr txBox="1"/>
      </xdr:nvSpPr>
      <xdr:spPr>
        <a:xfrm>
          <a:off x="17106900" y="10058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80554</xdr:rowOff>
    </xdr:from>
    <xdr:to>
      <xdr:col>77</xdr:col>
      <xdr:colOff>95250</xdr:colOff>
      <xdr:row>60</xdr:row>
      <xdr:rowOff>10704</xdr:rowOff>
    </xdr:to>
    <xdr:sp macro="" textlink="">
      <xdr:nvSpPr>
        <xdr:cNvPr id="344" name="楕円 343"/>
        <xdr:cNvSpPr/>
      </xdr:nvSpPr>
      <xdr:spPr>
        <a:xfrm>
          <a:off x="16129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20881</xdr:rowOff>
    </xdr:from>
    <xdr:ext cx="736600" cy="259045"/>
    <xdr:sp macro="" textlink="">
      <xdr:nvSpPr>
        <xdr:cNvPr id="345" name="テキスト ボックス 344"/>
        <xdr:cNvSpPr txBox="1"/>
      </xdr:nvSpPr>
      <xdr:spPr>
        <a:xfrm>
          <a:off x="15798800" y="996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71362</xdr:rowOff>
    </xdr:from>
    <xdr:to>
      <xdr:col>73</xdr:col>
      <xdr:colOff>44450</xdr:colOff>
      <xdr:row>60</xdr:row>
      <xdr:rowOff>1512</xdr:rowOff>
    </xdr:to>
    <xdr:sp macro="" textlink="">
      <xdr:nvSpPr>
        <xdr:cNvPr id="346" name="楕円 345"/>
        <xdr:cNvSpPr/>
      </xdr:nvSpPr>
      <xdr:spPr>
        <a:xfrm>
          <a:off x="15240000" y="1018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11689</xdr:rowOff>
    </xdr:from>
    <xdr:ext cx="762000" cy="259045"/>
    <xdr:sp macro="" textlink="">
      <xdr:nvSpPr>
        <xdr:cNvPr id="347" name="テキスト ボックス 346"/>
        <xdr:cNvSpPr txBox="1"/>
      </xdr:nvSpPr>
      <xdr:spPr>
        <a:xfrm>
          <a:off x="14909800" y="995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56424</xdr:rowOff>
    </xdr:from>
    <xdr:to>
      <xdr:col>68</xdr:col>
      <xdr:colOff>203200</xdr:colOff>
      <xdr:row>59</xdr:row>
      <xdr:rowOff>158024</xdr:rowOff>
    </xdr:to>
    <xdr:sp macro="" textlink="">
      <xdr:nvSpPr>
        <xdr:cNvPr id="348" name="楕円 347"/>
        <xdr:cNvSpPr/>
      </xdr:nvSpPr>
      <xdr:spPr>
        <a:xfrm>
          <a:off x="14351000" y="1017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168201</xdr:rowOff>
    </xdr:from>
    <xdr:ext cx="762000" cy="259045"/>
    <xdr:sp macro="" textlink="">
      <xdr:nvSpPr>
        <xdr:cNvPr id="349" name="テキスト ボックス 348"/>
        <xdr:cNvSpPr txBox="1"/>
      </xdr:nvSpPr>
      <xdr:spPr>
        <a:xfrm>
          <a:off x="14020800" y="9940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32294</xdr:rowOff>
    </xdr:from>
    <xdr:to>
      <xdr:col>64</xdr:col>
      <xdr:colOff>152400</xdr:colOff>
      <xdr:row>59</xdr:row>
      <xdr:rowOff>133894</xdr:rowOff>
    </xdr:to>
    <xdr:sp macro="" textlink="">
      <xdr:nvSpPr>
        <xdr:cNvPr id="350" name="楕円 349"/>
        <xdr:cNvSpPr/>
      </xdr:nvSpPr>
      <xdr:spPr>
        <a:xfrm>
          <a:off x="13462000" y="1014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144071</xdr:rowOff>
    </xdr:from>
    <xdr:ext cx="762000" cy="259045"/>
    <xdr:sp macro="" textlink="">
      <xdr:nvSpPr>
        <xdr:cNvPr id="351" name="テキスト ボックス 350"/>
        <xdr:cNvSpPr txBox="1"/>
      </xdr:nvSpPr>
      <xdr:spPr>
        <a:xfrm>
          <a:off x="13131800" y="991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実質公債費比率は</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地方債の発行抑制や繰上償還を実施したことにより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、昨年度より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改善</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阪神・淡路大震災の復興に充てた地方債による公債費の影響</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水道事業</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下水道事業において、本市特有の地形により整備効率が悪く、施設整備の事業費が嵩み、一般会計からの補助金等が多額となっていることから、類似団体平均値</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大きく上回っている。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、計画的な地方債の発行（合併特例事業債の有効活用等）により、改善に努める。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81386</xdr:rowOff>
    </xdr:from>
    <xdr:to>
      <xdr:col>81</xdr:col>
      <xdr:colOff>44450</xdr:colOff>
      <xdr:row>43</xdr:row>
      <xdr:rowOff>163619</xdr:rowOff>
    </xdr:to>
    <xdr:cxnSp macro="">
      <xdr:nvCxnSpPr>
        <xdr:cNvPr id="380" name="直線コネクタ 379"/>
        <xdr:cNvCxnSpPr/>
      </xdr:nvCxnSpPr>
      <xdr:spPr>
        <a:xfrm flipV="1">
          <a:off x="17018000" y="6082136"/>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135696</xdr:rowOff>
    </xdr:from>
    <xdr:ext cx="762000" cy="259045"/>
    <xdr:sp macro="" textlink="">
      <xdr:nvSpPr>
        <xdr:cNvPr id="381" name="公債費負担の状況最小値テキスト"/>
        <xdr:cNvSpPr txBox="1"/>
      </xdr:nvSpPr>
      <xdr:spPr>
        <a:xfrm>
          <a:off x="17106900" y="750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163619</xdr:rowOff>
    </xdr:from>
    <xdr:to>
      <xdr:col>81</xdr:col>
      <xdr:colOff>133350</xdr:colOff>
      <xdr:row>43</xdr:row>
      <xdr:rowOff>163619</xdr:rowOff>
    </xdr:to>
    <xdr:cxnSp macro="">
      <xdr:nvCxnSpPr>
        <xdr:cNvPr id="382" name="直線コネクタ 381"/>
        <xdr:cNvCxnSpPr/>
      </xdr:nvCxnSpPr>
      <xdr:spPr>
        <a:xfrm>
          <a:off x="16929100" y="753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167763</xdr:rowOff>
    </xdr:from>
    <xdr:ext cx="762000" cy="259045"/>
    <xdr:sp macro="" textlink="">
      <xdr:nvSpPr>
        <xdr:cNvPr id="383" name="公債費負担の状況最大値テキスト"/>
        <xdr:cNvSpPr txBox="1"/>
      </xdr:nvSpPr>
      <xdr:spPr>
        <a:xfrm>
          <a:off x="17106900" y="582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81386</xdr:rowOff>
    </xdr:from>
    <xdr:to>
      <xdr:col>81</xdr:col>
      <xdr:colOff>133350</xdr:colOff>
      <xdr:row>35</xdr:row>
      <xdr:rowOff>81386</xdr:rowOff>
    </xdr:to>
    <xdr:cxnSp macro="">
      <xdr:nvCxnSpPr>
        <xdr:cNvPr id="384" name="直線コネクタ 383"/>
        <xdr:cNvCxnSpPr/>
      </xdr:nvCxnSpPr>
      <xdr:spPr>
        <a:xfrm>
          <a:off x="16929100" y="6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114512</xdr:rowOff>
    </xdr:from>
    <xdr:to>
      <xdr:col>81</xdr:col>
      <xdr:colOff>44450</xdr:colOff>
      <xdr:row>37</xdr:row>
      <xdr:rowOff>122555</xdr:rowOff>
    </xdr:to>
    <xdr:cxnSp macro="">
      <xdr:nvCxnSpPr>
        <xdr:cNvPr id="385" name="直線コネクタ 384"/>
        <xdr:cNvCxnSpPr/>
      </xdr:nvCxnSpPr>
      <xdr:spPr>
        <a:xfrm flipV="1">
          <a:off x="16179800" y="6458162"/>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6" name="公債費負担の状況平均値テキスト"/>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7" name="フローチャート: 判断 386"/>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122555</xdr:rowOff>
    </xdr:from>
    <xdr:to>
      <xdr:col>77</xdr:col>
      <xdr:colOff>44450</xdr:colOff>
      <xdr:row>37</xdr:row>
      <xdr:rowOff>136631</xdr:rowOff>
    </xdr:to>
    <xdr:cxnSp macro="">
      <xdr:nvCxnSpPr>
        <xdr:cNvPr id="388" name="直線コネクタ 387"/>
        <xdr:cNvCxnSpPr/>
      </xdr:nvCxnSpPr>
      <xdr:spPr>
        <a:xfrm flipV="1">
          <a:off x="15290800" y="6466205"/>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9" name="フローチャート: 判断 388"/>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90" name="テキスト ボックス 389"/>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128588</xdr:rowOff>
    </xdr:from>
    <xdr:to>
      <xdr:col>72</xdr:col>
      <xdr:colOff>203200</xdr:colOff>
      <xdr:row>37</xdr:row>
      <xdr:rowOff>136631</xdr:rowOff>
    </xdr:to>
    <xdr:cxnSp macro="">
      <xdr:nvCxnSpPr>
        <xdr:cNvPr id="391" name="直線コネクタ 390"/>
        <xdr:cNvCxnSpPr/>
      </xdr:nvCxnSpPr>
      <xdr:spPr>
        <a:xfrm>
          <a:off x="14401800" y="6472238"/>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142663</xdr:rowOff>
    </xdr:from>
    <xdr:to>
      <xdr:col>73</xdr:col>
      <xdr:colOff>44450</xdr:colOff>
      <xdr:row>37</xdr:row>
      <xdr:rowOff>72813</xdr:rowOff>
    </xdr:to>
    <xdr:sp macro="" textlink="">
      <xdr:nvSpPr>
        <xdr:cNvPr id="392" name="フローチャート: 判断 391"/>
        <xdr:cNvSpPr/>
      </xdr:nvSpPr>
      <xdr:spPr>
        <a:xfrm>
          <a:off x="15240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82990</xdr:rowOff>
    </xdr:from>
    <xdr:ext cx="762000" cy="259045"/>
    <xdr:sp macro="" textlink="">
      <xdr:nvSpPr>
        <xdr:cNvPr id="393" name="テキスト ボックス 392"/>
        <xdr:cNvSpPr txBox="1"/>
      </xdr:nvSpPr>
      <xdr:spPr>
        <a:xfrm>
          <a:off x="14909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128588</xdr:rowOff>
    </xdr:from>
    <xdr:to>
      <xdr:col>68</xdr:col>
      <xdr:colOff>152400</xdr:colOff>
      <xdr:row>37</xdr:row>
      <xdr:rowOff>132609</xdr:rowOff>
    </xdr:to>
    <xdr:cxnSp macro="">
      <xdr:nvCxnSpPr>
        <xdr:cNvPr id="394" name="直線コネクタ 393"/>
        <xdr:cNvCxnSpPr/>
      </xdr:nvCxnSpPr>
      <xdr:spPr>
        <a:xfrm flipV="1">
          <a:off x="13512800" y="6472238"/>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5" name="フローチャート: 判断 394"/>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89023</xdr:rowOff>
    </xdr:from>
    <xdr:ext cx="762000" cy="259045"/>
    <xdr:sp macro="" textlink="">
      <xdr:nvSpPr>
        <xdr:cNvPr id="396" name="テキスト ボックス 395"/>
        <xdr:cNvSpPr txBox="1"/>
      </xdr:nvSpPr>
      <xdr:spPr>
        <a:xfrm>
          <a:off x="14020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7" name="フローチャート: 判断 396"/>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91034</xdr:rowOff>
    </xdr:from>
    <xdr:ext cx="762000" cy="259045"/>
    <xdr:sp macro="" textlink="">
      <xdr:nvSpPr>
        <xdr:cNvPr id="398" name="テキスト ボックス 397"/>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63712</xdr:rowOff>
    </xdr:from>
    <xdr:to>
      <xdr:col>81</xdr:col>
      <xdr:colOff>95250</xdr:colOff>
      <xdr:row>37</xdr:row>
      <xdr:rowOff>165312</xdr:rowOff>
    </xdr:to>
    <xdr:sp macro="" textlink="">
      <xdr:nvSpPr>
        <xdr:cNvPr id="404" name="楕円 403"/>
        <xdr:cNvSpPr/>
      </xdr:nvSpPr>
      <xdr:spPr>
        <a:xfrm>
          <a:off x="16967200" y="640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35789</xdr:rowOff>
    </xdr:from>
    <xdr:ext cx="762000" cy="259045"/>
    <xdr:sp macro="" textlink="">
      <xdr:nvSpPr>
        <xdr:cNvPr id="405" name="公債費負担の状況該当値テキスト"/>
        <xdr:cNvSpPr txBox="1"/>
      </xdr:nvSpPr>
      <xdr:spPr>
        <a:xfrm>
          <a:off x="17106900" y="6379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71755</xdr:rowOff>
    </xdr:from>
    <xdr:to>
      <xdr:col>77</xdr:col>
      <xdr:colOff>95250</xdr:colOff>
      <xdr:row>38</xdr:row>
      <xdr:rowOff>1905</xdr:rowOff>
    </xdr:to>
    <xdr:sp macro="" textlink="">
      <xdr:nvSpPr>
        <xdr:cNvPr id="406" name="楕円 405"/>
        <xdr:cNvSpPr/>
      </xdr:nvSpPr>
      <xdr:spPr>
        <a:xfrm>
          <a:off x="16129000" y="641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158132</xdr:rowOff>
    </xdr:from>
    <xdr:ext cx="736600" cy="259045"/>
    <xdr:sp macro="" textlink="">
      <xdr:nvSpPr>
        <xdr:cNvPr id="407" name="テキスト ボックス 406"/>
        <xdr:cNvSpPr txBox="1"/>
      </xdr:nvSpPr>
      <xdr:spPr>
        <a:xfrm>
          <a:off x="15798800" y="6501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85831</xdr:rowOff>
    </xdr:from>
    <xdr:to>
      <xdr:col>73</xdr:col>
      <xdr:colOff>44450</xdr:colOff>
      <xdr:row>38</xdr:row>
      <xdr:rowOff>15980</xdr:rowOff>
    </xdr:to>
    <xdr:sp macro="" textlink="">
      <xdr:nvSpPr>
        <xdr:cNvPr id="408" name="楕円 407"/>
        <xdr:cNvSpPr/>
      </xdr:nvSpPr>
      <xdr:spPr>
        <a:xfrm>
          <a:off x="15240000" y="64294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758</xdr:rowOff>
    </xdr:from>
    <xdr:ext cx="762000" cy="259045"/>
    <xdr:sp macro="" textlink="">
      <xdr:nvSpPr>
        <xdr:cNvPr id="409" name="テキスト ボックス 408"/>
        <xdr:cNvSpPr txBox="1"/>
      </xdr:nvSpPr>
      <xdr:spPr>
        <a:xfrm>
          <a:off x="14909800" y="651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77788</xdr:rowOff>
    </xdr:from>
    <xdr:to>
      <xdr:col>68</xdr:col>
      <xdr:colOff>203200</xdr:colOff>
      <xdr:row>38</xdr:row>
      <xdr:rowOff>7938</xdr:rowOff>
    </xdr:to>
    <xdr:sp macro="" textlink="">
      <xdr:nvSpPr>
        <xdr:cNvPr id="410" name="楕円 409"/>
        <xdr:cNvSpPr/>
      </xdr:nvSpPr>
      <xdr:spPr>
        <a:xfrm>
          <a:off x="14351000" y="642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164165</xdr:rowOff>
    </xdr:from>
    <xdr:ext cx="762000" cy="259045"/>
    <xdr:sp macro="" textlink="">
      <xdr:nvSpPr>
        <xdr:cNvPr id="411" name="テキスト ボックス 410"/>
        <xdr:cNvSpPr txBox="1"/>
      </xdr:nvSpPr>
      <xdr:spPr>
        <a:xfrm>
          <a:off x="14020800" y="6507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81809</xdr:rowOff>
    </xdr:from>
    <xdr:to>
      <xdr:col>64</xdr:col>
      <xdr:colOff>152400</xdr:colOff>
      <xdr:row>38</xdr:row>
      <xdr:rowOff>11959</xdr:rowOff>
    </xdr:to>
    <xdr:sp macro="" textlink="">
      <xdr:nvSpPr>
        <xdr:cNvPr id="412" name="楕円 411"/>
        <xdr:cNvSpPr/>
      </xdr:nvSpPr>
      <xdr:spPr>
        <a:xfrm>
          <a:off x="13462000" y="642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168186</xdr:rowOff>
    </xdr:from>
    <xdr:ext cx="762000" cy="259045"/>
    <xdr:sp macro="" textlink="">
      <xdr:nvSpPr>
        <xdr:cNvPr id="413" name="テキスト ボックス 412"/>
        <xdr:cNvSpPr txBox="1"/>
      </xdr:nvSpPr>
      <xdr:spPr>
        <a:xfrm>
          <a:off x="13131800" y="6511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将来負担比率は、平成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年度において早期健全化基準を超える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371.0%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となったものの、地方債の発行抑制</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及び</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繰上償還の実施により、同比率の適正化に努めて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。また、今年度に約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億円の繰上償還を行ったことにより、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昨年度より更に</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26.7</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ポイント改善してい</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る。</a:t>
          </a:r>
          <a:r>
            <a:rPr kumimoji="1" lang="en-US" altLang="ja-JP"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r>
          <a:br>
            <a:rPr kumimoji="1" lang="en-US" altLang="ja-JP"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b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しかし、阪神・淡路大震災の復興に充てた地方債残高の影響が今なお大きく、類似団体平均値と比較すると約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倍と、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依然</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高い数値となっている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引き続き、計画的な地方債の発行（合併特例事業債の有効活用等）により、地方債残高の縮減等に努める。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0" name="直線コネクタ 429"/>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1" name="テキスト ボックス 430"/>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4" name="直線コネクタ 433"/>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5" name="テキスト ボックス 434"/>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131223</xdr:rowOff>
    </xdr:to>
    <xdr:cxnSp macro="">
      <xdr:nvCxnSpPr>
        <xdr:cNvPr id="438" name="直線コネクタ 437"/>
        <xdr:cNvCxnSpPr/>
      </xdr:nvCxnSpPr>
      <xdr:spPr>
        <a:xfrm flipV="1">
          <a:off x="17018000" y="2571750"/>
          <a:ext cx="0" cy="1331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103300</xdr:rowOff>
    </xdr:from>
    <xdr:ext cx="762000" cy="259045"/>
    <xdr:sp macro="" textlink="">
      <xdr:nvSpPr>
        <xdr:cNvPr id="439" name="将来負担の状況最小値テキスト"/>
        <xdr:cNvSpPr txBox="1"/>
      </xdr:nvSpPr>
      <xdr:spPr>
        <a:xfrm>
          <a:off x="17106900" y="387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131223</xdr:rowOff>
    </xdr:from>
    <xdr:to>
      <xdr:col>81</xdr:col>
      <xdr:colOff>133350</xdr:colOff>
      <xdr:row>22</xdr:row>
      <xdr:rowOff>131223</xdr:rowOff>
    </xdr:to>
    <xdr:cxnSp macro="">
      <xdr:nvCxnSpPr>
        <xdr:cNvPr id="440" name="直線コネクタ 439"/>
        <xdr:cNvCxnSpPr/>
      </xdr:nvCxnSpPr>
      <xdr:spPr>
        <a:xfrm>
          <a:off x="16929100" y="390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1"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2" name="直線コネクタ 441"/>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106521</xdr:rowOff>
    </xdr:from>
    <xdr:to>
      <xdr:col>81</xdr:col>
      <xdr:colOff>44450</xdr:colOff>
      <xdr:row>18</xdr:row>
      <xdr:rowOff>96139</xdr:rowOff>
    </xdr:to>
    <xdr:cxnSp macro="">
      <xdr:nvCxnSpPr>
        <xdr:cNvPr id="443" name="直線コネクタ 442"/>
        <xdr:cNvCxnSpPr/>
      </xdr:nvCxnSpPr>
      <xdr:spPr>
        <a:xfrm flipV="1">
          <a:off x="16179800" y="3021171"/>
          <a:ext cx="838200" cy="16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60437</xdr:rowOff>
    </xdr:from>
    <xdr:ext cx="762000" cy="259045"/>
    <xdr:sp macro="" textlink="">
      <xdr:nvSpPr>
        <xdr:cNvPr id="444" name="将来負担の状況平均値テキスト"/>
        <xdr:cNvSpPr txBox="1"/>
      </xdr:nvSpPr>
      <xdr:spPr>
        <a:xfrm>
          <a:off x="17106900" y="2460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43910</xdr:rowOff>
    </xdr:from>
    <xdr:to>
      <xdr:col>81</xdr:col>
      <xdr:colOff>95250</xdr:colOff>
      <xdr:row>15</xdr:row>
      <xdr:rowOff>145510</xdr:rowOff>
    </xdr:to>
    <xdr:sp macro="" textlink="">
      <xdr:nvSpPr>
        <xdr:cNvPr id="445" name="フローチャート: 判断 444"/>
        <xdr:cNvSpPr/>
      </xdr:nvSpPr>
      <xdr:spPr>
        <a:xfrm>
          <a:off x="16967200" y="26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96139</xdr:rowOff>
    </xdr:from>
    <xdr:to>
      <xdr:col>77</xdr:col>
      <xdr:colOff>44450</xdr:colOff>
      <xdr:row>19</xdr:row>
      <xdr:rowOff>164179</xdr:rowOff>
    </xdr:to>
    <xdr:cxnSp macro="">
      <xdr:nvCxnSpPr>
        <xdr:cNvPr id="446" name="直線コネクタ 445"/>
        <xdr:cNvCxnSpPr/>
      </xdr:nvCxnSpPr>
      <xdr:spPr>
        <a:xfrm flipV="1">
          <a:off x="15290800" y="3182239"/>
          <a:ext cx="889000" cy="23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101219</xdr:rowOff>
    </xdr:from>
    <xdr:to>
      <xdr:col>77</xdr:col>
      <xdr:colOff>95250</xdr:colOff>
      <xdr:row>16</xdr:row>
      <xdr:rowOff>31369</xdr:rowOff>
    </xdr:to>
    <xdr:sp macro="" textlink="">
      <xdr:nvSpPr>
        <xdr:cNvPr id="447" name="フローチャート: 判断 446"/>
        <xdr:cNvSpPr/>
      </xdr:nvSpPr>
      <xdr:spPr>
        <a:xfrm>
          <a:off x="16129000" y="267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41546</xdr:rowOff>
    </xdr:from>
    <xdr:ext cx="736600" cy="259045"/>
    <xdr:sp macro="" textlink="">
      <xdr:nvSpPr>
        <xdr:cNvPr id="448" name="テキスト ボックス 447"/>
        <xdr:cNvSpPr txBox="1"/>
      </xdr:nvSpPr>
      <xdr:spPr>
        <a:xfrm>
          <a:off x="15798800" y="2441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164179</xdr:rowOff>
    </xdr:from>
    <xdr:to>
      <xdr:col>72</xdr:col>
      <xdr:colOff>203200</xdr:colOff>
      <xdr:row>20</xdr:row>
      <xdr:rowOff>92869</xdr:rowOff>
    </xdr:to>
    <xdr:cxnSp macro="">
      <xdr:nvCxnSpPr>
        <xdr:cNvPr id="449" name="直線コネクタ 448"/>
        <xdr:cNvCxnSpPr/>
      </xdr:nvCxnSpPr>
      <xdr:spPr>
        <a:xfrm flipV="1">
          <a:off x="14401800" y="3421729"/>
          <a:ext cx="889000" cy="100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28099</xdr:rowOff>
    </xdr:from>
    <xdr:to>
      <xdr:col>73</xdr:col>
      <xdr:colOff>44450</xdr:colOff>
      <xdr:row>16</xdr:row>
      <xdr:rowOff>129699</xdr:rowOff>
    </xdr:to>
    <xdr:sp macro="" textlink="">
      <xdr:nvSpPr>
        <xdr:cNvPr id="450" name="フローチャート: 判断 449"/>
        <xdr:cNvSpPr/>
      </xdr:nvSpPr>
      <xdr:spPr>
        <a:xfrm>
          <a:off x="15240000" y="277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139876</xdr:rowOff>
    </xdr:from>
    <xdr:ext cx="762000" cy="259045"/>
    <xdr:sp macro="" textlink="">
      <xdr:nvSpPr>
        <xdr:cNvPr id="451" name="テキスト ボックス 450"/>
        <xdr:cNvSpPr txBox="1"/>
      </xdr:nvSpPr>
      <xdr:spPr>
        <a:xfrm>
          <a:off x="14909800" y="2540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92869</xdr:rowOff>
    </xdr:from>
    <xdr:to>
      <xdr:col>68</xdr:col>
      <xdr:colOff>152400</xdr:colOff>
      <xdr:row>21</xdr:row>
      <xdr:rowOff>20352</xdr:rowOff>
    </xdr:to>
    <xdr:cxnSp macro="">
      <xdr:nvCxnSpPr>
        <xdr:cNvPr id="452" name="直線コネクタ 451"/>
        <xdr:cNvCxnSpPr/>
      </xdr:nvCxnSpPr>
      <xdr:spPr>
        <a:xfrm flipV="1">
          <a:off x="13512800" y="3521869"/>
          <a:ext cx="889000" cy="9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73946</xdr:rowOff>
    </xdr:from>
    <xdr:to>
      <xdr:col>68</xdr:col>
      <xdr:colOff>203200</xdr:colOff>
      <xdr:row>17</xdr:row>
      <xdr:rowOff>4096</xdr:rowOff>
    </xdr:to>
    <xdr:sp macro="" textlink="">
      <xdr:nvSpPr>
        <xdr:cNvPr id="453" name="フローチャート: 判断 452"/>
        <xdr:cNvSpPr/>
      </xdr:nvSpPr>
      <xdr:spPr>
        <a:xfrm>
          <a:off x="14351000" y="281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14273</xdr:rowOff>
    </xdr:from>
    <xdr:ext cx="762000" cy="259045"/>
    <xdr:sp macro="" textlink="">
      <xdr:nvSpPr>
        <xdr:cNvPr id="454" name="テキスト ボックス 453"/>
        <xdr:cNvSpPr txBox="1"/>
      </xdr:nvSpPr>
      <xdr:spPr>
        <a:xfrm>
          <a:off x="14020800" y="2586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55" name="フローチャート: 判断 454"/>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7637</xdr:rowOff>
    </xdr:from>
    <xdr:ext cx="762000" cy="259045"/>
    <xdr:sp macro="" textlink="">
      <xdr:nvSpPr>
        <xdr:cNvPr id="456" name="テキスト ボックス 455"/>
        <xdr:cNvSpPr txBox="1"/>
      </xdr:nvSpPr>
      <xdr:spPr>
        <a:xfrm>
          <a:off x="13131800" y="257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55721</xdr:rowOff>
    </xdr:from>
    <xdr:to>
      <xdr:col>81</xdr:col>
      <xdr:colOff>95250</xdr:colOff>
      <xdr:row>17</xdr:row>
      <xdr:rowOff>157321</xdr:rowOff>
    </xdr:to>
    <xdr:sp macro="" textlink="">
      <xdr:nvSpPr>
        <xdr:cNvPr id="462" name="楕円 461"/>
        <xdr:cNvSpPr/>
      </xdr:nvSpPr>
      <xdr:spPr>
        <a:xfrm>
          <a:off x="16967200" y="297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27798</xdr:rowOff>
    </xdr:from>
    <xdr:ext cx="762000" cy="259045"/>
    <xdr:sp macro="" textlink="">
      <xdr:nvSpPr>
        <xdr:cNvPr id="463" name="将来負担の状況該当値テキスト"/>
        <xdr:cNvSpPr txBox="1"/>
      </xdr:nvSpPr>
      <xdr:spPr>
        <a:xfrm>
          <a:off x="17106900" y="294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45339</xdr:rowOff>
    </xdr:from>
    <xdr:to>
      <xdr:col>77</xdr:col>
      <xdr:colOff>95250</xdr:colOff>
      <xdr:row>18</xdr:row>
      <xdr:rowOff>146939</xdr:rowOff>
    </xdr:to>
    <xdr:sp macro="" textlink="">
      <xdr:nvSpPr>
        <xdr:cNvPr id="464" name="楕円 463"/>
        <xdr:cNvSpPr/>
      </xdr:nvSpPr>
      <xdr:spPr>
        <a:xfrm>
          <a:off x="16129000" y="313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131716</xdr:rowOff>
    </xdr:from>
    <xdr:ext cx="736600" cy="259045"/>
    <xdr:sp macro="" textlink="">
      <xdr:nvSpPr>
        <xdr:cNvPr id="465" name="テキスト ボックス 464"/>
        <xdr:cNvSpPr txBox="1"/>
      </xdr:nvSpPr>
      <xdr:spPr>
        <a:xfrm>
          <a:off x="15798800" y="3217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113379</xdr:rowOff>
    </xdr:from>
    <xdr:to>
      <xdr:col>73</xdr:col>
      <xdr:colOff>44450</xdr:colOff>
      <xdr:row>20</xdr:row>
      <xdr:rowOff>43529</xdr:rowOff>
    </xdr:to>
    <xdr:sp macro="" textlink="">
      <xdr:nvSpPr>
        <xdr:cNvPr id="466" name="楕円 465"/>
        <xdr:cNvSpPr/>
      </xdr:nvSpPr>
      <xdr:spPr>
        <a:xfrm>
          <a:off x="15240000" y="337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28306</xdr:rowOff>
    </xdr:from>
    <xdr:ext cx="762000" cy="259045"/>
    <xdr:sp macro="" textlink="">
      <xdr:nvSpPr>
        <xdr:cNvPr id="467" name="テキスト ボックス 466"/>
        <xdr:cNvSpPr txBox="1"/>
      </xdr:nvSpPr>
      <xdr:spPr>
        <a:xfrm>
          <a:off x="14909800" y="345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42069</xdr:rowOff>
    </xdr:from>
    <xdr:to>
      <xdr:col>68</xdr:col>
      <xdr:colOff>203200</xdr:colOff>
      <xdr:row>20</xdr:row>
      <xdr:rowOff>143669</xdr:rowOff>
    </xdr:to>
    <xdr:sp macro="" textlink="">
      <xdr:nvSpPr>
        <xdr:cNvPr id="468" name="楕円 467"/>
        <xdr:cNvSpPr/>
      </xdr:nvSpPr>
      <xdr:spPr>
        <a:xfrm>
          <a:off x="14351000" y="347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128446</xdr:rowOff>
    </xdr:from>
    <xdr:ext cx="762000" cy="259045"/>
    <xdr:sp macro="" textlink="">
      <xdr:nvSpPr>
        <xdr:cNvPr id="469" name="テキスト ボックス 468"/>
        <xdr:cNvSpPr txBox="1"/>
      </xdr:nvSpPr>
      <xdr:spPr>
        <a:xfrm>
          <a:off x="14020800" y="355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141002</xdr:rowOff>
    </xdr:from>
    <xdr:to>
      <xdr:col>64</xdr:col>
      <xdr:colOff>152400</xdr:colOff>
      <xdr:row>21</xdr:row>
      <xdr:rowOff>71152</xdr:rowOff>
    </xdr:to>
    <xdr:sp macro="" textlink="">
      <xdr:nvSpPr>
        <xdr:cNvPr id="470" name="楕円 469"/>
        <xdr:cNvSpPr/>
      </xdr:nvSpPr>
      <xdr:spPr>
        <a:xfrm>
          <a:off x="13462000" y="357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55929</xdr:rowOff>
    </xdr:from>
    <xdr:ext cx="762000" cy="259045"/>
    <xdr:sp macro="" textlink="">
      <xdr:nvSpPr>
        <xdr:cNvPr id="471" name="テキスト ボックス 470"/>
        <xdr:cNvSpPr txBox="1"/>
      </xdr:nvSpPr>
      <xdr:spPr>
        <a:xfrm>
          <a:off x="13131800" y="3656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42,437
41,942
184.24
36,068,152
35,843,874
87,411
16,830,992
34,538,337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13.8
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普通交付税が類似団体と比較して多額であるため、分母である経常一般財源が大きく、類似団体平均値より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「新行財政改革推進方策」及び「定員適正化計画」に基づき、事務の効率化を図</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るとともに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、定年延長と退職に対する採用等を総合的に勘案し、人件費総額の抑制に努める。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16510</xdr:rowOff>
    </xdr:to>
    <xdr:cxnSp macro="">
      <xdr:nvCxnSpPr>
        <xdr:cNvPr id="61" name="直線コネクタ 60"/>
        <xdr:cNvCxnSpPr/>
      </xdr:nvCxnSpPr>
      <xdr:spPr>
        <a:xfrm flipV="1">
          <a:off x="4826000" y="56896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xdr:cNvSpPr txBox="1"/>
      </xdr:nvSpPr>
      <xdr:spPr>
        <a:xfrm>
          <a:off x="4914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xdr:cNvCxnSpPr/>
      </xdr:nvCxnSpPr>
      <xdr:spPr>
        <a:xfrm>
          <a:off x="4737100" y="704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xdr:rowOff>
    </xdr:from>
    <xdr:to>
      <xdr:col>24</xdr:col>
      <xdr:colOff>25400</xdr:colOff>
      <xdr:row>36</xdr:row>
      <xdr:rowOff>50800</xdr:rowOff>
    </xdr:to>
    <xdr:cxnSp macro="">
      <xdr:nvCxnSpPr>
        <xdr:cNvPr id="66" name="直線コネクタ 65"/>
        <xdr:cNvCxnSpPr/>
      </xdr:nvCxnSpPr>
      <xdr:spPr>
        <a:xfrm>
          <a:off x="3987800" y="61772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162577</xdr:rowOff>
    </xdr:from>
    <xdr:ext cx="762000" cy="259045"/>
    <xdr:sp macro="" textlink="">
      <xdr:nvSpPr>
        <xdr:cNvPr id="67" name="人件費平均値テキスト"/>
        <xdr:cNvSpPr txBox="1"/>
      </xdr:nvSpPr>
      <xdr:spPr>
        <a:xfrm>
          <a:off x="4914900" y="633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68" name="フローチャート: 判断 67"/>
        <xdr:cNvSpPr/>
      </xdr:nvSpPr>
      <xdr:spPr>
        <a:xfrm>
          <a:off x="4775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xdr:rowOff>
    </xdr:from>
    <xdr:to>
      <xdr:col>19</xdr:col>
      <xdr:colOff>187325</xdr:colOff>
      <xdr:row>36</xdr:row>
      <xdr:rowOff>58420</xdr:rowOff>
    </xdr:to>
    <xdr:cxnSp macro="">
      <xdr:nvCxnSpPr>
        <xdr:cNvPr id="69" name="直線コネクタ 68"/>
        <xdr:cNvCxnSpPr/>
      </xdr:nvCxnSpPr>
      <xdr:spPr>
        <a:xfrm flipV="1">
          <a:off x="3098800" y="61772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71" name="テキスト ボックス 70"/>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100330</xdr:rowOff>
    </xdr:from>
    <xdr:to>
      <xdr:col>15</xdr:col>
      <xdr:colOff>98425</xdr:colOff>
      <xdr:row>36</xdr:row>
      <xdr:rowOff>58420</xdr:rowOff>
    </xdr:to>
    <xdr:cxnSp macro="">
      <xdr:nvCxnSpPr>
        <xdr:cNvPr id="72" name="直線コネクタ 71"/>
        <xdr:cNvCxnSpPr/>
      </xdr:nvCxnSpPr>
      <xdr:spPr>
        <a:xfrm>
          <a:off x="2209800" y="5758180"/>
          <a:ext cx="889000" cy="4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72390</xdr:rowOff>
    </xdr:from>
    <xdr:to>
      <xdr:col>15</xdr:col>
      <xdr:colOff>149225</xdr:colOff>
      <xdr:row>38</xdr:row>
      <xdr:rowOff>2540</xdr:rowOff>
    </xdr:to>
    <xdr:sp macro="" textlink="">
      <xdr:nvSpPr>
        <xdr:cNvPr id="73" name="フローチャート: 判断 72"/>
        <xdr:cNvSpPr/>
      </xdr:nvSpPr>
      <xdr:spPr>
        <a:xfrm>
          <a:off x="3048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158767</xdr:rowOff>
    </xdr:from>
    <xdr:ext cx="762000" cy="259045"/>
    <xdr:sp macro="" textlink="">
      <xdr:nvSpPr>
        <xdr:cNvPr id="74" name="テキスト ボックス 73"/>
        <xdr:cNvSpPr txBox="1"/>
      </xdr:nvSpPr>
      <xdr:spPr>
        <a:xfrm>
          <a:off x="2717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100330</xdr:rowOff>
    </xdr:from>
    <xdr:to>
      <xdr:col>11</xdr:col>
      <xdr:colOff>9525</xdr:colOff>
      <xdr:row>33</xdr:row>
      <xdr:rowOff>138430</xdr:rowOff>
    </xdr:to>
    <xdr:cxnSp macro="">
      <xdr:nvCxnSpPr>
        <xdr:cNvPr id="75" name="直線コネクタ 74"/>
        <xdr:cNvCxnSpPr/>
      </xdr:nvCxnSpPr>
      <xdr:spPr>
        <a:xfrm flipV="1">
          <a:off x="1320800" y="5758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52087</xdr:rowOff>
    </xdr:from>
    <xdr:ext cx="762000" cy="259045"/>
    <xdr:sp macro="" textlink="">
      <xdr:nvSpPr>
        <xdr:cNvPr id="77" name="テキスト ボックス 76"/>
        <xdr:cNvSpPr txBox="1"/>
      </xdr:nvSpPr>
      <xdr:spPr>
        <a:xfrm>
          <a:off x="1828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9" name="テキスト ボックス 78"/>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85" name="楕円 84"/>
        <xdr:cNvSpPr/>
      </xdr:nvSpPr>
      <xdr:spPr>
        <a:xfrm>
          <a:off x="47752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16527</xdr:rowOff>
    </xdr:from>
    <xdr:ext cx="762000" cy="259045"/>
    <xdr:sp macro="" textlink="">
      <xdr:nvSpPr>
        <xdr:cNvPr id="86" name="人件費該当値テキスト"/>
        <xdr:cNvSpPr txBox="1"/>
      </xdr:nvSpPr>
      <xdr:spPr>
        <a:xfrm>
          <a:off x="49149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125730</xdr:rowOff>
    </xdr:from>
    <xdr:to>
      <xdr:col>20</xdr:col>
      <xdr:colOff>38100</xdr:colOff>
      <xdr:row>36</xdr:row>
      <xdr:rowOff>55880</xdr:rowOff>
    </xdr:to>
    <xdr:sp macro="" textlink="">
      <xdr:nvSpPr>
        <xdr:cNvPr id="87" name="楕円 86"/>
        <xdr:cNvSpPr/>
      </xdr:nvSpPr>
      <xdr:spPr>
        <a:xfrm>
          <a:off x="3937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66057</xdr:rowOff>
    </xdr:from>
    <xdr:ext cx="736600" cy="259045"/>
    <xdr:sp macro="" textlink="">
      <xdr:nvSpPr>
        <xdr:cNvPr id="88" name="テキスト ボックス 87"/>
        <xdr:cNvSpPr txBox="1"/>
      </xdr:nvSpPr>
      <xdr:spPr>
        <a:xfrm>
          <a:off x="3606800" y="589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49530</xdr:rowOff>
    </xdr:from>
    <xdr:to>
      <xdr:col>11</xdr:col>
      <xdr:colOff>60325</xdr:colOff>
      <xdr:row>33</xdr:row>
      <xdr:rowOff>151130</xdr:rowOff>
    </xdr:to>
    <xdr:sp macro="" textlink="">
      <xdr:nvSpPr>
        <xdr:cNvPr id="91" name="楕円 90"/>
        <xdr:cNvSpPr/>
      </xdr:nvSpPr>
      <xdr:spPr>
        <a:xfrm>
          <a:off x="2159000" y="570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161307</xdr:rowOff>
    </xdr:from>
    <xdr:ext cx="762000" cy="259045"/>
    <xdr:sp macro="" textlink="">
      <xdr:nvSpPr>
        <xdr:cNvPr id="92" name="テキスト ボックス 91"/>
        <xdr:cNvSpPr txBox="1"/>
      </xdr:nvSpPr>
      <xdr:spPr>
        <a:xfrm>
          <a:off x="1828800" y="547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87630</xdr:rowOff>
    </xdr:from>
    <xdr:to>
      <xdr:col>6</xdr:col>
      <xdr:colOff>171450</xdr:colOff>
      <xdr:row>34</xdr:row>
      <xdr:rowOff>17780</xdr:rowOff>
    </xdr:to>
    <xdr:sp macro="" textlink="">
      <xdr:nvSpPr>
        <xdr:cNvPr id="93" name="楕円 92"/>
        <xdr:cNvSpPr/>
      </xdr:nvSpPr>
      <xdr:spPr>
        <a:xfrm>
          <a:off x="1270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27957</xdr:rowOff>
    </xdr:from>
    <xdr:ext cx="762000" cy="259045"/>
    <xdr:sp macro="" textlink="">
      <xdr:nvSpPr>
        <xdr:cNvPr id="94" name="テキスト ボックス 93"/>
        <xdr:cNvSpPr txBox="1"/>
      </xdr:nvSpPr>
      <xdr:spPr>
        <a:xfrm>
          <a:off x="939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ポイント上昇しており、コロナ禍等による物価高の影響が要因である。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「公共施設等総合管理計画」に基づ</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き</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、公共施設等の統廃合を進めるとともに、借地における借地料の見直しや不要な借地の返還等を進め、物件費の削減に努める。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80736</xdr:rowOff>
    </xdr:from>
    <xdr:to>
      <xdr:col>82</xdr:col>
      <xdr:colOff>107950</xdr:colOff>
      <xdr:row>21</xdr:row>
      <xdr:rowOff>58964</xdr:rowOff>
    </xdr:to>
    <xdr:cxnSp macro="">
      <xdr:nvCxnSpPr>
        <xdr:cNvPr id="124" name="直線コネクタ 123"/>
        <xdr:cNvCxnSpPr/>
      </xdr:nvCxnSpPr>
      <xdr:spPr>
        <a:xfrm flipV="1">
          <a:off x="16510000" y="2309586"/>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167113</xdr:rowOff>
    </xdr:from>
    <xdr:ext cx="762000" cy="259045"/>
    <xdr:sp macro="" textlink="">
      <xdr:nvSpPr>
        <xdr:cNvPr id="127" name="物件費最大値テキスト"/>
        <xdr:cNvSpPr txBox="1"/>
      </xdr:nvSpPr>
      <xdr:spPr>
        <a:xfrm>
          <a:off x="16598900" y="2053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80736</xdr:rowOff>
    </xdr:from>
    <xdr:to>
      <xdr:col>82</xdr:col>
      <xdr:colOff>196850</xdr:colOff>
      <xdr:row>13</xdr:row>
      <xdr:rowOff>80736</xdr:rowOff>
    </xdr:to>
    <xdr:cxnSp macro="">
      <xdr:nvCxnSpPr>
        <xdr:cNvPr id="128" name="直線コネクタ 127"/>
        <xdr:cNvCxnSpPr/>
      </xdr:nvCxnSpPr>
      <xdr:spPr>
        <a:xfrm>
          <a:off x="16421100" y="230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45357</xdr:rowOff>
    </xdr:from>
    <xdr:to>
      <xdr:col>82</xdr:col>
      <xdr:colOff>107950</xdr:colOff>
      <xdr:row>17</xdr:row>
      <xdr:rowOff>124279</xdr:rowOff>
    </xdr:to>
    <xdr:cxnSp macro="">
      <xdr:nvCxnSpPr>
        <xdr:cNvPr id="129" name="直線コネクタ 128"/>
        <xdr:cNvCxnSpPr/>
      </xdr:nvCxnSpPr>
      <xdr:spPr>
        <a:xfrm>
          <a:off x="15671800" y="2788557"/>
          <a:ext cx="838200" cy="25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13806</xdr:rowOff>
    </xdr:from>
    <xdr:ext cx="762000" cy="259045"/>
    <xdr:sp macro="" textlink="">
      <xdr:nvSpPr>
        <xdr:cNvPr id="130" name="物件費平均値テキスト"/>
        <xdr:cNvSpPr txBox="1"/>
      </xdr:nvSpPr>
      <xdr:spPr>
        <a:xfrm>
          <a:off x="16598900" y="2757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31" name="フローチャート: 判断 130"/>
        <xdr:cNvSpPr/>
      </xdr:nvSpPr>
      <xdr:spPr>
        <a:xfrm>
          <a:off x="164592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45357</xdr:rowOff>
    </xdr:from>
    <xdr:to>
      <xdr:col>78</xdr:col>
      <xdr:colOff>69850</xdr:colOff>
      <xdr:row>16</xdr:row>
      <xdr:rowOff>143329</xdr:rowOff>
    </xdr:to>
    <xdr:cxnSp macro="">
      <xdr:nvCxnSpPr>
        <xdr:cNvPr id="132" name="直線コネクタ 131"/>
        <xdr:cNvCxnSpPr/>
      </xdr:nvCxnSpPr>
      <xdr:spPr>
        <a:xfrm flipV="1">
          <a:off x="14782800" y="27885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48986</xdr:rowOff>
    </xdr:from>
    <xdr:to>
      <xdr:col>78</xdr:col>
      <xdr:colOff>120650</xdr:colOff>
      <xdr:row>16</xdr:row>
      <xdr:rowOff>150586</xdr:rowOff>
    </xdr:to>
    <xdr:sp macro="" textlink="">
      <xdr:nvSpPr>
        <xdr:cNvPr id="133" name="フローチャート: 判断 132"/>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135363</xdr:rowOff>
    </xdr:from>
    <xdr:ext cx="736600" cy="259045"/>
    <xdr:sp macro="" textlink="">
      <xdr:nvSpPr>
        <xdr:cNvPr id="134" name="テキスト ボックス 133"/>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143329</xdr:rowOff>
    </xdr:from>
    <xdr:to>
      <xdr:col>73</xdr:col>
      <xdr:colOff>180975</xdr:colOff>
      <xdr:row>19</xdr:row>
      <xdr:rowOff>97064</xdr:rowOff>
    </xdr:to>
    <xdr:cxnSp macro="">
      <xdr:nvCxnSpPr>
        <xdr:cNvPr id="135" name="直線コネクタ 134"/>
        <xdr:cNvCxnSpPr/>
      </xdr:nvCxnSpPr>
      <xdr:spPr>
        <a:xfrm flipV="1">
          <a:off x="13893800" y="2886529"/>
          <a:ext cx="889000" cy="46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7" name="テキスト ボックス 136"/>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9978</xdr:rowOff>
    </xdr:from>
    <xdr:to>
      <xdr:col>69</xdr:col>
      <xdr:colOff>92075</xdr:colOff>
      <xdr:row>19</xdr:row>
      <xdr:rowOff>97064</xdr:rowOff>
    </xdr:to>
    <xdr:cxnSp macro="">
      <xdr:nvCxnSpPr>
        <xdr:cNvPr id="138" name="直線コネクタ 137"/>
        <xdr:cNvCxnSpPr/>
      </xdr:nvCxnSpPr>
      <xdr:spPr>
        <a:xfrm>
          <a:off x="13004800" y="3267528"/>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41" name="フローチャート: 判断 140"/>
        <xdr:cNvSpPr/>
      </xdr:nvSpPr>
      <xdr:spPr>
        <a:xfrm>
          <a:off x="12954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141713</xdr:rowOff>
    </xdr:from>
    <xdr:ext cx="762000" cy="259045"/>
    <xdr:sp macro="" textlink="">
      <xdr:nvSpPr>
        <xdr:cNvPr id="142" name="テキスト ボックス 141"/>
        <xdr:cNvSpPr txBox="1"/>
      </xdr:nvSpPr>
      <xdr:spPr>
        <a:xfrm>
          <a:off x="126238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73479</xdr:rowOff>
    </xdr:from>
    <xdr:to>
      <xdr:col>82</xdr:col>
      <xdr:colOff>158750</xdr:colOff>
      <xdr:row>18</xdr:row>
      <xdr:rowOff>3629</xdr:rowOff>
    </xdr:to>
    <xdr:sp macro="" textlink="">
      <xdr:nvSpPr>
        <xdr:cNvPr id="148" name="楕円 147"/>
        <xdr:cNvSpPr/>
      </xdr:nvSpPr>
      <xdr:spPr>
        <a:xfrm>
          <a:off x="164592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45556</xdr:rowOff>
    </xdr:from>
    <xdr:ext cx="762000" cy="259045"/>
    <xdr:sp macro="" textlink="">
      <xdr:nvSpPr>
        <xdr:cNvPr id="149" name="物件費該当値テキスト"/>
        <xdr:cNvSpPr txBox="1"/>
      </xdr:nvSpPr>
      <xdr:spPr>
        <a:xfrm>
          <a:off x="16598900" y="296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166007</xdr:rowOff>
    </xdr:from>
    <xdr:to>
      <xdr:col>78</xdr:col>
      <xdr:colOff>120650</xdr:colOff>
      <xdr:row>16</xdr:row>
      <xdr:rowOff>96157</xdr:rowOff>
    </xdr:to>
    <xdr:sp macro="" textlink="">
      <xdr:nvSpPr>
        <xdr:cNvPr id="150" name="楕円 149"/>
        <xdr:cNvSpPr/>
      </xdr:nvSpPr>
      <xdr:spPr>
        <a:xfrm>
          <a:off x="15621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106334</xdr:rowOff>
    </xdr:from>
    <xdr:ext cx="736600" cy="259045"/>
    <xdr:sp macro="" textlink="">
      <xdr:nvSpPr>
        <xdr:cNvPr id="151" name="テキスト ボックス 150"/>
        <xdr:cNvSpPr txBox="1"/>
      </xdr:nvSpPr>
      <xdr:spPr>
        <a:xfrm>
          <a:off x="15290800" y="2506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92529</xdr:rowOff>
    </xdr:from>
    <xdr:to>
      <xdr:col>74</xdr:col>
      <xdr:colOff>31750</xdr:colOff>
      <xdr:row>17</xdr:row>
      <xdr:rowOff>22679</xdr:rowOff>
    </xdr:to>
    <xdr:sp macro="" textlink="">
      <xdr:nvSpPr>
        <xdr:cNvPr id="152" name="楕円 151"/>
        <xdr:cNvSpPr/>
      </xdr:nvSpPr>
      <xdr:spPr>
        <a:xfrm>
          <a:off x="14732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32856</xdr:rowOff>
    </xdr:from>
    <xdr:ext cx="762000" cy="259045"/>
    <xdr:sp macro="" textlink="">
      <xdr:nvSpPr>
        <xdr:cNvPr id="153" name="テキスト ボックス 152"/>
        <xdr:cNvSpPr txBox="1"/>
      </xdr:nvSpPr>
      <xdr:spPr>
        <a:xfrm>
          <a:off x="14401800" y="260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46264</xdr:rowOff>
    </xdr:from>
    <xdr:to>
      <xdr:col>69</xdr:col>
      <xdr:colOff>142875</xdr:colOff>
      <xdr:row>19</xdr:row>
      <xdr:rowOff>147864</xdr:rowOff>
    </xdr:to>
    <xdr:sp macro="" textlink="">
      <xdr:nvSpPr>
        <xdr:cNvPr id="154" name="楕円 153"/>
        <xdr:cNvSpPr/>
      </xdr:nvSpPr>
      <xdr:spPr>
        <a:xfrm>
          <a:off x="13843000" y="330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132641</xdr:rowOff>
    </xdr:from>
    <xdr:ext cx="762000" cy="259045"/>
    <xdr:sp macro="" textlink="">
      <xdr:nvSpPr>
        <xdr:cNvPr id="155" name="テキスト ボックス 154"/>
        <xdr:cNvSpPr txBox="1"/>
      </xdr:nvSpPr>
      <xdr:spPr>
        <a:xfrm>
          <a:off x="13512800" y="339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130629</xdr:rowOff>
    </xdr:from>
    <xdr:to>
      <xdr:col>65</xdr:col>
      <xdr:colOff>53975</xdr:colOff>
      <xdr:row>19</xdr:row>
      <xdr:rowOff>60778</xdr:rowOff>
    </xdr:to>
    <xdr:sp macro="" textlink="">
      <xdr:nvSpPr>
        <xdr:cNvPr id="156" name="楕円 155"/>
        <xdr:cNvSpPr/>
      </xdr:nvSpPr>
      <xdr:spPr>
        <a:xfrm>
          <a:off x="12954000" y="32167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45555</xdr:rowOff>
    </xdr:from>
    <xdr:ext cx="762000" cy="259045"/>
    <xdr:sp macro="" textlink="">
      <xdr:nvSpPr>
        <xdr:cNvPr id="157" name="テキスト ボックス 156"/>
        <xdr:cNvSpPr txBox="1"/>
      </xdr:nvSpPr>
      <xdr:spPr>
        <a:xfrm>
          <a:off x="12623800" y="330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平均値</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おり、これは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阪神・淡路大震災に係る復興事業や合併以前のまちづくり事業の償還額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、普通交付税額が類似団体と比較して多額であ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る経常一般財源が大き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いことが要因である。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生活保護費について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、就労支援を行うことで生活保護からの脱却を図るとともに、生活保護に至る前の段階の自立支援策を実施することで</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扶助費の抑制に取り組む。</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61</xdr:row>
      <xdr:rowOff>158750</xdr:rowOff>
    </xdr:to>
    <xdr:cxnSp macro="">
      <xdr:nvCxnSpPr>
        <xdr:cNvPr id="185" name="直線コネクタ 184"/>
        <xdr:cNvCxnSpPr/>
      </xdr:nvCxnSpPr>
      <xdr:spPr>
        <a:xfrm flipV="1">
          <a:off x="4826000" y="9131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6" name="扶助費最小値テキスト"/>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7" name="直線コネクタ 186"/>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8" name="扶助費最大値テキスト"/>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9" name="直線コネクタ 188"/>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114300</xdr:rowOff>
    </xdr:to>
    <xdr:cxnSp macro="">
      <xdr:nvCxnSpPr>
        <xdr:cNvPr id="190" name="直線コネクタ 189"/>
        <xdr:cNvCxnSpPr/>
      </xdr:nvCxnSpPr>
      <xdr:spPr>
        <a:xfrm flipV="1">
          <a:off x="3987800" y="93091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60977</xdr:rowOff>
    </xdr:from>
    <xdr:ext cx="762000" cy="259045"/>
    <xdr:sp macro="" textlink="">
      <xdr:nvSpPr>
        <xdr:cNvPr id="191" name="扶助費平均値テキスト"/>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192" name="フローチャート: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63500</xdr:rowOff>
    </xdr:from>
    <xdr:to>
      <xdr:col>19</xdr:col>
      <xdr:colOff>187325</xdr:colOff>
      <xdr:row>54</xdr:row>
      <xdr:rowOff>114300</xdr:rowOff>
    </xdr:to>
    <xdr:cxnSp macro="">
      <xdr:nvCxnSpPr>
        <xdr:cNvPr id="193" name="直線コネクタ 192"/>
        <xdr:cNvCxnSpPr/>
      </xdr:nvCxnSpPr>
      <xdr:spPr>
        <a:xfrm>
          <a:off x="3098800" y="93218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50800</xdr:rowOff>
    </xdr:from>
    <xdr:to>
      <xdr:col>20</xdr:col>
      <xdr:colOff>38100</xdr:colOff>
      <xdr:row>56</xdr:row>
      <xdr:rowOff>152400</xdr:rowOff>
    </xdr:to>
    <xdr:sp macro="" textlink="">
      <xdr:nvSpPr>
        <xdr:cNvPr id="194" name="フローチャート: 判断 193"/>
        <xdr:cNvSpPr/>
      </xdr:nvSpPr>
      <xdr:spPr>
        <a:xfrm>
          <a:off x="3937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137177</xdr:rowOff>
    </xdr:from>
    <xdr:ext cx="736600" cy="259045"/>
    <xdr:sp macro="" textlink="">
      <xdr:nvSpPr>
        <xdr:cNvPr id="195" name="テキスト ボックス 194"/>
        <xdr:cNvSpPr txBox="1"/>
      </xdr:nvSpPr>
      <xdr:spPr>
        <a:xfrm>
          <a:off x="3606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63500</xdr:rowOff>
    </xdr:from>
    <xdr:to>
      <xdr:col>15</xdr:col>
      <xdr:colOff>98425</xdr:colOff>
      <xdr:row>54</xdr:row>
      <xdr:rowOff>76200</xdr:rowOff>
    </xdr:to>
    <xdr:cxnSp macro="">
      <xdr:nvCxnSpPr>
        <xdr:cNvPr id="196" name="直線コネクタ 195"/>
        <xdr:cNvCxnSpPr/>
      </xdr:nvCxnSpPr>
      <xdr:spPr>
        <a:xfrm flipV="1">
          <a:off x="2209800" y="9321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7" name="フローチャート: 判断 196"/>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8" name="テキスト ボックス 197"/>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76200</xdr:rowOff>
    </xdr:to>
    <xdr:cxnSp macro="">
      <xdr:nvCxnSpPr>
        <xdr:cNvPr id="199" name="直線コネクタ 198"/>
        <xdr:cNvCxnSpPr/>
      </xdr:nvCxnSpPr>
      <xdr:spPr>
        <a:xfrm>
          <a:off x="1320800" y="9309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82550</xdr:rowOff>
    </xdr:from>
    <xdr:to>
      <xdr:col>11</xdr:col>
      <xdr:colOff>60325</xdr:colOff>
      <xdr:row>58</xdr:row>
      <xdr:rowOff>12700</xdr:rowOff>
    </xdr:to>
    <xdr:sp macro="" textlink="">
      <xdr:nvSpPr>
        <xdr:cNvPr id="200" name="フローチャート: 判断 199"/>
        <xdr:cNvSpPr/>
      </xdr:nvSpPr>
      <xdr:spPr>
        <a:xfrm>
          <a:off x="2159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168927</xdr:rowOff>
    </xdr:from>
    <xdr:ext cx="762000" cy="259045"/>
    <xdr:sp macro="" textlink="">
      <xdr:nvSpPr>
        <xdr:cNvPr id="201" name="テキスト ボックス 200"/>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31750</xdr:rowOff>
    </xdr:from>
    <xdr:to>
      <xdr:col>6</xdr:col>
      <xdr:colOff>171450</xdr:colOff>
      <xdr:row>57</xdr:row>
      <xdr:rowOff>133350</xdr:rowOff>
    </xdr:to>
    <xdr:sp macro="" textlink="">
      <xdr:nvSpPr>
        <xdr:cNvPr id="202" name="フローチャート: 判断 201"/>
        <xdr:cNvSpPr/>
      </xdr:nvSpPr>
      <xdr:spPr>
        <a:xfrm>
          <a:off x="1270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118127</xdr:rowOff>
    </xdr:from>
    <xdr:ext cx="762000" cy="259045"/>
    <xdr:sp macro="" textlink="">
      <xdr:nvSpPr>
        <xdr:cNvPr id="203" name="テキスト ボックス 202"/>
        <xdr:cNvSpPr txBox="1"/>
      </xdr:nvSpPr>
      <xdr:spPr>
        <a:xfrm>
          <a:off x="939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9" name="楕円 208"/>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10"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63500</xdr:rowOff>
    </xdr:from>
    <xdr:to>
      <xdr:col>20</xdr:col>
      <xdr:colOff>38100</xdr:colOff>
      <xdr:row>54</xdr:row>
      <xdr:rowOff>165100</xdr:rowOff>
    </xdr:to>
    <xdr:sp macro="" textlink="">
      <xdr:nvSpPr>
        <xdr:cNvPr id="211" name="楕円 210"/>
        <xdr:cNvSpPr/>
      </xdr:nvSpPr>
      <xdr:spPr>
        <a:xfrm>
          <a:off x="3937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3827</xdr:rowOff>
    </xdr:from>
    <xdr:ext cx="736600" cy="259045"/>
    <xdr:sp macro="" textlink="">
      <xdr:nvSpPr>
        <xdr:cNvPr id="212" name="テキスト ボックス 211"/>
        <xdr:cNvSpPr txBox="1"/>
      </xdr:nvSpPr>
      <xdr:spPr>
        <a:xfrm>
          <a:off x="3606800" y="909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12700</xdr:rowOff>
    </xdr:from>
    <xdr:to>
      <xdr:col>15</xdr:col>
      <xdr:colOff>149225</xdr:colOff>
      <xdr:row>54</xdr:row>
      <xdr:rowOff>114300</xdr:rowOff>
    </xdr:to>
    <xdr:sp macro="" textlink="">
      <xdr:nvSpPr>
        <xdr:cNvPr id="213" name="楕円 212"/>
        <xdr:cNvSpPr/>
      </xdr:nvSpPr>
      <xdr:spPr>
        <a:xfrm>
          <a:off x="30480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124477</xdr:rowOff>
    </xdr:from>
    <xdr:ext cx="762000" cy="259045"/>
    <xdr:sp macro="" textlink="">
      <xdr:nvSpPr>
        <xdr:cNvPr id="214" name="テキスト ボックス 213"/>
        <xdr:cNvSpPr txBox="1"/>
      </xdr:nvSpPr>
      <xdr:spPr>
        <a:xfrm>
          <a:off x="2717800" y="903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25400</xdr:rowOff>
    </xdr:from>
    <xdr:to>
      <xdr:col>11</xdr:col>
      <xdr:colOff>60325</xdr:colOff>
      <xdr:row>54</xdr:row>
      <xdr:rowOff>127000</xdr:rowOff>
    </xdr:to>
    <xdr:sp macro="" textlink="">
      <xdr:nvSpPr>
        <xdr:cNvPr id="215" name="楕円 214"/>
        <xdr:cNvSpPr/>
      </xdr:nvSpPr>
      <xdr:spPr>
        <a:xfrm>
          <a:off x="2159000" y="928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137177</xdr:rowOff>
    </xdr:from>
    <xdr:ext cx="762000" cy="259045"/>
    <xdr:sp macro="" textlink="">
      <xdr:nvSpPr>
        <xdr:cNvPr id="216" name="テキスト ボックス 215"/>
        <xdr:cNvSpPr txBox="1"/>
      </xdr:nvSpPr>
      <xdr:spPr>
        <a:xfrm>
          <a:off x="18288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17" name="楕円 216"/>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111777</xdr:rowOff>
    </xdr:from>
    <xdr:ext cx="762000" cy="259045"/>
    <xdr:sp macro="" textlink="">
      <xdr:nvSpPr>
        <xdr:cNvPr id="218" name="テキスト ボックス 217"/>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地方公営企業法の適用により下水道事業に対する繰出金が補助費等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なったため、令和元年度から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している。類似団体の平均値を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ポイント下回っており、これは阪神・淡路大震災に係る復興事業や合併以前のまちづくり事業の償還額等、普通交付税額が類似団体と比較して多額であるため、分母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る経常一般財源が大きいことが要因である。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62</xdr:row>
      <xdr:rowOff>35560</xdr:rowOff>
    </xdr:to>
    <xdr:cxnSp macro="">
      <xdr:nvCxnSpPr>
        <xdr:cNvPr id="246" name="直線コネクタ 245"/>
        <xdr:cNvCxnSpPr/>
      </xdr:nvCxnSpPr>
      <xdr:spPr>
        <a:xfrm flipV="1">
          <a:off x="16510000" y="92481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7637</xdr:rowOff>
    </xdr:from>
    <xdr:ext cx="762000" cy="259045"/>
    <xdr:sp macro="" textlink="">
      <xdr:nvSpPr>
        <xdr:cNvPr id="247" name="その他最小値テキスト"/>
        <xdr:cNvSpPr txBox="1"/>
      </xdr:nvSpPr>
      <xdr:spPr>
        <a:xfrm>
          <a:off x="16598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35560</xdr:rowOff>
    </xdr:from>
    <xdr:to>
      <xdr:col>82</xdr:col>
      <xdr:colOff>196850</xdr:colOff>
      <xdr:row>62</xdr:row>
      <xdr:rowOff>35560</xdr:rowOff>
    </xdr:to>
    <xdr:cxnSp macro="">
      <xdr:nvCxnSpPr>
        <xdr:cNvPr id="248" name="直線コネクタ 247"/>
        <xdr:cNvCxnSpPr/>
      </xdr:nvCxnSpPr>
      <xdr:spPr>
        <a:xfrm>
          <a:off x="16421100" y="1066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9" name="その他最大値テキスト"/>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50" name="直線コネクタ 249"/>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46990</xdr:rowOff>
    </xdr:from>
    <xdr:to>
      <xdr:col>82</xdr:col>
      <xdr:colOff>107950</xdr:colOff>
      <xdr:row>55</xdr:row>
      <xdr:rowOff>100330</xdr:rowOff>
    </xdr:to>
    <xdr:cxnSp macro="">
      <xdr:nvCxnSpPr>
        <xdr:cNvPr id="251" name="直線コネクタ 250"/>
        <xdr:cNvCxnSpPr/>
      </xdr:nvCxnSpPr>
      <xdr:spPr>
        <a:xfrm flipV="1">
          <a:off x="15671800" y="94767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2"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3" name="フローチャート: 判断 252"/>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100330</xdr:rowOff>
    </xdr:from>
    <xdr:to>
      <xdr:col>78</xdr:col>
      <xdr:colOff>69850</xdr:colOff>
      <xdr:row>55</xdr:row>
      <xdr:rowOff>107950</xdr:rowOff>
    </xdr:to>
    <xdr:cxnSp macro="">
      <xdr:nvCxnSpPr>
        <xdr:cNvPr id="254" name="直線コネクタ 253"/>
        <xdr:cNvCxnSpPr/>
      </xdr:nvCxnSpPr>
      <xdr:spPr>
        <a:xfrm flipV="1">
          <a:off x="14782800" y="9530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6" name="テキスト ボックス 255"/>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107950</xdr:rowOff>
    </xdr:from>
    <xdr:to>
      <xdr:col>73</xdr:col>
      <xdr:colOff>180975</xdr:colOff>
      <xdr:row>55</xdr:row>
      <xdr:rowOff>130810</xdr:rowOff>
    </xdr:to>
    <xdr:cxnSp macro="">
      <xdr:nvCxnSpPr>
        <xdr:cNvPr id="257" name="直線コネクタ 256"/>
        <xdr:cNvCxnSpPr/>
      </xdr:nvCxnSpPr>
      <xdr:spPr>
        <a:xfrm flipV="1">
          <a:off x="13893800" y="9537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53340</xdr:rowOff>
    </xdr:from>
    <xdr:to>
      <xdr:col>74</xdr:col>
      <xdr:colOff>31750</xdr:colOff>
      <xdr:row>56</xdr:row>
      <xdr:rowOff>154940</xdr:rowOff>
    </xdr:to>
    <xdr:sp macro="" textlink="">
      <xdr:nvSpPr>
        <xdr:cNvPr id="258" name="フローチャート: 判断 257"/>
        <xdr:cNvSpPr/>
      </xdr:nvSpPr>
      <xdr:spPr>
        <a:xfrm>
          <a:off x="14732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139717</xdr:rowOff>
    </xdr:from>
    <xdr:ext cx="762000" cy="259045"/>
    <xdr:sp macro="" textlink="">
      <xdr:nvSpPr>
        <xdr:cNvPr id="259" name="テキスト ボックス 258"/>
        <xdr:cNvSpPr txBox="1"/>
      </xdr:nvSpPr>
      <xdr:spPr>
        <a:xfrm>
          <a:off x="14401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130810</xdr:rowOff>
    </xdr:from>
    <xdr:to>
      <xdr:col>69</xdr:col>
      <xdr:colOff>92075</xdr:colOff>
      <xdr:row>58</xdr:row>
      <xdr:rowOff>43180</xdr:rowOff>
    </xdr:to>
    <xdr:cxnSp macro="">
      <xdr:nvCxnSpPr>
        <xdr:cNvPr id="260" name="直線コネクタ 259"/>
        <xdr:cNvCxnSpPr/>
      </xdr:nvCxnSpPr>
      <xdr:spPr>
        <a:xfrm flipV="1">
          <a:off x="13004800" y="956056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61" name="フローチャート: 判断 260"/>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97807</xdr:rowOff>
    </xdr:from>
    <xdr:ext cx="762000" cy="259045"/>
    <xdr:sp macro="" textlink="">
      <xdr:nvSpPr>
        <xdr:cNvPr id="262" name="テキスト ボックス 261"/>
        <xdr:cNvSpPr txBox="1"/>
      </xdr:nvSpPr>
      <xdr:spPr>
        <a:xfrm>
          <a:off x="13512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3" name="フローチャート: 判断 262"/>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161307</xdr:rowOff>
    </xdr:from>
    <xdr:ext cx="762000" cy="259045"/>
    <xdr:sp macro="" textlink="">
      <xdr:nvSpPr>
        <xdr:cNvPr id="264" name="テキスト ボックス 263"/>
        <xdr:cNvSpPr txBox="1"/>
      </xdr:nvSpPr>
      <xdr:spPr>
        <a:xfrm>
          <a:off x="12623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167640</xdr:rowOff>
    </xdr:from>
    <xdr:to>
      <xdr:col>82</xdr:col>
      <xdr:colOff>158750</xdr:colOff>
      <xdr:row>55</xdr:row>
      <xdr:rowOff>97790</xdr:rowOff>
    </xdr:to>
    <xdr:sp macro="" textlink="">
      <xdr:nvSpPr>
        <xdr:cNvPr id="270" name="楕円 269"/>
        <xdr:cNvSpPr/>
      </xdr:nvSpPr>
      <xdr:spPr>
        <a:xfrm>
          <a:off x="164592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12717</xdr:rowOff>
    </xdr:from>
    <xdr:ext cx="762000" cy="259045"/>
    <xdr:sp macro="" textlink="">
      <xdr:nvSpPr>
        <xdr:cNvPr id="271" name="その他該当値テキスト"/>
        <xdr:cNvSpPr txBox="1"/>
      </xdr:nvSpPr>
      <xdr:spPr>
        <a:xfrm>
          <a:off x="165989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49530</xdr:rowOff>
    </xdr:from>
    <xdr:to>
      <xdr:col>78</xdr:col>
      <xdr:colOff>120650</xdr:colOff>
      <xdr:row>55</xdr:row>
      <xdr:rowOff>151130</xdr:rowOff>
    </xdr:to>
    <xdr:sp macro="" textlink="">
      <xdr:nvSpPr>
        <xdr:cNvPr id="272" name="楕円 271"/>
        <xdr:cNvSpPr/>
      </xdr:nvSpPr>
      <xdr:spPr>
        <a:xfrm>
          <a:off x="15621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161307</xdr:rowOff>
    </xdr:from>
    <xdr:ext cx="736600" cy="259045"/>
    <xdr:sp macro="" textlink="">
      <xdr:nvSpPr>
        <xdr:cNvPr id="273" name="テキスト ボックス 272"/>
        <xdr:cNvSpPr txBox="1"/>
      </xdr:nvSpPr>
      <xdr:spPr>
        <a:xfrm>
          <a:off x="15290800" y="924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57150</xdr:rowOff>
    </xdr:from>
    <xdr:to>
      <xdr:col>74</xdr:col>
      <xdr:colOff>31750</xdr:colOff>
      <xdr:row>55</xdr:row>
      <xdr:rowOff>158750</xdr:rowOff>
    </xdr:to>
    <xdr:sp macro="" textlink="">
      <xdr:nvSpPr>
        <xdr:cNvPr id="274" name="楕円 273"/>
        <xdr:cNvSpPr/>
      </xdr:nvSpPr>
      <xdr:spPr>
        <a:xfrm>
          <a:off x="14732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168927</xdr:rowOff>
    </xdr:from>
    <xdr:ext cx="762000" cy="259045"/>
    <xdr:sp macro="" textlink="">
      <xdr:nvSpPr>
        <xdr:cNvPr id="275" name="テキスト ボックス 274"/>
        <xdr:cNvSpPr txBox="1"/>
      </xdr:nvSpPr>
      <xdr:spPr>
        <a:xfrm>
          <a:off x="14401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80010</xdr:rowOff>
    </xdr:from>
    <xdr:to>
      <xdr:col>69</xdr:col>
      <xdr:colOff>142875</xdr:colOff>
      <xdr:row>56</xdr:row>
      <xdr:rowOff>10160</xdr:rowOff>
    </xdr:to>
    <xdr:sp macro="" textlink="">
      <xdr:nvSpPr>
        <xdr:cNvPr id="276" name="楕円 275"/>
        <xdr:cNvSpPr/>
      </xdr:nvSpPr>
      <xdr:spPr>
        <a:xfrm>
          <a:off x="13843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20337</xdr:rowOff>
    </xdr:from>
    <xdr:ext cx="762000" cy="259045"/>
    <xdr:sp macro="" textlink="">
      <xdr:nvSpPr>
        <xdr:cNvPr id="277" name="テキスト ボックス 276"/>
        <xdr:cNvSpPr txBox="1"/>
      </xdr:nvSpPr>
      <xdr:spPr>
        <a:xfrm>
          <a:off x="13512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163830</xdr:rowOff>
    </xdr:from>
    <xdr:to>
      <xdr:col>65</xdr:col>
      <xdr:colOff>53975</xdr:colOff>
      <xdr:row>58</xdr:row>
      <xdr:rowOff>93980</xdr:rowOff>
    </xdr:to>
    <xdr:sp macro="" textlink="">
      <xdr:nvSpPr>
        <xdr:cNvPr id="278" name="楕円 277"/>
        <xdr:cNvSpPr/>
      </xdr:nvSpPr>
      <xdr:spPr>
        <a:xfrm>
          <a:off x="12954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78757</xdr:rowOff>
    </xdr:from>
    <xdr:ext cx="762000" cy="259045"/>
    <xdr:sp macro="" textlink="">
      <xdr:nvSpPr>
        <xdr:cNvPr id="279" name="テキスト ボックス 278"/>
        <xdr:cNvSpPr txBox="1"/>
      </xdr:nvSpPr>
      <xdr:spPr>
        <a:xfrm>
          <a:off x="126238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地方公営企業法の適用により下水道事業に対する繰出金が補助費等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なったため、令和元年度から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している。類似団体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下水道事業に対する補助金や、広域水道企業団に対する高料金対策補助金が多額となっていることが主な要因である。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公営企業において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経営戦略等により持続的・安定的な経営に取り組むことで、補助費等の抑制に努める。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41</xdr:row>
      <xdr:rowOff>37846</xdr:rowOff>
    </xdr:to>
    <xdr:cxnSp macro="">
      <xdr:nvCxnSpPr>
        <xdr:cNvPr id="304" name="直線コネクタ 303"/>
        <xdr:cNvCxnSpPr/>
      </xdr:nvCxnSpPr>
      <xdr:spPr>
        <a:xfrm flipV="1">
          <a:off x="16510000" y="583742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5" name="補助費等最小値テキスト"/>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06" name="直線コネクタ 305"/>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7"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8" name="直線コネクタ 307"/>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38</xdr:row>
      <xdr:rowOff>58420</xdr:rowOff>
    </xdr:to>
    <xdr:cxnSp macro="">
      <xdr:nvCxnSpPr>
        <xdr:cNvPr id="309" name="直線コネクタ 308"/>
        <xdr:cNvCxnSpPr/>
      </xdr:nvCxnSpPr>
      <xdr:spPr>
        <a:xfrm>
          <a:off x="15671800" y="651865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115587</xdr:rowOff>
    </xdr:from>
    <xdr:ext cx="762000" cy="259045"/>
    <xdr:sp macro="" textlink="">
      <xdr:nvSpPr>
        <xdr:cNvPr id="310" name="補助費等平均値テキスト"/>
        <xdr:cNvSpPr txBox="1"/>
      </xdr:nvSpPr>
      <xdr:spPr>
        <a:xfrm>
          <a:off x="16598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1" name="フローチャート: 判断 310"/>
        <xdr:cNvSpPr/>
      </xdr:nvSpPr>
      <xdr:spPr>
        <a:xfrm>
          <a:off x="16459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3556</xdr:rowOff>
    </xdr:from>
    <xdr:to>
      <xdr:col>78</xdr:col>
      <xdr:colOff>69850</xdr:colOff>
      <xdr:row>38</xdr:row>
      <xdr:rowOff>62992</xdr:rowOff>
    </xdr:to>
    <xdr:cxnSp macro="">
      <xdr:nvCxnSpPr>
        <xdr:cNvPr id="312" name="直線コネクタ 311"/>
        <xdr:cNvCxnSpPr/>
      </xdr:nvCxnSpPr>
      <xdr:spPr>
        <a:xfrm flipV="1">
          <a:off x="14782800" y="65186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13" name="フローチャート: 判断 312"/>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14" name="テキスト ボックス 313"/>
        <xdr:cNvSpPr txBox="1"/>
      </xdr:nvSpPr>
      <xdr:spPr>
        <a:xfrm>
          <a:off x="15290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62992</xdr:rowOff>
    </xdr:from>
    <xdr:to>
      <xdr:col>73</xdr:col>
      <xdr:colOff>180975</xdr:colOff>
      <xdr:row>38</xdr:row>
      <xdr:rowOff>76708</xdr:rowOff>
    </xdr:to>
    <xdr:cxnSp macro="">
      <xdr:nvCxnSpPr>
        <xdr:cNvPr id="315" name="直線コネクタ 314"/>
        <xdr:cNvCxnSpPr/>
      </xdr:nvCxnSpPr>
      <xdr:spPr>
        <a:xfrm flipV="1">
          <a:off x="13893800" y="65780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16" name="フローチャート: 判断 315"/>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53103</xdr:rowOff>
    </xdr:from>
    <xdr:ext cx="762000" cy="259045"/>
    <xdr:sp macro="" textlink="">
      <xdr:nvSpPr>
        <xdr:cNvPr id="317" name="テキスト ボックス 316"/>
        <xdr:cNvSpPr txBox="1"/>
      </xdr:nvSpPr>
      <xdr:spPr>
        <a:xfrm>
          <a:off x="14401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99568</xdr:rowOff>
    </xdr:from>
    <xdr:to>
      <xdr:col>69</xdr:col>
      <xdr:colOff>92075</xdr:colOff>
      <xdr:row>38</xdr:row>
      <xdr:rowOff>76708</xdr:rowOff>
    </xdr:to>
    <xdr:cxnSp macro="">
      <xdr:nvCxnSpPr>
        <xdr:cNvPr id="318" name="直線コネクタ 317"/>
        <xdr:cNvCxnSpPr/>
      </xdr:nvCxnSpPr>
      <xdr:spPr>
        <a:xfrm>
          <a:off x="13004800" y="6271768"/>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9" name="フローチャート: 判断 318"/>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20" name="テキスト ボックス 319"/>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1" name="フローチャート: 判断 320"/>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2" name="テキスト ボックス 321"/>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xdr:rowOff>
    </xdr:from>
    <xdr:to>
      <xdr:col>82</xdr:col>
      <xdr:colOff>158750</xdr:colOff>
      <xdr:row>38</xdr:row>
      <xdr:rowOff>109220</xdr:rowOff>
    </xdr:to>
    <xdr:sp macro="" textlink="">
      <xdr:nvSpPr>
        <xdr:cNvPr id="328" name="楕円 327"/>
        <xdr:cNvSpPr/>
      </xdr:nvSpPr>
      <xdr:spPr>
        <a:xfrm>
          <a:off x="164592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151147</xdr:rowOff>
    </xdr:from>
    <xdr:ext cx="762000" cy="259045"/>
    <xdr:sp macro="" textlink="">
      <xdr:nvSpPr>
        <xdr:cNvPr id="329" name="補助費等該当値テキスト"/>
        <xdr:cNvSpPr txBox="1"/>
      </xdr:nvSpPr>
      <xdr:spPr>
        <a:xfrm>
          <a:off x="165989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124206</xdr:rowOff>
    </xdr:from>
    <xdr:to>
      <xdr:col>78</xdr:col>
      <xdr:colOff>120650</xdr:colOff>
      <xdr:row>38</xdr:row>
      <xdr:rowOff>54356</xdr:rowOff>
    </xdr:to>
    <xdr:sp macro="" textlink="">
      <xdr:nvSpPr>
        <xdr:cNvPr id="330" name="楕円 329"/>
        <xdr:cNvSpPr/>
      </xdr:nvSpPr>
      <xdr:spPr>
        <a:xfrm>
          <a:off x="15621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39133</xdr:rowOff>
    </xdr:from>
    <xdr:ext cx="736600" cy="259045"/>
    <xdr:sp macro="" textlink="">
      <xdr:nvSpPr>
        <xdr:cNvPr id="331" name="テキスト ボックス 330"/>
        <xdr:cNvSpPr txBox="1"/>
      </xdr:nvSpPr>
      <xdr:spPr>
        <a:xfrm>
          <a:off x="15290800" y="6554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xdr:rowOff>
    </xdr:from>
    <xdr:to>
      <xdr:col>74</xdr:col>
      <xdr:colOff>31750</xdr:colOff>
      <xdr:row>38</xdr:row>
      <xdr:rowOff>113792</xdr:rowOff>
    </xdr:to>
    <xdr:sp macro="" textlink="">
      <xdr:nvSpPr>
        <xdr:cNvPr id="332" name="楕円 331"/>
        <xdr:cNvSpPr/>
      </xdr:nvSpPr>
      <xdr:spPr>
        <a:xfrm>
          <a:off x="14732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98569</xdr:rowOff>
    </xdr:from>
    <xdr:ext cx="762000" cy="259045"/>
    <xdr:sp macro="" textlink="">
      <xdr:nvSpPr>
        <xdr:cNvPr id="333" name="テキスト ボックス 332"/>
        <xdr:cNvSpPr txBox="1"/>
      </xdr:nvSpPr>
      <xdr:spPr>
        <a:xfrm>
          <a:off x="14401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25908</xdr:rowOff>
    </xdr:from>
    <xdr:to>
      <xdr:col>69</xdr:col>
      <xdr:colOff>142875</xdr:colOff>
      <xdr:row>38</xdr:row>
      <xdr:rowOff>127508</xdr:rowOff>
    </xdr:to>
    <xdr:sp macro="" textlink="">
      <xdr:nvSpPr>
        <xdr:cNvPr id="334" name="楕円 333"/>
        <xdr:cNvSpPr/>
      </xdr:nvSpPr>
      <xdr:spPr>
        <a:xfrm>
          <a:off x="13843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112285</xdr:rowOff>
    </xdr:from>
    <xdr:ext cx="762000" cy="259045"/>
    <xdr:sp macro="" textlink="">
      <xdr:nvSpPr>
        <xdr:cNvPr id="335" name="テキスト ボックス 334"/>
        <xdr:cNvSpPr txBox="1"/>
      </xdr:nvSpPr>
      <xdr:spPr>
        <a:xfrm>
          <a:off x="13512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36" name="楕円 335"/>
        <xdr:cNvSpPr/>
      </xdr:nvSpPr>
      <xdr:spPr>
        <a:xfrm>
          <a:off x="12954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37" name="テキスト ボックス 336"/>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依然として高い比率で推移しており、類似団体平均値を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阪神・淡路大震災の復興事業</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に伴う</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大きく影響しており、引き続き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計画的な地方債の発行（合併特例事業債の有効活用等）と効率的な繰上償還を実施し、公債費負担の軽減を図る。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80</xdr:row>
      <xdr:rowOff>54611</xdr:rowOff>
    </xdr:to>
    <xdr:cxnSp macro="">
      <xdr:nvCxnSpPr>
        <xdr:cNvPr id="364" name="直線コネクタ 363"/>
        <xdr:cNvCxnSpPr/>
      </xdr:nvCxnSpPr>
      <xdr:spPr>
        <a:xfrm flipV="1">
          <a:off x="4826000" y="12730480"/>
          <a:ext cx="0" cy="104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5" name="公債費最小値テキスト"/>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6" name="直線コネクタ 365"/>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7" name="公債費最大値テキスト"/>
        <xdr:cNvSpPr txBox="1"/>
      </xdr:nvSpPr>
      <xdr:spPr>
        <a:xfrm>
          <a:off x="4914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68" name="直線コネクタ 367"/>
        <xdr:cNvCxnSpPr/>
      </xdr:nvCxnSpPr>
      <xdr:spPr>
        <a:xfrm>
          <a:off x="4737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66040</xdr:rowOff>
    </xdr:to>
    <xdr:cxnSp macro="">
      <xdr:nvCxnSpPr>
        <xdr:cNvPr id="369" name="直線コネクタ 368"/>
        <xdr:cNvCxnSpPr/>
      </xdr:nvCxnSpPr>
      <xdr:spPr>
        <a:xfrm>
          <a:off x="3987800" y="129133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161307</xdr:rowOff>
    </xdr:from>
    <xdr:ext cx="762000" cy="259045"/>
    <xdr:sp macro="" textlink="">
      <xdr:nvSpPr>
        <xdr:cNvPr id="370" name="公債費平均値テキスト"/>
        <xdr:cNvSpPr txBox="1"/>
      </xdr:nvSpPr>
      <xdr:spPr>
        <a:xfrm>
          <a:off x="4914900" y="12677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71" name="フローチャート: 判断 370"/>
        <xdr:cNvSpPr/>
      </xdr:nvSpPr>
      <xdr:spPr>
        <a:xfrm>
          <a:off x="47752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75565</xdr:rowOff>
    </xdr:to>
    <xdr:cxnSp macro="">
      <xdr:nvCxnSpPr>
        <xdr:cNvPr id="372" name="直線コネクタ 371"/>
        <xdr:cNvCxnSpPr/>
      </xdr:nvCxnSpPr>
      <xdr:spPr>
        <a:xfrm flipV="1">
          <a:off x="3098800" y="1291336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123825</xdr:rowOff>
    </xdr:from>
    <xdr:to>
      <xdr:col>20</xdr:col>
      <xdr:colOff>38100</xdr:colOff>
      <xdr:row>75</xdr:row>
      <xdr:rowOff>53975</xdr:rowOff>
    </xdr:to>
    <xdr:sp macro="" textlink="">
      <xdr:nvSpPr>
        <xdr:cNvPr id="373" name="フローチャート: 判断 372"/>
        <xdr:cNvSpPr/>
      </xdr:nvSpPr>
      <xdr:spPr>
        <a:xfrm>
          <a:off x="3937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64152</xdr:rowOff>
    </xdr:from>
    <xdr:ext cx="736600" cy="259045"/>
    <xdr:sp macro="" textlink="">
      <xdr:nvSpPr>
        <xdr:cNvPr id="374" name="テキスト ボックス 373"/>
        <xdr:cNvSpPr txBox="1"/>
      </xdr:nvSpPr>
      <xdr:spPr>
        <a:xfrm>
          <a:off x="3606800" y="1258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75565</xdr:rowOff>
    </xdr:to>
    <xdr:cxnSp macro="">
      <xdr:nvCxnSpPr>
        <xdr:cNvPr id="375" name="直線コネクタ 374"/>
        <xdr:cNvCxnSpPr/>
      </xdr:nvCxnSpPr>
      <xdr:spPr>
        <a:xfrm>
          <a:off x="2209800" y="129286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135255</xdr:rowOff>
    </xdr:from>
    <xdr:to>
      <xdr:col>15</xdr:col>
      <xdr:colOff>149225</xdr:colOff>
      <xdr:row>75</xdr:row>
      <xdr:rowOff>65405</xdr:rowOff>
    </xdr:to>
    <xdr:sp macro="" textlink="">
      <xdr:nvSpPr>
        <xdr:cNvPr id="376" name="フローチャート: 判断 375"/>
        <xdr:cNvSpPr/>
      </xdr:nvSpPr>
      <xdr:spPr>
        <a:xfrm>
          <a:off x="3048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75582</xdr:rowOff>
    </xdr:from>
    <xdr:ext cx="762000" cy="259045"/>
    <xdr:sp macro="" textlink="">
      <xdr:nvSpPr>
        <xdr:cNvPr id="377" name="テキスト ボックス 376"/>
        <xdr:cNvSpPr txBox="1"/>
      </xdr:nvSpPr>
      <xdr:spPr>
        <a:xfrm>
          <a:off x="2717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60325</xdr:rowOff>
    </xdr:from>
    <xdr:to>
      <xdr:col>11</xdr:col>
      <xdr:colOff>9525</xdr:colOff>
      <xdr:row>75</xdr:row>
      <xdr:rowOff>69850</xdr:rowOff>
    </xdr:to>
    <xdr:cxnSp macro="">
      <xdr:nvCxnSpPr>
        <xdr:cNvPr id="378" name="直線コネクタ 377"/>
        <xdr:cNvCxnSpPr/>
      </xdr:nvCxnSpPr>
      <xdr:spPr>
        <a:xfrm>
          <a:off x="1320800" y="129190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137160</xdr:rowOff>
    </xdr:from>
    <xdr:to>
      <xdr:col>11</xdr:col>
      <xdr:colOff>60325</xdr:colOff>
      <xdr:row>75</xdr:row>
      <xdr:rowOff>67310</xdr:rowOff>
    </xdr:to>
    <xdr:sp macro="" textlink="">
      <xdr:nvSpPr>
        <xdr:cNvPr id="379" name="フローチャート: 判断 378"/>
        <xdr:cNvSpPr/>
      </xdr:nvSpPr>
      <xdr:spPr>
        <a:xfrm>
          <a:off x="2159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80" name="テキスト ボックス 379"/>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15240</xdr:rowOff>
    </xdr:from>
    <xdr:to>
      <xdr:col>24</xdr:col>
      <xdr:colOff>76200</xdr:colOff>
      <xdr:row>75</xdr:row>
      <xdr:rowOff>116840</xdr:rowOff>
    </xdr:to>
    <xdr:sp macro="" textlink="">
      <xdr:nvSpPr>
        <xdr:cNvPr id="388" name="楕円 387"/>
        <xdr:cNvSpPr/>
      </xdr:nvSpPr>
      <xdr:spPr>
        <a:xfrm>
          <a:off x="47752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158767</xdr:rowOff>
    </xdr:from>
    <xdr:ext cx="762000" cy="259045"/>
    <xdr:sp macro="" textlink="">
      <xdr:nvSpPr>
        <xdr:cNvPr id="389" name="公債費該当値テキスト"/>
        <xdr:cNvSpPr txBox="1"/>
      </xdr:nvSpPr>
      <xdr:spPr>
        <a:xfrm>
          <a:off x="4914900" y="1284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0" name="楕円 389"/>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90188</xdr:rowOff>
    </xdr:from>
    <xdr:ext cx="736600" cy="259045"/>
    <xdr:sp macro="" textlink="">
      <xdr:nvSpPr>
        <xdr:cNvPr id="391" name="テキスト ボックス 390"/>
        <xdr:cNvSpPr txBox="1"/>
      </xdr:nvSpPr>
      <xdr:spPr>
        <a:xfrm>
          <a:off x="3606800" y="12948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24765</xdr:rowOff>
    </xdr:from>
    <xdr:to>
      <xdr:col>15</xdr:col>
      <xdr:colOff>149225</xdr:colOff>
      <xdr:row>75</xdr:row>
      <xdr:rowOff>126365</xdr:rowOff>
    </xdr:to>
    <xdr:sp macro="" textlink="">
      <xdr:nvSpPr>
        <xdr:cNvPr id="392" name="楕円 391"/>
        <xdr:cNvSpPr/>
      </xdr:nvSpPr>
      <xdr:spPr>
        <a:xfrm>
          <a:off x="30480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111141</xdr:rowOff>
    </xdr:from>
    <xdr:ext cx="762000" cy="259045"/>
    <xdr:sp macro="" textlink="">
      <xdr:nvSpPr>
        <xdr:cNvPr id="393" name="テキスト ボックス 392"/>
        <xdr:cNvSpPr txBox="1"/>
      </xdr:nvSpPr>
      <xdr:spPr>
        <a:xfrm>
          <a:off x="2717800" y="12969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4" name="楕円 393"/>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105427</xdr:rowOff>
    </xdr:from>
    <xdr:ext cx="762000" cy="259045"/>
    <xdr:sp macro="" textlink="">
      <xdr:nvSpPr>
        <xdr:cNvPr id="395" name="テキスト ボックス 394"/>
        <xdr:cNvSpPr txBox="1"/>
      </xdr:nvSpPr>
      <xdr:spPr>
        <a:xfrm>
          <a:off x="1828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9525</xdr:rowOff>
    </xdr:from>
    <xdr:to>
      <xdr:col>6</xdr:col>
      <xdr:colOff>171450</xdr:colOff>
      <xdr:row>75</xdr:row>
      <xdr:rowOff>111125</xdr:rowOff>
    </xdr:to>
    <xdr:sp macro="" textlink="">
      <xdr:nvSpPr>
        <xdr:cNvPr id="396" name="楕円 395"/>
        <xdr:cNvSpPr/>
      </xdr:nvSpPr>
      <xdr:spPr>
        <a:xfrm>
          <a:off x="12700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95902</xdr:rowOff>
    </xdr:from>
    <xdr:ext cx="762000" cy="259045"/>
    <xdr:sp macro="" textlink="">
      <xdr:nvSpPr>
        <xdr:cNvPr id="397" name="テキスト ボックス 396"/>
        <xdr:cNvSpPr txBox="1"/>
      </xdr:nvSpPr>
      <xdr:spPr>
        <a:xfrm>
          <a:off x="939800" y="12954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類似団体の平均値を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ポイント下回っており、これは阪神・淡路大震災に係る復興事業や合併以前のまちづくり事業の償還額等、普通交付税額が類似団体と比較して多額であ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、分母となる経常一般財源が大きいことが要因である。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「新行財政改革推進方策」等に基づき、更なる経常経費の削減に努め、身の丈に合った持続可能な行財政運営を図る。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79</xdr:row>
      <xdr:rowOff>97282</xdr:rowOff>
    </xdr:to>
    <xdr:cxnSp macro="">
      <xdr:nvCxnSpPr>
        <xdr:cNvPr id="423" name="直線コネクタ 422"/>
        <xdr:cNvCxnSpPr/>
      </xdr:nvCxnSpPr>
      <xdr:spPr>
        <a:xfrm flipV="1">
          <a:off x="16510000" y="1246225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4" name="公債費以外最小値テキスト"/>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5" name="直線コネクタ 424"/>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26"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27" name="直線コネクタ 426"/>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51562</xdr:rowOff>
    </xdr:from>
    <xdr:to>
      <xdr:col>82</xdr:col>
      <xdr:colOff>107950</xdr:colOff>
      <xdr:row>76</xdr:row>
      <xdr:rowOff>12700</xdr:rowOff>
    </xdr:to>
    <xdr:cxnSp macro="">
      <xdr:nvCxnSpPr>
        <xdr:cNvPr id="428" name="直線コネクタ 427"/>
        <xdr:cNvCxnSpPr/>
      </xdr:nvCxnSpPr>
      <xdr:spPr>
        <a:xfrm>
          <a:off x="15671800" y="12910312"/>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57421</xdr:rowOff>
    </xdr:from>
    <xdr:ext cx="762000" cy="259045"/>
    <xdr:sp macro="" textlink="">
      <xdr:nvSpPr>
        <xdr:cNvPr id="429" name="公債費以外平均値テキスト"/>
        <xdr:cNvSpPr txBox="1"/>
      </xdr:nvSpPr>
      <xdr:spPr>
        <a:xfrm>
          <a:off x="16598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30" name="フローチャート: 判断 429"/>
        <xdr:cNvSpPr/>
      </xdr:nvSpPr>
      <xdr:spPr>
        <a:xfrm>
          <a:off x="16459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51562</xdr:rowOff>
    </xdr:from>
    <xdr:to>
      <xdr:col>78</xdr:col>
      <xdr:colOff>69850</xdr:colOff>
      <xdr:row>75</xdr:row>
      <xdr:rowOff>170435</xdr:rowOff>
    </xdr:to>
    <xdr:cxnSp macro="">
      <xdr:nvCxnSpPr>
        <xdr:cNvPr id="431" name="直線コネクタ 430"/>
        <xdr:cNvCxnSpPr/>
      </xdr:nvCxnSpPr>
      <xdr:spPr>
        <a:xfrm flipV="1">
          <a:off x="14782800" y="12910312"/>
          <a:ext cx="889000" cy="118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2" name="フローチャート: 判断 431"/>
        <xdr:cNvSpPr/>
      </xdr:nvSpPr>
      <xdr:spPr>
        <a:xfrm>
          <a:off x="15621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48277</xdr:rowOff>
    </xdr:from>
    <xdr:ext cx="736600" cy="259045"/>
    <xdr:sp macro="" textlink="">
      <xdr:nvSpPr>
        <xdr:cNvPr id="433" name="テキスト ボックス 432"/>
        <xdr:cNvSpPr txBox="1"/>
      </xdr:nvSpPr>
      <xdr:spPr>
        <a:xfrm>
          <a:off x="15290800" y="1307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115570</xdr:rowOff>
    </xdr:from>
    <xdr:to>
      <xdr:col>73</xdr:col>
      <xdr:colOff>180975</xdr:colOff>
      <xdr:row>75</xdr:row>
      <xdr:rowOff>170435</xdr:rowOff>
    </xdr:to>
    <xdr:cxnSp macro="">
      <xdr:nvCxnSpPr>
        <xdr:cNvPr id="434" name="直線コネクタ 433"/>
        <xdr:cNvCxnSpPr/>
      </xdr:nvCxnSpPr>
      <xdr:spPr>
        <a:xfrm>
          <a:off x="13893800" y="12974320"/>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117348</xdr:rowOff>
    </xdr:from>
    <xdr:to>
      <xdr:col>74</xdr:col>
      <xdr:colOff>31750</xdr:colOff>
      <xdr:row>77</xdr:row>
      <xdr:rowOff>47498</xdr:rowOff>
    </xdr:to>
    <xdr:sp macro="" textlink="">
      <xdr:nvSpPr>
        <xdr:cNvPr id="435" name="フローチャート: 判断 434"/>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32275</xdr:rowOff>
    </xdr:from>
    <xdr:ext cx="762000" cy="259045"/>
    <xdr:sp macro="" textlink="">
      <xdr:nvSpPr>
        <xdr:cNvPr id="436" name="テキスト ボックス 435"/>
        <xdr:cNvSpPr txBox="1"/>
      </xdr:nvSpPr>
      <xdr:spPr>
        <a:xfrm>
          <a:off x="14401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28702</xdr:rowOff>
    </xdr:from>
    <xdr:to>
      <xdr:col>69</xdr:col>
      <xdr:colOff>92075</xdr:colOff>
      <xdr:row>75</xdr:row>
      <xdr:rowOff>115570</xdr:rowOff>
    </xdr:to>
    <xdr:cxnSp macro="">
      <xdr:nvCxnSpPr>
        <xdr:cNvPr id="437" name="直線コネクタ 436"/>
        <xdr:cNvCxnSpPr/>
      </xdr:nvCxnSpPr>
      <xdr:spPr>
        <a:xfrm>
          <a:off x="13004800" y="1288745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38" name="フローチャート: 判断 437"/>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39" name="テキスト ボックス 438"/>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135637</xdr:rowOff>
    </xdr:from>
    <xdr:to>
      <xdr:col>65</xdr:col>
      <xdr:colOff>53975</xdr:colOff>
      <xdr:row>77</xdr:row>
      <xdr:rowOff>65787</xdr:rowOff>
    </xdr:to>
    <xdr:sp macro="" textlink="">
      <xdr:nvSpPr>
        <xdr:cNvPr id="440" name="フローチャート: 判断 439"/>
        <xdr:cNvSpPr/>
      </xdr:nvSpPr>
      <xdr:spPr>
        <a:xfrm>
          <a:off x="12954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50564</xdr:rowOff>
    </xdr:from>
    <xdr:ext cx="762000" cy="259045"/>
    <xdr:sp macro="" textlink="">
      <xdr:nvSpPr>
        <xdr:cNvPr id="441" name="テキスト ボックス 440"/>
        <xdr:cNvSpPr txBox="1"/>
      </xdr:nvSpPr>
      <xdr:spPr>
        <a:xfrm>
          <a:off x="12623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133350</xdr:rowOff>
    </xdr:from>
    <xdr:to>
      <xdr:col>82</xdr:col>
      <xdr:colOff>158750</xdr:colOff>
      <xdr:row>76</xdr:row>
      <xdr:rowOff>63500</xdr:rowOff>
    </xdr:to>
    <xdr:sp macro="" textlink="">
      <xdr:nvSpPr>
        <xdr:cNvPr id="447" name="楕円 446"/>
        <xdr:cNvSpPr/>
      </xdr:nvSpPr>
      <xdr:spPr>
        <a:xfrm>
          <a:off x="16459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149877</xdr:rowOff>
    </xdr:from>
    <xdr:ext cx="762000" cy="259045"/>
    <xdr:sp macro="" textlink="">
      <xdr:nvSpPr>
        <xdr:cNvPr id="448" name="公債費以外該当値テキスト"/>
        <xdr:cNvSpPr txBox="1"/>
      </xdr:nvSpPr>
      <xdr:spPr>
        <a:xfrm>
          <a:off x="165989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762</xdr:rowOff>
    </xdr:from>
    <xdr:to>
      <xdr:col>78</xdr:col>
      <xdr:colOff>120650</xdr:colOff>
      <xdr:row>75</xdr:row>
      <xdr:rowOff>102362</xdr:rowOff>
    </xdr:to>
    <xdr:sp macro="" textlink="">
      <xdr:nvSpPr>
        <xdr:cNvPr id="449" name="楕円 448"/>
        <xdr:cNvSpPr/>
      </xdr:nvSpPr>
      <xdr:spPr>
        <a:xfrm>
          <a:off x="15621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112539</xdr:rowOff>
    </xdr:from>
    <xdr:ext cx="736600" cy="259045"/>
    <xdr:sp macro="" textlink="">
      <xdr:nvSpPr>
        <xdr:cNvPr id="450" name="テキスト ボックス 449"/>
        <xdr:cNvSpPr txBox="1"/>
      </xdr:nvSpPr>
      <xdr:spPr>
        <a:xfrm>
          <a:off x="15290800" y="12628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119634</xdr:rowOff>
    </xdr:from>
    <xdr:to>
      <xdr:col>74</xdr:col>
      <xdr:colOff>31750</xdr:colOff>
      <xdr:row>76</xdr:row>
      <xdr:rowOff>49783</xdr:rowOff>
    </xdr:to>
    <xdr:sp macro="" textlink="">
      <xdr:nvSpPr>
        <xdr:cNvPr id="451" name="楕円 450"/>
        <xdr:cNvSpPr/>
      </xdr:nvSpPr>
      <xdr:spPr>
        <a:xfrm>
          <a:off x="14732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59961</xdr:rowOff>
    </xdr:from>
    <xdr:ext cx="762000" cy="259045"/>
    <xdr:sp macro="" textlink="">
      <xdr:nvSpPr>
        <xdr:cNvPr id="452" name="テキスト ボックス 451"/>
        <xdr:cNvSpPr txBox="1"/>
      </xdr:nvSpPr>
      <xdr:spPr>
        <a:xfrm>
          <a:off x="14401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64770</xdr:rowOff>
    </xdr:from>
    <xdr:to>
      <xdr:col>69</xdr:col>
      <xdr:colOff>142875</xdr:colOff>
      <xdr:row>75</xdr:row>
      <xdr:rowOff>166370</xdr:rowOff>
    </xdr:to>
    <xdr:sp macro="" textlink="">
      <xdr:nvSpPr>
        <xdr:cNvPr id="453" name="楕円 452"/>
        <xdr:cNvSpPr/>
      </xdr:nvSpPr>
      <xdr:spPr>
        <a:xfrm>
          <a:off x="13843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54" name="テキスト ボックス 453"/>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149352</xdr:rowOff>
    </xdr:from>
    <xdr:to>
      <xdr:col>65</xdr:col>
      <xdr:colOff>53975</xdr:colOff>
      <xdr:row>75</xdr:row>
      <xdr:rowOff>79502</xdr:rowOff>
    </xdr:to>
    <xdr:sp macro="" textlink="">
      <xdr:nvSpPr>
        <xdr:cNvPr id="455" name="楕円 454"/>
        <xdr:cNvSpPr/>
      </xdr:nvSpPr>
      <xdr:spPr>
        <a:xfrm>
          <a:off x="12954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89679</xdr:rowOff>
    </xdr:from>
    <xdr:ext cx="762000" cy="259045"/>
    <xdr:sp macro="" textlink="">
      <xdr:nvSpPr>
        <xdr:cNvPr id="456" name="テキスト ボックス 455"/>
        <xdr:cNvSpPr txBox="1"/>
      </xdr:nvSpPr>
      <xdr:spPr>
        <a:xfrm>
          <a:off x="12623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80736</xdr:rowOff>
    </xdr:from>
    <xdr:to>
      <xdr:col>29</xdr:col>
      <xdr:colOff>127000</xdr:colOff>
      <xdr:row>20</xdr:row>
      <xdr:rowOff>49711</xdr:rowOff>
    </xdr:to>
    <xdr:cxnSp macro="">
      <xdr:nvCxnSpPr>
        <xdr:cNvPr id="47" name="直線コネクタ 46"/>
        <xdr:cNvCxnSpPr/>
      </xdr:nvCxnSpPr>
      <xdr:spPr bwMode="auto">
        <a:xfrm flipV="1">
          <a:off x="5651500" y="2185761"/>
          <a:ext cx="0" cy="13405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21788</xdr:rowOff>
    </xdr:from>
    <xdr:ext cx="762000" cy="259045"/>
    <xdr:sp macro="" textlink="">
      <xdr:nvSpPr>
        <xdr:cNvPr id="48" name="人口1人当たり決算額の推移最小値テキスト130"/>
        <xdr:cNvSpPr txBox="1"/>
      </xdr:nvSpPr>
      <xdr:spPr>
        <a:xfrm>
          <a:off x="5740400" y="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49711</xdr:rowOff>
    </xdr:from>
    <xdr:to>
      <xdr:col>30</xdr:col>
      <xdr:colOff>25400</xdr:colOff>
      <xdr:row>20</xdr:row>
      <xdr:rowOff>49711</xdr:rowOff>
    </xdr:to>
    <xdr:cxnSp macro="">
      <xdr:nvCxnSpPr>
        <xdr:cNvPr id="49" name="直線コネクタ 48"/>
        <xdr:cNvCxnSpPr/>
      </xdr:nvCxnSpPr>
      <xdr:spPr bwMode="auto">
        <a:xfrm>
          <a:off x="5562600" y="3526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167113</xdr:rowOff>
    </xdr:from>
    <xdr:ext cx="762000" cy="259045"/>
    <xdr:sp macro="" textlink="">
      <xdr:nvSpPr>
        <xdr:cNvPr id="50" name="人口1人当たり決算額の推移最大値テキスト130"/>
        <xdr:cNvSpPr txBox="1"/>
      </xdr:nvSpPr>
      <xdr:spPr>
        <a:xfrm>
          <a:off x="5740400" y="19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80736</xdr:rowOff>
    </xdr:from>
    <xdr:to>
      <xdr:col>30</xdr:col>
      <xdr:colOff>25400</xdr:colOff>
      <xdr:row>12</xdr:row>
      <xdr:rowOff>80736</xdr:rowOff>
    </xdr:to>
    <xdr:cxnSp macro="">
      <xdr:nvCxnSpPr>
        <xdr:cNvPr id="51" name="直線コネクタ 50"/>
        <xdr:cNvCxnSpPr/>
      </xdr:nvCxnSpPr>
      <xdr:spPr bwMode="auto">
        <a:xfrm>
          <a:off x="5562600" y="21857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100493</xdr:rowOff>
    </xdr:from>
    <xdr:to>
      <xdr:col>29</xdr:col>
      <xdr:colOff>127000</xdr:colOff>
      <xdr:row>17</xdr:row>
      <xdr:rowOff>101125</xdr:rowOff>
    </xdr:to>
    <xdr:cxnSp macro="">
      <xdr:nvCxnSpPr>
        <xdr:cNvPr id="52" name="直線コネクタ 51"/>
        <xdr:cNvCxnSpPr/>
      </xdr:nvCxnSpPr>
      <xdr:spPr bwMode="auto">
        <a:xfrm>
          <a:off x="5003800" y="3062768"/>
          <a:ext cx="647700" cy="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9560</xdr:rowOff>
    </xdr:from>
    <xdr:ext cx="762000" cy="259045"/>
    <xdr:sp macro="" textlink="">
      <xdr:nvSpPr>
        <xdr:cNvPr id="53" name="人口1人当たり決算額の推移平均値テキスト130"/>
        <xdr:cNvSpPr txBox="1"/>
      </xdr:nvSpPr>
      <xdr:spPr>
        <a:xfrm>
          <a:off x="5740400" y="2800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164483</xdr:rowOff>
    </xdr:from>
    <xdr:to>
      <xdr:col>29</xdr:col>
      <xdr:colOff>177800</xdr:colOff>
      <xdr:row>17</xdr:row>
      <xdr:rowOff>94633</xdr:rowOff>
    </xdr:to>
    <xdr:sp macro="" textlink="">
      <xdr:nvSpPr>
        <xdr:cNvPr id="54" name="フローチャート: 判断 53"/>
        <xdr:cNvSpPr/>
      </xdr:nvSpPr>
      <xdr:spPr bwMode="auto">
        <a:xfrm>
          <a:off x="56007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100493</xdr:rowOff>
    </xdr:from>
    <xdr:to>
      <xdr:col>26</xdr:col>
      <xdr:colOff>50800</xdr:colOff>
      <xdr:row>17</xdr:row>
      <xdr:rowOff>139878</xdr:rowOff>
    </xdr:to>
    <xdr:cxnSp macro="">
      <xdr:nvCxnSpPr>
        <xdr:cNvPr id="55" name="直線コネクタ 54"/>
        <xdr:cNvCxnSpPr/>
      </xdr:nvCxnSpPr>
      <xdr:spPr bwMode="auto">
        <a:xfrm flipV="1">
          <a:off x="4305300" y="3062768"/>
          <a:ext cx="698500" cy="39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4692</xdr:rowOff>
    </xdr:from>
    <xdr:to>
      <xdr:col>26</xdr:col>
      <xdr:colOff>101600</xdr:colOff>
      <xdr:row>17</xdr:row>
      <xdr:rowOff>106292</xdr:rowOff>
    </xdr:to>
    <xdr:sp macro="" textlink="">
      <xdr:nvSpPr>
        <xdr:cNvPr id="56" name="フローチャート: 判断 55"/>
        <xdr:cNvSpPr/>
      </xdr:nvSpPr>
      <xdr:spPr bwMode="auto">
        <a:xfrm>
          <a:off x="49530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116469</xdr:rowOff>
    </xdr:from>
    <xdr:ext cx="736600" cy="259045"/>
    <xdr:sp macro="" textlink="">
      <xdr:nvSpPr>
        <xdr:cNvPr id="57" name="テキスト ボックス 56"/>
        <xdr:cNvSpPr txBox="1"/>
      </xdr:nvSpPr>
      <xdr:spPr>
        <a:xfrm>
          <a:off x="4622800" y="2735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139878</xdr:rowOff>
    </xdr:from>
    <xdr:to>
      <xdr:col>22</xdr:col>
      <xdr:colOff>114300</xdr:colOff>
      <xdr:row>18</xdr:row>
      <xdr:rowOff>45205</xdr:rowOff>
    </xdr:to>
    <xdr:cxnSp macro="">
      <xdr:nvCxnSpPr>
        <xdr:cNvPr id="58" name="直線コネクタ 57"/>
        <xdr:cNvCxnSpPr/>
      </xdr:nvCxnSpPr>
      <xdr:spPr bwMode="auto">
        <a:xfrm flipV="1">
          <a:off x="3606800" y="3102153"/>
          <a:ext cx="698500" cy="76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49933</xdr:rowOff>
    </xdr:from>
    <xdr:to>
      <xdr:col>22</xdr:col>
      <xdr:colOff>165100</xdr:colOff>
      <xdr:row>17</xdr:row>
      <xdr:rowOff>151533</xdr:rowOff>
    </xdr:to>
    <xdr:sp macro="" textlink="">
      <xdr:nvSpPr>
        <xdr:cNvPr id="59" name="フローチャート: 判断 58"/>
        <xdr:cNvSpPr/>
      </xdr:nvSpPr>
      <xdr:spPr bwMode="auto">
        <a:xfrm>
          <a:off x="42545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161710</xdr:rowOff>
    </xdr:from>
    <xdr:ext cx="762000" cy="259045"/>
    <xdr:sp macro="" textlink="">
      <xdr:nvSpPr>
        <xdr:cNvPr id="60" name="テキスト ボックス 59"/>
        <xdr:cNvSpPr txBox="1"/>
      </xdr:nvSpPr>
      <xdr:spPr>
        <a:xfrm>
          <a:off x="3924300" y="278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45205</xdr:rowOff>
    </xdr:from>
    <xdr:to>
      <xdr:col>18</xdr:col>
      <xdr:colOff>177800</xdr:colOff>
      <xdr:row>18</xdr:row>
      <xdr:rowOff>47034</xdr:rowOff>
    </xdr:to>
    <xdr:cxnSp macro="">
      <xdr:nvCxnSpPr>
        <xdr:cNvPr id="61" name="直線コネクタ 60"/>
        <xdr:cNvCxnSpPr/>
      </xdr:nvCxnSpPr>
      <xdr:spPr bwMode="auto">
        <a:xfrm flipV="1">
          <a:off x="2908300" y="3178930"/>
          <a:ext cx="698500" cy="1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82220</xdr:rowOff>
    </xdr:from>
    <xdr:to>
      <xdr:col>19</xdr:col>
      <xdr:colOff>38100</xdr:colOff>
      <xdr:row>18</xdr:row>
      <xdr:rowOff>12370</xdr:rowOff>
    </xdr:to>
    <xdr:sp macro="" textlink="">
      <xdr:nvSpPr>
        <xdr:cNvPr id="62" name="フローチャート: 判断 61"/>
        <xdr:cNvSpPr/>
      </xdr:nvSpPr>
      <xdr:spPr bwMode="auto">
        <a:xfrm>
          <a:off x="3556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22547</xdr:rowOff>
    </xdr:from>
    <xdr:ext cx="762000" cy="259045"/>
    <xdr:sp macro="" textlink="">
      <xdr:nvSpPr>
        <xdr:cNvPr id="63" name="テキスト ボックス 62"/>
        <xdr:cNvSpPr txBox="1"/>
      </xdr:nvSpPr>
      <xdr:spPr>
        <a:xfrm>
          <a:off x="3225800" y="281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99724</xdr:rowOff>
    </xdr:from>
    <xdr:to>
      <xdr:col>15</xdr:col>
      <xdr:colOff>101600</xdr:colOff>
      <xdr:row>18</xdr:row>
      <xdr:rowOff>29874</xdr:rowOff>
    </xdr:to>
    <xdr:sp macro="" textlink="">
      <xdr:nvSpPr>
        <xdr:cNvPr id="64" name="フローチャート: 判断 63"/>
        <xdr:cNvSpPr/>
      </xdr:nvSpPr>
      <xdr:spPr bwMode="auto">
        <a:xfrm>
          <a:off x="2857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40051</xdr:rowOff>
    </xdr:from>
    <xdr:ext cx="762000" cy="259045"/>
    <xdr:sp macro="" textlink="">
      <xdr:nvSpPr>
        <xdr:cNvPr id="65" name="テキスト ボックス 64"/>
        <xdr:cNvSpPr txBox="1"/>
      </xdr:nvSpPr>
      <xdr:spPr>
        <a:xfrm>
          <a:off x="2527300" y="2830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50325</xdr:rowOff>
    </xdr:from>
    <xdr:to>
      <xdr:col>29</xdr:col>
      <xdr:colOff>177800</xdr:colOff>
      <xdr:row>17</xdr:row>
      <xdr:rowOff>151925</xdr:rowOff>
    </xdr:to>
    <xdr:sp macro="" textlink="">
      <xdr:nvSpPr>
        <xdr:cNvPr id="71" name="楕円 70"/>
        <xdr:cNvSpPr/>
      </xdr:nvSpPr>
      <xdr:spPr bwMode="auto">
        <a:xfrm>
          <a:off x="5600700" y="3012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22402</xdr:rowOff>
    </xdr:from>
    <xdr:ext cx="762000" cy="259045"/>
    <xdr:sp macro="" textlink="">
      <xdr:nvSpPr>
        <xdr:cNvPr id="72" name="人口1人当たり決算額の推移該当値テキスト130"/>
        <xdr:cNvSpPr txBox="1"/>
      </xdr:nvSpPr>
      <xdr:spPr>
        <a:xfrm>
          <a:off x="5740400" y="298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49693</xdr:rowOff>
    </xdr:from>
    <xdr:to>
      <xdr:col>26</xdr:col>
      <xdr:colOff>101600</xdr:colOff>
      <xdr:row>17</xdr:row>
      <xdr:rowOff>151293</xdr:rowOff>
    </xdr:to>
    <xdr:sp macro="" textlink="">
      <xdr:nvSpPr>
        <xdr:cNvPr id="73" name="楕円 72"/>
        <xdr:cNvSpPr/>
      </xdr:nvSpPr>
      <xdr:spPr bwMode="auto">
        <a:xfrm>
          <a:off x="4953000" y="3011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136070</xdr:rowOff>
    </xdr:from>
    <xdr:ext cx="736600" cy="259045"/>
    <xdr:sp macro="" textlink="">
      <xdr:nvSpPr>
        <xdr:cNvPr id="74" name="テキスト ボックス 73"/>
        <xdr:cNvSpPr txBox="1"/>
      </xdr:nvSpPr>
      <xdr:spPr>
        <a:xfrm>
          <a:off x="4622800" y="309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89078</xdr:rowOff>
    </xdr:from>
    <xdr:to>
      <xdr:col>22</xdr:col>
      <xdr:colOff>165100</xdr:colOff>
      <xdr:row>18</xdr:row>
      <xdr:rowOff>19228</xdr:rowOff>
    </xdr:to>
    <xdr:sp macro="" textlink="">
      <xdr:nvSpPr>
        <xdr:cNvPr id="75" name="楕円 74"/>
        <xdr:cNvSpPr/>
      </xdr:nvSpPr>
      <xdr:spPr bwMode="auto">
        <a:xfrm>
          <a:off x="4254500" y="3051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4005</xdr:rowOff>
    </xdr:from>
    <xdr:ext cx="762000" cy="259045"/>
    <xdr:sp macro="" textlink="">
      <xdr:nvSpPr>
        <xdr:cNvPr id="76" name="テキスト ボックス 75"/>
        <xdr:cNvSpPr txBox="1"/>
      </xdr:nvSpPr>
      <xdr:spPr>
        <a:xfrm>
          <a:off x="3924300" y="3137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165855</xdr:rowOff>
    </xdr:from>
    <xdr:to>
      <xdr:col>19</xdr:col>
      <xdr:colOff>38100</xdr:colOff>
      <xdr:row>18</xdr:row>
      <xdr:rowOff>96005</xdr:rowOff>
    </xdr:to>
    <xdr:sp macro="" textlink="">
      <xdr:nvSpPr>
        <xdr:cNvPr id="77" name="楕円 76"/>
        <xdr:cNvSpPr/>
      </xdr:nvSpPr>
      <xdr:spPr bwMode="auto">
        <a:xfrm>
          <a:off x="3556000" y="3128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80782</xdr:rowOff>
    </xdr:from>
    <xdr:ext cx="762000" cy="259045"/>
    <xdr:sp macro="" textlink="">
      <xdr:nvSpPr>
        <xdr:cNvPr id="78" name="テキスト ボックス 77"/>
        <xdr:cNvSpPr txBox="1"/>
      </xdr:nvSpPr>
      <xdr:spPr>
        <a:xfrm>
          <a:off x="3225800" y="32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167684</xdr:rowOff>
    </xdr:from>
    <xdr:to>
      <xdr:col>15</xdr:col>
      <xdr:colOff>101600</xdr:colOff>
      <xdr:row>18</xdr:row>
      <xdr:rowOff>97834</xdr:rowOff>
    </xdr:to>
    <xdr:sp macro="" textlink="">
      <xdr:nvSpPr>
        <xdr:cNvPr id="79" name="楕円 78"/>
        <xdr:cNvSpPr/>
      </xdr:nvSpPr>
      <xdr:spPr bwMode="auto">
        <a:xfrm>
          <a:off x="2857500" y="3129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82611</xdr:rowOff>
    </xdr:from>
    <xdr:ext cx="762000" cy="259045"/>
    <xdr:sp macro="" textlink="">
      <xdr:nvSpPr>
        <xdr:cNvPr id="80" name="テキスト ボックス 79"/>
        <xdr:cNvSpPr txBox="1"/>
      </xdr:nvSpPr>
      <xdr:spPr>
        <a:xfrm>
          <a:off x="2527300" y="3216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25791</xdr:rowOff>
    </xdr:from>
    <xdr:to>
      <xdr:col>29</xdr:col>
      <xdr:colOff>127000</xdr:colOff>
      <xdr:row>38</xdr:row>
      <xdr:rowOff>146271</xdr:rowOff>
    </xdr:to>
    <xdr:cxnSp macro="">
      <xdr:nvCxnSpPr>
        <xdr:cNvPr id="109" name="直線コネクタ 108"/>
        <xdr:cNvCxnSpPr/>
      </xdr:nvCxnSpPr>
      <xdr:spPr bwMode="auto">
        <a:xfrm flipV="1">
          <a:off x="5651500" y="5950341"/>
          <a:ext cx="0" cy="16635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118348</xdr:rowOff>
    </xdr:from>
    <xdr:ext cx="762000" cy="259045"/>
    <xdr:sp macro="" textlink="">
      <xdr:nvSpPr>
        <xdr:cNvPr id="110" name="人口1人当たり決算額の推移最小値テキスト445"/>
        <xdr:cNvSpPr txBox="1"/>
      </xdr:nvSpPr>
      <xdr:spPr>
        <a:xfrm>
          <a:off x="5740400" y="758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146271</xdr:rowOff>
    </xdr:from>
    <xdr:to>
      <xdr:col>30</xdr:col>
      <xdr:colOff>25400</xdr:colOff>
      <xdr:row>38</xdr:row>
      <xdr:rowOff>146271</xdr:rowOff>
    </xdr:to>
    <xdr:cxnSp macro="">
      <xdr:nvCxnSpPr>
        <xdr:cNvPr id="111" name="直線コネクタ 110"/>
        <xdr:cNvCxnSpPr/>
      </xdr:nvCxnSpPr>
      <xdr:spPr bwMode="auto">
        <a:xfrm>
          <a:off x="5562600" y="76138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283618</xdr:rowOff>
    </xdr:from>
    <xdr:ext cx="762000" cy="259045"/>
    <xdr:sp macro="" textlink="">
      <xdr:nvSpPr>
        <xdr:cNvPr id="112" name="人口1人当たり決算額の推移最大値テキスト445"/>
        <xdr:cNvSpPr txBox="1"/>
      </xdr:nvSpPr>
      <xdr:spPr>
        <a:xfrm>
          <a:off x="5740400" y="56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25791</xdr:rowOff>
    </xdr:from>
    <xdr:to>
      <xdr:col>30</xdr:col>
      <xdr:colOff>25400</xdr:colOff>
      <xdr:row>33</xdr:row>
      <xdr:rowOff>25791</xdr:rowOff>
    </xdr:to>
    <xdr:cxnSp macro="">
      <xdr:nvCxnSpPr>
        <xdr:cNvPr id="113" name="直線コネクタ 112"/>
        <xdr:cNvCxnSpPr/>
      </xdr:nvCxnSpPr>
      <xdr:spPr bwMode="auto">
        <a:xfrm>
          <a:off x="5562600" y="5950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270515</xdr:rowOff>
    </xdr:from>
    <xdr:to>
      <xdr:col>29</xdr:col>
      <xdr:colOff>127000</xdr:colOff>
      <xdr:row>37</xdr:row>
      <xdr:rowOff>280421</xdr:rowOff>
    </xdr:to>
    <xdr:cxnSp macro="">
      <xdr:nvCxnSpPr>
        <xdr:cNvPr id="114" name="直線コネクタ 113"/>
        <xdr:cNvCxnSpPr/>
      </xdr:nvCxnSpPr>
      <xdr:spPr bwMode="auto">
        <a:xfrm flipV="1">
          <a:off x="5003800" y="7395215"/>
          <a:ext cx="647700" cy="9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255292</xdr:rowOff>
    </xdr:from>
    <xdr:ext cx="762000" cy="259045"/>
    <xdr:sp macro="" textlink="">
      <xdr:nvSpPr>
        <xdr:cNvPr id="115" name="人口1人当たり決算額の推移平均値テキスト445"/>
        <xdr:cNvSpPr txBox="1"/>
      </xdr:nvSpPr>
      <xdr:spPr>
        <a:xfrm>
          <a:off x="5740400" y="7379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274842</xdr:rowOff>
    </xdr:from>
    <xdr:to>
      <xdr:col>29</xdr:col>
      <xdr:colOff>177800</xdr:colOff>
      <xdr:row>38</xdr:row>
      <xdr:rowOff>33542</xdr:rowOff>
    </xdr:to>
    <xdr:sp macro="" textlink="">
      <xdr:nvSpPr>
        <xdr:cNvPr id="116" name="フローチャート: 判断 115"/>
        <xdr:cNvSpPr/>
      </xdr:nvSpPr>
      <xdr:spPr bwMode="auto">
        <a:xfrm>
          <a:off x="5600700" y="7399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259862</xdr:rowOff>
    </xdr:from>
    <xdr:to>
      <xdr:col>26</xdr:col>
      <xdr:colOff>50800</xdr:colOff>
      <xdr:row>37</xdr:row>
      <xdr:rowOff>280421</xdr:rowOff>
    </xdr:to>
    <xdr:cxnSp macro="">
      <xdr:nvCxnSpPr>
        <xdr:cNvPr id="117" name="直線コネクタ 116"/>
        <xdr:cNvCxnSpPr/>
      </xdr:nvCxnSpPr>
      <xdr:spPr bwMode="auto">
        <a:xfrm>
          <a:off x="4305300" y="7384562"/>
          <a:ext cx="698500" cy="20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278923</xdr:rowOff>
    </xdr:from>
    <xdr:to>
      <xdr:col>26</xdr:col>
      <xdr:colOff>101600</xdr:colOff>
      <xdr:row>38</xdr:row>
      <xdr:rowOff>37623</xdr:rowOff>
    </xdr:to>
    <xdr:sp macro="" textlink="">
      <xdr:nvSpPr>
        <xdr:cNvPr id="118" name="フローチャート: 判断 117"/>
        <xdr:cNvSpPr/>
      </xdr:nvSpPr>
      <xdr:spPr bwMode="auto">
        <a:xfrm>
          <a:off x="49530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22400</xdr:rowOff>
    </xdr:from>
    <xdr:ext cx="736600" cy="259045"/>
    <xdr:sp macro="" textlink="">
      <xdr:nvSpPr>
        <xdr:cNvPr id="119" name="テキスト ボックス 118"/>
        <xdr:cNvSpPr txBox="1"/>
      </xdr:nvSpPr>
      <xdr:spPr>
        <a:xfrm>
          <a:off x="4622800" y="7490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259862</xdr:rowOff>
    </xdr:from>
    <xdr:to>
      <xdr:col>22</xdr:col>
      <xdr:colOff>114300</xdr:colOff>
      <xdr:row>37</xdr:row>
      <xdr:rowOff>265409</xdr:rowOff>
    </xdr:to>
    <xdr:cxnSp macro="">
      <xdr:nvCxnSpPr>
        <xdr:cNvPr id="120" name="直線コネクタ 119"/>
        <xdr:cNvCxnSpPr/>
      </xdr:nvCxnSpPr>
      <xdr:spPr bwMode="auto">
        <a:xfrm flipV="1">
          <a:off x="3606800" y="7384562"/>
          <a:ext cx="698500" cy="55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285533</xdr:rowOff>
    </xdr:from>
    <xdr:to>
      <xdr:col>22</xdr:col>
      <xdr:colOff>165100</xdr:colOff>
      <xdr:row>38</xdr:row>
      <xdr:rowOff>44233</xdr:rowOff>
    </xdr:to>
    <xdr:sp macro="" textlink="">
      <xdr:nvSpPr>
        <xdr:cNvPr id="121" name="フローチャート: 判断 120"/>
        <xdr:cNvSpPr/>
      </xdr:nvSpPr>
      <xdr:spPr bwMode="auto">
        <a:xfrm>
          <a:off x="42545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29010</xdr:rowOff>
    </xdr:from>
    <xdr:ext cx="762000" cy="259045"/>
    <xdr:sp macro="" textlink="">
      <xdr:nvSpPr>
        <xdr:cNvPr id="122" name="テキスト ボックス 121"/>
        <xdr:cNvSpPr txBox="1"/>
      </xdr:nvSpPr>
      <xdr:spPr>
        <a:xfrm>
          <a:off x="3924300" y="749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265409</xdr:rowOff>
    </xdr:from>
    <xdr:to>
      <xdr:col>18</xdr:col>
      <xdr:colOff>177800</xdr:colOff>
      <xdr:row>37</xdr:row>
      <xdr:rowOff>265886</xdr:rowOff>
    </xdr:to>
    <xdr:cxnSp macro="">
      <xdr:nvCxnSpPr>
        <xdr:cNvPr id="123" name="直線コネクタ 122"/>
        <xdr:cNvCxnSpPr/>
      </xdr:nvCxnSpPr>
      <xdr:spPr bwMode="auto">
        <a:xfrm flipV="1">
          <a:off x="2908300" y="7390109"/>
          <a:ext cx="698500" cy="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282927</xdr:rowOff>
    </xdr:from>
    <xdr:to>
      <xdr:col>19</xdr:col>
      <xdr:colOff>38100</xdr:colOff>
      <xdr:row>38</xdr:row>
      <xdr:rowOff>41627</xdr:rowOff>
    </xdr:to>
    <xdr:sp macro="" textlink="">
      <xdr:nvSpPr>
        <xdr:cNvPr id="124" name="フローチャート: 判断 123"/>
        <xdr:cNvSpPr/>
      </xdr:nvSpPr>
      <xdr:spPr bwMode="auto">
        <a:xfrm>
          <a:off x="35560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26404</xdr:rowOff>
    </xdr:from>
    <xdr:ext cx="762000" cy="259045"/>
    <xdr:sp macro="" textlink="">
      <xdr:nvSpPr>
        <xdr:cNvPr id="125" name="テキスト ボックス 124"/>
        <xdr:cNvSpPr txBox="1"/>
      </xdr:nvSpPr>
      <xdr:spPr>
        <a:xfrm>
          <a:off x="3225800" y="749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282824</xdr:rowOff>
    </xdr:from>
    <xdr:to>
      <xdr:col>15</xdr:col>
      <xdr:colOff>101600</xdr:colOff>
      <xdr:row>38</xdr:row>
      <xdr:rowOff>41524</xdr:rowOff>
    </xdr:to>
    <xdr:sp macro="" textlink="">
      <xdr:nvSpPr>
        <xdr:cNvPr id="126" name="フローチャート: 判断 125"/>
        <xdr:cNvSpPr/>
      </xdr:nvSpPr>
      <xdr:spPr bwMode="auto">
        <a:xfrm>
          <a:off x="28575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26301</xdr:rowOff>
    </xdr:from>
    <xdr:ext cx="762000" cy="259045"/>
    <xdr:sp macro="" textlink="">
      <xdr:nvSpPr>
        <xdr:cNvPr id="127" name="テキスト ボックス 126"/>
        <xdr:cNvSpPr txBox="1"/>
      </xdr:nvSpPr>
      <xdr:spPr>
        <a:xfrm>
          <a:off x="2527300" y="749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219715</xdr:rowOff>
    </xdr:from>
    <xdr:to>
      <xdr:col>29</xdr:col>
      <xdr:colOff>177800</xdr:colOff>
      <xdr:row>37</xdr:row>
      <xdr:rowOff>321315</xdr:rowOff>
    </xdr:to>
    <xdr:sp macro="" textlink="">
      <xdr:nvSpPr>
        <xdr:cNvPr id="133" name="楕円 132"/>
        <xdr:cNvSpPr/>
      </xdr:nvSpPr>
      <xdr:spPr bwMode="auto">
        <a:xfrm>
          <a:off x="5600700" y="7344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64792</xdr:rowOff>
    </xdr:from>
    <xdr:ext cx="762000" cy="259045"/>
    <xdr:sp macro="" textlink="">
      <xdr:nvSpPr>
        <xdr:cNvPr id="134" name="人口1人当たり決算額の推移該当値テキスト445"/>
        <xdr:cNvSpPr txBox="1"/>
      </xdr:nvSpPr>
      <xdr:spPr>
        <a:xfrm>
          <a:off x="5740400" y="71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229621</xdr:rowOff>
    </xdr:from>
    <xdr:to>
      <xdr:col>26</xdr:col>
      <xdr:colOff>101600</xdr:colOff>
      <xdr:row>37</xdr:row>
      <xdr:rowOff>331221</xdr:rowOff>
    </xdr:to>
    <xdr:sp macro="" textlink="">
      <xdr:nvSpPr>
        <xdr:cNvPr id="135" name="楕円 134"/>
        <xdr:cNvSpPr/>
      </xdr:nvSpPr>
      <xdr:spPr bwMode="auto">
        <a:xfrm>
          <a:off x="4953000" y="7354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169948</xdr:rowOff>
    </xdr:from>
    <xdr:ext cx="736600" cy="259045"/>
    <xdr:sp macro="" textlink="">
      <xdr:nvSpPr>
        <xdr:cNvPr id="136" name="テキスト ボックス 135"/>
        <xdr:cNvSpPr txBox="1"/>
      </xdr:nvSpPr>
      <xdr:spPr>
        <a:xfrm>
          <a:off x="4622800" y="7123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209062</xdr:rowOff>
    </xdr:from>
    <xdr:to>
      <xdr:col>22</xdr:col>
      <xdr:colOff>165100</xdr:colOff>
      <xdr:row>37</xdr:row>
      <xdr:rowOff>310662</xdr:rowOff>
    </xdr:to>
    <xdr:sp macro="" textlink="">
      <xdr:nvSpPr>
        <xdr:cNvPr id="137" name="楕円 136"/>
        <xdr:cNvSpPr/>
      </xdr:nvSpPr>
      <xdr:spPr bwMode="auto">
        <a:xfrm>
          <a:off x="4254500" y="7333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149389</xdr:rowOff>
    </xdr:from>
    <xdr:ext cx="762000" cy="259045"/>
    <xdr:sp macro="" textlink="">
      <xdr:nvSpPr>
        <xdr:cNvPr id="138" name="テキスト ボックス 137"/>
        <xdr:cNvSpPr txBox="1"/>
      </xdr:nvSpPr>
      <xdr:spPr>
        <a:xfrm>
          <a:off x="3924300" y="710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214609</xdr:rowOff>
    </xdr:from>
    <xdr:to>
      <xdr:col>19</xdr:col>
      <xdr:colOff>38100</xdr:colOff>
      <xdr:row>37</xdr:row>
      <xdr:rowOff>316209</xdr:rowOff>
    </xdr:to>
    <xdr:sp macro="" textlink="">
      <xdr:nvSpPr>
        <xdr:cNvPr id="139" name="楕円 138"/>
        <xdr:cNvSpPr/>
      </xdr:nvSpPr>
      <xdr:spPr bwMode="auto">
        <a:xfrm>
          <a:off x="3556000" y="7339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154936</xdr:rowOff>
    </xdr:from>
    <xdr:ext cx="762000" cy="259045"/>
    <xdr:sp macro="" textlink="">
      <xdr:nvSpPr>
        <xdr:cNvPr id="140" name="テキスト ボックス 139"/>
        <xdr:cNvSpPr txBox="1"/>
      </xdr:nvSpPr>
      <xdr:spPr>
        <a:xfrm>
          <a:off x="3225800" y="7108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215086</xdr:rowOff>
    </xdr:from>
    <xdr:to>
      <xdr:col>15</xdr:col>
      <xdr:colOff>101600</xdr:colOff>
      <xdr:row>37</xdr:row>
      <xdr:rowOff>316686</xdr:rowOff>
    </xdr:to>
    <xdr:sp macro="" textlink="">
      <xdr:nvSpPr>
        <xdr:cNvPr id="141" name="楕円 140"/>
        <xdr:cNvSpPr/>
      </xdr:nvSpPr>
      <xdr:spPr bwMode="auto">
        <a:xfrm>
          <a:off x="2857500" y="7339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155413</xdr:rowOff>
    </xdr:from>
    <xdr:ext cx="762000" cy="259045"/>
    <xdr:sp macro="" textlink="">
      <xdr:nvSpPr>
        <xdr:cNvPr id="142" name="テキスト ボックス 141"/>
        <xdr:cNvSpPr txBox="1"/>
      </xdr:nvSpPr>
      <xdr:spPr>
        <a:xfrm>
          <a:off x="2527300" y="71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42,437
41,942
184.24
36,068,152
35,843,874
87,411
16,830,992
34,538,337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13.8
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49619</xdr:rowOff>
    </xdr:from>
    <xdr:to>
      <xdr:col>24</xdr:col>
      <xdr:colOff>62865</xdr:colOff>
      <xdr:row>39</xdr:row>
      <xdr:rowOff>27140</xdr:rowOff>
    </xdr:to>
    <xdr:cxnSp macro="">
      <xdr:nvCxnSpPr>
        <xdr:cNvPr id="56" name="直線コネクタ 55"/>
        <xdr:cNvCxnSpPr/>
      </xdr:nvCxnSpPr>
      <xdr:spPr>
        <a:xfrm flipV="1">
          <a:off x="4633595" y="5364569"/>
          <a:ext cx="1270" cy="1349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30967</xdr:rowOff>
    </xdr:from>
    <xdr:ext cx="534377" cy="259045"/>
    <xdr:sp macro="" textlink="">
      <xdr:nvSpPr>
        <xdr:cNvPr id="57" name="人件費最小値テキスト"/>
        <xdr:cNvSpPr txBox="1"/>
      </xdr:nvSpPr>
      <xdr:spPr>
        <a:xfrm>
          <a:off x="4686300" y="67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27140</xdr:rowOff>
    </xdr:from>
    <xdr:to>
      <xdr:col>24</xdr:col>
      <xdr:colOff>152400</xdr:colOff>
      <xdr:row>39</xdr:row>
      <xdr:rowOff>27140</xdr:rowOff>
    </xdr:to>
    <xdr:cxnSp macro="">
      <xdr:nvCxnSpPr>
        <xdr:cNvPr id="58" name="直線コネクタ 57"/>
        <xdr:cNvCxnSpPr/>
      </xdr:nvCxnSpPr>
      <xdr:spPr>
        <a:xfrm>
          <a:off x="4546600" y="671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167746</xdr:rowOff>
    </xdr:from>
    <xdr:ext cx="599010" cy="259045"/>
    <xdr:sp macro="" textlink="">
      <xdr:nvSpPr>
        <xdr:cNvPr id="59" name="人件費最大値テキスト"/>
        <xdr:cNvSpPr txBox="1"/>
      </xdr:nvSpPr>
      <xdr:spPr>
        <a:xfrm>
          <a:off x="4686300" y="513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49619</xdr:rowOff>
    </xdr:from>
    <xdr:to>
      <xdr:col>24</xdr:col>
      <xdr:colOff>152400</xdr:colOff>
      <xdr:row>31</xdr:row>
      <xdr:rowOff>49619</xdr:rowOff>
    </xdr:to>
    <xdr:cxnSp macro="">
      <xdr:nvCxnSpPr>
        <xdr:cNvPr id="60" name="直線コネクタ 59"/>
        <xdr:cNvCxnSpPr/>
      </xdr:nvCxnSpPr>
      <xdr:spPr>
        <a:xfrm>
          <a:off x="4546600" y="536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144158</xdr:rowOff>
    </xdr:from>
    <xdr:to>
      <xdr:col>24</xdr:col>
      <xdr:colOff>63500</xdr:colOff>
      <xdr:row>35</xdr:row>
      <xdr:rowOff>157315</xdr:rowOff>
    </xdr:to>
    <xdr:cxnSp macro="">
      <xdr:nvCxnSpPr>
        <xdr:cNvPr id="61" name="直線コネクタ 60"/>
        <xdr:cNvCxnSpPr/>
      </xdr:nvCxnSpPr>
      <xdr:spPr>
        <a:xfrm>
          <a:off x="3797300" y="6144908"/>
          <a:ext cx="838200" cy="1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126776</xdr:rowOff>
    </xdr:from>
    <xdr:ext cx="599010" cy="259045"/>
    <xdr:sp macro="" textlink="">
      <xdr:nvSpPr>
        <xdr:cNvPr id="62" name="人件費平均値テキスト"/>
        <xdr:cNvSpPr txBox="1"/>
      </xdr:nvSpPr>
      <xdr:spPr>
        <a:xfrm>
          <a:off x="4686300" y="59560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103899</xdr:rowOff>
    </xdr:from>
    <xdr:to>
      <xdr:col>24</xdr:col>
      <xdr:colOff>114300</xdr:colOff>
      <xdr:row>36</xdr:row>
      <xdr:rowOff>34049</xdr:rowOff>
    </xdr:to>
    <xdr:sp macro="" textlink="">
      <xdr:nvSpPr>
        <xdr:cNvPr id="63" name="フローチャート: 判断 62"/>
        <xdr:cNvSpPr/>
      </xdr:nvSpPr>
      <xdr:spPr>
        <a:xfrm>
          <a:off x="4584700" y="610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144158</xdr:rowOff>
    </xdr:from>
    <xdr:to>
      <xdr:col>19</xdr:col>
      <xdr:colOff>177800</xdr:colOff>
      <xdr:row>36</xdr:row>
      <xdr:rowOff>18440</xdr:rowOff>
    </xdr:to>
    <xdr:cxnSp macro="">
      <xdr:nvCxnSpPr>
        <xdr:cNvPr id="64" name="直線コネクタ 63"/>
        <xdr:cNvCxnSpPr/>
      </xdr:nvCxnSpPr>
      <xdr:spPr>
        <a:xfrm flipV="1">
          <a:off x="2908300" y="6144908"/>
          <a:ext cx="889000" cy="4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112713</xdr:rowOff>
    </xdr:from>
    <xdr:to>
      <xdr:col>20</xdr:col>
      <xdr:colOff>38100</xdr:colOff>
      <xdr:row>36</xdr:row>
      <xdr:rowOff>42863</xdr:rowOff>
    </xdr:to>
    <xdr:sp macro="" textlink="">
      <xdr:nvSpPr>
        <xdr:cNvPr id="65" name="フローチャート: 判断 64"/>
        <xdr:cNvSpPr/>
      </xdr:nvSpPr>
      <xdr:spPr>
        <a:xfrm>
          <a:off x="37465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33990</xdr:rowOff>
    </xdr:from>
    <xdr:ext cx="599010" cy="259045"/>
    <xdr:sp macro="" textlink="">
      <xdr:nvSpPr>
        <xdr:cNvPr id="66" name="テキスト ボックス 65"/>
        <xdr:cNvSpPr txBox="1"/>
      </xdr:nvSpPr>
      <xdr:spPr>
        <a:xfrm>
          <a:off x="3497795" y="620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18440</xdr:rowOff>
    </xdr:from>
    <xdr:to>
      <xdr:col>15</xdr:col>
      <xdr:colOff>50800</xdr:colOff>
      <xdr:row>37</xdr:row>
      <xdr:rowOff>169481</xdr:rowOff>
    </xdr:to>
    <xdr:cxnSp macro="">
      <xdr:nvCxnSpPr>
        <xdr:cNvPr id="67" name="直線コネクタ 66"/>
        <xdr:cNvCxnSpPr/>
      </xdr:nvCxnSpPr>
      <xdr:spPr>
        <a:xfrm flipV="1">
          <a:off x="2019300" y="6190640"/>
          <a:ext cx="889000" cy="32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169202</xdr:rowOff>
    </xdr:from>
    <xdr:to>
      <xdr:col>15</xdr:col>
      <xdr:colOff>101600</xdr:colOff>
      <xdr:row>36</xdr:row>
      <xdr:rowOff>99352</xdr:rowOff>
    </xdr:to>
    <xdr:sp macro="" textlink="">
      <xdr:nvSpPr>
        <xdr:cNvPr id="68" name="フローチャート: 判断 67"/>
        <xdr:cNvSpPr/>
      </xdr:nvSpPr>
      <xdr:spPr>
        <a:xfrm>
          <a:off x="2857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90479</xdr:rowOff>
    </xdr:from>
    <xdr:ext cx="599010" cy="259045"/>
    <xdr:sp macro="" textlink="">
      <xdr:nvSpPr>
        <xdr:cNvPr id="69" name="テキスト ボックス 68"/>
        <xdr:cNvSpPr txBox="1"/>
      </xdr:nvSpPr>
      <xdr:spPr>
        <a:xfrm>
          <a:off x="2608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124130</xdr:rowOff>
    </xdr:from>
    <xdr:to>
      <xdr:col>10</xdr:col>
      <xdr:colOff>114300</xdr:colOff>
      <xdr:row>37</xdr:row>
      <xdr:rowOff>169481</xdr:rowOff>
    </xdr:to>
    <xdr:cxnSp macro="">
      <xdr:nvCxnSpPr>
        <xdr:cNvPr id="70" name="直線コネクタ 69"/>
        <xdr:cNvCxnSpPr/>
      </xdr:nvCxnSpPr>
      <xdr:spPr>
        <a:xfrm>
          <a:off x="1130300" y="6467780"/>
          <a:ext cx="889000" cy="4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119215</xdr:rowOff>
    </xdr:from>
    <xdr:to>
      <xdr:col>10</xdr:col>
      <xdr:colOff>165100</xdr:colOff>
      <xdr:row>37</xdr:row>
      <xdr:rowOff>49365</xdr:rowOff>
    </xdr:to>
    <xdr:sp macro="" textlink="">
      <xdr:nvSpPr>
        <xdr:cNvPr id="71" name="フローチャート: 判断 70"/>
        <xdr:cNvSpPr/>
      </xdr:nvSpPr>
      <xdr:spPr>
        <a:xfrm>
          <a:off x="1968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65892</xdr:rowOff>
    </xdr:from>
    <xdr:ext cx="534377" cy="259045"/>
    <xdr:sp macro="" textlink="">
      <xdr:nvSpPr>
        <xdr:cNvPr id="72" name="テキスト ボックス 71"/>
        <xdr:cNvSpPr txBox="1"/>
      </xdr:nvSpPr>
      <xdr:spPr>
        <a:xfrm>
          <a:off x="1752111" y="606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121742</xdr:rowOff>
    </xdr:from>
    <xdr:to>
      <xdr:col>6</xdr:col>
      <xdr:colOff>38100</xdr:colOff>
      <xdr:row>37</xdr:row>
      <xdr:rowOff>51892</xdr:rowOff>
    </xdr:to>
    <xdr:sp macro="" textlink="">
      <xdr:nvSpPr>
        <xdr:cNvPr id="73" name="フローチャート: 判断 72"/>
        <xdr:cNvSpPr/>
      </xdr:nvSpPr>
      <xdr:spPr>
        <a:xfrm>
          <a:off x="1079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68419</xdr:rowOff>
    </xdr:from>
    <xdr:ext cx="534377" cy="259045"/>
    <xdr:sp macro="" textlink="">
      <xdr:nvSpPr>
        <xdr:cNvPr id="74" name="テキスト ボックス 73"/>
        <xdr:cNvSpPr txBox="1"/>
      </xdr:nvSpPr>
      <xdr:spPr>
        <a:xfrm>
          <a:off x="863111" y="606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106515</xdr:rowOff>
    </xdr:from>
    <xdr:to>
      <xdr:col>24</xdr:col>
      <xdr:colOff>114300</xdr:colOff>
      <xdr:row>36</xdr:row>
      <xdr:rowOff>36665</xdr:rowOff>
    </xdr:to>
    <xdr:sp macro="" textlink="">
      <xdr:nvSpPr>
        <xdr:cNvPr id="80" name="楕円 79"/>
        <xdr:cNvSpPr/>
      </xdr:nvSpPr>
      <xdr:spPr>
        <a:xfrm>
          <a:off x="4584700" y="610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84942</xdr:rowOff>
    </xdr:from>
    <xdr:ext cx="599010" cy="259045"/>
    <xdr:sp macro="" textlink="">
      <xdr:nvSpPr>
        <xdr:cNvPr id="81" name="人件費該当値テキスト"/>
        <xdr:cNvSpPr txBox="1"/>
      </xdr:nvSpPr>
      <xdr:spPr>
        <a:xfrm>
          <a:off x="4686300" y="6085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93358</xdr:rowOff>
    </xdr:from>
    <xdr:to>
      <xdr:col>20</xdr:col>
      <xdr:colOff>38100</xdr:colOff>
      <xdr:row>36</xdr:row>
      <xdr:rowOff>23508</xdr:rowOff>
    </xdr:to>
    <xdr:sp macro="" textlink="">
      <xdr:nvSpPr>
        <xdr:cNvPr id="82" name="楕円 81"/>
        <xdr:cNvSpPr/>
      </xdr:nvSpPr>
      <xdr:spPr>
        <a:xfrm>
          <a:off x="3746500" y="609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40035</xdr:rowOff>
    </xdr:from>
    <xdr:ext cx="599010" cy="259045"/>
    <xdr:sp macro="" textlink="">
      <xdr:nvSpPr>
        <xdr:cNvPr id="83" name="テキスト ボックス 82"/>
        <xdr:cNvSpPr txBox="1"/>
      </xdr:nvSpPr>
      <xdr:spPr>
        <a:xfrm>
          <a:off x="3497795" y="5869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139090</xdr:rowOff>
    </xdr:from>
    <xdr:to>
      <xdr:col>15</xdr:col>
      <xdr:colOff>101600</xdr:colOff>
      <xdr:row>36</xdr:row>
      <xdr:rowOff>69240</xdr:rowOff>
    </xdr:to>
    <xdr:sp macro="" textlink="">
      <xdr:nvSpPr>
        <xdr:cNvPr id="84" name="楕円 83"/>
        <xdr:cNvSpPr/>
      </xdr:nvSpPr>
      <xdr:spPr>
        <a:xfrm>
          <a:off x="2857500" y="61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85767</xdr:rowOff>
    </xdr:from>
    <xdr:ext cx="599010" cy="259045"/>
    <xdr:sp macro="" textlink="">
      <xdr:nvSpPr>
        <xdr:cNvPr id="85" name="テキスト ボックス 84"/>
        <xdr:cNvSpPr txBox="1"/>
      </xdr:nvSpPr>
      <xdr:spPr>
        <a:xfrm>
          <a:off x="2608795" y="591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118682</xdr:rowOff>
    </xdr:from>
    <xdr:to>
      <xdr:col>10</xdr:col>
      <xdr:colOff>165100</xdr:colOff>
      <xdr:row>38</xdr:row>
      <xdr:rowOff>48831</xdr:rowOff>
    </xdr:to>
    <xdr:sp macro="" textlink="">
      <xdr:nvSpPr>
        <xdr:cNvPr id="86" name="楕円 85"/>
        <xdr:cNvSpPr/>
      </xdr:nvSpPr>
      <xdr:spPr>
        <a:xfrm>
          <a:off x="1968500" y="64623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39958</xdr:rowOff>
    </xdr:from>
    <xdr:ext cx="534377" cy="259045"/>
    <xdr:sp macro="" textlink="">
      <xdr:nvSpPr>
        <xdr:cNvPr id="87" name="テキスト ボックス 86"/>
        <xdr:cNvSpPr txBox="1"/>
      </xdr:nvSpPr>
      <xdr:spPr>
        <a:xfrm>
          <a:off x="1752111" y="655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73330</xdr:rowOff>
    </xdr:from>
    <xdr:to>
      <xdr:col>6</xdr:col>
      <xdr:colOff>38100</xdr:colOff>
      <xdr:row>38</xdr:row>
      <xdr:rowOff>3480</xdr:rowOff>
    </xdr:to>
    <xdr:sp macro="" textlink="">
      <xdr:nvSpPr>
        <xdr:cNvPr id="88" name="楕円 87"/>
        <xdr:cNvSpPr/>
      </xdr:nvSpPr>
      <xdr:spPr>
        <a:xfrm>
          <a:off x="1079500" y="64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166057</xdr:rowOff>
    </xdr:from>
    <xdr:ext cx="534377" cy="259045"/>
    <xdr:sp macro="" textlink="">
      <xdr:nvSpPr>
        <xdr:cNvPr id="89" name="テキスト ボックス 88"/>
        <xdr:cNvSpPr txBox="1"/>
      </xdr:nvSpPr>
      <xdr:spPr>
        <a:xfrm>
          <a:off x="863111" y="650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42432</xdr:rowOff>
    </xdr:from>
    <xdr:to>
      <xdr:col>24</xdr:col>
      <xdr:colOff>62865</xdr:colOff>
      <xdr:row>58</xdr:row>
      <xdr:rowOff>118385</xdr:rowOff>
    </xdr:to>
    <xdr:cxnSp macro="">
      <xdr:nvCxnSpPr>
        <xdr:cNvPr id="113" name="直線コネクタ 112"/>
        <xdr:cNvCxnSpPr/>
      </xdr:nvCxnSpPr>
      <xdr:spPr>
        <a:xfrm flipV="1">
          <a:off x="4633595" y="8786382"/>
          <a:ext cx="1270" cy="12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122212</xdr:rowOff>
    </xdr:from>
    <xdr:ext cx="534377" cy="259045"/>
    <xdr:sp macro="" textlink="">
      <xdr:nvSpPr>
        <xdr:cNvPr id="114" name="物件費最小値テキスト"/>
        <xdr:cNvSpPr txBox="1"/>
      </xdr:nvSpPr>
      <xdr:spPr>
        <a:xfrm>
          <a:off x="4686300" y="1006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118385</xdr:rowOff>
    </xdr:from>
    <xdr:to>
      <xdr:col>24</xdr:col>
      <xdr:colOff>152400</xdr:colOff>
      <xdr:row>58</xdr:row>
      <xdr:rowOff>118385</xdr:rowOff>
    </xdr:to>
    <xdr:cxnSp macro="">
      <xdr:nvCxnSpPr>
        <xdr:cNvPr id="115" name="直線コネクタ 114"/>
        <xdr:cNvCxnSpPr/>
      </xdr:nvCxnSpPr>
      <xdr:spPr>
        <a:xfrm>
          <a:off x="4546600" y="1006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160559</xdr:rowOff>
    </xdr:from>
    <xdr:ext cx="599010" cy="259045"/>
    <xdr:sp macro="" textlink="">
      <xdr:nvSpPr>
        <xdr:cNvPr id="116" name="物件費最大値テキスト"/>
        <xdr:cNvSpPr txBox="1"/>
      </xdr:nvSpPr>
      <xdr:spPr>
        <a:xfrm>
          <a:off x="4686300" y="856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42432</xdr:rowOff>
    </xdr:from>
    <xdr:to>
      <xdr:col>24</xdr:col>
      <xdr:colOff>152400</xdr:colOff>
      <xdr:row>51</xdr:row>
      <xdr:rowOff>42432</xdr:rowOff>
    </xdr:to>
    <xdr:cxnSp macro="">
      <xdr:nvCxnSpPr>
        <xdr:cNvPr id="117" name="直線コネクタ 116"/>
        <xdr:cNvCxnSpPr/>
      </xdr:nvCxnSpPr>
      <xdr:spPr>
        <a:xfrm>
          <a:off x="4546600" y="8786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139437</xdr:rowOff>
    </xdr:from>
    <xdr:to>
      <xdr:col>24</xdr:col>
      <xdr:colOff>63500</xdr:colOff>
      <xdr:row>58</xdr:row>
      <xdr:rowOff>8295</xdr:rowOff>
    </xdr:to>
    <xdr:cxnSp macro="">
      <xdr:nvCxnSpPr>
        <xdr:cNvPr id="118" name="直線コネクタ 117"/>
        <xdr:cNvCxnSpPr/>
      </xdr:nvCxnSpPr>
      <xdr:spPr>
        <a:xfrm flipV="1">
          <a:off x="3797300" y="9912087"/>
          <a:ext cx="838200" cy="4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119311</xdr:rowOff>
    </xdr:from>
    <xdr:ext cx="599010" cy="259045"/>
    <xdr:sp macro="" textlink="">
      <xdr:nvSpPr>
        <xdr:cNvPr id="119" name="物件費平均値テキスト"/>
        <xdr:cNvSpPr txBox="1"/>
      </xdr:nvSpPr>
      <xdr:spPr>
        <a:xfrm>
          <a:off x="4686300" y="98919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140884</xdr:rowOff>
    </xdr:from>
    <xdr:to>
      <xdr:col>24</xdr:col>
      <xdr:colOff>114300</xdr:colOff>
      <xdr:row>58</xdr:row>
      <xdr:rowOff>71034</xdr:rowOff>
    </xdr:to>
    <xdr:sp macro="" textlink="">
      <xdr:nvSpPr>
        <xdr:cNvPr id="120" name="フローチャート: 判断 119"/>
        <xdr:cNvSpPr/>
      </xdr:nvSpPr>
      <xdr:spPr>
        <a:xfrm>
          <a:off x="45847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8295</xdr:rowOff>
    </xdr:from>
    <xdr:to>
      <xdr:col>19</xdr:col>
      <xdr:colOff>177800</xdr:colOff>
      <xdr:row>58</xdr:row>
      <xdr:rowOff>19765</xdr:rowOff>
    </xdr:to>
    <xdr:cxnSp macro="">
      <xdr:nvCxnSpPr>
        <xdr:cNvPr id="121" name="直線コネクタ 120"/>
        <xdr:cNvCxnSpPr/>
      </xdr:nvCxnSpPr>
      <xdr:spPr>
        <a:xfrm flipV="1">
          <a:off x="2908300" y="9952395"/>
          <a:ext cx="889000" cy="1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151940</xdr:rowOff>
    </xdr:from>
    <xdr:to>
      <xdr:col>20</xdr:col>
      <xdr:colOff>38100</xdr:colOff>
      <xdr:row>58</xdr:row>
      <xdr:rowOff>82090</xdr:rowOff>
    </xdr:to>
    <xdr:sp macro="" textlink="">
      <xdr:nvSpPr>
        <xdr:cNvPr id="122" name="フローチャート: 判断 121"/>
        <xdr:cNvSpPr/>
      </xdr:nvSpPr>
      <xdr:spPr>
        <a:xfrm>
          <a:off x="3746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73217</xdr:rowOff>
    </xdr:from>
    <xdr:ext cx="534377" cy="259045"/>
    <xdr:sp macro="" textlink="">
      <xdr:nvSpPr>
        <xdr:cNvPr id="123" name="テキスト ボックス 122"/>
        <xdr:cNvSpPr txBox="1"/>
      </xdr:nvSpPr>
      <xdr:spPr>
        <a:xfrm>
          <a:off x="3530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5211</xdr:rowOff>
    </xdr:from>
    <xdr:to>
      <xdr:col>15</xdr:col>
      <xdr:colOff>50800</xdr:colOff>
      <xdr:row>58</xdr:row>
      <xdr:rowOff>19765</xdr:rowOff>
    </xdr:to>
    <xdr:cxnSp macro="">
      <xdr:nvCxnSpPr>
        <xdr:cNvPr id="124" name="直線コネクタ 123"/>
        <xdr:cNvCxnSpPr/>
      </xdr:nvCxnSpPr>
      <xdr:spPr>
        <a:xfrm>
          <a:off x="2019300" y="9949311"/>
          <a:ext cx="8890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163686</xdr:rowOff>
    </xdr:from>
    <xdr:to>
      <xdr:col>15</xdr:col>
      <xdr:colOff>101600</xdr:colOff>
      <xdr:row>58</xdr:row>
      <xdr:rowOff>93836</xdr:rowOff>
    </xdr:to>
    <xdr:sp macro="" textlink="">
      <xdr:nvSpPr>
        <xdr:cNvPr id="125" name="フローチャート: 判断 124"/>
        <xdr:cNvSpPr/>
      </xdr:nvSpPr>
      <xdr:spPr>
        <a:xfrm>
          <a:off x="2857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84963</xdr:rowOff>
    </xdr:from>
    <xdr:ext cx="534377" cy="259045"/>
    <xdr:sp macro="" textlink="">
      <xdr:nvSpPr>
        <xdr:cNvPr id="126" name="テキスト ボックス 125"/>
        <xdr:cNvSpPr txBox="1"/>
      </xdr:nvSpPr>
      <xdr:spPr>
        <a:xfrm>
          <a:off x="2641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5211</xdr:rowOff>
    </xdr:from>
    <xdr:to>
      <xdr:col>10</xdr:col>
      <xdr:colOff>114300</xdr:colOff>
      <xdr:row>58</xdr:row>
      <xdr:rowOff>36436</xdr:rowOff>
    </xdr:to>
    <xdr:cxnSp macro="">
      <xdr:nvCxnSpPr>
        <xdr:cNvPr id="127" name="直線コネクタ 126"/>
        <xdr:cNvCxnSpPr/>
      </xdr:nvCxnSpPr>
      <xdr:spPr>
        <a:xfrm flipV="1">
          <a:off x="1130300" y="9949311"/>
          <a:ext cx="889000" cy="3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170125</xdr:rowOff>
    </xdr:from>
    <xdr:to>
      <xdr:col>10</xdr:col>
      <xdr:colOff>165100</xdr:colOff>
      <xdr:row>58</xdr:row>
      <xdr:rowOff>100275</xdr:rowOff>
    </xdr:to>
    <xdr:sp macro="" textlink="">
      <xdr:nvSpPr>
        <xdr:cNvPr id="128" name="フローチャート: 判断 127"/>
        <xdr:cNvSpPr/>
      </xdr:nvSpPr>
      <xdr:spPr>
        <a:xfrm>
          <a:off x="1968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91402</xdr:rowOff>
    </xdr:from>
    <xdr:ext cx="534377" cy="259045"/>
    <xdr:sp macro="" textlink="">
      <xdr:nvSpPr>
        <xdr:cNvPr id="129" name="テキスト ボックス 128"/>
        <xdr:cNvSpPr txBox="1"/>
      </xdr:nvSpPr>
      <xdr:spPr>
        <a:xfrm>
          <a:off x="1752111" y="1003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10730</xdr:rowOff>
    </xdr:from>
    <xdr:to>
      <xdr:col>6</xdr:col>
      <xdr:colOff>38100</xdr:colOff>
      <xdr:row>58</xdr:row>
      <xdr:rowOff>112330</xdr:rowOff>
    </xdr:to>
    <xdr:sp macro="" textlink="">
      <xdr:nvSpPr>
        <xdr:cNvPr id="130" name="フローチャート: 判断 129"/>
        <xdr:cNvSpPr/>
      </xdr:nvSpPr>
      <xdr:spPr>
        <a:xfrm>
          <a:off x="1079500" y="995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103457</xdr:rowOff>
    </xdr:from>
    <xdr:ext cx="534377" cy="259045"/>
    <xdr:sp macro="" textlink="">
      <xdr:nvSpPr>
        <xdr:cNvPr id="131" name="テキスト ボックス 130"/>
        <xdr:cNvSpPr txBox="1"/>
      </xdr:nvSpPr>
      <xdr:spPr>
        <a:xfrm>
          <a:off x="863111" y="10047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88637</xdr:rowOff>
    </xdr:from>
    <xdr:to>
      <xdr:col>24</xdr:col>
      <xdr:colOff>114300</xdr:colOff>
      <xdr:row>58</xdr:row>
      <xdr:rowOff>18787</xdr:rowOff>
    </xdr:to>
    <xdr:sp macro="" textlink="">
      <xdr:nvSpPr>
        <xdr:cNvPr id="137" name="楕円 136"/>
        <xdr:cNvSpPr/>
      </xdr:nvSpPr>
      <xdr:spPr>
        <a:xfrm>
          <a:off x="4584700" y="986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111514</xdr:rowOff>
    </xdr:from>
    <xdr:ext cx="599010" cy="259045"/>
    <xdr:sp macro="" textlink="">
      <xdr:nvSpPr>
        <xdr:cNvPr id="138" name="物件費該当値テキスト"/>
        <xdr:cNvSpPr txBox="1"/>
      </xdr:nvSpPr>
      <xdr:spPr>
        <a:xfrm>
          <a:off x="4686300" y="9712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128945</xdr:rowOff>
    </xdr:from>
    <xdr:to>
      <xdr:col>20</xdr:col>
      <xdr:colOff>38100</xdr:colOff>
      <xdr:row>58</xdr:row>
      <xdr:rowOff>59095</xdr:rowOff>
    </xdr:to>
    <xdr:sp macro="" textlink="">
      <xdr:nvSpPr>
        <xdr:cNvPr id="139" name="楕円 138"/>
        <xdr:cNvSpPr/>
      </xdr:nvSpPr>
      <xdr:spPr>
        <a:xfrm>
          <a:off x="3746500" y="990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75622</xdr:rowOff>
    </xdr:from>
    <xdr:ext cx="599010" cy="259045"/>
    <xdr:sp macro="" textlink="">
      <xdr:nvSpPr>
        <xdr:cNvPr id="140" name="テキスト ボックス 139"/>
        <xdr:cNvSpPr txBox="1"/>
      </xdr:nvSpPr>
      <xdr:spPr>
        <a:xfrm>
          <a:off x="3497795" y="9676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140415</xdr:rowOff>
    </xdr:from>
    <xdr:to>
      <xdr:col>15</xdr:col>
      <xdr:colOff>101600</xdr:colOff>
      <xdr:row>58</xdr:row>
      <xdr:rowOff>70565</xdr:rowOff>
    </xdr:to>
    <xdr:sp macro="" textlink="">
      <xdr:nvSpPr>
        <xdr:cNvPr id="141" name="楕円 140"/>
        <xdr:cNvSpPr/>
      </xdr:nvSpPr>
      <xdr:spPr>
        <a:xfrm>
          <a:off x="2857500" y="991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87092</xdr:rowOff>
    </xdr:from>
    <xdr:ext cx="599010" cy="259045"/>
    <xdr:sp macro="" textlink="">
      <xdr:nvSpPr>
        <xdr:cNvPr id="142" name="テキスト ボックス 141"/>
        <xdr:cNvSpPr txBox="1"/>
      </xdr:nvSpPr>
      <xdr:spPr>
        <a:xfrm>
          <a:off x="2608795" y="968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125861</xdr:rowOff>
    </xdr:from>
    <xdr:to>
      <xdr:col>10</xdr:col>
      <xdr:colOff>165100</xdr:colOff>
      <xdr:row>58</xdr:row>
      <xdr:rowOff>56011</xdr:rowOff>
    </xdr:to>
    <xdr:sp macro="" textlink="">
      <xdr:nvSpPr>
        <xdr:cNvPr id="143" name="楕円 142"/>
        <xdr:cNvSpPr/>
      </xdr:nvSpPr>
      <xdr:spPr>
        <a:xfrm>
          <a:off x="1968500" y="989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72538</xdr:rowOff>
    </xdr:from>
    <xdr:ext cx="599010" cy="259045"/>
    <xdr:sp macro="" textlink="">
      <xdr:nvSpPr>
        <xdr:cNvPr id="144" name="テキスト ボックス 143"/>
        <xdr:cNvSpPr txBox="1"/>
      </xdr:nvSpPr>
      <xdr:spPr>
        <a:xfrm>
          <a:off x="1719795" y="9673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157086</xdr:rowOff>
    </xdr:from>
    <xdr:to>
      <xdr:col>6</xdr:col>
      <xdr:colOff>38100</xdr:colOff>
      <xdr:row>58</xdr:row>
      <xdr:rowOff>87236</xdr:rowOff>
    </xdr:to>
    <xdr:sp macro="" textlink="">
      <xdr:nvSpPr>
        <xdr:cNvPr id="145" name="楕円 144"/>
        <xdr:cNvSpPr/>
      </xdr:nvSpPr>
      <xdr:spPr>
        <a:xfrm>
          <a:off x="1079500" y="992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103763</xdr:rowOff>
    </xdr:from>
    <xdr:ext cx="534377" cy="259045"/>
    <xdr:sp macro="" textlink="">
      <xdr:nvSpPr>
        <xdr:cNvPr id="146" name="テキスト ボックス 145"/>
        <xdr:cNvSpPr txBox="1"/>
      </xdr:nvSpPr>
      <xdr:spPr>
        <a:xfrm>
          <a:off x="863111" y="970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40667</xdr:rowOff>
    </xdr:from>
    <xdr:to>
      <xdr:col>24</xdr:col>
      <xdr:colOff>62865</xdr:colOff>
      <xdr:row>79</xdr:row>
      <xdr:rowOff>89376</xdr:rowOff>
    </xdr:to>
    <xdr:cxnSp macro="">
      <xdr:nvCxnSpPr>
        <xdr:cNvPr id="172" name="直線コネクタ 171"/>
        <xdr:cNvCxnSpPr/>
      </xdr:nvCxnSpPr>
      <xdr:spPr>
        <a:xfrm flipV="1">
          <a:off x="4633595" y="12213617"/>
          <a:ext cx="1270" cy="1420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93203</xdr:rowOff>
    </xdr:from>
    <xdr:ext cx="378565" cy="259045"/>
    <xdr:sp macro="" textlink="">
      <xdr:nvSpPr>
        <xdr:cNvPr id="173" name="維持補修費最小値テキスト"/>
        <xdr:cNvSpPr txBox="1"/>
      </xdr:nvSpPr>
      <xdr:spPr>
        <a:xfrm>
          <a:off x="4686300" y="1363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89376</xdr:rowOff>
    </xdr:from>
    <xdr:to>
      <xdr:col>24</xdr:col>
      <xdr:colOff>152400</xdr:colOff>
      <xdr:row>79</xdr:row>
      <xdr:rowOff>89376</xdr:rowOff>
    </xdr:to>
    <xdr:cxnSp macro="">
      <xdr:nvCxnSpPr>
        <xdr:cNvPr id="174" name="直線コネクタ 173"/>
        <xdr:cNvCxnSpPr/>
      </xdr:nvCxnSpPr>
      <xdr:spPr>
        <a:xfrm>
          <a:off x="4546600" y="13633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158794</xdr:rowOff>
    </xdr:from>
    <xdr:ext cx="534377" cy="259045"/>
    <xdr:sp macro="" textlink="">
      <xdr:nvSpPr>
        <xdr:cNvPr id="175" name="維持補修費最大値テキスト"/>
        <xdr:cNvSpPr txBox="1"/>
      </xdr:nvSpPr>
      <xdr:spPr>
        <a:xfrm>
          <a:off x="4686300" y="119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40667</xdr:rowOff>
    </xdr:from>
    <xdr:to>
      <xdr:col>24</xdr:col>
      <xdr:colOff>152400</xdr:colOff>
      <xdr:row>71</xdr:row>
      <xdr:rowOff>40667</xdr:rowOff>
    </xdr:to>
    <xdr:cxnSp macro="">
      <xdr:nvCxnSpPr>
        <xdr:cNvPr id="176" name="直線コネクタ 175"/>
        <xdr:cNvCxnSpPr/>
      </xdr:nvCxnSpPr>
      <xdr:spPr>
        <a:xfrm>
          <a:off x="4546600" y="122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26135</xdr:rowOff>
    </xdr:from>
    <xdr:to>
      <xdr:col>24</xdr:col>
      <xdr:colOff>63500</xdr:colOff>
      <xdr:row>79</xdr:row>
      <xdr:rowOff>26184</xdr:rowOff>
    </xdr:to>
    <xdr:cxnSp macro="">
      <xdr:nvCxnSpPr>
        <xdr:cNvPr id="177" name="直線コネクタ 176"/>
        <xdr:cNvCxnSpPr/>
      </xdr:nvCxnSpPr>
      <xdr:spPr>
        <a:xfrm flipV="1">
          <a:off x="3797300" y="13570685"/>
          <a:ext cx="838200" cy="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66760</xdr:rowOff>
    </xdr:from>
    <xdr:ext cx="534377" cy="259045"/>
    <xdr:sp macro="" textlink="">
      <xdr:nvSpPr>
        <xdr:cNvPr id="178" name="維持補修費平均値テキスト"/>
        <xdr:cNvSpPr txBox="1"/>
      </xdr:nvSpPr>
      <xdr:spPr>
        <a:xfrm>
          <a:off x="4686300" y="13268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43883</xdr:rowOff>
    </xdr:from>
    <xdr:to>
      <xdr:col>24</xdr:col>
      <xdr:colOff>114300</xdr:colOff>
      <xdr:row>78</xdr:row>
      <xdr:rowOff>145483</xdr:rowOff>
    </xdr:to>
    <xdr:sp macro="" textlink="">
      <xdr:nvSpPr>
        <xdr:cNvPr id="179" name="フローチャート: 判断 178"/>
        <xdr:cNvSpPr/>
      </xdr:nvSpPr>
      <xdr:spPr>
        <a:xfrm>
          <a:off x="4584700" y="1341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26184</xdr:rowOff>
    </xdr:from>
    <xdr:to>
      <xdr:col>19</xdr:col>
      <xdr:colOff>177800</xdr:colOff>
      <xdr:row>79</xdr:row>
      <xdr:rowOff>29547</xdr:rowOff>
    </xdr:to>
    <xdr:cxnSp macro="">
      <xdr:nvCxnSpPr>
        <xdr:cNvPr id="180" name="直線コネクタ 179"/>
        <xdr:cNvCxnSpPr/>
      </xdr:nvCxnSpPr>
      <xdr:spPr>
        <a:xfrm flipV="1">
          <a:off x="2908300" y="13570734"/>
          <a:ext cx="889000" cy="3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41481</xdr:rowOff>
    </xdr:from>
    <xdr:to>
      <xdr:col>20</xdr:col>
      <xdr:colOff>38100</xdr:colOff>
      <xdr:row>78</xdr:row>
      <xdr:rowOff>143081</xdr:rowOff>
    </xdr:to>
    <xdr:sp macro="" textlink="">
      <xdr:nvSpPr>
        <xdr:cNvPr id="181" name="フローチャート: 判断 180"/>
        <xdr:cNvSpPr/>
      </xdr:nvSpPr>
      <xdr:spPr>
        <a:xfrm>
          <a:off x="37465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159608</xdr:rowOff>
    </xdr:from>
    <xdr:ext cx="534377" cy="259045"/>
    <xdr:sp macro="" textlink="">
      <xdr:nvSpPr>
        <xdr:cNvPr id="182" name="テキスト ボックス 181"/>
        <xdr:cNvSpPr txBox="1"/>
      </xdr:nvSpPr>
      <xdr:spPr>
        <a:xfrm>
          <a:off x="3530111" y="1318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29547</xdr:rowOff>
    </xdr:from>
    <xdr:to>
      <xdr:col>15</xdr:col>
      <xdr:colOff>50800</xdr:colOff>
      <xdr:row>79</xdr:row>
      <xdr:rowOff>31474</xdr:rowOff>
    </xdr:to>
    <xdr:cxnSp macro="">
      <xdr:nvCxnSpPr>
        <xdr:cNvPr id="183" name="直線コネクタ 182"/>
        <xdr:cNvCxnSpPr/>
      </xdr:nvCxnSpPr>
      <xdr:spPr>
        <a:xfrm flipV="1">
          <a:off x="2019300" y="13574097"/>
          <a:ext cx="8890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64619</xdr:rowOff>
    </xdr:from>
    <xdr:to>
      <xdr:col>15</xdr:col>
      <xdr:colOff>101600</xdr:colOff>
      <xdr:row>78</xdr:row>
      <xdr:rowOff>166219</xdr:rowOff>
    </xdr:to>
    <xdr:sp macro="" textlink="">
      <xdr:nvSpPr>
        <xdr:cNvPr id="184" name="フローチャート: 判断 183"/>
        <xdr:cNvSpPr/>
      </xdr:nvSpPr>
      <xdr:spPr>
        <a:xfrm>
          <a:off x="2857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11296</xdr:rowOff>
    </xdr:from>
    <xdr:ext cx="469744" cy="259045"/>
    <xdr:sp macro="" textlink="">
      <xdr:nvSpPr>
        <xdr:cNvPr id="185" name="テキスト ボックス 184"/>
        <xdr:cNvSpPr txBox="1"/>
      </xdr:nvSpPr>
      <xdr:spPr>
        <a:xfrm>
          <a:off x="2673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31474</xdr:rowOff>
    </xdr:from>
    <xdr:to>
      <xdr:col>10</xdr:col>
      <xdr:colOff>114300</xdr:colOff>
      <xdr:row>79</xdr:row>
      <xdr:rowOff>39165</xdr:rowOff>
    </xdr:to>
    <xdr:cxnSp macro="">
      <xdr:nvCxnSpPr>
        <xdr:cNvPr id="186" name="直線コネクタ 185"/>
        <xdr:cNvCxnSpPr/>
      </xdr:nvCxnSpPr>
      <xdr:spPr>
        <a:xfrm flipV="1">
          <a:off x="1130300" y="13576024"/>
          <a:ext cx="889000" cy="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110274</xdr:rowOff>
    </xdr:from>
    <xdr:to>
      <xdr:col>10</xdr:col>
      <xdr:colOff>165100</xdr:colOff>
      <xdr:row>79</xdr:row>
      <xdr:rowOff>40424</xdr:rowOff>
    </xdr:to>
    <xdr:sp macro="" textlink="">
      <xdr:nvSpPr>
        <xdr:cNvPr id="187" name="フローチャート: 判断 186"/>
        <xdr:cNvSpPr/>
      </xdr:nvSpPr>
      <xdr:spPr>
        <a:xfrm>
          <a:off x="1968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56951</xdr:rowOff>
    </xdr:from>
    <xdr:ext cx="469744" cy="259045"/>
    <xdr:sp macro="" textlink="">
      <xdr:nvSpPr>
        <xdr:cNvPr id="188" name="テキスト ボックス 187"/>
        <xdr:cNvSpPr txBox="1"/>
      </xdr:nvSpPr>
      <xdr:spPr>
        <a:xfrm>
          <a:off x="1784428" y="1325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94501</xdr:rowOff>
    </xdr:from>
    <xdr:to>
      <xdr:col>6</xdr:col>
      <xdr:colOff>38100</xdr:colOff>
      <xdr:row>79</xdr:row>
      <xdr:rowOff>24651</xdr:rowOff>
    </xdr:to>
    <xdr:sp macro="" textlink="">
      <xdr:nvSpPr>
        <xdr:cNvPr id="189" name="フローチャート: 判断 188"/>
        <xdr:cNvSpPr/>
      </xdr:nvSpPr>
      <xdr:spPr>
        <a:xfrm>
          <a:off x="1079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41178</xdr:rowOff>
    </xdr:from>
    <xdr:ext cx="469744" cy="259045"/>
    <xdr:sp macro="" textlink="">
      <xdr:nvSpPr>
        <xdr:cNvPr id="190" name="テキスト ボックス 189"/>
        <xdr:cNvSpPr txBox="1"/>
      </xdr:nvSpPr>
      <xdr:spPr>
        <a:xfrm>
          <a:off x="895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146785</xdr:rowOff>
    </xdr:from>
    <xdr:to>
      <xdr:col>24</xdr:col>
      <xdr:colOff>114300</xdr:colOff>
      <xdr:row>79</xdr:row>
      <xdr:rowOff>76935</xdr:rowOff>
    </xdr:to>
    <xdr:sp macro="" textlink="">
      <xdr:nvSpPr>
        <xdr:cNvPr id="196" name="楕円 195"/>
        <xdr:cNvSpPr/>
      </xdr:nvSpPr>
      <xdr:spPr>
        <a:xfrm>
          <a:off x="4584700" y="1351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61712</xdr:rowOff>
    </xdr:from>
    <xdr:ext cx="469744" cy="259045"/>
    <xdr:sp macro="" textlink="">
      <xdr:nvSpPr>
        <xdr:cNvPr id="197" name="維持補修費該当値テキスト"/>
        <xdr:cNvSpPr txBox="1"/>
      </xdr:nvSpPr>
      <xdr:spPr>
        <a:xfrm>
          <a:off x="4686300" y="1343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146834</xdr:rowOff>
    </xdr:from>
    <xdr:to>
      <xdr:col>20</xdr:col>
      <xdr:colOff>38100</xdr:colOff>
      <xdr:row>79</xdr:row>
      <xdr:rowOff>76984</xdr:rowOff>
    </xdr:to>
    <xdr:sp macro="" textlink="">
      <xdr:nvSpPr>
        <xdr:cNvPr id="198" name="楕円 197"/>
        <xdr:cNvSpPr/>
      </xdr:nvSpPr>
      <xdr:spPr>
        <a:xfrm>
          <a:off x="3746500" y="1351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68111</xdr:rowOff>
    </xdr:from>
    <xdr:ext cx="469744" cy="259045"/>
    <xdr:sp macro="" textlink="">
      <xdr:nvSpPr>
        <xdr:cNvPr id="199" name="テキスト ボックス 198"/>
        <xdr:cNvSpPr txBox="1"/>
      </xdr:nvSpPr>
      <xdr:spPr>
        <a:xfrm>
          <a:off x="3562428" y="1361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150197</xdr:rowOff>
    </xdr:from>
    <xdr:to>
      <xdr:col>15</xdr:col>
      <xdr:colOff>101600</xdr:colOff>
      <xdr:row>79</xdr:row>
      <xdr:rowOff>80347</xdr:rowOff>
    </xdr:to>
    <xdr:sp macro="" textlink="">
      <xdr:nvSpPr>
        <xdr:cNvPr id="200" name="楕円 199"/>
        <xdr:cNvSpPr/>
      </xdr:nvSpPr>
      <xdr:spPr>
        <a:xfrm>
          <a:off x="2857500" y="1352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71474</xdr:rowOff>
    </xdr:from>
    <xdr:ext cx="469744" cy="259045"/>
    <xdr:sp macro="" textlink="">
      <xdr:nvSpPr>
        <xdr:cNvPr id="201" name="テキスト ボックス 200"/>
        <xdr:cNvSpPr txBox="1"/>
      </xdr:nvSpPr>
      <xdr:spPr>
        <a:xfrm>
          <a:off x="2673428" y="13616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152124</xdr:rowOff>
    </xdr:from>
    <xdr:to>
      <xdr:col>10</xdr:col>
      <xdr:colOff>165100</xdr:colOff>
      <xdr:row>79</xdr:row>
      <xdr:rowOff>82274</xdr:rowOff>
    </xdr:to>
    <xdr:sp macro="" textlink="">
      <xdr:nvSpPr>
        <xdr:cNvPr id="202" name="楕円 201"/>
        <xdr:cNvSpPr/>
      </xdr:nvSpPr>
      <xdr:spPr>
        <a:xfrm>
          <a:off x="1968500" y="1352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73401</xdr:rowOff>
    </xdr:from>
    <xdr:ext cx="469744" cy="259045"/>
    <xdr:sp macro="" textlink="">
      <xdr:nvSpPr>
        <xdr:cNvPr id="203" name="テキスト ボックス 202"/>
        <xdr:cNvSpPr txBox="1"/>
      </xdr:nvSpPr>
      <xdr:spPr>
        <a:xfrm>
          <a:off x="1784428" y="1361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159815</xdr:rowOff>
    </xdr:from>
    <xdr:to>
      <xdr:col>6</xdr:col>
      <xdr:colOff>38100</xdr:colOff>
      <xdr:row>79</xdr:row>
      <xdr:rowOff>89965</xdr:rowOff>
    </xdr:to>
    <xdr:sp macro="" textlink="">
      <xdr:nvSpPr>
        <xdr:cNvPr id="204" name="楕円 203"/>
        <xdr:cNvSpPr/>
      </xdr:nvSpPr>
      <xdr:spPr>
        <a:xfrm>
          <a:off x="1079500" y="1353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81092</xdr:rowOff>
    </xdr:from>
    <xdr:ext cx="469744" cy="259045"/>
    <xdr:sp macro="" textlink="">
      <xdr:nvSpPr>
        <xdr:cNvPr id="205" name="テキスト ボックス 204"/>
        <xdr:cNvSpPr txBox="1"/>
      </xdr:nvSpPr>
      <xdr:spPr>
        <a:xfrm>
          <a:off x="895428" y="13625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134617</xdr:rowOff>
    </xdr:from>
    <xdr:to>
      <xdr:col>24</xdr:col>
      <xdr:colOff>62865</xdr:colOff>
      <xdr:row>99</xdr:row>
      <xdr:rowOff>9365</xdr:rowOff>
    </xdr:to>
    <xdr:cxnSp macro="">
      <xdr:nvCxnSpPr>
        <xdr:cNvPr id="232" name="直線コネクタ 231"/>
        <xdr:cNvCxnSpPr/>
      </xdr:nvCxnSpPr>
      <xdr:spPr>
        <a:xfrm flipV="1">
          <a:off x="4633595" y="15393667"/>
          <a:ext cx="1270" cy="1589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13192</xdr:rowOff>
    </xdr:from>
    <xdr:ext cx="534377" cy="259045"/>
    <xdr:sp macro="" textlink="">
      <xdr:nvSpPr>
        <xdr:cNvPr id="233" name="扶助費最小値テキスト"/>
        <xdr:cNvSpPr txBox="1"/>
      </xdr:nvSpPr>
      <xdr:spPr>
        <a:xfrm>
          <a:off x="4686300" y="1698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9365</xdr:rowOff>
    </xdr:from>
    <xdr:to>
      <xdr:col>24</xdr:col>
      <xdr:colOff>152400</xdr:colOff>
      <xdr:row>99</xdr:row>
      <xdr:rowOff>9365</xdr:rowOff>
    </xdr:to>
    <xdr:cxnSp macro="">
      <xdr:nvCxnSpPr>
        <xdr:cNvPr id="234" name="直線コネクタ 233"/>
        <xdr:cNvCxnSpPr/>
      </xdr:nvCxnSpPr>
      <xdr:spPr>
        <a:xfrm>
          <a:off x="4546600" y="1698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81294</xdr:rowOff>
    </xdr:from>
    <xdr:ext cx="599010" cy="259045"/>
    <xdr:sp macro="" textlink="">
      <xdr:nvSpPr>
        <xdr:cNvPr id="235" name="扶助費最大値テキスト"/>
        <xdr:cNvSpPr txBox="1"/>
      </xdr:nvSpPr>
      <xdr:spPr>
        <a:xfrm>
          <a:off x="4686300" y="1516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134617</xdr:rowOff>
    </xdr:from>
    <xdr:to>
      <xdr:col>24</xdr:col>
      <xdr:colOff>152400</xdr:colOff>
      <xdr:row>89</xdr:row>
      <xdr:rowOff>134617</xdr:rowOff>
    </xdr:to>
    <xdr:cxnSp macro="">
      <xdr:nvCxnSpPr>
        <xdr:cNvPr id="236" name="直線コネクタ 235"/>
        <xdr:cNvCxnSpPr/>
      </xdr:nvCxnSpPr>
      <xdr:spPr>
        <a:xfrm>
          <a:off x="4546600" y="1539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128456</xdr:rowOff>
    </xdr:from>
    <xdr:to>
      <xdr:col>24</xdr:col>
      <xdr:colOff>63500</xdr:colOff>
      <xdr:row>97</xdr:row>
      <xdr:rowOff>121162</xdr:rowOff>
    </xdr:to>
    <xdr:cxnSp macro="">
      <xdr:nvCxnSpPr>
        <xdr:cNvPr id="237" name="直線コネクタ 236"/>
        <xdr:cNvCxnSpPr/>
      </xdr:nvCxnSpPr>
      <xdr:spPr>
        <a:xfrm>
          <a:off x="3797300" y="16587656"/>
          <a:ext cx="838200" cy="16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154960</xdr:rowOff>
    </xdr:from>
    <xdr:ext cx="599010" cy="259045"/>
    <xdr:sp macro="" textlink="">
      <xdr:nvSpPr>
        <xdr:cNvPr id="238" name="扶助費平均値テキスト"/>
        <xdr:cNvSpPr txBox="1"/>
      </xdr:nvSpPr>
      <xdr:spPr>
        <a:xfrm>
          <a:off x="4686300" y="16271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132083</xdr:rowOff>
    </xdr:from>
    <xdr:to>
      <xdr:col>24</xdr:col>
      <xdr:colOff>114300</xdr:colOff>
      <xdr:row>96</xdr:row>
      <xdr:rowOff>62233</xdr:rowOff>
    </xdr:to>
    <xdr:sp macro="" textlink="">
      <xdr:nvSpPr>
        <xdr:cNvPr id="239" name="フローチャート: 判断 238"/>
        <xdr:cNvSpPr/>
      </xdr:nvSpPr>
      <xdr:spPr>
        <a:xfrm>
          <a:off x="4584700" y="1641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128456</xdr:rowOff>
    </xdr:from>
    <xdr:to>
      <xdr:col>19</xdr:col>
      <xdr:colOff>177800</xdr:colOff>
      <xdr:row>98</xdr:row>
      <xdr:rowOff>105268</xdr:rowOff>
    </xdr:to>
    <xdr:cxnSp macro="">
      <xdr:nvCxnSpPr>
        <xdr:cNvPr id="240" name="直線コネクタ 239"/>
        <xdr:cNvCxnSpPr/>
      </xdr:nvCxnSpPr>
      <xdr:spPr>
        <a:xfrm flipV="1">
          <a:off x="2908300" y="16587656"/>
          <a:ext cx="889000" cy="319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17881</xdr:rowOff>
    </xdr:from>
    <xdr:to>
      <xdr:col>20</xdr:col>
      <xdr:colOff>38100</xdr:colOff>
      <xdr:row>95</xdr:row>
      <xdr:rowOff>119481</xdr:rowOff>
    </xdr:to>
    <xdr:sp macro="" textlink="">
      <xdr:nvSpPr>
        <xdr:cNvPr id="241" name="フローチャート: 判断 240"/>
        <xdr:cNvSpPr/>
      </xdr:nvSpPr>
      <xdr:spPr>
        <a:xfrm>
          <a:off x="3746500" y="163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136008</xdr:rowOff>
    </xdr:from>
    <xdr:ext cx="599010" cy="259045"/>
    <xdr:sp macro="" textlink="">
      <xdr:nvSpPr>
        <xdr:cNvPr id="242" name="テキスト ボックス 241"/>
        <xdr:cNvSpPr txBox="1"/>
      </xdr:nvSpPr>
      <xdr:spPr>
        <a:xfrm>
          <a:off x="3497795" y="16080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105268</xdr:rowOff>
    </xdr:from>
    <xdr:to>
      <xdr:col>15</xdr:col>
      <xdr:colOff>50800</xdr:colOff>
      <xdr:row>98</xdr:row>
      <xdr:rowOff>121064</xdr:rowOff>
    </xdr:to>
    <xdr:cxnSp macro="">
      <xdr:nvCxnSpPr>
        <xdr:cNvPr id="243" name="直線コネクタ 242"/>
        <xdr:cNvCxnSpPr/>
      </xdr:nvCxnSpPr>
      <xdr:spPr>
        <a:xfrm flipV="1">
          <a:off x="2019300" y="16907368"/>
          <a:ext cx="889000" cy="1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100079</xdr:rowOff>
    </xdr:from>
    <xdr:to>
      <xdr:col>15</xdr:col>
      <xdr:colOff>101600</xdr:colOff>
      <xdr:row>97</xdr:row>
      <xdr:rowOff>30229</xdr:rowOff>
    </xdr:to>
    <xdr:sp macro="" textlink="">
      <xdr:nvSpPr>
        <xdr:cNvPr id="244" name="フローチャート: 判断 243"/>
        <xdr:cNvSpPr/>
      </xdr:nvSpPr>
      <xdr:spPr>
        <a:xfrm>
          <a:off x="2857500" y="1655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46756</xdr:rowOff>
    </xdr:from>
    <xdr:ext cx="599010" cy="259045"/>
    <xdr:sp macro="" textlink="">
      <xdr:nvSpPr>
        <xdr:cNvPr id="245" name="テキスト ボックス 244"/>
        <xdr:cNvSpPr txBox="1"/>
      </xdr:nvSpPr>
      <xdr:spPr>
        <a:xfrm>
          <a:off x="2608795" y="1633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121064</xdr:rowOff>
    </xdr:from>
    <xdr:to>
      <xdr:col>10</xdr:col>
      <xdr:colOff>114300</xdr:colOff>
      <xdr:row>98</xdr:row>
      <xdr:rowOff>143923</xdr:rowOff>
    </xdr:to>
    <xdr:cxnSp macro="">
      <xdr:nvCxnSpPr>
        <xdr:cNvPr id="246" name="直線コネクタ 245"/>
        <xdr:cNvCxnSpPr/>
      </xdr:nvCxnSpPr>
      <xdr:spPr>
        <a:xfrm flipV="1">
          <a:off x="1130300" y="1692316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99383</xdr:rowOff>
    </xdr:from>
    <xdr:to>
      <xdr:col>10</xdr:col>
      <xdr:colOff>165100</xdr:colOff>
      <xdr:row>97</xdr:row>
      <xdr:rowOff>29533</xdr:rowOff>
    </xdr:to>
    <xdr:sp macro="" textlink="">
      <xdr:nvSpPr>
        <xdr:cNvPr id="247" name="フローチャート: 判断 246"/>
        <xdr:cNvSpPr/>
      </xdr:nvSpPr>
      <xdr:spPr>
        <a:xfrm>
          <a:off x="1968500" y="1655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46060</xdr:rowOff>
    </xdr:from>
    <xdr:ext cx="599010" cy="259045"/>
    <xdr:sp macro="" textlink="">
      <xdr:nvSpPr>
        <xdr:cNvPr id="248" name="テキスト ボックス 247"/>
        <xdr:cNvSpPr txBox="1"/>
      </xdr:nvSpPr>
      <xdr:spPr>
        <a:xfrm>
          <a:off x="1719795" y="16333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144951</xdr:rowOff>
    </xdr:from>
    <xdr:to>
      <xdr:col>6</xdr:col>
      <xdr:colOff>38100</xdr:colOff>
      <xdr:row>97</xdr:row>
      <xdr:rowOff>75101</xdr:rowOff>
    </xdr:to>
    <xdr:sp macro="" textlink="">
      <xdr:nvSpPr>
        <xdr:cNvPr id="249" name="フローチャート: 判断 248"/>
        <xdr:cNvSpPr/>
      </xdr:nvSpPr>
      <xdr:spPr>
        <a:xfrm>
          <a:off x="1079500" y="1660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91628</xdr:rowOff>
    </xdr:from>
    <xdr:ext cx="534377" cy="259045"/>
    <xdr:sp macro="" textlink="">
      <xdr:nvSpPr>
        <xdr:cNvPr id="250" name="テキスト ボックス 249"/>
        <xdr:cNvSpPr txBox="1"/>
      </xdr:nvSpPr>
      <xdr:spPr>
        <a:xfrm>
          <a:off x="863111" y="1637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70362</xdr:rowOff>
    </xdr:from>
    <xdr:to>
      <xdr:col>24</xdr:col>
      <xdr:colOff>114300</xdr:colOff>
      <xdr:row>98</xdr:row>
      <xdr:rowOff>512</xdr:rowOff>
    </xdr:to>
    <xdr:sp macro="" textlink="">
      <xdr:nvSpPr>
        <xdr:cNvPr id="256" name="楕円 255"/>
        <xdr:cNvSpPr/>
      </xdr:nvSpPr>
      <xdr:spPr>
        <a:xfrm>
          <a:off x="4584700" y="1670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48789</xdr:rowOff>
    </xdr:from>
    <xdr:ext cx="534377" cy="259045"/>
    <xdr:sp macro="" textlink="">
      <xdr:nvSpPr>
        <xdr:cNvPr id="257" name="扶助費該当値テキスト"/>
        <xdr:cNvSpPr txBox="1"/>
      </xdr:nvSpPr>
      <xdr:spPr>
        <a:xfrm>
          <a:off x="4686300" y="1667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77656</xdr:rowOff>
    </xdr:from>
    <xdr:to>
      <xdr:col>20</xdr:col>
      <xdr:colOff>38100</xdr:colOff>
      <xdr:row>97</xdr:row>
      <xdr:rowOff>7806</xdr:rowOff>
    </xdr:to>
    <xdr:sp macro="" textlink="">
      <xdr:nvSpPr>
        <xdr:cNvPr id="258" name="楕円 257"/>
        <xdr:cNvSpPr/>
      </xdr:nvSpPr>
      <xdr:spPr>
        <a:xfrm>
          <a:off x="3746500" y="1653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170383</xdr:rowOff>
    </xdr:from>
    <xdr:ext cx="599010" cy="259045"/>
    <xdr:sp macro="" textlink="">
      <xdr:nvSpPr>
        <xdr:cNvPr id="259" name="テキスト ボックス 258"/>
        <xdr:cNvSpPr txBox="1"/>
      </xdr:nvSpPr>
      <xdr:spPr>
        <a:xfrm>
          <a:off x="3497795" y="1662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54468</xdr:rowOff>
    </xdr:from>
    <xdr:to>
      <xdr:col>15</xdr:col>
      <xdr:colOff>101600</xdr:colOff>
      <xdr:row>98</xdr:row>
      <xdr:rowOff>156068</xdr:rowOff>
    </xdr:to>
    <xdr:sp macro="" textlink="">
      <xdr:nvSpPr>
        <xdr:cNvPr id="260" name="楕円 259"/>
        <xdr:cNvSpPr/>
      </xdr:nvSpPr>
      <xdr:spPr>
        <a:xfrm>
          <a:off x="2857500" y="1685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147195</xdr:rowOff>
    </xdr:from>
    <xdr:ext cx="534377" cy="259045"/>
    <xdr:sp macro="" textlink="">
      <xdr:nvSpPr>
        <xdr:cNvPr id="261" name="テキスト ボックス 260"/>
        <xdr:cNvSpPr txBox="1"/>
      </xdr:nvSpPr>
      <xdr:spPr>
        <a:xfrm>
          <a:off x="2641111" y="1694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70264</xdr:rowOff>
    </xdr:from>
    <xdr:to>
      <xdr:col>10</xdr:col>
      <xdr:colOff>165100</xdr:colOff>
      <xdr:row>99</xdr:row>
      <xdr:rowOff>414</xdr:rowOff>
    </xdr:to>
    <xdr:sp macro="" textlink="">
      <xdr:nvSpPr>
        <xdr:cNvPr id="262" name="楕円 261"/>
        <xdr:cNvSpPr/>
      </xdr:nvSpPr>
      <xdr:spPr>
        <a:xfrm>
          <a:off x="1968500" y="1687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162991</xdr:rowOff>
    </xdr:from>
    <xdr:ext cx="534377" cy="259045"/>
    <xdr:sp macro="" textlink="">
      <xdr:nvSpPr>
        <xdr:cNvPr id="263" name="テキスト ボックス 262"/>
        <xdr:cNvSpPr txBox="1"/>
      </xdr:nvSpPr>
      <xdr:spPr>
        <a:xfrm>
          <a:off x="1752111" y="1696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93123</xdr:rowOff>
    </xdr:from>
    <xdr:to>
      <xdr:col>6</xdr:col>
      <xdr:colOff>38100</xdr:colOff>
      <xdr:row>99</xdr:row>
      <xdr:rowOff>23273</xdr:rowOff>
    </xdr:to>
    <xdr:sp macro="" textlink="">
      <xdr:nvSpPr>
        <xdr:cNvPr id="264" name="楕円 263"/>
        <xdr:cNvSpPr/>
      </xdr:nvSpPr>
      <xdr:spPr>
        <a:xfrm>
          <a:off x="1079500" y="1689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14400</xdr:rowOff>
    </xdr:from>
    <xdr:ext cx="534377" cy="259045"/>
    <xdr:sp macro="" textlink="">
      <xdr:nvSpPr>
        <xdr:cNvPr id="265" name="テキスト ボックス 264"/>
        <xdr:cNvSpPr txBox="1"/>
      </xdr:nvSpPr>
      <xdr:spPr>
        <a:xfrm>
          <a:off x="863111" y="1698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142920</xdr:rowOff>
    </xdr:from>
    <xdr:to>
      <xdr:col>54</xdr:col>
      <xdr:colOff>189865</xdr:colOff>
      <xdr:row>38</xdr:row>
      <xdr:rowOff>168781</xdr:rowOff>
    </xdr:to>
    <xdr:cxnSp macro="">
      <xdr:nvCxnSpPr>
        <xdr:cNvPr id="291" name="直線コネクタ 290"/>
        <xdr:cNvCxnSpPr/>
      </xdr:nvCxnSpPr>
      <xdr:spPr>
        <a:xfrm flipV="1">
          <a:off x="10475595" y="5286420"/>
          <a:ext cx="1270" cy="1397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1158</xdr:rowOff>
    </xdr:from>
    <xdr:ext cx="534377" cy="259045"/>
    <xdr:sp macro="" textlink="">
      <xdr:nvSpPr>
        <xdr:cNvPr id="292" name="補助費等最小値テキスト"/>
        <xdr:cNvSpPr txBox="1"/>
      </xdr:nvSpPr>
      <xdr:spPr>
        <a:xfrm>
          <a:off x="10528300" y="66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168781</xdr:rowOff>
    </xdr:from>
    <xdr:to>
      <xdr:col>55</xdr:col>
      <xdr:colOff>88900</xdr:colOff>
      <xdr:row>38</xdr:row>
      <xdr:rowOff>168781</xdr:rowOff>
    </xdr:to>
    <xdr:cxnSp macro="">
      <xdr:nvCxnSpPr>
        <xdr:cNvPr id="293" name="直線コネクタ 292"/>
        <xdr:cNvCxnSpPr/>
      </xdr:nvCxnSpPr>
      <xdr:spPr>
        <a:xfrm>
          <a:off x="10388600" y="6683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89597</xdr:rowOff>
    </xdr:from>
    <xdr:ext cx="599010" cy="259045"/>
    <xdr:sp macro="" textlink="">
      <xdr:nvSpPr>
        <xdr:cNvPr id="294" name="補助費等最大値テキスト"/>
        <xdr:cNvSpPr txBox="1"/>
      </xdr:nvSpPr>
      <xdr:spPr>
        <a:xfrm>
          <a:off x="10528300" y="506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142920</xdr:rowOff>
    </xdr:from>
    <xdr:to>
      <xdr:col>55</xdr:col>
      <xdr:colOff>88900</xdr:colOff>
      <xdr:row>30</xdr:row>
      <xdr:rowOff>142920</xdr:rowOff>
    </xdr:to>
    <xdr:cxnSp macro="">
      <xdr:nvCxnSpPr>
        <xdr:cNvPr id="295" name="直線コネクタ 294"/>
        <xdr:cNvCxnSpPr/>
      </xdr:nvCxnSpPr>
      <xdr:spPr>
        <a:xfrm>
          <a:off x="10388600" y="528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23431</xdr:rowOff>
    </xdr:from>
    <xdr:to>
      <xdr:col>55</xdr:col>
      <xdr:colOff>0</xdr:colOff>
      <xdr:row>37</xdr:row>
      <xdr:rowOff>54099</xdr:rowOff>
    </xdr:to>
    <xdr:cxnSp macro="">
      <xdr:nvCxnSpPr>
        <xdr:cNvPr id="296" name="直線コネクタ 295"/>
        <xdr:cNvCxnSpPr/>
      </xdr:nvCxnSpPr>
      <xdr:spPr>
        <a:xfrm flipV="1">
          <a:off x="9639300" y="6367081"/>
          <a:ext cx="838200" cy="3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29249</xdr:rowOff>
    </xdr:from>
    <xdr:ext cx="599010" cy="259045"/>
    <xdr:sp macro="" textlink="">
      <xdr:nvSpPr>
        <xdr:cNvPr id="297" name="補助費等平均値テキスト"/>
        <xdr:cNvSpPr txBox="1"/>
      </xdr:nvSpPr>
      <xdr:spPr>
        <a:xfrm>
          <a:off x="10528300" y="63728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50822</xdr:rowOff>
    </xdr:from>
    <xdr:to>
      <xdr:col>55</xdr:col>
      <xdr:colOff>50800</xdr:colOff>
      <xdr:row>37</xdr:row>
      <xdr:rowOff>152422</xdr:rowOff>
    </xdr:to>
    <xdr:sp macro="" textlink="">
      <xdr:nvSpPr>
        <xdr:cNvPr id="298" name="フローチャート: 判断 297"/>
        <xdr:cNvSpPr/>
      </xdr:nvSpPr>
      <xdr:spPr>
        <a:xfrm>
          <a:off x="104267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47911</xdr:rowOff>
    </xdr:from>
    <xdr:to>
      <xdr:col>50</xdr:col>
      <xdr:colOff>114300</xdr:colOff>
      <xdr:row>37</xdr:row>
      <xdr:rowOff>54099</xdr:rowOff>
    </xdr:to>
    <xdr:cxnSp macro="">
      <xdr:nvCxnSpPr>
        <xdr:cNvPr id="299" name="直線コネクタ 298"/>
        <xdr:cNvCxnSpPr/>
      </xdr:nvCxnSpPr>
      <xdr:spPr>
        <a:xfrm>
          <a:off x="8750300" y="6048661"/>
          <a:ext cx="889000" cy="34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60276</xdr:rowOff>
    </xdr:from>
    <xdr:to>
      <xdr:col>50</xdr:col>
      <xdr:colOff>165100</xdr:colOff>
      <xdr:row>37</xdr:row>
      <xdr:rowOff>161876</xdr:rowOff>
    </xdr:to>
    <xdr:sp macro="" textlink="">
      <xdr:nvSpPr>
        <xdr:cNvPr id="300" name="フローチャート: 判断 299"/>
        <xdr:cNvSpPr/>
      </xdr:nvSpPr>
      <xdr:spPr>
        <a:xfrm>
          <a:off x="9588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153003</xdr:rowOff>
    </xdr:from>
    <xdr:ext cx="599010" cy="259045"/>
    <xdr:sp macro="" textlink="">
      <xdr:nvSpPr>
        <xdr:cNvPr id="301" name="テキスト ボックス 300"/>
        <xdr:cNvSpPr txBox="1"/>
      </xdr:nvSpPr>
      <xdr:spPr>
        <a:xfrm>
          <a:off x="9339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47911</xdr:rowOff>
    </xdr:from>
    <xdr:to>
      <xdr:col>45</xdr:col>
      <xdr:colOff>177800</xdr:colOff>
      <xdr:row>37</xdr:row>
      <xdr:rowOff>82374</xdr:rowOff>
    </xdr:to>
    <xdr:cxnSp macro="">
      <xdr:nvCxnSpPr>
        <xdr:cNvPr id="302" name="直線コネクタ 301"/>
        <xdr:cNvCxnSpPr/>
      </xdr:nvCxnSpPr>
      <xdr:spPr>
        <a:xfrm flipV="1">
          <a:off x="7861300" y="6048661"/>
          <a:ext cx="889000" cy="37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80357</xdr:rowOff>
    </xdr:from>
    <xdr:to>
      <xdr:col>46</xdr:col>
      <xdr:colOff>38100</xdr:colOff>
      <xdr:row>36</xdr:row>
      <xdr:rowOff>10507</xdr:rowOff>
    </xdr:to>
    <xdr:sp macro="" textlink="">
      <xdr:nvSpPr>
        <xdr:cNvPr id="303" name="フローチャート: 判断 302"/>
        <xdr:cNvSpPr/>
      </xdr:nvSpPr>
      <xdr:spPr>
        <a:xfrm>
          <a:off x="8699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1634</xdr:rowOff>
    </xdr:from>
    <xdr:ext cx="599010" cy="259045"/>
    <xdr:sp macro="" textlink="">
      <xdr:nvSpPr>
        <xdr:cNvPr id="304" name="テキスト ボックス 303"/>
        <xdr:cNvSpPr txBox="1"/>
      </xdr:nvSpPr>
      <xdr:spPr>
        <a:xfrm>
          <a:off x="8450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82374</xdr:rowOff>
    </xdr:from>
    <xdr:to>
      <xdr:col>41</xdr:col>
      <xdr:colOff>50800</xdr:colOff>
      <xdr:row>38</xdr:row>
      <xdr:rowOff>24499</xdr:rowOff>
    </xdr:to>
    <xdr:cxnSp macro="">
      <xdr:nvCxnSpPr>
        <xdr:cNvPr id="305" name="直線コネクタ 304"/>
        <xdr:cNvCxnSpPr/>
      </xdr:nvCxnSpPr>
      <xdr:spPr>
        <a:xfrm flipV="1">
          <a:off x="6972300" y="6426024"/>
          <a:ext cx="889000" cy="113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142820</xdr:rowOff>
    </xdr:from>
    <xdr:to>
      <xdr:col>41</xdr:col>
      <xdr:colOff>101600</xdr:colOff>
      <xdr:row>38</xdr:row>
      <xdr:rowOff>72971</xdr:rowOff>
    </xdr:to>
    <xdr:sp macro="" textlink="">
      <xdr:nvSpPr>
        <xdr:cNvPr id="306" name="フローチャート: 判断 305"/>
        <xdr:cNvSpPr/>
      </xdr:nvSpPr>
      <xdr:spPr>
        <a:xfrm>
          <a:off x="7810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64097</xdr:rowOff>
    </xdr:from>
    <xdr:ext cx="534377" cy="259045"/>
    <xdr:sp macro="" textlink="">
      <xdr:nvSpPr>
        <xdr:cNvPr id="307" name="テキスト ボックス 306"/>
        <xdr:cNvSpPr txBox="1"/>
      </xdr:nvSpPr>
      <xdr:spPr>
        <a:xfrm>
          <a:off x="7594111" y="657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162594</xdr:rowOff>
    </xdr:from>
    <xdr:to>
      <xdr:col>36</xdr:col>
      <xdr:colOff>165100</xdr:colOff>
      <xdr:row>38</xdr:row>
      <xdr:rowOff>92744</xdr:rowOff>
    </xdr:to>
    <xdr:sp macro="" textlink="">
      <xdr:nvSpPr>
        <xdr:cNvPr id="308" name="フローチャート: 判断 307"/>
        <xdr:cNvSpPr/>
      </xdr:nvSpPr>
      <xdr:spPr>
        <a:xfrm>
          <a:off x="6921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83871</xdr:rowOff>
    </xdr:from>
    <xdr:ext cx="534377" cy="259045"/>
    <xdr:sp macro="" textlink="">
      <xdr:nvSpPr>
        <xdr:cNvPr id="309" name="テキスト ボックス 308"/>
        <xdr:cNvSpPr txBox="1"/>
      </xdr:nvSpPr>
      <xdr:spPr>
        <a:xfrm>
          <a:off x="6705111" y="659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144081</xdr:rowOff>
    </xdr:from>
    <xdr:to>
      <xdr:col>55</xdr:col>
      <xdr:colOff>50800</xdr:colOff>
      <xdr:row>37</xdr:row>
      <xdr:rowOff>74231</xdr:rowOff>
    </xdr:to>
    <xdr:sp macro="" textlink="">
      <xdr:nvSpPr>
        <xdr:cNvPr id="315" name="楕円 314"/>
        <xdr:cNvSpPr/>
      </xdr:nvSpPr>
      <xdr:spPr>
        <a:xfrm>
          <a:off x="10426700" y="631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166958</xdr:rowOff>
    </xdr:from>
    <xdr:ext cx="599010" cy="259045"/>
    <xdr:sp macro="" textlink="">
      <xdr:nvSpPr>
        <xdr:cNvPr id="316" name="補助費等該当値テキスト"/>
        <xdr:cNvSpPr txBox="1"/>
      </xdr:nvSpPr>
      <xdr:spPr>
        <a:xfrm>
          <a:off x="10528300" y="6167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3299</xdr:rowOff>
    </xdr:from>
    <xdr:to>
      <xdr:col>50</xdr:col>
      <xdr:colOff>165100</xdr:colOff>
      <xdr:row>37</xdr:row>
      <xdr:rowOff>104899</xdr:rowOff>
    </xdr:to>
    <xdr:sp macro="" textlink="">
      <xdr:nvSpPr>
        <xdr:cNvPr id="317" name="楕円 316"/>
        <xdr:cNvSpPr/>
      </xdr:nvSpPr>
      <xdr:spPr>
        <a:xfrm>
          <a:off x="9588500" y="634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121426</xdr:rowOff>
    </xdr:from>
    <xdr:ext cx="599010" cy="259045"/>
    <xdr:sp macro="" textlink="">
      <xdr:nvSpPr>
        <xdr:cNvPr id="318" name="テキスト ボックス 317"/>
        <xdr:cNvSpPr txBox="1"/>
      </xdr:nvSpPr>
      <xdr:spPr>
        <a:xfrm>
          <a:off x="9339795" y="612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168561</xdr:rowOff>
    </xdr:from>
    <xdr:to>
      <xdr:col>46</xdr:col>
      <xdr:colOff>38100</xdr:colOff>
      <xdr:row>35</xdr:row>
      <xdr:rowOff>98711</xdr:rowOff>
    </xdr:to>
    <xdr:sp macro="" textlink="">
      <xdr:nvSpPr>
        <xdr:cNvPr id="319" name="楕円 318"/>
        <xdr:cNvSpPr/>
      </xdr:nvSpPr>
      <xdr:spPr>
        <a:xfrm>
          <a:off x="8699500" y="59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115238</xdr:rowOff>
    </xdr:from>
    <xdr:ext cx="599010" cy="259045"/>
    <xdr:sp macro="" textlink="">
      <xdr:nvSpPr>
        <xdr:cNvPr id="320" name="テキスト ボックス 319"/>
        <xdr:cNvSpPr txBox="1"/>
      </xdr:nvSpPr>
      <xdr:spPr>
        <a:xfrm>
          <a:off x="8450795" y="577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31574</xdr:rowOff>
    </xdr:from>
    <xdr:to>
      <xdr:col>41</xdr:col>
      <xdr:colOff>101600</xdr:colOff>
      <xdr:row>37</xdr:row>
      <xdr:rowOff>133174</xdr:rowOff>
    </xdr:to>
    <xdr:sp macro="" textlink="">
      <xdr:nvSpPr>
        <xdr:cNvPr id="321" name="楕円 320"/>
        <xdr:cNvSpPr/>
      </xdr:nvSpPr>
      <xdr:spPr>
        <a:xfrm>
          <a:off x="7810500" y="637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149701</xdr:rowOff>
    </xdr:from>
    <xdr:ext cx="599010" cy="259045"/>
    <xdr:sp macro="" textlink="">
      <xdr:nvSpPr>
        <xdr:cNvPr id="322" name="テキスト ボックス 321"/>
        <xdr:cNvSpPr txBox="1"/>
      </xdr:nvSpPr>
      <xdr:spPr>
        <a:xfrm>
          <a:off x="7561795" y="615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145149</xdr:rowOff>
    </xdr:from>
    <xdr:to>
      <xdr:col>36</xdr:col>
      <xdr:colOff>165100</xdr:colOff>
      <xdr:row>38</xdr:row>
      <xdr:rowOff>75299</xdr:rowOff>
    </xdr:to>
    <xdr:sp macro="" textlink="">
      <xdr:nvSpPr>
        <xdr:cNvPr id="323" name="楕円 322"/>
        <xdr:cNvSpPr/>
      </xdr:nvSpPr>
      <xdr:spPr>
        <a:xfrm>
          <a:off x="6921500" y="648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91826</xdr:rowOff>
    </xdr:from>
    <xdr:ext cx="534377" cy="259045"/>
    <xdr:sp macro="" textlink="">
      <xdr:nvSpPr>
        <xdr:cNvPr id="324" name="テキスト ボックス 323"/>
        <xdr:cNvSpPr txBox="1"/>
      </xdr:nvSpPr>
      <xdr:spPr>
        <a:xfrm>
          <a:off x="6705111" y="626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8" name="テキスト ボックス 33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0" name="テキスト ボックス 33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2" name="テキスト ボックス 34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149922</xdr:rowOff>
    </xdr:from>
    <xdr:to>
      <xdr:col>54</xdr:col>
      <xdr:colOff>189865</xdr:colOff>
      <xdr:row>59</xdr:row>
      <xdr:rowOff>36680</xdr:rowOff>
    </xdr:to>
    <xdr:cxnSp macro="">
      <xdr:nvCxnSpPr>
        <xdr:cNvPr id="350" name="直線コネクタ 349"/>
        <xdr:cNvCxnSpPr/>
      </xdr:nvCxnSpPr>
      <xdr:spPr>
        <a:xfrm flipV="1">
          <a:off x="10475595" y="8722422"/>
          <a:ext cx="1270" cy="1429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40507</xdr:rowOff>
    </xdr:from>
    <xdr:ext cx="534377" cy="259045"/>
    <xdr:sp macro="" textlink="">
      <xdr:nvSpPr>
        <xdr:cNvPr id="351" name="普通建設事業費最小値テキスト"/>
        <xdr:cNvSpPr txBox="1"/>
      </xdr:nvSpPr>
      <xdr:spPr>
        <a:xfrm>
          <a:off x="10528300" y="101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36680</xdr:rowOff>
    </xdr:from>
    <xdr:to>
      <xdr:col>55</xdr:col>
      <xdr:colOff>88900</xdr:colOff>
      <xdr:row>59</xdr:row>
      <xdr:rowOff>36680</xdr:rowOff>
    </xdr:to>
    <xdr:cxnSp macro="">
      <xdr:nvCxnSpPr>
        <xdr:cNvPr id="352" name="直線コネクタ 351"/>
        <xdr:cNvCxnSpPr/>
      </xdr:nvCxnSpPr>
      <xdr:spPr>
        <a:xfrm>
          <a:off x="10388600" y="10152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96599</xdr:rowOff>
    </xdr:from>
    <xdr:ext cx="599010" cy="259045"/>
    <xdr:sp macro="" textlink="">
      <xdr:nvSpPr>
        <xdr:cNvPr id="353" name="普通建設事業費最大値テキスト"/>
        <xdr:cNvSpPr txBox="1"/>
      </xdr:nvSpPr>
      <xdr:spPr>
        <a:xfrm>
          <a:off x="10528300" y="8497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149922</xdr:rowOff>
    </xdr:from>
    <xdr:to>
      <xdr:col>55</xdr:col>
      <xdr:colOff>88900</xdr:colOff>
      <xdr:row>50</xdr:row>
      <xdr:rowOff>149922</xdr:rowOff>
    </xdr:to>
    <xdr:cxnSp macro="">
      <xdr:nvCxnSpPr>
        <xdr:cNvPr id="354" name="直線コネクタ 353"/>
        <xdr:cNvCxnSpPr/>
      </xdr:nvCxnSpPr>
      <xdr:spPr>
        <a:xfrm>
          <a:off x="10388600" y="872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122411</xdr:rowOff>
    </xdr:from>
    <xdr:to>
      <xdr:col>55</xdr:col>
      <xdr:colOff>0</xdr:colOff>
      <xdr:row>58</xdr:row>
      <xdr:rowOff>8186</xdr:rowOff>
    </xdr:to>
    <xdr:cxnSp macro="">
      <xdr:nvCxnSpPr>
        <xdr:cNvPr id="355" name="直線コネクタ 354"/>
        <xdr:cNvCxnSpPr/>
      </xdr:nvCxnSpPr>
      <xdr:spPr>
        <a:xfrm flipV="1">
          <a:off x="9639300" y="9895061"/>
          <a:ext cx="838200" cy="57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89393</xdr:rowOff>
    </xdr:from>
    <xdr:ext cx="534377" cy="259045"/>
    <xdr:sp macro="" textlink="">
      <xdr:nvSpPr>
        <xdr:cNvPr id="356" name="普通建設事業費平均値テキスト"/>
        <xdr:cNvSpPr txBox="1"/>
      </xdr:nvSpPr>
      <xdr:spPr>
        <a:xfrm>
          <a:off x="10528300" y="9862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110966</xdr:rowOff>
    </xdr:from>
    <xdr:to>
      <xdr:col>55</xdr:col>
      <xdr:colOff>50800</xdr:colOff>
      <xdr:row>58</xdr:row>
      <xdr:rowOff>41116</xdr:rowOff>
    </xdr:to>
    <xdr:sp macro="" textlink="">
      <xdr:nvSpPr>
        <xdr:cNvPr id="357" name="フローチャート: 判断 356"/>
        <xdr:cNvSpPr/>
      </xdr:nvSpPr>
      <xdr:spPr>
        <a:xfrm>
          <a:off x="10426700" y="98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165793</xdr:rowOff>
    </xdr:from>
    <xdr:to>
      <xdr:col>50</xdr:col>
      <xdr:colOff>114300</xdr:colOff>
      <xdr:row>58</xdr:row>
      <xdr:rowOff>8186</xdr:rowOff>
    </xdr:to>
    <xdr:cxnSp macro="">
      <xdr:nvCxnSpPr>
        <xdr:cNvPr id="358" name="直線コネクタ 357"/>
        <xdr:cNvCxnSpPr/>
      </xdr:nvCxnSpPr>
      <xdr:spPr>
        <a:xfrm>
          <a:off x="8750300" y="9938443"/>
          <a:ext cx="889000" cy="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75938</xdr:rowOff>
    </xdr:from>
    <xdr:to>
      <xdr:col>50</xdr:col>
      <xdr:colOff>165100</xdr:colOff>
      <xdr:row>58</xdr:row>
      <xdr:rowOff>6088</xdr:rowOff>
    </xdr:to>
    <xdr:sp macro="" textlink="">
      <xdr:nvSpPr>
        <xdr:cNvPr id="359" name="フローチャート: 判断 358"/>
        <xdr:cNvSpPr/>
      </xdr:nvSpPr>
      <xdr:spPr>
        <a:xfrm>
          <a:off x="9588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22615</xdr:rowOff>
    </xdr:from>
    <xdr:ext cx="534377" cy="259045"/>
    <xdr:sp macro="" textlink="">
      <xdr:nvSpPr>
        <xdr:cNvPr id="360" name="テキスト ボックス 359"/>
        <xdr:cNvSpPr txBox="1"/>
      </xdr:nvSpPr>
      <xdr:spPr>
        <a:xfrm>
          <a:off x="9372111" y="962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165793</xdr:rowOff>
    </xdr:from>
    <xdr:to>
      <xdr:col>45</xdr:col>
      <xdr:colOff>177800</xdr:colOff>
      <xdr:row>57</xdr:row>
      <xdr:rowOff>167289</xdr:rowOff>
    </xdr:to>
    <xdr:cxnSp macro="">
      <xdr:nvCxnSpPr>
        <xdr:cNvPr id="361" name="直線コネクタ 360"/>
        <xdr:cNvCxnSpPr/>
      </xdr:nvCxnSpPr>
      <xdr:spPr>
        <a:xfrm flipV="1">
          <a:off x="7861300" y="9938443"/>
          <a:ext cx="889000" cy="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88469</xdr:rowOff>
    </xdr:from>
    <xdr:to>
      <xdr:col>46</xdr:col>
      <xdr:colOff>38100</xdr:colOff>
      <xdr:row>58</xdr:row>
      <xdr:rowOff>18619</xdr:rowOff>
    </xdr:to>
    <xdr:sp macro="" textlink="">
      <xdr:nvSpPr>
        <xdr:cNvPr id="362" name="フローチャート: 判断 361"/>
        <xdr:cNvSpPr/>
      </xdr:nvSpPr>
      <xdr:spPr>
        <a:xfrm>
          <a:off x="8699500" y="98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35146</xdr:rowOff>
    </xdr:from>
    <xdr:ext cx="534377" cy="259045"/>
    <xdr:sp macro="" textlink="">
      <xdr:nvSpPr>
        <xdr:cNvPr id="363" name="テキスト ボックス 362"/>
        <xdr:cNvSpPr txBox="1"/>
      </xdr:nvSpPr>
      <xdr:spPr>
        <a:xfrm>
          <a:off x="8483111" y="963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167289</xdr:rowOff>
    </xdr:from>
    <xdr:to>
      <xdr:col>41</xdr:col>
      <xdr:colOff>50800</xdr:colOff>
      <xdr:row>58</xdr:row>
      <xdr:rowOff>99525</xdr:rowOff>
    </xdr:to>
    <xdr:cxnSp macro="">
      <xdr:nvCxnSpPr>
        <xdr:cNvPr id="364" name="直線コネクタ 363"/>
        <xdr:cNvCxnSpPr/>
      </xdr:nvCxnSpPr>
      <xdr:spPr>
        <a:xfrm flipV="1">
          <a:off x="6972300" y="9939939"/>
          <a:ext cx="889000" cy="10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83737</xdr:rowOff>
    </xdr:from>
    <xdr:to>
      <xdr:col>41</xdr:col>
      <xdr:colOff>101600</xdr:colOff>
      <xdr:row>58</xdr:row>
      <xdr:rowOff>13887</xdr:rowOff>
    </xdr:to>
    <xdr:sp macro="" textlink="">
      <xdr:nvSpPr>
        <xdr:cNvPr id="365" name="フローチャート: 判断 364"/>
        <xdr:cNvSpPr/>
      </xdr:nvSpPr>
      <xdr:spPr>
        <a:xfrm>
          <a:off x="7810500" y="985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30414</xdr:rowOff>
    </xdr:from>
    <xdr:ext cx="534377" cy="259045"/>
    <xdr:sp macro="" textlink="">
      <xdr:nvSpPr>
        <xdr:cNvPr id="366" name="テキスト ボックス 365"/>
        <xdr:cNvSpPr txBox="1"/>
      </xdr:nvSpPr>
      <xdr:spPr>
        <a:xfrm>
          <a:off x="7594111" y="9631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112828</xdr:rowOff>
    </xdr:from>
    <xdr:to>
      <xdr:col>36</xdr:col>
      <xdr:colOff>165100</xdr:colOff>
      <xdr:row>58</xdr:row>
      <xdr:rowOff>42978</xdr:rowOff>
    </xdr:to>
    <xdr:sp macro="" textlink="">
      <xdr:nvSpPr>
        <xdr:cNvPr id="367" name="フローチャート: 判断 366"/>
        <xdr:cNvSpPr/>
      </xdr:nvSpPr>
      <xdr:spPr>
        <a:xfrm>
          <a:off x="6921500" y="988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59505</xdr:rowOff>
    </xdr:from>
    <xdr:ext cx="534377" cy="259045"/>
    <xdr:sp macro="" textlink="">
      <xdr:nvSpPr>
        <xdr:cNvPr id="368" name="テキスト ボックス 367"/>
        <xdr:cNvSpPr txBox="1"/>
      </xdr:nvSpPr>
      <xdr:spPr>
        <a:xfrm>
          <a:off x="6705111" y="966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71611</xdr:rowOff>
    </xdr:from>
    <xdr:to>
      <xdr:col>55</xdr:col>
      <xdr:colOff>50800</xdr:colOff>
      <xdr:row>58</xdr:row>
      <xdr:rowOff>1761</xdr:rowOff>
    </xdr:to>
    <xdr:sp macro="" textlink="">
      <xdr:nvSpPr>
        <xdr:cNvPr id="374" name="楕円 373"/>
        <xdr:cNvSpPr/>
      </xdr:nvSpPr>
      <xdr:spPr>
        <a:xfrm>
          <a:off x="10426700" y="984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94488</xdr:rowOff>
    </xdr:from>
    <xdr:ext cx="534377" cy="259045"/>
    <xdr:sp macro="" textlink="">
      <xdr:nvSpPr>
        <xdr:cNvPr id="375" name="普通建設事業費該当値テキスト"/>
        <xdr:cNvSpPr txBox="1"/>
      </xdr:nvSpPr>
      <xdr:spPr>
        <a:xfrm>
          <a:off x="10528300" y="969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128836</xdr:rowOff>
    </xdr:from>
    <xdr:to>
      <xdr:col>50</xdr:col>
      <xdr:colOff>165100</xdr:colOff>
      <xdr:row>58</xdr:row>
      <xdr:rowOff>58986</xdr:rowOff>
    </xdr:to>
    <xdr:sp macro="" textlink="">
      <xdr:nvSpPr>
        <xdr:cNvPr id="376" name="楕円 375"/>
        <xdr:cNvSpPr/>
      </xdr:nvSpPr>
      <xdr:spPr>
        <a:xfrm>
          <a:off x="9588500" y="990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50113</xdr:rowOff>
    </xdr:from>
    <xdr:ext cx="534377" cy="259045"/>
    <xdr:sp macro="" textlink="">
      <xdr:nvSpPr>
        <xdr:cNvPr id="377" name="テキスト ボックス 376"/>
        <xdr:cNvSpPr txBox="1"/>
      </xdr:nvSpPr>
      <xdr:spPr>
        <a:xfrm>
          <a:off x="9372111" y="999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114993</xdr:rowOff>
    </xdr:from>
    <xdr:to>
      <xdr:col>46</xdr:col>
      <xdr:colOff>38100</xdr:colOff>
      <xdr:row>58</xdr:row>
      <xdr:rowOff>45143</xdr:rowOff>
    </xdr:to>
    <xdr:sp macro="" textlink="">
      <xdr:nvSpPr>
        <xdr:cNvPr id="378" name="楕円 377"/>
        <xdr:cNvSpPr/>
      </xdr:nvSpPr>
      <xdr:spPr>
        <a:xfrm>
          <a:off x="8699500" y="98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36270</xdr:rowOff>
    </xdr:from>
    <xdr:ext cx="534377" cy="259045"/>
    <xdr:sp macro="" textlink="">
      <xdr:nvSpPr>
        <xdr:cNvPr id="379" name="テキスト ボックス 378"/>
        <xdr:cNvSpPr txBox="1"/>
      </xdr:nvSpPr>
      <xdr:spPr>
        <a:xfrm>
          <a:off x="8483111" y="998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116489</xdr:rowOff>
    </xdr:from>
    <xdr:to>
      <xdr:col>41</xdr:col>
      <xdr:colOff>101600</xdr:colOff>
      <xdr:row>58</xdr:row>
      <xdr:rowOff>46639</xdr:rowOff>
    </xdr:to>
    <xdr:sp macro="" textlink="">
      <xdr:nvSpPr>
        <xdr:cNvPr id="380" name="楕円 379"/>
        <xdr:cNvSpPr/>
      </xdr:nvSpPr>
      <xdr:spPr>
        <a:xfrm>
          <a:off x="7810500" y="988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37766</xdr:rowOff>
    </xdr:from>
    <xdr:ext cx="534377" cy="259045"/>
    <xdr:sp macro="" textlink="">
      <xdr:nvSpPr>
        <xdr:cNvPr id="381" name="テキスト ボックス 380"/>
        <xdr:cNvSpPr txBox="1"/>
      </xdr:nvSpPr>
      <xdr:spPr>
        <a:xfrm>
          <a:off x="7594111" y="998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48725</xdr:rowOff>
    </xdr:from>
    <xdr:to>
      <xdr:col>36</xdr:col>
      <xdr:colOff>165100</xdr:colOff>
      <xdr:row>58</xdr:row>
      <xdr:rowOff>150325</xdr:rowOff>
    </xdr:to>
    <xdr:sp macro="" textlink="">
      <xdr:nvSpPr>
        <xdr:cNvPr id="382" name="楕円 381"/>
        <xdr:cNvSpPr/>
      </xdr:nvSpPr>
      <xdr:spPr>
        <a:xfrm>
          <a:off x="6921500" y="999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141452</xdr:rowOff>
    </xdr:from>
    <xdr:ext cx="534377" cy="259045"/>
    <xdr:sp macro="" textlink="">
      <xdr:nvSpPr>
        <xdr:cNvPr id="383" name="テキスト ボックス 382"/>
        <xdr:cNvSpPr txBox="1"/>
      </xdr:nvSpPr>
      <xdr:spPr>
        <a:xfrm>
          <a:off x="6705111" y="1008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89535</xdr:rowOff>
    </xdr:from>
    <xdr:to>
      <xdr:col>54</xdr:col>
      <xdr:colOff>189865</xdr:colOff>
      <xdr:row>79</xdr:row>
      <xdr:rowOff>44450</xdr:rowOff>
    </xdr:to>
    <xdr:cxnSp macro="">
      <xdr:nvCxnSpPr>
        <xdr:cNvPr id="407" name="直線コネクタ 406"/>
        <xdr:cNvCxnSpPr/>
      </xdr:nvCxnSpPr>
      <xdr:spPr>
        <a:xfrm flipV="1">
          <a:off x="10475595" y="12091035"/>
          <a:ext cx="1270" cy="14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36212</xdr:rowOff>
    </xdr:from>
    <xdr:ext cx="599010" cy="259045"/>
    <xdr:sp macro="" textlink="">
      <xdr:nvSpPr>
        <xdr:cNvPr id="410" name="普通建設事業費 （ うち新規整備　）最大値テキスト"/>
        <xdr:cNvSpPr txBox="1"/>
      </xdr:nvSpPr>
      <xdr:spPr>
        <a:xfrm>
          <a:off x="10528300" y="11866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89535</xdr:rowOff>
    </xdr:from>
    <xdr:to>
      <xdr:col>55</xdr:col>
      <xdr:colOff>88900</xdr:colOff>
      <xdr:row>70</xdr:row>
      <xdr:rowOff>89535</xdr:rowOff>
    </xdr:to>
    <xdr:cxnSp macro="">
      <xdr:nvCxnSpPr>
        <xdr:cNvPr id="411" name="直線コネクタ 410"/>
        <xdr:cNvCxnSpPr/>
      </xdr:nvCxnSpPr>
      <xdr:spPr>
        <a:xfrm>
          <a:off x="10388600" y="1209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117475</xdr:rowOff>
    </xdr:from>
    <xdr:to>
      <xdr:col>55</xdr:col>
      <xdr:colOff>0</xdr:colOff>
      <xdr:row>79</xdr:row>
      <xdr:rowOff>24307</xdr:rowOff>
    </xdr:to>
    <xdr:cxnSp macro="">
      <xdr:nvCxnSpPr>
        <xdr:cNvPr id="412" name="直線コネクタ 411"/>
        <xdr:cNvCxnSpPr/>
      </xdr:nvCxnSpPr>
      <xdr:spPr>
        <a:xfrm flipV="1">
          <a:off x="9639300" y="13490575"/>
          <a:ext cx="838200" cy="78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124489</xdr:rowOff>
    </xdr:from>
    <xdr:ext cx="534377" cy="259045"/>
    <xdr:sp macro="" textlink="">
      <xdr:nvSpPr>
        <xdr:cNvPr id="413" name="普通建設事業費 （ うち新規整備　）平均値テキスト"/>
        <xdr:cNvSpPr txBox="1"/>
      </xdr:nvSpPr>
      <xdr:spPr>
        <a:xfrm>
          <a:off x="10528300" y="13154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101612</xdr:rowOff>
    </xdr:from>
    <xdr:to>
      <xdr:col>55</xdr:col>
      <xdr:colOff>50800</xdr:colOff>
      <xdr:row>78</xdr:row>
      <xdr:rowOff>31762</xdr:rowOff>
    </xdr:to>
    <xdr:sp macro="" textlink="">
      <xdr:nvSpPr>
        <xdr:cNvPr id="414" name="フローチャート: 判断 413"/>
        <xdr:cNvSpPr/>
      </xdr:nvSpPr>
      <xdr:spPr>
        <a:xfrm>
          <a:off x="104267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17945</xdr:rowOff>
    </xdr:from>
    <xdr:to>
      <xdr:col>50</xdr:col>
      <xdr:colOff>114300</xdr:colOff>
      <xdr:row>79</xdr:row>
      <xdr:rowOff>24307</xdr:rowOff>
    </xdr:to>
    <xdr:cxnSp macro="">
      <xdr:nvCxnSpPr>
        <xdr:cNvPr id="415" name="直線コネクタ 414"/>
        <xdr:cNvCxnSpPr/>
      </xdr:nvCxnSpPr>
      <xdr:spPr>
        <a:xfrm>
          <a:off x="8750300" y="13562495"/>
          <a:ext cx="889000" cy="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23292</xdr:rowOff>
    </xdr:from>
    <xdr:to>
      <xdr:col>50</xdr:col>
      <xdr:colOff>165100</xdr:colOff>
      <xdr:row>77</xdr:row>
      <xdr:rowOff>124892</xdr:rowOff>
    </xdr:to>
    <xdr:sp macro="" textlink="">
      <xdr:nvSpPr>
        <xdr:cNvPr id="416" name="フローチャート: 判断 415"/>
        <xdr:cNvSpPr/>
      </xdr:nvSpPr>
      <xdr:spPr>
        <a:xfrm>
          <a:off x="9588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141419</xdr:rowOff>
    </xdr:from>
    <xdr:ext cx="534377" cy="259045"/>
    <xdr:sp macro="" textlink="">
      <xdr:nvSpPr>
        <xdr:cNvPr id="417" name="テキスト ボックス 416"/>
        <xdr:cNvSpPr txBox="1"/>
      </xdr:nvSpPr>
      <xdr:spPr>
        <a:xfrm>
          <a:off x="9372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170675</xdr:rowOff>
    </xdr:from>
    <xdr:to>
      <xdr:col>45</xdr:col>
      <xdr:colOff>177800</xdr:colOff>
      <xdr:row>79</xdr:row>
      <xdr:rowOff>17945</xdr:rowOff>
    </xdr:to>
    <xdr:cxnSp macro="">
      <xdr:nvCxnSpPr>
        <xdr:cNvPr id="418" name="直線コネクタ 417"/>
        <xdr:cNvCxnSpPr/>
      </xdr:nvCxnSpPr>
      <xdr:spPr>
        <a:xfrm>
          <a:off x="7861300" y="13543775"/>
          <a:ext cx="889000" cy="1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168123</xdr:rowOff>
    </xdr:from>
    <xdr:to>
      <xdr:col>46</xdr:col>
      <xdr:colOff>38100</xdr:colOff>
      <xdr:row>77</xdr:row>
      <xdr:rowOff>98273</xdr:rowOff>
    </xdr:to>
    <xdr:sp macro="" textlink="">
      <xdr:nvSpPr>
        <xdr:cNvPr id="419" name="フローチャート: 判断 418"/>
        <xdr:cNvSpPr/>
      </xdr:nvSpPr>
      <xdr:spPr>
        <a:xfrm>
          <a:off x="8699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114800</xdr:rowOff>
    </xdr:from>
    <xdr:ext cx="534377" cy="259045"/>
    <xdr:sp macro="" textlink="">
      <xdr:nvSpPr>
        <xdr:cNvPr id="420" name="テキスト ボックス 419"/>
        <xdr:cNvSpPr txBox="1"/>
      </xdr:nvSpPr>
      <xdr:spPr>
        <a:xfrm>
          <a:off x="8483111" y="1297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161023</xdr:rowOff>
    </xdr:from>
    <xdr:to>
      <xdr:col>41</xdr:col>
      <xdr:colOff>50800</xdr:colOff>
      <xdr:row>78</xdr:row>
      <xdr:rowOff>170675</xdr:rowOff>
    </xdr:to>
    <xdr:cxnSp macro="">
      <xdr:nvCxnSpPr>
        <xdr:cNvPr id="421" name="直線コネクタ 420"/>
        <xdr:cNvCxnSpPr/>
      </xdr:nvCxnSpPr>
      <xdr:spPr>
        <a:xfrm>
          <a:off x="6972300" y="13534123"/>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6198</xdr:rowOff>
    </xdr:from>
    <xdr:to>
      <xdr:col>41</xdr:col>
      <xdr:colOff>101600</xdr:colOff>
      <xdr:row>77</xdr:row>
      <xdr:rowOff>107798</xdr:rowOff>
    </xdr:to>
    <xdr:sp macro="" textlink="">
      <xdr:nvSpPr>
        <xdr:cNvPr id="422" name="フローチャート: 判断 421"/>
        <xdr:cNvSpPr/>
      </xdr:nvSpPr>
      <xdr:spPr>
        <a:xfrm>
          <a:off x="7810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124325</xdr:rowOff>
    </xdr:from>
    <xdr:ext cx="534377" cy="259045"/>
    <xdr:sp macro="" textlink="">
      <xdr:nvSpPr>
        <xdr:cNvPr id="423" name="テキスト ボックス 422"/>
        <xdr:cNvSpPr txBox="1"/>
      </xdr:nvSpPr>
      <xdr:spPr>
        <a:xfrm>
          <a:off x="7594111" y="1298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25006</xdr:rowOff>
    </xdr:from>
    <xdr:to>
      <xdr:col>36</xdr:col>
      <xdr:colOff>165100</xdr:colOff>
      <xdr:row>77</xdr:row>
      <xdr:rowOff>126606</xdr:rowOff>
    </xdr:to>
    <xdr:sp macro="" textlink="">
      <xdr:nvSpPr>
        <xdr:cNvPr id="424" name="フローチャート: 判断 423"/>
        <xdr:cNvSpPr/>
      </xdr:nvSpPr>
      <xdr:spPr>
        <a:xfrm>
          <a:off x="6921500" y="1322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143133</xdr:rowOff>
    </xdr:from>
    <xdr:ext cx="534377" cy="259045"/>
    <xdr:sp macro="" textlink="">
      <xdr:nvSpPr>
        <xdr:cNvPr id="425" name="テキスト ボックス 424"/>
        <xdr:cNvSpPr txBox="1"/>
      </xdr:nvSpPr>
      <xdr:spPr>
        <a:xfrm>
          <a:off x="6705111" y="1300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66675</xdr:rowOff>
    </xdr:from>
    <xdr:to>
      <xdr:col>55</xdr:col>
      <xdr:colOff>50800</xdr:colOff>
      <xdr:row>78</xdr:row>
      <xdr:rowOff>168275</xdr:rowOff>
    </xdr:to>
    <xdr:sp macro="" textlink="">
      <xdr:nvSpPr>
        <xdr:cNvPr id="431" name="楕円 430"/>
        <xdr:cNvSpPr/>
      </xdr:nvSpPr>
      <xdr:spPr>
        <a:xfrm>
          <a:off x="104267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153052</xdr:rowOff>
    </xdr:from>
    <xdr:ext cx="469744" cy="259045"/>
    <xdr:sp macro="" textlink="">
      <xdr:nvSpPr>
        <xdr:cNvPr id="432" name="普通建設事業費 （ うち新規整備　）該当値テキスト"/>
        <xdr:cNvSpPr txBox="1"/>
      </xdr:nvSpPr>
      <xdr:spPr>
        <a:xfrm>
          <a:off x="10528300" y="1335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144957</xdr:rowOff>
    </xdr:from>
    <xdr:to>
      <xdr:col>50</xdr:col>
      <xdr:colOff>165100</xdr:colOff>
      <xdr:row>79</xdr:row>
      <xdr:rowOff>75107</xdr:rowOff>
    </xdr:to>
    <xdr:sp macro="" textlink="">
      <xdr:nvSpPr>
        <xdr:cNvPr id="433" name="楕円 432"/>
        <xdr:cNvSpPr/>
      </xdr:nvSpPr>
      <xdr:spPr>
        <a:xfrm>
          <a:off x="9588500" y="1351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66234</xdr:rowOff>
    </xdr:from>
    <xdr:ext cx="469744" cy="259045"/>
    <xdr:sp macro="" textlink="">
      <xdr:nvSpPr>
        <xdr:cNvPr id="434" name="テキスト ボックス 433"/>
        <xdr:cNvSpPr txBox="1"/>
      </xdr:nvSpPr>
      <xdr:spPr>
        <a:xfrm>
          <a:off x="9404428" y="1361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138595</xdr:rowOff>
    </xdr:from>
    <xdr:to>
      <xdr:col>46</xdr:col>
      <xdr:colOff>38100</xdr:colOff>
      <xdr:row>79</xdr:row>
      <xdr:rowOff>68745</xdr:rowOff>
    </xdr:to>
    <xdr:sp macro="" textlink="">
      <xdr:nvSpPr>
        <xdr:cNvPr id="435" name="楕円 434"/>
        <xdr:cNvSpPr/>
      </xdr:nvSpPr>
      <xdr:spPr>
        <a:xfrm>
          <a:off x="8699500" y="1351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59872</xdr:rowOff>
    </xdr:from>
    <xdr:ext cx="469744" cy="259045"/>
    <xdr:sp macro="" textlink="">
      <xdr:nvSpPr>
        <xdr:cNvPr id="436" name="テキスト ボックス 435"/>
        <xdr:cNvSpPr txBox="1"/>
      </xdr:nvSpPr>
      <xdr:spPr>
        <a:xfrm>
          <a:off x="8515428" y="1360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119875</xdr:rowOff>
    </xdr:from>
    <xdr:to>
      <xdr:col>41</xdr:col>
      <xdr:colOff>101600</xdr:colOff>
      <xdr:row>79</xdr:row>
      <xdr:rowOff>50025</xdr:rowOff>
    </xdr:to>
    <xdr:sp macro="" textlink="">
      <xdr:nvSpPr>
        <xdr:cNvPr id="437" name="楕円 436"/>
        <xdr:cNvSpPr/>
      </xdr:nvSpPr>
      <xdr:spPr>
        <a:xfrm>
          <a:off x="7810500" y="1349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41152</xdr:rowOff>
    </xdr:from>
    <xdr:ext cx="469744" cy="259045"/>
    <xdr:sp macro="" textlink="">
      <xdr:nvSpPr>
        <xdr:cNvPr id="438" name="テキスト ボックス 437"/>
        <xdr:cNvSpPr txBox="1"/>
      </xdr:nvSpPr>
      <xdr:spPr>
        <a:xfrm>
          <a:off x="7626428" y="13585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110223</xdr:rowOff>
    </xdr:from>
    <xdr:to>
      <xdr:col>36</xdr:col>
      <xdr:colOff>165100</xdr:colOff>
      <xdr:row>79</xdr:row>
      <xdr:rowOff>40373</xdr:rowOff>
    </xdr:to>
    <xdr:sp macro="" textlink="">
      <xdr:nvSpPr>
        <xdr:cNvPr id="439" name="楕円 438"/>
        <xdr:cNvSpPr/>
      </xdr:nvSpPr>
      <xdr:spPr>
        <a:xfrm>
          <a:off x="6921500" y="1348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31500</xdr:rowOff>
    </xdr:from>
    <xdr:ext cx="469744" cy="259045"/>
    <xdr:sp macro="" textlink="">
      <xdr:nvSpPr>
        <xdr:cNvPr id="440" name="テキスト ボックス 439"/>
        <xdr:cNvSpPr txBox="1"/>
      </xdr:nvSpPr>
      <xdr:spPr>
        <a:xfrm>
          <a:off x="6737428" y="1357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4" name="テキスト ボックス 45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6" name="テキスト ボックス 45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8" name="テキスト ボックス 45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57548</xdr:rowOff>
    </xdr:from>
    <xdr:to>
      <xdr:col>54</xdr:col>
      <xdr:colOff>189865</xdr:colOff>
      <xdr:row>99</xdr:row>
      <xdr:rowOff>63195</xdr:rowOff>
    </xdr:to>
    <xdr:cxnSp macro="">
      <xdr:nvCxnSpPr>
        <xdr:cNvPr id="466" name="直線コネクタ 465"/>
        <xdr:cNvCxnSpPr/>
      </xdr:nvCxnSpPr>
      <xdr:spPr>
        <a:xfrm flipV="1">
          <a:off x="10475595" y="15659498"/>
          <a:ext cx="1270" cy="137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67022</xdr:rowOff>
    </xdr:from>
    <xdr:ext cx="534377" cy="259045"/>
    <xdr:sp macro="" textlink="">
      <xdr:nvSpPr>
        <xdr:cNvPr id="467" name="普通建設事業費 （ うち更新整備　）最小値テキスト"/>
        <xdr:cNvSpPr txBox="1"/>
      </xdr:nvSpPr>
      <xdr:spPr>
        <a:xfrm>
          <a:off x="10528300" y="170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63195</xdr:rowOff>
    </xdr:from>
    <xdr:to>
      <xdr:col>55</xdr:col>
      <xdr:colOff>88900</xdr:colOff>
      <xdr:row>99</xdr:row>
      <xdr:rowOff>63195</xdr:rowOff>
    </xdr:to>
    <xdr:cxnSp macro="">
      <xdr:nvCxnSpPr>
        <xdr:cNvPr id="468" name="直線コネクタ 467"/>
        <xdr:cNvCxnSpPr/>
      </xdr:nvCxnSpPr>
      <xdr:spPr>
        <a:xfrm>
          <a:off x="10388600" y="1703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4225</xdr:rowOff>
    </xdr:from>
    <xdr:ext cx="599010" cy="259045"/>
    <xdr:sp macro="" textlink="">
      <xdr:nvSpPr>
        <xdr:cNvPr id="469" name="普通建設事業費 （ うち更新整備　）最大値テキスト"/>
        <xdr:cNvSpPr txBox="1"/>
      </xdr:nvSpPr>
      <xdr:spPr>
        <a:xfrm>
          <a:off x="10528300" y="15434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57548</xdr:rowOff>
    </xdr:from>
    <xdr:to>
      <xdr:col>55</xdr:col>
      <xdr:colOff>88900</xdr:colOff>
      <xdr:row>91</xdr:row>
      <xdr:rowOff>57548</xdr:rowOff>
    </xdr:to>
    <xdr:cxnSp macro="">
      <xdr:nvCxnSpPr>
        <xdr:cNvPr id="470" name="直線コネクタ 469"/>
        <xdr:cNvCxnSpPr/>
      </xdr:nvCxnSpPr>
      <xdr:spPr>
        <a:xfrm>
          <a:off x="10388600" y="1565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35925</xdr:rowOff>
    </xdr:from>
    <xdr:to>
      <xdr:col>55</xdr:col>
      <xdr:colOff>0</xdr:colOff>
      <xdr:row>98</xdr:row>
      <xdr:rowOff>47916</xdr:rowOff>
    </xdr:to>
    <xdr:cxnSp macro="">
      <xdr:nvCxnSpPr>
        <xdr:cNvPr id="471" name="直線コネクタ 470"/>
        <xdr:cNvCxnSpPr/>
      </xdr:nvCxnSpPr>
      <xdr:spPr>
        <a:xfrm>
          <a:off x="9639300" y="16838025"/>
          <a:ext cx="838200" cy="11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26542</xdr:rowOff>
    </xdr:from>
    <xdr:ext cx="534377" cy="259045"/>
    <xdr:sp macro="" textlink="">
      <xdr:nvSpPr>
        <xdr:cNvPr id="472" name="普通建設事業費 （ うち更新整備　）平均値テキスト"/>
        <xdr:cNvSpPr txBox="1"/>
      </xdr:nvSpPr>
      <xdr:spPr>
        <a:xfrm>
          <a:off x="10528300" y="16828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48115</xdr:rowOff>
    </xdr:from>
    <xdr:to>
      <xdr:col>55</xdr:col>
      <xdr:colOff>50800</xdr:colOff>
      <xdr:row>98</xdr:row>
      <xdr:rowOff>149715</xdr:rowOff>
    </xdr:to>
    <xdr:sp macro="" textlink="">
      <xdr:nvSpPr>
        <xdr:cNvPr id="473" name="フローチャート: 判断 472"/>
        <xdr:cNvSpPr/>
      </xdr:nvSpPr>
      <xdr:spPr>
        <a:xfrm>
          <a:off x="10426700" y="1685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25949</xdr:rowOff>
    </xdr:from>
    <xdr:to>
      <xdr:col>50</xdr:col>
      <xdr:colOff>114300</xdr:colOff>
      <xdr:row>98</xdr:row>
      <xdr:rowOff>35925</xdr:rowOff>
    </xdr:to>
    <xdr:cxnSp macro="">
      <xdr:nvCxnSpPr>
        <xdr:cNvPr id="474" name="直線コネクタ 473"/>
        <xdr:cNvCxnSpPr/>
      </xdr:nvCxnSpPr>
      <xdr:spPr>
        <a:xfrm>
          <a:off x="8750300" y="16828049"/>
          <a:ext cx="889000" cy="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39199</xdr:rowOff>
    </xdr:from>
    <xdr:to>
      <xdr:col>50</xdr:col>
      <xdr:colOff>165100</xdr:colOff>
      <xdr:row>98</xdr:row>
      <xdr:rowOff>140799</xdr:rowOff>
    </xdr:to>
    <xdr:sp macro="" textlink="">
      <xdr:nvSpPr>
        <xdr:cNvPr id="475" name="フローチャート: 判断 474"/>
        <xdr:cNvSpPr/>
      </xdr:nvSpPr>
      <xdr:spPr>
        <a:xfrm>
          <a:off x="9588500" y="168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131926</xdr:rowOff>
    </xdr:from>
    <xdr:ext cx="534377" cy="259045"/>
    <xdr:sp macro="" textlink="">
      <xdr:nvSpPr>
        <xdr:cNvPr id="476" name="テキスト ボックス 475"/>
        <xdr:cNvSpPr txBox="1"/>
      </xdr:nvSpPr>
      <xdr:spPr>
        <a:xfrm>
          <a:off x="9372111" y="1693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25949</xdr:rowOff>
    </xdr:from>
    <xdr:to>
      <xdr:col>45</xdr:col>
      <xdr:colOff>177800</xdr:colOff>
      <xdr:row>98</xdr:row>
      <xdr:rowOff>63909</xdr:rowOff>
    </xdr:to>
    <xdr:cxnSp macro="">
      <xdr:nvCxnSpPr>
        <xdr:cNvPr id="477" name="直線コネクタ 476"/>
        <xdr:cNvCxnSpPr/>
      </xdr:nvCxnSpPr>
      <xdr:spPr>
        <a:xfrm flipV="1">
          <a:off x="7861300" y="16828049"/>
          <a:ext cx="889000" cy="3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53539</xdr:rowOff>
    </xdr:from>
    <xdr:to>
      <xdr:col>46</xdr:col>
      <xdr:colOff>38100</xdr:colOff>
      <xdr:row>98</xdr:row>
      <xdr:rowOff>155139</xdr:rowOff>
    </xdr:to>
    <xdr:sp macro="" textlink="">
      <xdr:nvSpPr>
        <xdr:cNvPr id="478" name="フローチャート: 判断 477"/>
        <xdr:cNvSpPr/>
      </xdr:nvSpPr>
      <xdr:spPr>
        <a:xfrm>
          <a:off x="8699500" y="168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146266</xdr:rowOff>
    </xdr:from>
    <xdr:ext cx="534377" cy="259045"/>
    <xdr:sp macro="" textlink="">
      <xdr:nvSpPr>
        <xdr:cNvPr id="479" name="テキスト ボックス 478"/>
        <xdr:cNvSpPr txBox="1"/>
      </xdr:nvSpPr>
      <xdr:spPr>
        <a:xfrm>
          <a:off x="8483111" y="1694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63909</xdr:rowOff>
    </xdr:from>
    <xdr:to>
      <xdr:col>41</xdr:col>
      <xdr:colOff>50800</xdr:colOff>
      <xdr:row>98</xdr:row>
      <xdr:rowOff>153961</xdr:rowOff>
    </xdr:to>
    <xdr:cxnSp macro="">
      <xdr:nvCxnSpPr>
        <xdr:cNvPr id="480" name="直線コネクタ 479"/>
        <xdr:cNvCxnSpPr/>
      </xdr:nvCxnSpPr>
      <xdr:spPr>
        <a:xfrm flipV="1">
          <a:off x="6972300" y="16866009"/>
          <a:ext cx="889000" cy="90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48265</xdr:rowOff>
    </xdr:from>
    <xdr:to>
      <xdr:col>41</xdr:col>
      <xdr:colOff>101600</xdr:colOff>
      <xdr:row>98</xdr:row>
      <xdr:rowOff>149865</xdr:rowOff>
    </xdr:to>
    <xdr:sp macro="" textlink="">
      <xdr:nvSpPr>
        <xdr:cNvPr id="481" name="フローチャート: 判断 480"/>
        <xdr:cNvSpPr/>
      </xdr:nvSpPr>
      <xdr:spPr>
        <a:xfrm>
          <a:off x="7810500" y="1685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140992</xdr:rowOff>
    </xdr:from>
    <xdr:ext cx="534377" cy="259045"/>
    <xdr:sp macro="" textlink="">
      <xdr:nvSpPr>
        <xdr:cNvPr id="482" name="テキスト ボックス 481"/>
        <xdr:cNvSpPr txBox="1"/>
      </xdr:nvSpPr>
      <xdr:spPr>
        <a:xfrm>
          <a:off x="7594111" y="1694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74388</xdr:rowOff>
    </xdr:from>
    <xdr:to>
      <xdr:col>36</xdr:col>
      <xdr:colOff>165100</xdr:colOff>
      <xdr:row>99</xdr:row>
      <xdr:rowOff>4538</xdr:rowOff>
    </xdr:to>
    <xdr:sp macro="" textlink="">
      <xdr:nvSpPr>
        <xdr:cNvPr id="483" name="フローチャート: 判断 482"/>
        <xdr:cNvSpPr/>
      </xdr:nvSpPr>
      <xdr:spPr>
        <a:xfrm>
          <a:off x="6921500" y="168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21065</xdr:rowOff>
    </xdr:from>
    <xdr:ext cx="534377" cy="259045"/>
    <xdr:sp macro="" textlink="">
      <xdr:nvSpPr>
        <xdr:cNvPr id="484" name="テキスト ボックス 483"/>
        <xdr:cNvSpPr txBox="1"/>
      </xdr:nvSpPr>
      <xdr:spPr>
        <a:xfrm>
          <a:off x="6705111" y="1665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168566</xdr:rowOff>
    </xdr:from>
    <xdr:to>
      <xdr:col>55</xdr:col>
      <xdr:colOff>50800</xdr:colOff>
      <xdr:row>98</xdr:row>
      <xdr:rowOff>98716</xdr:rowOff>
    </xdr:to>
    <xdr:sp macro="" textlink="">
      <xdr:nvSpPr>
        <xdr:cNvPr id="490" name="楕円 489"/>
        <xdr:cNvSpPr/>
      </xdr:nvSpPr>
      <xdr:spPr>
        <a:xfrm>
          <a:off x="10426700" y="1679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19993</xdr:rowOff>
    </xdr:from>
    <xdr:ext cx="534377" cy="259045"/>
    <xdr:sp macro="" textlink="">
      <xdr:nvSpPr>
        <xdr:cNvPr id="491" name="普通建設事業費 （ うち更新整備　）該当値テキスト"/>
        <xdr:cNvSpPr txBox="1"/>
      </xdr:nvSpPr>
      <xdr:spPr>
        <a:xfrm>
          <a:off x="10528300" y="1665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156575</xdr:rowOff>
    </xdr:from>
    <xdr:to>
      <xdr:col>50</xdr:col>
      <xdr:colOff>165100</xdr:colOff>
      <xdr:row>98</xdr:row>
      <xdr:rowOff>86725</xdr:rowOff>
    </xdr:to>
    <xdr:sp macro="" textlink="">
      <xdr:nvSpPr>
        <xdr:cNvPr id="492" name="楕円 491"/>
        <xdr:cNvSpPr/>
      </xdr:nvSpPr>
      <xdr:spPr>
        <a:xfrm>
          <a:off x="9588500" y="1678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103252</xdr:rowOff>
    </xdr:from>
    <xdr:ext cx="534377" cy="259045"/>
    <xdr:sp macro="" textlink="">
      <xdr:nvSpPr>
        <xdr:cNvPr id="493" name="テキスト ボックス 492"/>
        <xdr:cNvSpPr txBox="1"/>
      </xdr:nvSpPr>
      <xdr:spPr>
        <a:xfrm>
          <a:off x="9372111" y="165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146599</xdr:rowOff>
    </xdr:from>
    <xdr:to>
      <xdr:col>46</xdr:col>
      <xdr:colOff>38100</xdr:colOff>
      <xdr:row>98</xdr:row>
      <xdr:rowOff>76749</xdr:rowOff>
    </xdr:to>
    <xdr:sp macro="" textlink="">
      <xdr:nvSpPr>
        <xdr:cNvPr id="494" name="楕円 493"/>
        <xdr:cNvSpPr/>
      </xdr:nvSpPr>
      <xdr:spPr>
        <a:xfrm>
          <a:off x="8699500" y="1677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93276</xdr:rowOff>
    </xdr:from>
    <xdr:ext cx="534377" cy="259045"/>
    <xdr:sp macro="" textlink="">
      <xdr:nvSpPr>
        <xdr:cNvPr id="495" name="テキスト ボックス 494"/>
        <xdr:cNvSpPr txBox="1"/>
      </xdr:nvSpPr>
      <xdr:spPr>
        <a:xfrm>
          <a:off x="8483111" y="1655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13109</xdr:rowOff>
    </xdr:from>
    <xdr:to>
      <xdr:col>41</xdr:col>
      <xdr:colOff>101600</xdr:colOff>
      <xdr:row>98</xdr:row>
      <xdr:rowOff>114709</xdr:rowOff>
    </xdr:to>
    <xdr:sp macro="" textlink="">
      <xdr:nvSpPr>
        <xdr:cNvPr id="496" name="楕円 495"/>
        <xdr:cNvSpPr/>
      </xdr:nvSpPr>
      <xdr:spPr>
        <a:xfrm>
          <a:off x="7810500" y="1681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131236</xdr:rowOff>
    </xdr:from>
    <xdr:ext cx="534377" cy="259045"/>
    <xdr:sp macro="" textlink="">
      <xdr:nvSpPr>
        <xdr:cNvPr id="497" name="テキスト ボックス 496"/>
        <xdr:cNvSpPr txBox="1"/>
      </xdr:nvSpPr>
      <xdr:spPr>
        <a:xfrm>
          <a:off x="7594111" y="1659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103161</xdr:rowOff>
    </xdr:from>
    <xdr:to>
      <xdr:col>36</xdr:col>
      <xdr:colOff>165100</xdr:colOff>
      <xdr:row>99</xdr:row>
      <xdr:rowOff>33311</xdr:rowOff>
    </xdr:to>
    <xdr:sp macro="" textlink="">
      <xdr:nvSpPr>
        <xdr:cNvPr id="498" name="楕円 497"/>
        <xdr:cNvSpPr/>
      </xdr:nvSpPr>
      <xdr:spPr>
        <a:xfrm>
          <a:off x="6921500" y="1690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24438</xdr:rowOff>
    </xdr:from>
    <xdr:ext cx="534377" cy="259045"/>
    <xdr:sp macro="" textlink="">
      <xdr:nvSpPr>
        <xdr:cNvPr id="499" name="テキスト ボックス 498"/>
        <xdr:cNvSpPr txBox="1"/>
      </xdr:nvSpPr>
      <xdr:spPr>
        <a:xfrm>
          <a:off x="6705111" y="1699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30690</xdr:rowOff>
    </xdr:from>
    <xdr:to>
      <xdr:col>85</xdr:col>
      <xdr:colOff>126364</xdr:colOff>
      <xdr:row>39</xdr:row>
      <xdr:rowOff>98878</xdr:rowOff>
    </xdr:to>
    <xdr:cxnSp macro="">
      <xdr:nvCxnSpPr>
        <xdr:cNvPr id="525" name="直線コネクタ 524"/>
        <xdr:cNvCxnSpPr/>
      </xdr:nvCxnSpPr>
      <xdr:spPr>
        <a:xfrm flipV="1">
          <a:off x="16317595" y="5345640"/>
          <a:ext cx="1269" cy="1439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148817</xdr:rowOff>
    </xdr:from>
    <xdr:ext cx="534377" cy="259045"/>
    <xdr:sp macro="" textlink="">
      <xdr:nvSpPr>
        <xdr:cNvPr id="528" name="災害復旧事業費最大値テキスト"/>
        <xdr:cNvSpPr txBox="1"/>
      </xdr:nvSpPr>
      <xdr:spPr>
        <a:xfrm>
          <a:off x="16370300" y="51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30690</xdr:rowOff>
    </xdr:from>
    <xdr:to>
      <xdr:col>86</xdr:col>
      <xdr:colOff>25400</xdr:colOff>
      <xdr:row>31</xdr:row>
      <xdr:rowOff>30690</xdr:rowOff>
    </xdr:to>
    <xdr:cxnSp macro="">
      <xdr:nvCxnSpPr>
        <xdr:cNvPr id="529" name="直線コネクタ 528"/>
        <xdr:cNvCxnSpPr/>
      </xdr:nvCxnSpPr>
      <xdr:spPr>
        <a:xfrm>
          <a:off x="16230600" y="534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6655</xdr:rowOff>
    </xdr:from>
    <xdr:to>
      <xdr:col>85</xdr:col>
      <xdr:colOff>127000</xdr:colOff>
      <xdr:row>39</xdr:row>
      <xdr:rowOff>52064</xdr:rowOff>
    </xdr:to>
    <xdr:cxnSp macro="">
      <xdr:nvCxnSpPr>
        <xdr:cNvPr id="530" name="直線コネクタ 529"/>
        <xdr:cNvCxnSpPr/>
      </xdr:nvCxnSpPr>
      <xdr:spPr>
        <a:xfrm>
          <a:off x="15481300" y="6693205"/>
          <a:ext cx="838200" cy="4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97963</xdr:rowOff>
    </xdr:from>
    <xdr:ext cx="469744" cy="259045"/>
    <xdr:sp macro="" textlink="">
      <xdr:nvSpPr>
        <xdr:cNvPr id="531" name="災害復旧事業費平均値テキスト"/>
        <xdr:cNvSpPr txBox="1"/>
      </xdr:nvSpPr>
      <xdr:spPr>
        <a:xfrm>
          <a:off x="16370300" y="6441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75086</xdr:rowOff>
    </xdr:from>
    <xdr:to>
      <xdr:col>85</xdr:col>
      <xdr:colOff>177800</xdr:colOff>
      <xdr:row>39</xdr:row>
      <xdr:rowOff>5236</xdr:rowOff>
    </xdr:to>
    <xdr:sp macro="" textlink="">
      <xdr:nvSpPr>
        <xdr:cNvPr id="532" name="フローチャート: 判断 531"/>
        <xdr:cNvSpPr/>
      </xdr:nvSpPr>
      <xdr:spPr>
        <a:xfrm>
          <a:off x="16268700" y="65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6655</xdr:rowOff>
    </xdr:from>
    <xdr:to>
      <xdr:col>81</xdr:col>
      <xdr:colOff>50800</xdr:colOff>
      <xdr:row>39</xdr:row>
      <xdr:rowOff>72655</xdr:rowOff>
    </xdr:to>
    <xdr:cxnSp macro="">
      <xdr:nvCxnSpPr>
        <xdr:cNvPr id="533" name="直線コネクタ 532"/>
        <xdr:cNvCxnSpPr/>
      </xdr:nvCxnSpPr>
      <xdr:spPr>
        <a:xfrm flipV="1">
          <a:off x="14592300" y="6693205"/>
          <a:ext cx="889000" cy="6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55198</xdr:rowOff>
    </xdr:from>
    <xdr:to>
      <xdr:col>81</xdr:col>
      <xdr:colOff>101600</xdr:colOff>
      <xdr:row>38</xdr:row>
      <xdr:rowOff>156798</xdr:rowOff>
    </xdr:to>
    <xdr:sp macro="" textlink="">
      <xdr:nvSpPr>
        <xdr:cNvPr id="534" name="フローチャート: 判断 533"/>
        <xdr:cNvSpPr/>
      </xdr:nvSpPr>
      <xdr:spPr>
        <a:xfrm>
          <a:off x="15430500" y="65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1875</xdr:rowOff>
    </xdr:from>
    <xdr:ext cx="534377" cy="259045"/>
    <xdr:sp macro="" textlink="">
      <xdr:nvSpPr>
        <xdr:cNvPr id="535" name="テキスト ボックス 534"/>
        <xdr:cNvSpPr txBox="1"/>
      </xdr:nvSpPr>
      <xdr:spPr>
        <a:xfrm>
          <a:off x="15214111" y="634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82207</xdr:rowOff>
    </xdr:from>
    <xdr:to>
      <xdr:col>76</xdr:col>
      <xdr:colOff>114300</xdr:colOff>
      <xdr:row>39</xdr:row>
      <xdr:rowOff>72655</xdr:rowOff>
    </xdr:to>
    <xdr:cxnSp macro="">
      <xdr:nvCxnSpPr>
        <xdr:cNvPr id="536" name="直線コネクタ 535"/>
        <xdr:cNvCxnSpPr/>
      </xdr:nvCxnSpPr>
      <xdr:spPr>
        <a:xfrm>
          <a:off x="13703300" y="6425857"/>
          <a:ext cx="889000" cy="333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69142</xdr:rowOff>
    </xdr:from>
    <xdr:to>
      <xdr:col>76</xdr:col>
      <xdr:colOff>165100</xdr:colOff>
      <xdr:row>38</xdr:row>
      <xdr:rowOff>170742</xdr:rowOff>
    </xdr:to>
    <xdr:sp macro="" textlink="">
      <xdr:nvSpPr>
        <xdr:cNvPr id="537" name="フローチャート: 判断 536"/>
        <xdr:cNvSpPr/>
      </xdr:nvSpPr>
      <xdr:spPr>
        <a:xfrm>
          <a:off x="14541500" y="658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15819</xdr:rowOff>
    </xdr:from>
    <xdr:ext cx="469744" cy="259045"/>
    <xdr:sp macro="" textlink="">
      <xdr:nvSpPr>
        <xdr:cNvPr id="538" name="テキスト ボックス 537"/>
        <xdr:cNvSpPr txBox="1"/>
      </xdr:nvSpPr>
      <xdr:spPr>
        <a:xfrm>
          <a:off x="14357428" y="635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82207</xdr:rowOff>
    </xdr:from>
    <xdr:to>
      <xdr:col>71</xdr:col>
      <xdr:colOff>177800</xdr:colOff>
      <xdr:row>38</xdr:row>
      <xdr:rowOff>59820</xdr:rowOff>
    </xdr:to>
    <xdr:cxnSp macro="">
      <xdr:nvCxnSpPr>
        <xdr:cNvPr id="539" name="直線コネクタ 538"/>
        <xdr:cNvCxnSpPr/>
      </xdr:nvCxnSpPr>
      <xdr:spPr>
        <a:xfrm flipV="1">
          <a:off x="12814300" y="6425857"/>
          <a:ext cx="889000" cy="149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54332</xdr:rowOff>
    </xdr:from>
    <xdr:to>
      <xdr:col>72</xdr:col>
      <xdr:colOff>38100</xdr:colOff>
      <xdr:row>38</xdr:row>
      <xdr:rowOff>155932</xdr:rowOff>
    </xdr:to>
    <xdr:sp macro="" textlink="">
      <xdr:nvSpPr>
        <xdr:cNvPr id="540" name="フローチャート: 判断 539"/>
        <xdr:cNvSpPr/>
      </xdr:nvSpPr>
      <xdr:spPr>
        <a:xfrm>
          <a:off x="136525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147059</xdr:rowOff>
    </xdr:from>
    <xdr:ext cx="534377" cy="259045"/>
    <xdr:sp macro="" textlink="">
      <xdr:nvSpPr>
        <xdr:cNvPr id="541" name="テキスト ボックス 540"/>
        <xdr:cNvSpPr txBox="1"/>
      </xdr:nvSpPr>
      <xdr:spPr>
        <a:xfrm>
          <a:off x="13436111" y="666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70776</xdr:rowOff>
    </xdr:from>
    <xdr:to>
      <xdr:col>67</xdr:col>
      <xdr:colOff>101600</xdr:colOff>
      <xdr:row>39</xdr:row>
      <xdr:rowOff>926</xdr:rowOff>
    </xdr:to>
    <xdr:sp macro="" textlink="">
      <xdr:nvSpPr>
        <xdr:cNvPr id="542" name="フローチャート: 判断 541"/>
        <xdr:cNvSpPr/>
      </xdr:nvSpPr>
      <xdr:spPr>
        <a:xfrm>
          <a:off x="12763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163503</xdr:rowOff>
    </xdr:from>
    <xdr:ext cx="469744" cy="259045"/>
    <xdr:sp macro="" textlink="">
      <xdr:nvSpPr>
        <xdr:cNvPr id="543" name="テキスト ボックス 542"/>
        <xdr:cNvSpPr txBox="1"/>
      </xdr:nvSpPr>
      <xdr:spPr>
        <a:xfrm>
          <a:off x="12579428" y="667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1264</xdr:rowOff>
    </xdr:from>
    <xdr:to>
      <xdr:col>85</xdr:col>
      <xdr:colOff>177800</xdr:colOff>
      <xdr:row>39</xdr:row>
      <xdr:rowOff>102864</xdr:rowOff>
    </xdr:to>
    <xdr:sp macro="" textlink="">
      <xdr:nvSpPr>
        <xdr:cNvPr id="549" name="楕円 548"/>
        <xdr:cNvSpPr/>
      </xdr:nvSpPr>
      <xdr:spPr>
        <a:xfrm>
          <a:off x="16268700" y="6687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87641</xdr:rowOff>
    </xdr:from>
    <xdr:ext cx="469744" cy="259045"/>
    <xdr:sp macro="" textlink="">
      <xdr:nvSpPr>
        <xdr:cNvPr id="550" name="災害復旧事業費該当値テキスト"/>
        <xdr:cNvSpPr txBox="1"/>
      </xdr:nvSpPr>
      <xdr:spPr>
        <a:xfrm>
          <a:off x="16370300" y="6602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127305</xdr:rowOff>
    </xdr:from>
    <xdr:to>
      <xdr:col>81</xdr:col>
      <xdr:colOff>101600</xdr:colOff>
      <xdr:row>39</xdr:row>
      <xdr:rowOff>57455</xdr:rowOff>
    </xdr:to>
    <xdr:sp macro="" textlink="">
      <xdr:nvSpPr>
        <xdr:cNvPr id="551" name="楕円 550"/>
        <xdr:cNvSpPr/>
      </xdr:nvSpPr>
      <xdr:spPr>
        <a:xfrm>
          <a:off x="15430500" y="66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48582</xdr:rowOff>
    </xdr:from>
    <xdr:ext cx="469744" cy="259045"/>
    <xdr:sp macro="" textlink="">
      <xdr:nvSpPr>
        <xdr:cNvPr id="552" name="テキスト ボックス 551"/>
        <xdr:cNvSpPr txBox="1"/>
      </xdr:nvSpPr>
      <xdr:spPr>
        <a:xfrm>
          <a:off x="15246428" y="673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21855</xdr:rowOff>
    </xdr:from>
    <xdr:to>
      <xdr:col>76</xdr:col>
      <xdr:colOff>165100</xdr:colOff>
      <xdr:row>39</xdr:row>
      <xdr:rowOff>123455</xdr:rowOff>
    </xdr:to>
    <xdr:sp macro="" textlink="">
      <xdr:nvSpPr>
        <xdr:cNvPr id="553" name="楕円 552"/>
        <xdr:cNvSpPr/>
      </xdr:nvSpPr>
      <xdr:spPr>
        <a:xfrm>
          <a:off x="14541500" y="670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114582</xdr:rowOff>
    </xdr:from>
    <xdr:ext cx="469744" cy="259045"/>
    <xdr:sp macro="" textlink="">
      <xdr:nvSpPr>
        <xdr:cNvPr id="554" name="テキスト ボックス 553"/>
        <xdr:cNvSpPr txBox="1"/>
      </xdr:nvSpPr>
      <xdr:spPr>
        <a:xfrm>
          <a:off x="14357428" y="680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31407</xdr:rowOff>
    </xdr:from>
    <xdr:to>
      <xdr:col>72</xdr:col>
      <xdr:colOff>38100</xdr:colOff>
      <xdr:row>37</xdr:row>
      <xdr:rowOff>133007</xdr:rowOff>
    </xdr:to>
    <xdr:sp macro="" textlink="">
      <xdr:nvSpPr>
        <xdr:cNvPr id="555" name="楕円 554"/>
        <xdr:cNvSpPr/>
      </xdr:nvSpPr>
      <xdr:spPr>
        <a:xfrm>
          <a:off x="13652500" y="637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149534</xdr:rowOff>
    </xdr:from>
    <xdr:ext cx="534377" cy="259045"/>
    <xdr:sp macro="" textlink="">
      <xdr:nvSpPr>
        <xdr:cNvPr id="556" name="テキスト ボックス 555"/>
        <xdr:cNvSpPr txBox="1"/>
      </xdr:nvSpPr>
      <xdr:spPr>
        <a:xfrm>
          <a:off x="13436111" y="615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9020</xdr:rowOff>
    </xdr:from>
    <xdr:to>
      <xdr:col>67</xdr:col>
      <xdr:colOff>101600</xdr:colOff>
      <xdr:row>38</xdr:row>
      <xdr:rowOff>110620</xdr:rowOff>
    </xdr:to>
    <xdr:sp macro="" textlink="">
      <xdr:nvSpPr>
        <xdr:cNvPr id="557" name="楕円 556"/>
        <xdr:cNvSpPr/>
      </xdr:nvSpPr>
      <xdr:spPr>
        <a:xfrm>
          <a:off x="12763500" y="652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127148</xdr:rowOff>
    </xdr:from>
    <xdr:ext cx="534377" cy="259045"/>
    <xdr:sp macro="" textlink="">
      <xdr:nvSpPr>
        <xdr:cNvPr id="558" name="テキスト ボックス 557"/>
        <xdr:cNvSpPr txBox="1"/>
      </xdr:nvSpPr>
      <xdr:spPr>
        <a:xfrm>
          <a:off x="12547111" y="6299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9" name="直線コネクタ 56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70" name="テキスト ボックス 569"/>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72" name="テキスト ボックス 571"/>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4" name="テキスト ボックス 57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6" name="直線コネクタ 575"/>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7"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8" name="直線コネクタ 577"/>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9"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80" name="直線コネクタ 57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81" name="直線コネクタ 580"/>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82"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3" name="フローチャート: 判断 582"/>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84" name="直線コネクタ 583"/>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85" name="フローチャート: 判断 584"/>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6" name="テキスト ボックス 585"/>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7" name="直線コネクタ 586"/>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8" name="フローチャート: 判断 587"/>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9" name="テキスト ボックス 588"/>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90" name="直線コネクタ 589"/>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127000</xdr:rowOff>
    </xdr:from>
    <xdr:to>
      <xdr:col>72</xdr:col>
      <xdr:colOff>38100</xdr:colOff>
      <xdr:row>57</xdr:row>
      <xdr:rowOff>57150</xdr:rowOff>
    </xdr:to>
    <xdr:sp macro="" textlink="">
      <xdr:nvSpPr>
        <xdr:cNvPr id="591" name="フローチャート: 判断 590"/>
        <xdr:cNvSpPr/>
      </xdr:nvSpPr>
      <xdr:spPr>
        <a:xfrm>
          <a:off x="13652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2" name="テキスト ボックス 591"/>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93" name="フローチャート: 判断 592"/>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94" name="テキスト ボックス 593"/>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600" name="楕円 599"/>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601"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602" name="楕円 601"/>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603" name="テキスト ボックス 602"/>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604" name="楕円 603"/>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605" name="テキスト ボックス 604"/>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6" name="楕円 605"/>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73677</xdr:rowOff>
    </xdr:from>
    <xdr:ext cx="249299" cy="259045"/>
    <xdr:sp macro="" textlink="">
      <xdr:nvSpPr>
        <xdr:cNvPr id="607" name="テキスト ボックス 606"/>
        <xdr:cNvSpPr txBox="1"/>
      </xdr:nvSpPr>
      <xdr:spPr>
        <a:xfrm>
          <a:off x="13578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8" name="楕円 607"/>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9" name="テキスト ボックス 608"/>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3" name="テキスト ボックス 622"/>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5" name="テキスト ボックス 624"/>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7" name="テキスト ボックス 626"/>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109120</xdr:rowOff>
    </xdr:from>
    <xdr:to>
      <xdr:col>85</xdr:col>
      <xdr:colOff>126364</xdr:colOff>
      <xdr:row>78</xdr:row>
      <xdr:rowOff>166325</xdr:rowOff>
    </xdr:to>
    <xdr:cxnSp macro="">
      <xdr:nvCxnSpPr>
        <xdr:cNvPr id="635" name="直線コネクタ 634"/>
        <xdr:cNvCxnSpPr/>
      </xdr:nvCxnSpPr>
      <xdr:spPr>
        <a:xfrm flipV="1">
          <a:off x="16317595" y="11939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170152</xdr:rowOff>
    </xdr:from>
    <xdr:ext cx="534377" cy="259045"/>
    <xdr:sp macro="" textlink="">
      <xdr:nvSpPr>
        <xdr:cNvPr id="636" name="公債費最小値テキスト"/>
        <xdr:cNvSpPr txBox="1"/>
      </xdr:nvSpPr>
      <xdr:spPr>
        <a:xfrm>
          <a:off x="16370300" y="1354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166325</xdr:rowOff>
    </xdr:from>
    <xdr:to>
      <xdr:col>86</xdr:col>
      <xdr:colOff>25400</xdr:colOff>
      <xdr:row>78</xdr:row>
      <xdr:rowOff>166325</xdr:rowOff>
    </xdr:to>
    <xdr:cxnSp macro="">
      <xdr:nvCxnSpPr>
        <xdr:cNvPr id="637" name="直線コネクタ 636"/>
        <xdr:cNvCxnSpPr/>
      </xdr:nvCxnSpPr>
      <xdr:spPr>
        <a:xfrm>
          <a:off x="16230600" y="135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55797</xdr:rowOff>
    </xdr:from>
    <xdr:ext cx="599010" cy="259045"/>
    <xdr:sp macro="" textlink="">
      <xdr:nvSpPr>
        <xdr:cNvPr id="638" name="公債費最大値テキスト"/>
        <xdr:cNvSpPr txBox="1"/>
      </xdr:nvSpPr>
      <xdr:spPr>
        <a:xfrm>
          <a:off x="16370300" y="1171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109120</xdr:rowOff>
    </xdr:from>
    <xdr:to>
      <xdr:col>86</xdr:col>
      <xdr:colOff>25400</xdr:colOff>
      <xdr:row>69</xdr:row>
      <xdr:rowOff>109120</xdr:rowOff>
    </xdr:to>
    <xdr:cxnSp macro="">
      <xdr:nvCxnSpPr>
        <xdr:cNvPr id="639" name="直線コネクタ 638"/>
        <xdr:cNvCxnSpPr/>
      </xdr:nvCxnSpPr>
      <xdr:spPr>
        <a:xfrm>
          <a:off x="16230600" y="119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24329</xdr:rowOff>
    </xdr:from>
    <xdr:to>
      <xdr:col>85</xdr:col>
      <xdr:colOff>127000</xdr:colOff>
      <xdr:row>77</xdr:row>
      <xdr:rowOff>121797</xdr:rowOff>
    </xdr:to>
    <xdr:cxnSp macro="">
      <xdr:nvCxnSpPr>
        <xdr:cNvPr id="640" name="直線コネクタ 639"/>
        <xdr:cNvCxnSpPr/>
      </xdr:nvCxnSpPr>
      <xdr:spPr>
        <a:xfrm flipV="1">
          <a:off x="15481300" y="13225979"/>
          <a:ext cx="838200" cy="9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116140</xdr:rowOff>
    </xdr:from>
    <xdr:ext cx="534377" cy="259045"/>
    <xdr:sp macro="" textlink="">
      <xdr:nvSpPr>
        <xdr:cNvPr id="641" name="公債費平均値テキスト"/>
        <xdr:cNvSpPr txBox="1"/>
      </xdr:nvSpPr>
      <xdr:spPr>
        <a:xfrm>
          <a:off x="16370300" y="13317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137713</xdr:rowOff>
    </xdr:from>
    <xdr:to>
      <xdr:col>85</xdr:col>
      <xdr:colOff>177800</xdr:colOff>
      <xdr:row>78</xdr:row>
      <xdr:rowOff>67863</xdr:rowOff>
    </xdr:to>
    <xdr:sp macro="" textlink="">
      <xdr:nvSpPr>
        <xdr:cNvPr id="642" name="フローチャート: 判断 641"/>
        <xdr:cNvSpPr/>
      </xdr:nvSpPr>
      <xdr:spPr>
        <a:xfrm>
          <a:off x="16268700" y="1333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79389</xdr:rowOff>
    </xdr:from>
    <xdr:to>
      <xdr:col>81</xdr:col>
      <xdr:colOff>50800</xdr:colOff>
      <xdr:row>77</xdr:row>
      <xdr:rowOff>121797</xdr:rowOff>
    </xdr:to>
    <xdr:cxnSp macro="">
      <xdr:nvCxnSpPr>
        <xdr:cNvPr id="643" name="直線コネクタ 642"/>
        <xdr:cNvCxnSpPr/>
      </xdr:nvCxnSpPr>
      <xdr:spPr>
        <a:xfrm>
          <a:off x="14592300" y="13281039"/>
          <a:ext cx="889000" cy="42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145952</xdr:rowOff>
    </xdr:from>
    <xdr:to>
      <xdr:col>81</xdr:col>
      <xdr:colOff>101600</xdr:colOff>
      <xdr:row>78</xdr:row>
      <xdr:rowOff>76102</xdr:rowOff>
    </xdr:to>
    <xdr:sp macro="" textlink="">
      <xdr:nvSpPr>
        <xdr:cNvPr id="644" name="フローチャート: 判断 643"/>
        <xdr:cNvSpPr/>
      </xdr:nvSpPr>
      <xdr:spPr>
        <a:xfrm>
          <a:off x="154305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67229</xdr:rowOff>
    </xdr:from>
    <xdr:ext cx="534377" cy="259045"/>
    <xdr:sp macro="" textlink="">
      <xdr:nvSpPr>
        <xdr:cNvPr id="645" name="テキスト ボックス 644"/>
        <xdr:cNvSpPr txBox="1"/>
      </xdr:nvSpPr>
      <xdr:spPr>
        <a:xfrm>
          <a:off x="15214111" y="134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79389</xdr:rowOff>
    </xdr:from>
    <xdr:to>
      <xdr:col>76</xdr:col>
      <xdr:colOff>114300</xdr:colOff>
      <xdr:row>77</xdr:row>
      <xdr:rowOff>90666</xdr:rowOff>
    </xdr:to>
    <xdr:cxnSp macro="">
      <xdr:nvCxnSpPr>
        <xdr:cNvPr id="646" name="直線コネクタ 645"/>
        <xdr:cNvCxnSpPr/>
      </xdr:nvCxnSpPr>
      <xdr:spPr>
        <a:xfrm flipV="1">
          <a:off x="13703300" y="13281039"/>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160700</xdr:rowOff>
    </xdr:from>
    <xdr:to>
      <xdr:col>76</xdr:col>
      <xdr:colOff>165100</xdr:colOff>
      <xdr:row>78</xdr:row>
      <xdr:rowOff>90850</xdr:rowOff>
    </xdr:to>
    <xdr:sp macro="" textlink="">
      <xdr:nvSpPr>
        <xdr:cNvPr id="647" name="フローチャート: 判断 646"/>
        <xdr:cNvSpPr/>
      </xdr:nvSpPr>
      <xdr:spPr>
        <a:xfrm>
          <a:off x="14541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81977</xdr:rowOff>
    </xdr:from>
    <xdr:ext cx="534377" cy="259045"/>
    <xdr:sp macro="" textlink="">
      <xdr:nvSpPr>
        <xdr:cNvPr id="648" name="テキスト ボックス 647"/>
        <xdr:cNvSpPr txBox="1"/>
      </xdr:nvSpPr>
      <xdr:spPr>
        <a:xfrm>
          <a:off x="14325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36520</xdr:rowOff>
    </xdr:from>
    <xdr:to>
      <xdr:col>71</xdr:col>
      <xdr:colOff>177800</xdr:colOff>
      <xdr:row>77</xdr:row>
      <xdr:rowOff>90666</xdr:rowOff>
    </xdr:to>
    <xdr:cxnSp macro="">
      <xdr:nvCxnSpPr>
        <xdr:cNvPr id="649" name="直線コネクタ 648"/>
        <xdr:cNvCxnSpPr/>
      </xdr:nvCxnSpPr>
      <xdr:spPr>
        <a:xfrm>
          <a:off x="12814300" y="13238170"/>
          <a:ext cx="889000" cy="5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165066</xdr:rowOff>
    </xdr:from>
    <xdr:to>
      <xdr:col>72</xdr:col>
      <xdr:colOff>38100</xdr:colOff>
      <xdr:row>78</xdr:row>
      <xdr:rowOff>95216</xdr:rowOff>
    </xdr:to>
    <xdr:sp macro="" textlink="">
      <xdr:nvSpPr>
        <xdr:cNvPr id="650" name="フローチャート: 判断 649"/>
        <xdr:cNvSpPr/>
      </xdr:nvSpPr>
      <xdr:spPr>
        <a:xfrm>
          <a:off x="13652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86343</xdr:rowOff>
    </xdr:from>
    <xdr:ext cx="534377" cy="259045"/>
    <xdr:sp macro="" textlink="">
      <xdr:nvSpPr>
        <xdr:cNvPr id="651" name="テキスト ボックス 650"/>
        <xdr:cNvSpPr txBox="1"/>
      </xdr:nvSpPr>
      <xdr:spPr>
        <a:xfrm>
          <a:off x="13436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162920</xdr:rowOff>
    </xdr:from>
    <xdr:to>
      <xdr:col>67</xdr:col>
      <xdr:colOff>101600</xdr:colOff>
      <xdr:row>78</xdr:row>
      <xdr:rowOff>93070</xdr:rowOff>
    </xdr:to>
    <xdr:sp macro="" textlink="">
      <xdr:nvSpPr>
        <xdr:cNvPr id="652" name="フローチャート: 判断 651"/>
        <xdr:cNvSpPr/>
      </xdr:nvSpPr>
      <xdr:spPr>
        <a:xfrm>
          <a:off x="12763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84197</xdr:rowOff>
    </xdr:from>
    <xdr:ext cx="534377" cy="259045"/>
    <xdr:sp macro="" textlink="">
      <xdr:nvSpPr>
        <xdr:cNvPr id="653" name="テキスト ボックス 652"/>
        <xdr:cNvSpPr txBox="1"/>
      </xdr:nvSpPr>
      <xdr:spPr>
        <a:xfrm>
          <a:off x="12547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144979</xdr:rowOff>
    </xdr:from>
    <xdr:to>
      <xdr:col>85</xdr:col>
      <xdr:colOff>177800</xdr:colOff>
      <xdr:row>77</xdr:row>
      <xdr:rowOff>75129</xdr:rowOff>
    </xdr:to>
    <xdr:sp macro="" textlink="">
      <xdr:nvSpPr>
        <xdr:cNvPr id="659" name="楕円 658"/>
        <xdr:cNvSpPr/>
      </xdr:nvSpPr>
      <xdr:spPr>
        <a:xfrm>
          <a:off x="16268700" y="1317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167856</xdr:rowOff>
    </xdr:from>
    <xdr:ext cx="599010" cy="259045"/>
    <xdr:sp macro="" textlink="">
      <xdr:nvSpPr>
        <xdr:cNvPr id="660" name="公債費該当値テキスト"/>
        <xdr:cNvSpPr txBox="1"/>
      </xdr:nvSpPr>
      <xdr:spPr>
        <a:xfrm>
          <a:off x="16370300" y="1302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70997</xdr:rowOff>
    </xdr:from>
    <xdr:to>
      <xdr:col>81</xdr:col>
      <xdr:colOff>101600</xdr:colOff>
      <xdr:row>78</xdr:row>
      <xdr:rowOff>1147</xdr:rowOff>
    </xdr:to>
    <xdr:sp macro="" textlink="">
      <xdr:nvSpPr>
        <xdr:cNvPr id="661" name="楕円 660"/>
        <xdr:cNvSpPr/>
      </xdr:nvSpPr>
      <xdr:spPr>
        <a:xfrm>
          <a:off x="15430500" y="1327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17674</xdr:rowOff>
    </xdr:from>
    <xdr:ext cx="534377" cy="259045"/>
    <xdr:sp macro="" textlink="">
      <xdr:nvSpPr>
        <xdr:cNvPr id="662" name="テキスト ボックス 661"/>
        <xdr:cNvSpPr txBox="1"/>
      </xdr:nvSpPr>
      <xdr:spPr>
        <a:xfrm>
          <a:off x="15214111" y="1304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28589</xdr:rowOff>
    </xdr:from>
    <xdr:to>
      <xdr:col>76</xdr:col>
      <xdr:colOff>165100</xdr:colOff>
      <xdr:row>77</xdr:row>
      <xdr:rowOff>130189</xdr:rowOff>
    </xdr:to>
    <xdr:sp macro="" textlink="">
      <xdr:nvSpPr>
        <xdr:cNvPr id="663" name="楕円 662"/>
        <xdr:cNvSpPr/>
      </xdr:nvSpPr>
      <xdr:spPr>
        <a:xfrm>
          <a:off x="14541500" y="1323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146716</xdr:rowOff>
    </xdr:from>
    <xdr:ext cx="599010" cy="259045"/>
    <xdr:sp macro="" textlink="">
      <xdr:nvSpPr>
        <xdr:cNvPr id="664" name="テキスト ボックス 663"/>
        <xdr:cNvSpPr txBox="1"/>
      </xdr:nvSpPr>
      <xdr:spPr>
        <a:xfrm>
          <a:off x="14292795" y="13005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39866</xdr:rowOff>
    </xdr:from>
    <xdr:to>
      <xdr:col>72</xdr:col>
      <xdr:colOff>38100</xdr:colOff>
      <xdr:row>77</xdr:row>
      <xdr:rowOff>141466</xdr:rowOff>
    </xdr:to>
    <xdr:sp macro="" textlink="">
      <xdr:nvSpPr>
        <xdr:cNvPr id="665" name="楕円 664"/>
        <xdr:cNvSpPr/>
      </xdr:nvSpPr>
      <xdr:spPr>
        <a:xfrm>
          <a:off x="13652500" y="1324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157993</xdr:rowOff>
    </xdr:from>
    <xdr:ext cx="599010" cy="259045"/>
    <xdr:sp macro="" textlink="">
      <xdr:nvSpPr>
        <xdr:cNvPr id="666" name="テキスト ボックス 665"/>
        <xdr:cNvSpPr txBox="1"/>
      </xdr:nvSpPr>
      <xdr:spPr>
        <a:xfrm>
          <a:off x="13403795" y="13016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157170</xdr:rowOff>
    </xdr:from>
    <xdr:to>
      <xdr:col>67</xdr:col>
      <xdr:colOff>101600</xdr:colOff>
      <xdr:row>77</xdr:row>
      <xdr:rowOff>87320</xdr:rowOff>
    </xdr:to>
    <xdr:sp macro="" textlink="">
      <xdr:nvSpPr>
        <xdr:cNvPr id="667" name="楕円 666"/>
        <xdr:cNvSpPr/>
      </xdr:nvSpPr>
      <xdr:spPr>
        <a:xfrm>
          <a:off x="12763500" y="1318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103846</xdr:rowOff>
    </xdr:from>
    <xdr:ext cx="599010" cy="259045"/>
    <xdr:sp macro="" textlink="">
      <xdr:nvSpPr>
        <xdr:cNvPr id="668" name="テキスト ボックス 667"/>
        <xdr:cNvSpPr txBox="1"/>
      </xdr:nvSpPr>
      <xdr:spPr>
        <a:xfrm>
          <a:off x="12514795" y="1296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2" name="テキスト ボックス 68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90" name="テキスト ボックス 68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70580</xdr:rowOff>
    </xdr:from>
    <xdr:to>
      <xdr:col>85</xdr:col>
      <xdr:colOff>126364</xdr:colOff>
      <xdr:row>99</xdr:row>
      <xdr:rowOff>42543</xdr:rowOff>
    </xdr:to>
    <xdr:cxnSp macro="">
      <xdr:nvCxnSpPr>
        <xdr:cNvPr id="692" name="直線コネクタ 691"/>
        <xdr:cNvCxnSpPr/>
      </xdr:nvCxnSpPr>
      <xdr:spPr>
        <a:xfrm flipV="1">
          <a:off x="16317595" y="15501080"/>
          <a:ext cx="1269" cy="151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46370</xdr:rowOff>
    </xdr:from>
    <xdr:ext cx="469744" cy="259045"/>
    <xdr:sp macro="" textlink="">
      <xdr:nvSpPr>
        <xdr:cNvPr id="693" name="積立金最小値テキスト"/>
        <xdr:cNvSpPr txBox="1"/>
      </xdr:nvSpPr>
      <xdr:spPr>
        <a:xfrm>
          <a:off x="16370300" y="1701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42543</xdr:rowOff>
    </xdr:from>
    <xdr:to>
      <xdr:col>86</xdr:col>
      <xdr:colOff>25400</xdr:colOff>
      <xdr:row>99</xdr:row>
      <xdr:rowOff>42543</xdr:rowOff>
    </xdr:to>
    <xdr:cxnSp macro="">
      <xdr:nvCxnSpPr>
        <xdr:cNvPr id="694" name="直線コネクタ 693"/>
        <xdr:cNvCxnSpPr/>
      </xdr:nvCxnSpPr>
      <xdr:spPr>
        <a:xfrm>
          <a:off x="16230600" y="1701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17257</xdr:rowOff>
    </xdr:from>
    <xdr:ext cx="599010" cy="259045"/>
    <xdr:sp macro="" textlink="">
      <xdr:nvSpPr>
        <xdr:cNvPr id="695" name="積立金最大値テキスト"/>
        <xdr:cNvSpPr txBox="1"/>
      </xdr:nvSpPr>
      <xdr:spPr>
        <a:xfrm>
          <a:off x="16370300" y="1527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70580</xdr:rowOff>
    </xdr:from>
    <xdr:to>
      <xdr:col>86</xdr:col>
      <xdr:colOff>25400</xdr:colOff>
      <xdr:row>90</xdr:row>
      <xdr:rowOff>70580</xdr:rowOff>
    </xdr:to>
    <xdr:cxnSp macro="">
      <xdr:nvCxnSpPr>
        <xdr:cNvPr id="696" name="直線コネクタ 695"/>
        <xdr:cNvCxnSpPr/>
      </xdr:nvCxnSpPr>
      <xdr:spPr>
        <a:xfrm>
          <a:off x="16230600" y="1550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26033</xdr:rowOff>
    </xdr:from>
    <xdr:to>
      <xdr:col>85</xdr:col>
      <xdr:colOff>127000</xdr:colOff>
      <xdr:row>98</xdr:row>
      <xdr:rowOff>51209</xdr:rowOff>
    </xdr:to>
    <xdr:cxnSp macro="">
      <xdr:nvCxnSpPr>
        <xdr:cNvPr id="697" name="直線コネクタ 696"/>
        <xdr:cNvCxnSpPr/>
      </xdr:nvCxnSpPr>
      <xdr:spPr>
        <a:xfrm flipV="1">
          <a:off x="15481300" y="16828133"/>
          <a:ext cx="838200" cy="2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59774</xdr:rowOff>
    </xdr:from>
    <xdr:ext cx="534377" cy="259045"/>
    <xdr:sp macro="" textlink="">
      <xdr:nvSpPr>
        <xdr:cNvPr id="698" name="積立金平均値テキスト"/>
        <xdr:cNvSpPr txBox="1"/>
      </xdr:nvSpPr>
      <xdr:spPr>
        <a:xfrm>
          <a:off x="16370300" y="1686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81347</xdr:rowOff>
    </xdr:from>
    <xdr:to>
      <xdr:col>85</xdr:col>
      <xdr:colOff>177800</xdr:colOff>
      <xdr:row>99</xdr:row>
      <xdr:rowOff>11497</xdr:rowOff>
    </xdr:to>
    <xdr:sp macro="" textlink="">
      <xdr:nvSpPr>
        <xdr:cNvPr id="699" name="フローチャート: 判断 698"/>
        <xdr:cNvSpPr/>
      </xdr:nvSpPr>
      <xdr:spPr>
        <a:xfrm>
          <a:off x="162687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51209</xdr:rowOff>
    </xdr:from>
    <xdr:to>
      <xdr:col>81</xdr:col>
      <xdr:colOff>50800</xdr:colOff>
      <xdr:row>98</xdr:row>
      <xdr:rowOff>158641</xdr:rowOff>
    </xdr:to>
    <xdr:cxnSp macro="">
      <xdr:nvCxnSpPr>
        <xdr:cNvPr id="700" name="直線コネクタ 699"/>
        <xdr:cNvCxnSpPr/>
      </xdr:nvCxnSpPr>
      <xdr:spPr>
        <a:xfrm flipV="1">
          <a:off x="14592300" y="16853309"/>
          <a:ext cx="889000" cy="10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72574</xdr:rowOff>
    </xdr:from>
    <xdr:to>
      <xdr:col>81</xdr:col>
      <xdr:colOff>101600</xdr:colOff>
      <xdr:row>99</xdr:row>
      <xdr:rowOff>2724</xdr:rowOff>
    </xdr:to>
    <xdr:sp macro="" textlink="">
      <xdr:nvSpPr>
        <xdr:cNvPr id="701" name="フローチャート: 判断 700"/>
        <xdr:cNvSpPr/>
      </xdr:nvSpPr>
      <xdr:spPr>
        <a:xfrm>
          <a:off x="15430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165301</xdr:rowOff>
    </xdr:from>
    <xdr:ext cx="534377" cy="259045"/>
    <xdr:sp macro="" textlink="">
      <xdr:nvSpPr>
        <xdr:cNvPr id="702" name="テキスト ボックス 701"/>
        <xdr:cNvSpPr txBox="1"/>
      </xdr:nvSpPr>
      <xdr:spPr>
        <a:xfrm>
          <a:off x="15214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158641</xdr:rowOff>
    </xdr:from>
    <xdr:to>
      <xdr:col>76</xdr:col>
      <xdr:colOff>114300</xdr:colOff>
      <xdr:row>99</xdr:row>
      <xdr:rowOff>1560</xdr:rowOff>
    </xdr:to>
    <xdr:cxnSp macro="">
      <xdr:nvCxnSpPr>
        <xdr:cNvPr id="703" name="直線コネクタ 702"/>
        <xdr:cNvCxnSpPr/>
      </xdr:nvCxnSpPr>
      <xdr:spPr>
        <a:xfrm flipV="1">
          <a:off x="13703300" y="16960741"/>
          <a:ext cx="889000" cy="1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104654</xdr:rowOff>
    </xdr:from>
    <xdr:to>
      <xdr:col>76</xdr:col>
      <xdr:colOff>165100</xdr:colOff>
      <xdr:row>99</xdr:row>
      <xdr:rowOff>34804</xdr:rowOff>
    </xdr:to>
    <xdr:sp macro="" textlink="">
      <xdr:nvSpPr>
        <xdr:cNvPr id="704" name="フローチャート: 判断 703"/>
        <xdr:cNvSpPr/>
      </xdr:nvSpPr>
      <xdr:spPr>
        <a:xfrm>
          <a:off x="14541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51331</xdr:rowOff>
    </xdr:from>
    <xdr:ext cx="534377" cy="259045"/>
    <xdr:sp macro="" textlink="">
      <xdr:nvSpPr>
        <xdr:cNvPr id="705" name="テキスト ボックス 704"/>
        <xdr:cNvSpPr txBox="1"/>
      </xdr:nvSpPr>
      <xdr:spPr>
        <a:xfrm>
          <a:off x="14325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169427</xdr:rowOff>
    </xdr:from>
    <xdr:to>
      <xdr:col>71</xdr:col>
      <xdr:colOff>177800</xdr:colOff>
      <xdr:row>99</xdr:row>
      <xdr:rowOff>1560</xdr:rowOff>
    </xdr:to>
    <xdr:cxnSp macro="">
      <xdr:nvCxnSpPr>
        <xdr:cNvPr id="706" name="直線コネクタ 705"/>
        <xdr:cNvCxnSpPr/>
      </xdr:nvCxnSpPr>
      <xdr:spPr>
        <a:xfrm>
          <a:off x="12814300" y="16971527"/>
          <a:ext cx="889000" cy="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116498</xdr:rowOff>
    </xdr:from>
    <xdr:to>
      <xdr:col>72</xdr:col>
      <xdr:colOff>38100</xdr:colOff>
      <xdr:row>99</xdr:row>
      <xdr:rowOff>46648</xdr:rowOff>
    </xdr:to>
    <xdr:sp macro="" textlink="">
      <xdr:nvSpPr>
        <xdr:cNvPr id="707" name="フローチャート: 判断 706"/>
        <xdr:cNvSpPr/>
      </xdr:nvSpPr>
      <xdr:spPr>
        <a:xfrm>
          <a:off x="13652500" y="16918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63175</xdr:rowOff>
    </xdr:from>
    <xdr:ext cx="534377" cy="259045"/>
    <xdr:sp macro="" textlink="">
      <xdr:nvSpPr>
        <xdr:cNvPr id="708" name="テキスト ボックス 707"/>
        <xdr:cNvSpPr txBox="1"/>
      </xdr:nvSpPr>
      <xdr:spPr>
        <a:xfrm>
          <a:off x="13436111" y="166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124061</xdr:rowOff>
    </xdr:from>
    <xdr:to>
      <xdr:col>67</xdr:col>
      <xdr:colOff>101600</xdr:colOff>
      <xdr:row>99</xdr:row>
      <xdr:rowOff>54211</xdr:rowOff>
    </xdr:to>
    <xdr:sp macro="" textlink="">
      <xdr:nvSpPr>
        <xdr:cNvPr id="709" name="フローチャート: 判断 708"/>
        <xdr:cNvSpPr/>
      </xdr:nvSpPr>
      <xdr:spPr>
        <a:xfrm>
          <a:off x="127635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45338</xdr:rowOff>
    </xdr:from>
    <xdr:ext cx="534377" cy="259045"/>
    <xdr:sp macro="" textlink="">
      <xdr:nvSpPr>
        <xdr:cNvPr id="710" name="テキスト ボックス 709"/>
        <xdr:cNvSpPr txBox="1"/>
      </xdr:nvSpPr>
      <xdr:spPr>
        <a:xfrm>
          <a:off x="12547111" y="1701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146683</xdr:rowOff>
    </xdr:from>
    <xdr:to>
      <xdr:col>85</xdr:col>
      <xdr:colOff>177800</xdr:colOff>
      <xdr:row>98</xdr:row>
      <xdr:rowOff>76833</xdr:rowOff>
    </xdr:to>
    <xdr:sp macro="" textlink="">
      <xdr:nvSpPr>
        <xdr:cNvPr id="716" name="楕円 715"/>
        <xdr:cNvSpPr/>
      </xdr:nvSpPr>
      <xdr:spPr>
        <a:xfrm>
          <a:off x="16268700" y="1677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169560</xdr:rowOff>
    </xdr:from>
    <xdr:ext cx="534377" cy="259045"/>
    <xdr:sp macro="" textlink="">
      <xdr:nvSpPr>
        <xdr:cNvPr id="717" name="積立金該当値テキスト"/>
        <xdr:cNvSpPr txBox="1"/>
      </xdr:nvSpPr>
      <xdr:spPr>
        <a:xfrm>
          <a:off x="16370300" y="1662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409</xdr:rowOff>
    </xdr:from>
    <xdr:to>
      <xdr:col>81</xdr:col>
      <xdr:colOff>101600</xdr:colOff>
      <xdr:row>98</xdr:row>
      <xdr:rowOff>102009</xdr:rowOff>
    </xdr:to>
    <xdr:sp macro="" textlink="">
      <xdr:nvSpPr>
        <xdr:cNvPr id="718" name="楕円 717"/>
        <xdr:cNvSpPr/>
      </xdr:nvSpPr>
      <xdr:spPr>
        <a:xfrm>
          <a:off x="15430500" y="1680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118536</xdr:rowOff>
    </xdr:from>
    <xdr:ext cx="534377" cy="259045"/>
    <xdr:sp macro="" textlink="">
      <xdr:nvSpPr>
        <xdr:cNvPr id="719" name="テキスト ボックス 718"/>
        <xdr:cNvSpPr txBox="1"/>
      </xdr:nvSpPr>
      <xdr:spPr>
        <a:xfrm>
          <a:off x="15214111" y="1657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107841</xdr:rowOff>
    </xdr:from>
    <xdr:to>
      <xdr:col>76</xdr:col>
      <xdr:colOff>165100</xdr:colOff>
      <xdr:row>99</xdr:row>
      <xdr:rowOff>37991</xdr:rowOff>
    </xdr:to>
    <xdr:sp macro="" textlink="">
      <xdr:nvSpPr>
        <xdr:cNvPr id="720" name="楕円 719"/>
        <xdr:cNvSpPr/>
      </xdr:nvSpPr>
      <xdr:spPr>
        <a:xfrm>
          <a:off x="14541500" y="1690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29118</xdr:rowOff>
    </xdr:from>
    <xdr:ext cx="534377" cy="259045"/>
    <xdr:sp macro="" textlink="">
      <xdr:nvSpPr>
        <xdr:cNvPr id="721" name="テキスト ボックス 720"/>
        <xdr:cNvSpPr txBox="1"/>
      </xdr:nvSpPr>
      <xdr:spPr>
        <a:xfrm>
          <a:off x="14325111" y="1700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122210</xdr:rowOff>
    </xdr:from>
    <xdr:to>
      <xdr:col>72</xdr:col>
      <xdr:colOff>38100</xdr:colOff>
      <xdr:row>99</xdr:row>
      <xdr:rowOff>52360</xdr:rowOff>
    </xdr:to>
    <xdr:sp macro="" textlink="">
      <xdr:nvSpPr>
        <xdr:cNvPr id="722" name="楕円 721"/>
        <xdr:cNvSpPr/>
      </xdr:nvSpPr>
      <xdr:spPr>
        <a:xfrm>
          <a:off x="13652500" y="1692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43487</xdr:rowOff>
    </xdr:from>
    <xdr:ext cx="534377" cy="259045"/>
    <xdr:sp macro="" textlink="">
      <xdr:nvSpPr>
        <xdr:cNvPr id="723" name="テキスト ボックス 722"/>
        <xdr:cNvSpPr txBox="1"/>
      </xdr:nvSpPr>
      <xdr:spPr>
        <a:xfrm>
          <a:off x="13436111" y="1701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118627</xdr:rowOff>
    </xdr:from>
    <xdr:to>
      <xdr:col>67</xdr:col>
      <xdr:colOff>101600</xdr:colOff>
      <xdr:row>99</xdr:row>
      <xdr:rowOff>48777</xdr:rowOff>
    </xdr:to>
    <xdr:sp macro="" textlink="">
      <xdr:nvSpPr>
        <xdr:cNvPr id="724" name="楕円 723"/>
        <xdr:cNvSpPr/>
      </xdr:nvSpPr>
      <xdr:spPr>
        <a:xfrm>
          <a:off x="12763500" y="1692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65304</xdr:rowOff>
    </xdr:from>
    <xdr:ext cx="534377" cy="259045"/>
    <xdr:sp macro="" textlink="">
      <xdr:nvSpPr>
        <xdr:cNvPr id="725" name="テキスト ボックス 724"/>
        <xdr:cNvSpPr txBox="1"/>
      </xdr:nvSpPr>
      <xdr:spPr>
        <a:xfrm>
          <a:off x="12547111" y="1669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9" name="テキスト ボックス 73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41" name="テキスト ボックス 74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3" name="テキスト ボックス 74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5" name="テキスト ボックス 74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38757</xdr:rowOff>
    </xdr:from>
    <xdr:to>
      <xdr:col>116</xdr:col>
      <xdr:colOff>62864</xdr:colOff>
      <xdr:row>39</xdr:row>
      <xdr:rowOff>98878</xdr:rowOff>
    </xdr:to>
    <xdr:cxnSp macro="">
      <xdr:nvCxnSpPr>
        <xdr:cNvPr id="751" name="直線コネクタ 750"/>
        <xdr:cNvCxnSpPr/>
      </xdr:nvCxnSpPr>
      <xdr:spPr>
        <a:xfrm flipV="1">
          <a:off x="22159595" y="5353707"/>
          <a:ext cx="1269" cy="143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156884</xdr:rowOff>
    </xdr:from>
    <xdr:ext cx="534377" cy="259045"/>
    <xdr:sp macro="" textlink="">
      <xdr:nvSpPr>
        <xdr:cNvPr id="754" name="投資及び出資金最大値テキスト"/>
        <xdr:cNvSpPr txBox="1"/>
      </xdr:nvSpPr>
      <xdr:spPr>
        <a:xfrm>
          <a:off x="22212300" y="512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38757</xdr:rowOff>
    </xdr:from>
    <xdr:to>
      <xdr:col>116</xdr:col>
      <xdr:colOff>152400</xdr:colOff>
      <xdr:row>31</xdr:row>
      <xdr:rowOff>38757</xdr:rowOff>
    </xdr:to>
    <xdr:cxnSp macro="">
      <xdr:nvCxnSpPr>
        <xdr:cNvPr id="755" name="直線コネクタ 754"/>
        <xdr:cNvCxnSpPr/>
      </xdr:nvCxnSpPr>
      <xdr:spPr>
        <a:xfrm>
          <a:off x="22072600" y="535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169777</xdr:rowOff>
    </xdr:from>
    <xdr:to>
      <xdr:col>116</xdr:col>
      <xdr:colOff>63500</xdr:colOff>
      <xdr:row>39</xdr:row>
      <xdr:rowOff>1528</xdr:rowOff>
    </xdr:to>
    <xdr:cxnSp macro="">
      <xdr:nvCxnSpPr>
        <xdr:cNvPr id="756" name="直線コネクタ 755"/>
        <xdr:cNvCxnSpPr/>
      </xdr:nvCxnSpPr>
      <xdr:spPr>
        <a:xfrm flipV="1">
          <a:off x="21323300" y="6684877"/>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116806</xdr:rowOff>
    </xdr:from>
    <xdr:ext cx="469744" cy="259045"/>
    <xdr:sp macro="" textlink="">
      <xdr:nvSpPr>
        <xdr:cNvPr id="757" name="投資及び出資金平均値テキスト"/>
        <xdr:cNvSpPr txBox="1"/>
      </xdr:nvSpPr>
      <xdr:spPr>
        <a:xfrm>
          <a:off x="22212300" y="6460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93929</xdr:rowOff>
    </xdr:from>
    <xdr:to>
      <xdr:col>116</xdr:col>
      <xdr:colOff>114300</xdr:colOff>
      <xdr:row>39</xdr:row>
      <xdr:rowOff>24079</xdr:rowOff>
    </xdr:to>
    <xdr:sp macro="" textlink="">
      <xdr:nvSpPr>
        <xdr:cNvPr id="758" name="フローチャート: 判断 757"/>
        <xdr:cNvSpPr/>
      </xdr:nvSpPr>
      <xdr:spPr>
        <a:xfrm>
          <a:off x="221107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1528</xdr:rowOff>
    </xdr:from>
    <xdr:to>
      <xdr:col>111</xdr:col>
      <xdr:colOff>177800</xdr:colOff>
      <xdr:row>39</xdr:row>
      <xdr:rowOff>4990</xdr:rowOff>
    </xdr:to>
    <xdr:cxnSp macro="">
      <xdr:nvCxnSpPr>
        <xdr:cNvPr id="759" name="直線コネクタ 758"/>
        <xdr:cNvCxnSpPr/>
      </xdr:nvCxnSpPr>
      <xdr:spPr>
        <a:xfrm flipV="1">
          <a:off x="20434300" y="6688078"/>
          <a:ext cx="889000" cy="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101016</xdr:rowOff>
    </xdr:from>
    <xdr:to>
      <xdr:col>112</xdr:col>
      <xdr:colOff>38100</xdr:colOff>
      <xdr:row>39</xdr:row>
      <xdr:rowOff>31166</xdr:rowOff>
    </xdr:to>
    <xdr:sp macro="" textlink="">
      <xdr:nvSpPr>
        <xdr:cNvPr id="760" name="フローチャート: 判断 759"/>
        <xdr:cNvSpPr/>
      </xdr:nvSpPr>
      <xdr:spPr>
        <a:xfrm>
          <a:off x="21272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47693</xdr:rowOff>
    </xdr:from>
    <xdr:ext cx="469744" cy="259045"/>
    <xdr:sp macro="" textlink="">
      <xdr:nvSpPr>
        <xdr:cNvPr id="761" name="テキスト ボックス 760"/>
        <xdr:cNvSpPr txBox="1"/>
      </xdr:nvSpPr>
      <xdr:spPr>
        <a:xfrm>
          <a:off x="21088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125690</xdr:rowOff>
    </xdr:from>
    <xdr:to>
      <xdr:col>107</xdr:col>
      <xdr:colOff>50800</xdr:colOff>
      <xdr:row>39</xdr:row>
      <xdr:rowOff>4990</xdr:rowOff>
    </xdr:to>
    <xdr:cxnSp macro="">
      <xdr:nvCxnSpPr>
        <xdr:cNvPr id="762" name="直線コネクタ 761"/>
        <xdr:cNvCxnSpPr/>
      </xdr:nvCxnSpPr>
      <xdr:spPr>
        <a:xfrm>
          <a:off x="19545300" y="6469340"/>
          <a:ext cx="889000" cy="2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91708</xdr:rowOff>
    </xdr:from>
    <xdr:to>
      <xdr:col>107</xdr:col>
      <xdr:colOff>101600</xdr:colOff>
      <xdr:row>39</xdr:row>
      <xdr:rowOff>21858</xdr:rowOff>
    </xdr:to>
    <xdr:sp macro="" textlink="">
      <xdr:nvSpPr>
        <xdr:cNvPr id="763" name="フローチャート: 判断 762"/>
        <xdr:cNvSpPr/>
      </xdr:nvSpPr>
      <xdr:spPr>
        <a:xfrm>
          <a:off x="20383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38385</xdr:rowOff>
    </xdr:from>
    <xdr:ext cx="469744" cy="259045"/>
    <xdr:sp macro="" textlink="">
      <xdr:nvSpPr>
        <xdr:cNvPr id="764" name="テキスト ボックス 763"/>
        <xdr:cNvSpPr txBox="1"/>
      </xdr:nvSpPr>
      <xdr:spPr>
        <a:xfrm>
          <a:off x="20199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125690</xdr:rowOff>
    </xdr:from>
    <xdr:to>
      <xdr:col>102</xdr:col>
      <xdr:colOff>114300</xdr:colOff>
      <xdr:row>39</xdr:row>
      <xdr:rowOff>6916</xdr:rowOff>
    </xdr:to>
    <xdr:cxnSp macro="">
      <xdr:nvCxnSpPr>
        <xdr:cNvPr id="765" name="直線コネクタ 764"/>
        <xdr:cNvCxnSpPr/>
      </xdr:nvCxnSpPr>
      <xdr:spPr>
        <a:xfrm flipV="1">
          <a:off x="18656300" y="6469340"/>
          <a:ext cx="889000" cy="22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136743</xdr:rowOff>
    </xdr:from>
    <xdr:to>
      <xdr:col>102</xdr:col>
      <xdr:colOff>165100</xdr:colOff>
      <xdr:row>39</xdr:row>
      <xdr:rowOff>66893</xdr:rowOff>
    </xdr:to>
    <xdr:sp macro="" textlink="">
      <xdr:nvSpPr>
        <xdr:cNvPr id="766" name="フローチャート: 判断 765"/>
        <xdr:cNvSpPr/>
      </xdr:nvSpPr>
      <xdr:spPr>
        <a:xfrm>
          <a:off x="194945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58020</xdr:rowOff>
    </xdr:from>
    <xdr:ext cx="469744" cy="259045"/>
    <xdr:sp macro="" textlink="">
      <xdr:nvSpPr>
        <xdr:cNvPr id="767" name="テキスト ボックス 766"/>
        <xdr:cNvSpPr txBox="1"/>
      </xdr:nvSpPr>
      <xdr:spPr>
        <a:xfrm>
          <a:off x="19310428" y="674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142163</xdr:rowOff>
    </xdr:from>
    <xdr:to>
      <xdr:col>98</xdr:col>
      <xdr:colOff>38100</xdr:colOff>
      <xdr:row>39</xdr:row>
      <xdr:rowOff>72313</xdr:rowOff>
    </xdr:to>
    <xdr:sp macro="" textlink="">
      <xdr:nvSpPr>
        <xdr:cNvPr id="768" name="フローチャート: 判断 767"/>
        <xdr:cNvSpPr/>
      </xdr:nvSpPr>
      <xdr:spPr>
        <a:xfrm>
          <a:off x="18605500" y="6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63440</xdr:rowOff>
    </xdr:from>
    <xdr:ext cx="469744" cy="259045"/>
    <xdr:sp macro="" textlink="">
      <xdr:nvSpPr>
        <xdr:cNvPr id="769" name="テキスト ボックス 768"/>
        <xdr:cNvSpPr txBox="1"/>
      </xdr:nvSpPr>
      <xdr:spPr>
        <a:xfrm>
          <a:off x="18421428" y="674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118977</xdr:rowOff>
    </xdr:from>
    <xdr:to>
      <xdr:col>116</xdr:col>
      <xdr:colOff>114300</xdr:colOff>
      <xdr:row>39</xdr:row>
      <xdr:rowOff>49127</xdr:rowOff>
    </xdr:to>
    <xdr:sp macro="" textlink="">
      <xdr:nvSpPr>
        <xdr:cNvPr id="775" name="楕円 774"/>
        <xdr:cNvSpPr/>
      </xdr:nvSpPr>
      <xdr:spPr>
        <a:xfrm>
          <a:off x="22110700" y="663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72356</xdr:rowOff>
    </xdr:from>
    <xdr:ext cx="469744" cy="259045"/>
    <xdr:sp macro="" textlink="">
      <xdr:nvSpPr>
        <xdr:cNvPr id="776" name="投資及び出資金該当値テキスト"/>
        <xdr:cNvSpPr txBox="1"/>
      </xdr:nvSpPr>
      <xdr:spPr>
        <a:xfrm>
          <a:off x="22212300" y="658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122178</xdr:rowOff>
    </xdr:from>
    <xdr:to>
      <xdr:col>112</xdr:col>
      <xdr:colOff>38100</xdr:colOff>
      <xdr:row>39</xdr:row>
      <xdr:rowOff>52328</xdr:rowOff>
    </xdr:to>
    <xdr:sp macro="" textlink="">
      <xdr:nvSpPr>
        <xdr:cNvPr id="777" name="楕円 776"/>
        <xdr:cNvSpPr/>
      </xdr:nvSpPr>
      <xdr:spPr>
        <a:xfrm>
          <a:off x="21272500" y="663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43455</xdr:rowOff>
    </xdr:from>
    <xdr:ext cx="469744" cy="259045"/>
    <xdr:sp macro="" textlink="">
      <xdr:nvSpPr>
        <xdr:cNvPr id="778" name="テキスト ボックス 777"/>
        <xdr:cNvSpPr txBox="1"/>
      </xdr:nvSpPr>
      <xdr:spPr>
        <a:xfrm>
          <a:off x="21088428" y="6730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125640</xdr:rowOff>
    </xdr:from>
    <xdr:to>
      <xdr:col>107</xdr:col>
      <xdr:colOff>101600</xdr:colOff>
      <xdr:row>39</xdr:row>
      <xdr:rowOff>55790</xdr:rowOff>
    </xdr:to>
    <xdr:sp macro="" textlink="">
      <xdr:nvSpPr>
        <xdr:cNvPr id="779" name="楕円 778"/>
        <xdr:cNvSpPr/>
      </xdr:nvSpPr>
      <xdr:spPr>
        <a:xfrm>
          <a:off x="20383500" y="664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46917</xdr:rowOff>
    </xdr:from>
    <xdr:ext cx="469744" cy="259045"/>
    <xdr:sp macro="" textlink="">
      <xdr:nvSpPr>
        <xdr:cNvPr id="780" name="テキスト ボックス 779"/>
        <xdr:cNvSpPr txBox="1"/>
      </xdr:nvSpPr>
      <xdr:spPr>
        <a:xfrm>
          <a:off x="20199428" y="6733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74890</xdr:rowOff>
    </xdr:from>
    <xdr:to>
      <xdr:col>102</xdr:col>
      <xdr:colOff>165100</xdr:colOff>
      <xdr:row>38</xdr:row>
      <xdr:rowOff>5040</xdr:rowOff>
    </xdr:to>
    <xdr:sp macro="" textlink="">
      <xdr:nvSpPr>
        <xdr:cNvPr id="781" name="楕円 780"/>
        <xdr:cNvSpPr/>
      </xdr:nvSpPr>
      <xdr:spPr>
        <a:xfrm>
          <a:off x="19494500" y="641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21567</xdr:rowOff>
    </xdr:from>
    <xdr:ext cx="469744" cy="259045"/>
    <xdr:sp macro="" textlink="">
      <xdr:nvSpPr>
        <xdr:cNvPr id="782" name="テキスト ボックス 781"/>
        <xdr:cNvSpPr txBox="1"/>
      </xdr:nvSpPr>
      <xdr:spPr>
        <a:xfrm>
          <a:off x="19310428" y="619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127566</xdr:rowOff>
    </xdr:from>
    <xdr:to>
      <xdr:col>98</xdr:col>
      <xdr:colOff>38100</xdr:colOff>
      <xdr:row>39</xdr:row>
      <xdr:rowOff>57716</xdr:rowOff>
    </xdr:to>
    <xdr:sp macro="" textlink="">
      <xdr:nvSpPr>
        <xdr:cNvPr id="783" name="楕円 782"/>
        <xdr:cNvSpPr/>
      </xdr:nvSpPr>
      <xdr:spPr>
        <a:xfrm>
          <a:off x="18605500" y="664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74243</xdr:rowOff>
    </xdr:from>
    <xdr:ext cx="469744" cy="259045"/>
    <xdr:sp macro="" textlink="">
      <xdr:nvSpPr>
        <xdr:cNvPr id="784" name="テキスト ボックス 783"/>
        <xdr:cNvSpPr txBox="1"/>
      </xdr:nvSpPr>
      <xdr:spPr>
        <a:xfrm>
          <a:off x="18421428" y="6417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5" name="直線コネクタ 79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6" name="テキスト ボックス 79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7" name="直線コネクタ 79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8" name="テキスト ボックス 79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9" name="直線コネクタ 79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800" name="テキスト ボックス 79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1" name="直線コネクタ 80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802" name="テキスト ボックス 80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3" name="直線コネクタ 80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4" name="テキスト ボックス 80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96151</xdr:rowOff>
    </xdr:from>
    <xdr:to>
      <xdr:col>116</xdr:col>
      <xdr:colOff>62864</xdr:colOff>
      <xdr:row>58</xdr:row>
      <xdr:rowOff>139700</xdr:rowOff>
    </xdr:to>
    <xdr:cxnSp macro="">
      <xdr:nvCxnSpPr>
        <xdr:cNvPr id="806" name="直線コネクタ 805"/>
        <xdr:cNvCxnSpPr/>
      </xdr:nvCxnSpPr>
      <xdr:spPr>
        <a:xfrm flipV="1">
          <a:off x="22159595" y="8668651"/>
          <a:ext cx="1269" cy="141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8" name="直線コネクタ 80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42828</xdr:rowOff>
    </xdr:from>
    <xdr:ext cx="534377" cy="259045"/>
    <xdr:sp macro="" textlink="">
      <xdr:nvSpPr>
        <xdr:cNvPr id="809" name="貸付金最大値テキスト"/>
        <xdr:cNvSpPr txBox="1"/>
      </xdr:nvSpPr>
      <xdr:spPr>
        <a:xfrm>
          <a:off x="22212300" y="844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96151</xdr:rowOff>
    </xdr:from>
    <xdr:to>
      <xdr:col>116</xdr:col>
      <xdr:colOff>152400</xdr:colOff>
      <xdr:row>50</xdr:row>
      <xdr:rowOff>96151</xdr:rowOff>
    </xdr:to>
    <xdr:cxnSp macro="">
      <xdr:nvCxnSpPr>
        <xdr:cNvPr id="810" name="直線コネクタ 809"/>
        <xdr:cNvCxnSpPr/>
      </xdr:nvCxnSpPr>
      <xdr:spPr>
        <a:xfrm>
          <a:off x="22072600" y="866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11" name="直線コネクタ 81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147919</xdr:rowOff>
    </xdr:from>
    <xdr:ext cx="469744" cy="259045"/>
    <xdr:sp macro="" textlink="">
      <xdr:nvSpPr>
        <xdr:cNvPr id="812" name="貸付金平均値テキスト"/>
        <xdr:cNvSpPr txBox="1"/>
      </xdr:nvSpPr>
      <xdr:spPr>
        <a:xfrm>
          <a:off x="22212300" y="9749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125042</xdr:rowOff>
    </xdr:from>
    <xdr:to>
      <xdr:col>116</xdr:col>
      <xdr:colOff>114300</xdr:colOff>
      <xdr:row>58</xdr:row>
      <xdr:rowOff>55192</xdr:rowOff>
    </xdr:to>
    <xdr:sp macro="" textlink="">
      <xdr:nvSpPr>
        <xdr:cNvPr id="813" name="フローチャート: 判断 812"/>
        <xdr:cNvSpPr/>
      </xdr:nvSpPr>
      <xdr:spPr>
        <a:xfrm>
          <a:off x="221107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14" name="直線コネクタ 813"/>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132083</xdr:rowOff>
    </xdr:from>
    <xdr:to>
      <xdr:col>112</xdr:col>
      <xdr:colOff>38100</xdr:colOff>
      <xdr:row>58</xdr:row>
      <xdr:rowOff>62233</xdr:rowOff>
    </xdr:to>
    <xdr:sp macro="" textlink="">
      <xdr:nvSpPr>
        <xdr:cNvPr id="815" name="フローチャート: 判断 814"/>
        <xdr:cNvSpPr/>
      </xdr:nvSpPr>
      <xdr:spPr>
        <a:xfrm>
          <a:off x="21272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78760</xdr:rowOff>
    </xdr:from>
    <xdr:ext cx="469744" cy="259045"/>
    <xdr:sp macro="" textlink="">
      <xdr:nvSpPr>
        <xdr:cNvPr id="816" name="テキスト ボックス 815"/>
        <xdr:cNvSpPr txBox="1"/>
      </xdr:nvSpPr>
      <xdr:spPr>
        <a:xfrm>
          <a:off x="21088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17" name="直線コネクタ 816"/>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116606</xdr:rowOff>
    </xdr:from>
    <xdr:to>
      <xdr:col>107</xdr:col>
      <xdr:colOff>101600</xdr:colOff>
      <xdr:row>58</xdr:row>
      <xdr:rowOff>46756</xdr:rowOff>
    </xdr:to>
    <xdr:sp macro="" textlink="">
      <xdr:nvSpPr>
        <xdr:cNvPr id="818" name="フローチャート: 判断 817"/>
        <xdr:cNvSpPr/>
      </xdr:nvSpPr>
      <xdr:spPr>
        <a:xfrm>
          <a:off x="20383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63283</xdr:rowOff>
    </xdr:from>
    <xdr:ext cx="469744" cy="259045"/>
    <xdr:sp macro="" textlink="">
      <xdr:nvSpPr>
        <xdr:cNvPr id="819" name="テキスト ボックス 818"/>
        <xdr:cNvSpPr txBox="1"/>
      </xdr:nvSpPr>
      <xdr:spPr>
        <a:xfrm>
          <a:off x="20199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20" name="直線コネクタ 819"/>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135192</xdr:rowOff>
    </xdr:from>
    <xdr:to>
      <xdr:col>102</xdr:col>
      <xdr:colOff>165100</xdr:colOff>
      <xdr:row>58</xdr:row>
      <xdr:rowOff>65342</xdr:rowOff>
    </xdr:to>
    <xdr:sp macro="" textlink="">
      <xdr:nvSpPr>
        <xdr:cNvPr id="821" name="フローチャート: 判断 820"/>
        <xdr:cNvSpPr/>
      </xdr:nvSpPr>
      <xdr:spPr>
        <a:xfrm>
          <a:off x="19494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81869</xdr:rowOff>
    </xdr:from>
    <xdr:ext cx="469744" cy="259045"/>
    <xdr:sp macro="" textlink="">
      <xdr:nvSpPr>
        <xdr:cNvPr id="822" name="テキスト ボックス 821"/>
        <xdr:cNvSpPr txBox="1"/>
      </xdr:nvSpPr>
      <xdr:spPr>
        <a:xfrm>
          <a:off x="19310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132631</xdr:rowOff>
    </xdr:from>
    <xdr:to>
      <xdr:col>98</xdr:col>
      <xdr:colOff>38100</xdr:colOff>
      <xdr:row>58</xdr:row>
      <xdr:rowOff>62781</xdr:rowOff>
    </xdr:to>
    <xdr:sp macro="" textlink="">
      <xdr:nvSpPr>
        <xdr:cNvPr id="823" name="フローチャート: 判断 822"/>
        <xdr:cNvSpPr/>
      </xdr:nvSpPr>
      <xdr:spPr>
        <a:xfrm>
          <a:off x="186055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79308</xdr:rowOff>
    </xdr:from>
    <xdr:ext cx="469744" cy="259045"/>
    <xdr:sp macro="" textlink="">
      <xdr:nvSpPr>
        <xdr:cNvPr id="824" name="テキスト ボックス 823"/>
        <xdr:cNvSpPr txBox="1"/>
      </xdr:nvSpPr>
      <xdr:spPr>
        <a:xfrm>
          <a:off x="18421428" y="968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5" name="テキスト ボックス 82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6" name="テキスト ボックス 82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7" name="テキスト ボックス 82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8" name="テキスト ボックス 82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9" name="テキスト ボックス 82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30" name="楕円 82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31"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32" name="楕円 83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33" name="テキスト ボックス 832"/>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34" name="楕円 83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35" name="テキスト ボックス 834"/>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36" name="楕円 83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37" name="テキスト ボックス 836"/>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8" name="楕円 837"/>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39" name="テキスト ボックス 838"/>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0" name="正方形/長方形 83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1" name="正方形/長方形 84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2" name="正方形/長方形 84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3" name="正方形/長方形 84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4" name="正方形/長方形 84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5" name="正方形/長方形 84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6" name="正方形/長方形 84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7" name="正方形/長方形 84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8" name="テキスト ボックス 84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9" name="直線コネクタ 84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50" name="テキスト ボックス 84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51" name="直線コネクタ 85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52" name="テキスト ボックス 85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3" name="直線コネクタ 85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4" name="テキスト ボックス 85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5" name="直線コネクタ 85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6" name="テキスト ボックス 85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7" name="直線コネクタ 85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8" name="テキスト ボックス 85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9" name="直線コネクタ 85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60" name="テキスト ボックス 85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61" name="直線コネクタ 86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62" name="テキスト ボックス 86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3" name="直線コネクタ 86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4" name="テキスト ボックス 86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105557</xdr:rowOff>
    </xdr:from>
    <xdr:to>
      <xdr:col>116</xdr:col>
      <xdr:colOff>62864</xdr:colOff>
      <xdr:row>78</xdr:row>
      <xdr:rowOff>121281</xdr:rowOff>
    </xdr:to>
    <xdr:cxnSp macro="">
      <xdr:nvCxnSpPr>
        <xdr:cNvPr id="866" name="直線コネクタ 865"/>
        <xdr:cNvCxnSpPr/>
      </xdr:nvCxnSpPr>
      <xdr:spPr>
        <a:xfrm flipV="1">
          <a:off x="22159595" y="11935607"/>
          <a:ext cx="1269" cy="155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125108</xdr:rowOff>
    </xdr:from>
    <xdr:ext cx="534377" cy="259045"/>
    <xdr:sp macro="" textlink="">
      <xdr:nvSpPr>
        <xdr:cNvPr id="867" name="繰出金最小値テキスト"/>
        <xdr:cNvSpPr txBox="1"/>
      </xdr:nvSpPr>
      <xdr:spPr>
        <a:xfrm>
          <a:off x="22212300" y="134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121281</xdr:rowOff>
    </xdr:from>
    <xdr:to>
      <xdr:col>116</xdr:col>
      <xdr:colOff>152400</xdr:colOff>
      <xdr:row>78</xdr:row>
      <xdr:rowOff>121281</xdr:rowOff>
    </xdr:to>
    <xdr:cxnSp macro="">
      <xdr:nvCxnSpPr>
        <xdr:cNvPr id="868" name="直線コネクタ 867"/>
        <xdr:cNvCxnSpPr/>
      </xdr:nvCxnSpPr>
      <xdr:spPr>
        <a:xfrm>
          <a:off x="22072600" y="1349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52234</xdr:rowOff>
    </xdr:from>
    <xdr:ext cx="599010" cy="259045"/>
    <xdr:sp macro="" textlink="">
      <xdr:nvSpPr>
        <xdr:cNvPr id="869" name="繰出金最大値テキスト"/>
        <xdr:cNvSpPr txBox="1"/>
      </xdr:nvSpPr>
      <xdr:spPr>
        <a:xfrm>
          <a:off x="22212300" y="1171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105557</xdr:rowOff>
    </xdr:from>
    <xdr:to>
      <xdr:col>116</xdr:col>
      <xdr:colOff>152400</xdr:colOff>
      <xdr:row>69</xdr:row>
      <xdr:rowOff>105557</xdr:rowOff>
    </xdr:to>
    <xdr:cxnSp macro="">
      <xdr:nvCxnSpPr>
        <xdr:cNvPr id="870" name="直線コネクタ 869"/>
        <xdr:cNvCxnSpPr/>
      </xdr:nvCxnSpPr>
      <xdr:spPr>
        <a:xfrm>
          <a:off x="22072600" y="1193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11227</xdr:rowOff>
    </xdr:from>
    <xdr:to>
      <xdr:col>116</xdr:col>
      <xdr:colOff>63500</xdr:colOff>
      <xdr:row>76</xdr:row>
      <xdr:rowOff>23130</xdr:rowOff>
    </xdr:to>
    <xdr:cxnSp macro="">
      <xdr:nvCxnSpPr>
        <xdr:cNvPr id="871" name="直線コネクタ 870"/>
        <xdr:cNvCxnSpPr/>
      </xdr:nvCxnSpPr>
      <xdr:spPr>
        <a:xfrm>
          <a:off x="21323300" y="13041427"/>
          <a:ext cx="838200" cy="1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128804</xdr:rowOff>
    </xdr:from>
    <xdr:ext cx="534377" cy="259045"/>
    <xdr:sp macro="" textlink="">
      <xdr:nvSpPr>
        <xdr:cNvPr id="872" name="繰出金平均値テキスト"/>
        <xdr:cNvSpPr txBox="1"/>
      </xdr:nvSpPr>
      <xdr:spPr>
        <a:xfrm>
          <a:off x="22212300" y="12987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150377</xdr:rowOff>
    </xdr:from>
    <xdr:to>
      <xdr:col>116</xdr:col>
      <xdr:colOff>114300</xdr:colOff>
      <xdr:row>76</xdr:row>
      <xdr:rowOff>80527</xdr:rowOff>
    </xdr:to>
    <xdr:sp macro="" textlink="">
      <xdr:nvSpPr>
        <xdr:cNvPr id="873" name="フローチャート: 判断 872"/>
        <xdr:cNvSpPr/>
      </xdr:nvSpPr>
      <xdr:spPr>
        <a:xfrm>
          <a:off x="22110700" y="1300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11227</xdr:rowOff>
    </xdr:from>
    <xdr:to>
      <xdr:col>111</xdr:col>
      <xdr:colOff>177800</xdr:colOff>
      <xdr:row>76</xdr:row>
      <xdr:rowOff>17219</xdr:rowOff>
    </xdr:to>
    <xdr:cxnSp macro="">
      <xdr:nvCxnSpPr>
        <xdr:cNvPr id="874" name="直線コネクタ 873"/>
        <xdr:cNvCxnSpPr/>
      </xdr:nvCxnSpPr>
      <xdr:spPr>
        <a:xfrm flipV="1">
          <a:off x="20434300" y="13041427"/>
          <a:ext cx="889000" cy="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158965</xdr:rowOff>
    </xdr:from>
    <xdr:to>
      <xdr:col>112</xdr:col>
      <xdr:colOff>38100</xdr:colOff>
      <xdr:row>76</xdr:row>
      <xdr:rowOff>89115</xdr:rowOff>
    </xdr:to>
    <xdr:sp macro="" textlink="">
      <xdr:nvSpPr>
        <xdr:cNvPr id="875" name="フローチャート: 判断 874"/>
        <xdr:cNvSpPr/>
      </xdr:nvSpPr>
      <xdr:spPr>
        <a:xfrm>
          <a:off x="212725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80242</xdr:rowOff>
    </xdr:from>
    <xdr:ext cx="534377" cy="259045"/>
    <xdr:sp macro="" textlink="">
      <xdr:nvSpPr>
        <xdr:cNvPr id="876" name="テキスト ボックス 875"/>
        <xdr:cNvSpPr txBox="1"/>
      </xdr:nvSpPr>
      <xdr:spPr>
        <a:xfrm>
          <a:off x="21056111" y="1311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17219</xdr:rowOff>
    </xdr:from>
    <xdr:to>
      <xdr:col>107</xdr:col>
      <xdr:colOff>50800</xdr:colOff>
      <xdr:row>76</xdr:row>
      <xdr:rowOff>55395</xdr:rowOff>
    </xdr:to>
    <xdr:cxnSp macro="">
      <xdr:nvCxnSpPr>
        <xdr:cNvPr id="877" name="直線コネクタ 876"/>
        <xdr:cNvCxnSpPr/>
      </xdr:nvCxnSpPr>
      <xdr:spPr>
        <a:xfrm flipV="1">
          <a:off x="19545300" y="13047419"/>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18817</xdr:rowOff>
    </xdr:from>
    <xdr:to>
      <xdr:col>107</xdr:col>
      <xdr:colOff>101600</xdr:colOff>
      <xdr:row>76</xdr:row>
      <xdr:rowOff>120417</xdr:rowOff>
    </xdr:to>
    <xdr:sp macro="" textlink="">
      <xdr:nvSpPr>
        <xdr:cNvPr id="878" name="フローチャート: 判断 877"/>
        <xdr:cNvSpPr/>
      </xdr:nvSpPr>
      <xdr:spPr>
        <a:xfrm>
          <a:off x="20383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111544</xdr:rowOff>
    </xdr:from>
    <xdr:ext cx="534377" cy="259045"/>
    <xdr:sp macro="" textlink="">
      <xdr:nvSpPr>
        <xdr:cNvPr id="879" name="テキスト ボックス 878"/>
        <xdr:cNvSpPr txBox="1"/>
      </xdr:nvSpPr>
      <xdr:spPr>
        <a:xfrm>
          <a:off x="20167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166724</xdr:rowOff>
    </xdr:from>
    <xdr:to>
      <xdr:col>102</xdr:col>
      <xdr:colOff>114300</xdr:colOff>
      <xdr:row>76</xdr:row>
      <xdr:rowOff>55395</xdr:rowOff>
    </xdr:to>
    <xdr:cxnSp macro="">
      <xdr:nvCxnSpPr>
        <xdr:cNvPr id="880" name="直線コネクタ 879"/>
        <xdr:cNvCxnSpPr/>
      </xdr:nvCxnSpPr>
      <xdr:spPr>
        <a:xfrm>
          <a:off x="18656300" y="12511124"/>
          <a:ext cx="889000" cy="57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66073</xdr:rowOff>
    </xdr:from>
    <xdr:to>
      <xdr:col>102</xdr:col>
      <xdr:colOff>165100</xdr:colOff>
      <xdr:row>75</xdr:row>
      <xdr:rowOff>167673</xdr:rowOff>
    </xdr:to>
    <xdr:sp macro="" textlink="">
      <xdr:nvSpPr>
        <xdr:cNvPr id="881" name="フローチャート: 判断 880"/>
        <xdr:cNvSpPr/>
      </xdr:nvSpPr>
      <xdr:spPr>
        <a:xfrm>
          <a:off x="19494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12750</xdr:rowOff>
    </xdr:from>
    <xdr:ext cx="534377" cy="259045"/>
    <xdr:sp macro="" textlink="">
      <xdr:nvSpPr>
        <xdr:cNvPr id="882" name="テキスト ボックス 881"/>
        <xdr:cNvSpPr txBox="1"/>
      </xdr:nvSpPr>
      <xdr:spPr>
        <a:xfrm>
          <a:off x="19278111" y="1270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44715</xdr:rowOff>
    </xdr:from>
    <xdr:to>
      <xdr:col>98</xdr:col>
      <xdr:colOff>38100</xdr:colOff>
      <xdr:row>75</xdr:row>
      <xdr:rowOff>146315</xdr:rowOff>
    </xdr:to>
    <xdr:sp macro="" textlink="">
      <xdr:nvSpPr>
        <xdr:cNvPr id="883" name="フローチャート: 判断 882"/>
        <xdr:cNvSpPr/>
      </xdr:nvSpPr>
      <xdr:spPr>
        <a:xfrm>
          <a:off x="18605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137442</xdr:rowOff>
    </xdr:from>
    <xdr:ext cx="534377" cy="259045"/>
    <xdr:sp macro="" textlink="">
      <xdr:nvSpPr>
        <xdr:cNvPr id="884" name="テキスト ボックス 883"/>
        <xdr:cNvSpPr txBox="1"/>
      </xdr:nvSpPr>
      <xdr:spPr>
        <a:xfrm>
          <a:off x="18389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5" name="テキスト ボックス 88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6" name="テキスト ボックス 88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7" name="テキスト ボックス 88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8" name="テキスト ボックス 88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9" name="テキスト ボックス 88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143780</xdr:rowOff>
    </xdr:from>
    <xdr:to>
      <xdr:col>116</xdr:col>
      <xdr:colOff>114300</xdr:colOff>
      <xdr:row>76</xdr:row>
      <xdr:rowOff>73930</xdr:rowOff>
    </xdr:to>
    <xdr:sp macro="" textlink="">
      <xdr:nvSpPr>
        <xdr:cNvPr id="890" name="楕円 889"/>
        <xdr:cNvSpPr/>
      </xdr:nvSpPr>
      <xdr:spPr>
        <a:xfrm>
          <a:off x="22110700" y="1300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166657</xdr:rowOff>
    </xdr:from>
    <xdr:ext cx="534377" cy="259045"/>
    <xdr:sp macro="" textlink="">
      <xdr:nvSpPr>
        <xdr:cNvPr id="891" name="繰出金該当値テキスト"/>
        <xdr:cNvSpPr txBox="1"/>
      </xdr:nvSpPr>
      <xdr:spPr>
        <a:xfrm>
          <a:off x="22212300" y="1285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131876</xdr:rowOff>
    </xdr:from>
    <xdr:to>
      <xdr:col>112</xdr:col>
      <xdr:colOff>38100</xdr:colOff>
      <xdr:row>76</xdr:row>
      <xdr:rowOff>62027</xdr:rowOff>
    </xdr:to>
    <xdr:sp macro="" textlink="">
      <xdr:nvSpPr>
        <xdr:cNvPr id="892" name="楕円 891"/>
        <xdr:cNvSpPr/>
      </xdr:nvSpPr>
      <xdr:spPr>
        <a:xfrm>
          <a:off x="21272500" y="129906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78553</xdr:rowOff>
    </xdr:from>
    <xdr:ext cx="534377" cy="259045"/>
    <xdr:sp macro="" textlink="">
      <xdr:nvSpPr>
        <xdr:cNvPr id="893" name="テキスト ボックス 892"/>
        <xdr:cNvSpPr txBox="1"/>
      </xdr:nvSpPr>
      <xdr:spPr>
        <a:xfrm>
          <a:off x="21056111" y="1276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137869</xdr:rowOff>
    </xdr:from>
    <xdr:to>
      <xdr:col>107</xdr:col>
      <xdr:colOff>101600</xdr:colOff>
      <xdr:row>76</xdr:row>
      <xdr:rowOff>68019</xdr:rowOff>
    </xdr:to>
    <xdr:sp macro="" textlink="">
      <xdr:nvSpPr>
        <xdr:cNvPr id="894" name="楕円 893"/>
        <xdr:cNvSpPr/>
      </xdr:nvSpPr>
      <xdr:spPr>
        <a:xfrm>
          <a:off x="20383500" y="1299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84546</xdr:rowOff>
    </xdr:from>
    <xdr:ext cx="534377" cy="259045"/>
    <xdr:sp macro="" textlink="">
      <xdr:nvSpPr>
        <xdr:cNvPr id="895" name="テキスト ボックス 894"/>
        <xdr:cNvSpPr txBox="1"/>
      </xdr:nvSpPr>
      <xdr:spPr>
        <a:xfrm>
          <a:off x="20167111" y="127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4595</xdr:rowOff>
    </xdr:from>
    <xdr:to>
      <xdr:col>102</xdr:col>
      <xdr:colOff>165100</xdr:colOff>
      <xdr:row>76</xdr:row>
      <xdr:rowOff>106195</xdr:rowOff>
    </xdr:to>
    <xdr:sp macro="" textlink="">
      <xdr:nvSpPr>
        <xdr:cNvPr id="896" name="楕円 895"/>
        <xdr:cNvSpPr/>
      </xdr:nvSpPr>
      <xdr:spPr>
        <a:xfrm>
          <a:off x="19494500" y="130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97322</xdr:rowOff>
    </xdr:from>
    <xdr:ext cx="534377" cy="259045"/>
    <xdr:sp macro="" textlink="">
      <xdr:nvSpPr>
        <xdr:cNvPr id="897" name="テキスト ボックス 896"/>
        <xdr:cNvSpPr txBox="1"/>
      </xdr:nvSpPr>
      <xdr:spPr>
        <a:xfrm>
          <a:off x="19278111" y="1312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115924</xdr:rowOff>
    </xdr:from>
    <xdr:to>
      <xdr:col>98</xdr:col>
      <xdr:colOff>38100</xdr:colOff>
      <xdr:row>73</xdr:row>
      <xdr:rowOff>46074</xdr:rowOff>
    </xdr:to>
    <xdr:sp macro="" textlink="">
      <xdr:nvSpPr>
        <xdr:cNvPr id="898" name="楕円 897"/>
        <xdr:cNvSpPr/>
      </xdr:nvSpPr>
      <xdr:spPr>
        <a:xfrm>
          <a:off x="18605500" y="1246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62601</xdr:rowOff>
    </xdr:from>
    <xdr:ext cx="534377" cy="259045"/>
    <xdr:sp macro="" textlink="">
      <xdr:nvSpPr>
        <xdr:cNvPr id="899" name="テキスト ボックス 898"/>
        <xdr:cNvSpPr txBox="1"/>
      </xdr:nvSpPr>
      <xdr:spPr>
        <a:xfrm>
          <a:off x="18389111" y="1223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900" name="正方形/長方形 89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901" name="正方形/長方形 90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2" name="正方形/長方形 90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3" name="正方形/長方形 90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4" name="正方形/長方形 90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5" name="正方形/長方形 90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6" name="正方形/長方形 90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7" name="正方形/長方形 90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8" name="テキスト ボックス 90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9" name="直線コネクタ 90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910" name="直線コネクタ 909"/>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911" name="テキスト ボックス 910"/>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912" name="直線コネクタ 911"/>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913" name="テキスト ボックス 912"/>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914" name="直線コネクタ 913"/>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915" name="テキスト ボックス 914"/>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916" name="直線コネクタ 915"/>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917" name="テキスト ボックス 916"/>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918" name="直線コネクタ 917"/>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919" name="テキスト ボックス 918"/>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920" name="直線コネクタ 919"/>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921" name="テキスト ボックス 920"/>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22" name="直線コネクタ 92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23" name="テキスト ボックス 922"/>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2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88429</xdr:rowOff>
    </xdr:from>
    <xdr:to>
      <xdr:col>116</xdr:col>
      <xdr:colOff>62864</xdr:colOff>
      <xdr:row>99</xdr:row>
      <xdr:rowOff>98879</xdr:rowOff>
    </xdr:to>
    <xdr:cxnSp macro="">
      <xdr:nvCxnSpPr>
        <xdr:cNvPr id="925" name="直線コネクタ 924"/>
        <xdr:cNvCxnSpPr/>
      </xdr:nvCxnSpPr>
      <xdr:spPr>
        <a:xfrm flipV="1">
          <a:off x="22159595" y="15518929"/>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145832</xdr:rowOff>
    </xdr:from>
    <xdr:ext cx="249299" cy="259045"/>
    <xdr:sp macro="" textlink="">
      <xdr:nvSpPr>
        <xdr:cNvPr id="926" name="前年度繰上充用金最小値テキスト"/>
        <xdr:cNvSpPr txBox="1"/>
      </xdr:nvSpPr>
      <xdr:spPr>
        <a:xfrm>
          <a:off x="22212300" y="17119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27" name="直線コネクタ 926"/>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35106</xdr:rowOff>
    </xdr:from>
    <xdr:ext cx="469744" cy="259045"/>
    <xdr:sp macro="" textlink="">
      <xdr:nvSpPr>
        <xdr:cNvPr id="928" name="前年度繰上充用金最大値テキスト"/>
        <xdr:cNvSpPr txBox="1"/>
      </xdr:nvSpPr>
      <xdr:spPr>
        <a:xfrm>
          <a:off x="22212300" y="152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88429</xdr:rowOff>
    </xdr:from>
    <xdr:to>
      <xdr:col>116</xdr:col>
      <xdr:colOff>152400</xdr:colOff>
      <xdr:row>90</xdr:row>
      <xdr:rowOff>88429</xdr:rowOff>
    </xdr:to>
    <xdr:cxnSp macro="">
      <xdr:nvCxnSpPr>
        <xdr:cNvPr id="929" name="直線コネクタ 928"/>
        <xdr:cNvCxnSpPr/>
      </xdr:nvCxnSpPr>
      <xdr:spPr>
        <a:xfrm>
          <a:off x="22072600" y="155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30" name="直線コネクタ 929"/>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63281</xdr:rowOff>
    </xdr:from>
    <xdr:ext cx="313932" cy="259045"/>
    <xdr:sp macro="" textlink="">
      <xdr:nvSpPr>
        <xdr:cNvPr id="931" name="前年度繰上充用金平均値テキスト"/>
        <xdr:cNvSpPr txBox="1"/>
      </xdr:nvSpPr>
      <xdr:spPr>
        <a:xfrm>
          <a:off x="22212300" y="1686538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40404</xdr:rowOff>
    </xdr:from>
    <xdr:to>
      <xdr:col>116</xdr:col>
      <xdr:colOff>114300</xdr:colOff>
      <xdr:row>99</xdr:row>
      <xdr:rowOff>142004</xdr:rowOff>
    </xdr:to>
    <xdr:sp macro="" textlink="">
      <xdr:nvSpPr>
        <xdr:cNvPr id="932" name="フローチャート: 判断 931"/>
        <xdr:cNvSpPr/>
      </xdr:nvSpPr>
      <xdr:spPr>
        <a:xfrm>
          <a:off x="221107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33" name="直線コネクタ 932"/>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39914</xdr:rowOff>
    </xdr:from>
    <xdr:to>
      <xdr:col>112</xdr:col>
      <xdr:colOff>38100</xdr:colOff>
      <xdr:row>99</xdr:row>
      <xdr:rowOff>141514</xdr:rowOff>
    </xdr:to>
    <xdr:sp macro="" textlink="">
      <xdr:nvSpPr>
        <xdr:cNvPr id="934" name="フローチャート: 判断 933"/>
        <xdr:cNvSpPr/>
      </xdr:nvSpPr>
      <xdr:spPr>
        <a:xfrm>
          <a:off x="21272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158041</xdr:rowOff>
    </xdr:from>
    <xdr:ext cx="313932" cy="259045"/>
    <xdr:sp macro="" textlink="">
      <xdr:nvSpPr>
        <xdr:cNvPr id="935" name="テキスト ボックス 934"/>
        <xdr:cNvSpPr txBox="1"/>
      </xdr:nvSpPr>
      <xdr:spPr>
        <a:xfrm>
          <a:off x="21166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36" name="直線コネクタ 935"/>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39261</xdr:rowOff>
    </xdr:from>
    <xdr:to>
      <xdr:col>107</xdr:col>
      <xdr:colOff>101600</xdr:colOff>
      <xdr:row>99</xdr:row>
      <xdr:rowOff>140861</xdr:rowOff>
    </xdr:to>
    <xdr:sp macro="" textlink="">
      <xdr:nvSpPr>
        <xdr:cNvPr id="937" name="フローチャート: 判断 936"/>
        <xdr:cNvSpPr/>
      </xdr:nvSpPr>
      <xdr:spPr>
        <a:xfrm>
          <a:off x="20383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157388</xdr:rowOff>
    </xdr:from>
    <xdr:ext cx="313932" cy="259045"/>
    <xdr:sp macro="" textlink="">
      <xdr:nvSpPr>
        <xdr:cNvPr id="938" name="テキスト ボックス 937"/>
        <xdr:cNvSpPr txBox="1"/>
      </xdr:nvSpPr>
      <xdr:spPr>
        <a:xfrm>
          <a:off x="20277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39" name="直線コネクタ 938"/>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37629</xdr:rowOff>
    </xdr:from>
    <xdr:to>
      <xdr:col>102</xdr:col>
      <xdr:colOff>165100</xdr:colOff>
      <xdr:row>99</xdr:row>
      <xdr:rowOff>139229</xdr:rowOff>
    </xdr:to>
    <xdr:sp macro="" textlink="">
      <xdr:nvSpPr>
        <xdr:cNvPr id="940" name="フローチャート: 判断 939"/>
        <xdr:cNvSpPr/>
      </xdr:nvSpPr>
      <xdr:spPr>
        <a:xfrm>
          <a:off x="19494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155756</xdr:rowOff>
    </xdr:from>
    <xdr:ext cx="313932" cy="259045"/>
    <xdr:sp macro="" textlink="">
      <xdr:nvSpPr>
        <xdr:cNvPr id="941" name="テキスト ボックス 940"/>
        <xdr:cNvSpPr txBox="1"/>
      </xdr:nvSpPr>
      <xdr:spPr>
        <a:xfrm>
          <a:off x="19388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37302</xdr:rowOff>
    </xdr:from>
    <xdr:to>
      <xdr:col>98</xdr:col>
      <xdr:colOff>38100</xdr:colOff>
      <xdr:row>99</xdr:row>
      <xdr:rowOff>138902</xdr:rowOff>
    </xdr:to>
    <xdr:sp macro="" textlink="">
      <xdr:nvSpPr>
        <xdr:cNvPr id="942" name="フローチャート: 判断 941"/>
        <xdr:cNvSpPr/>
      </xdr:nvSpPr>
      <xdr:spPr>
        <a:xfrm>
          <a:off x="18605500" y="1701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155429</xdr:rowOff>
    </xdr:from>
    <xdr:ext cx="313932" cy="259045"/>
    <xdr:sp macro="" textlink="">
      <xdr:nvSpPr>
        <xdr:cNvPr id="943" name="テキスト ボックス 942"/>
        <xdr:cNvSpPr txBox="1"/>
      </xdr:nvSpPr>
      <xdr:spPr>
        <a:xfrm>
          <a:off x="18499333" y="16786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44" name="テキスト ボックス 94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45" name="テキスト ボックス 94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46" name="テキスト ボックス 94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47" name="テキスト ボックス 94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48" name="テキスト ボックス 94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49" name="楕円 948"/>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18832</xdr:rowOff>
    </xdr:from>
    <xdr:ext cx="249299" cy="259045"/>
    <xdr:sp macro="" textlink="">
      <xdr:nvSpPr>
        <xdr:cNvPr id="950" name="前年度繰上充用金該当値テキスト"/>
        <xdr:cNvSpPr txBox="1"/>
      </xdr:nvSpPr>
      <xdr:spPr>
        <a:xfrm>
          <a:off x="22212300" y="16992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51" name="楕円 950"/>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52" name="テキスト ボックス 951"/>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53" name="楕円 952"/>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54" name="テキスト ボックス 953"/>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55" name="楕円 954"/>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56" name="テキスト ボックス 955"/>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57" name="楕円 956"/>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58" name="テキスト ボックス 957"/>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59" name="正方形/長方形 95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60" name="正方形/長方形 95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61" name="テキスト ボックス 96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淡路市の住民一人当たりのコストは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万円となっており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、物件費、補助費等、公債費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おいて、類似団体内順位が高く、全国平均及び兵庫県平均よりも高くなっている。物件費では、合併により複数存在する類似の公共施設の維持管理費や、公共施設整備時に行った借地費用が多額であること、補助費等では、淡路市特有の地形により整備効率が悪く</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整備の事業費が嵩み、下水道事業に対する一般会計からの補助金等が多額となっていることや、広域水道企業団に対する高料金対策補助金が多額となっていること、公債費では、阪神・淡路大震災の復興事業に係る元利償還金の影響が大きいこ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、積立金では、ふるさと納税の寄付金額が増額し、多額の基金積立をしたことが主な要因である。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42,437
41,942
184.24
36,068,152
35,843,874
87,411
16,830,992
34,538,337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13.8
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37592</xdr:rowOff>
    </xdr:from>
    <xdr:to>
      <xdr:col>24</xdr:col>
      <xdr:colOff>62865</xdr:colOff>
      <xdr:row>37</xdr:row>
      <xdr:rowOff>149987</xdr:rowOff>
    </xdr:to>
    <xdr:cxnSp macro="">
      <xdr:nvCxnSpPr>
        <xdr:cNvPr id="56" name="直線コネクタ 55"/>
        <xdr:cNvCxnSpPr/>
      </xdr:nvCxnSpPr>
      <xdr:spPr>
        <a:xfrm flipV="1">
          <a:off x="4633595" y="5181092"/>
          <a:ext cx="127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153814</xdr:rowOff>
    </xdr:from>
    <xdr:ext cx="469744" cy="259045"/>
    <xdr:sp macro="" textlink="">
      <xdr:nvSpPr>
        <xdr:cNvPr id="57" name="議会費最小値テキスト"/>
        <xdr:cNvSpPr txBox="1"/>
      </xdr:nvSpPr>
      <xdr:spPr>
        <a:xfrm>
          <a:off x="4686300"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149987</xdr:rowOff>
    </xdr:from>
    <xdr:to>
      <xdr:col>24</xdr:col>
      <xdr:colOff>152400</xdr:colOff>
      <xdr:row>37</xdr:row>
      <xdr:rowOff>149987</xdr:rowOff>
    </xdr:to>
    <xdr:cxnSp macro="">
      <xdr:nvCxnSpPr>
        <xdr:cNvPr id="58" name="直線コネクタ 57"/>
        <xdr:cNvCxnSpPr/>
      </xdr:nvCxnSpPr>
      <xdr:spPr>
        <a:xfrm>
          <a:off x="4546600" y="649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155719</xdr:rowOff>
    </xdr:from>
    <xdr:ext cx="534377" cy="259045"/>
    <xdr:sp macro="" textlink="">
      <xdr:nvSpPr>
        <xdr:cNvPr id="59" name="議会費最大値テキスト"/>
        <xdr:cNvSpPr txBox="1"/>
      </xdr:nvSpPr>
      <xdr:spPr>
        <a:xfrm>
          <a:off x="4686300" y="495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37592</xdr:rowOff>
    </xdr:from>
    <xdr:to>
      <xdr:col>24</xdr:col>
      <xdr:colOff>152400</xdr:colOff>
      <xdr:row>30</xdr:row>
      <xdr:rowOff>37592</xdr:rowOff>
    </xdr:to>
    <xdr:cxnSp macro="">
      <xdr:nvCxnSpPr>
        <xdr:cNvPr id="60" name="直線コネクタ 59"/>
        <xdr:cNvCxnSpPr/>
      </xdr:nvCxnSpPr>
      <xdr:spPr>
        <a:xfrm>
          <a:off x="4546600" y="518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163893</xdr:rowOff>
    </xdr:from>
    <xdr:to>
      <xdr:col>24</xdr:col>
      <xdr:colOff>63500</xdr:colOff>
      <xdr:row>37</xdr:row>
      <xdr:rowOff>14160</xdr:rowOff>
    </xdr:to>
    <xdr:cxnSp macro="">
      <xdr:nvCxnSpPr>
        <xdr:cNvPr id="61" name="直線コネクタ 60"/>
        <xdr:cNvCxnSpPr/>
      </xdr:nvCxnSpPr>
      <xdr:spPr>
        <a:xfrm flipV="1">
          <a:off x="3797300" y="6336093"/>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112730</xdr:rowOff>
    </xdr:from>
    <xdr:ext cx="469744" cy="259045"/>
    <xdr:sp macro="" textlink="">
      <xdr:nvSpPr>
        <xdr:cNvPr id="62" name="議会費平均値テキスト"/>
        <xdr:cNvSpPr txBox="1"/>
      </xdr:nvSpPr>
      <xdr:spPr>
        <a:xfrm>
          <a:off x="4686300" y="5942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89853</xdr:rowOff>
    </xdr:from>
    <xdr:to>
      <xdr:col>24</xdr:col>
      <xdr:colOff>114300</xdr:colOff>
      <xdr:row>36</xdr:row>
      <xdr:rowOff>20003</xdr:rowOff>
    </xdr:to>
    <xdr:sp macro="" textlink="">
      <xdr:nvSpPr>
        <xdr:cNvPr id="63" name="フローチャート: 判断 62"/>
        <xdr:cNvSpPr/>
      </xdr:nvSpPr>
      <xdr:spPr>
        <a:xfrm>
          <a:off x="45847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169418</xdr:rowOff>
    </xdr:from>
    <xdr:to>
      <xdr:col>19</xdr:col>
      <xdr:colOff>177800</xdr:colOff>
      <xdr:row>37</xdr:row>
      <xdr:rowOff>14160</xdr:rowOff>
    </xdr:to>
    <xdr:cxnSp macro="">
      <xdr:nvCxnSpPr>
        <xdr:cNvPr id="64" name="直線コネクタ 63"/>
        <xdr:cNvCxnSpPr/>
      </xdr:nvCxnSpPr>
      <xdr:spPr>
        <a:xfrm>
          <a:off x="2908300" y="6341618"/>
          <a:ext cx="889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100521</xdr:rowOff>
    </xdr:from>
    <xdr:to>
      <xdr:col>20</xdr:col>
      <xdr:colOff>38100</xdr:colOff>
      <xdr:row>36</xdr:row>
      <xdr:rowOff>30671</xdr:rowOff>
    </xdr:to>
    <xdr:sp macro="" textlink="">
      <xdr:nvSpPr>
        <xdr:cNvPr id="65" name="フローチャート: 判断 64"/>
        <xdr:cNvSpPr/>
      </xdr:nvSpPr>
      <xdr:spPr>
        <a:xfrm>
          <a:off x="3746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47198</xdr:rowOff>
    </xdr:from>
    <xdr:ext cx="469744" cy="259045"/>
    <xdr:sp macro="" textlink="">
      <xdr:nvSpPr>
        <xdr:cNvPr id="66" name="テキスト ボックス 65"/>
        <xdr:cNvSpPr txBox="1"/>
      </xdr:nvSpPr>
      <xdr:spPr>
        <a:xfrm>
          <a:off x="3562428" y="587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155702</xdr:rowOff>
    </xdr:from>
    <xdr:to>
      <xdr:col>15</xdr:col>
      <xdr:colOff>50800</xdr:colOff>
      <xdr:row>36</xdr:row>
      <xdr:rowOff>169418</xdr:rowOff>
    </xdr:to>
    <xdr:cxnSp macro="">
      <xdr:nvCxnSpPr>
        <xdr:cNvPr id="67" name="直線コネクタ 66"/>
        <xdr:cNvCxnSpPr/>
      </xdr:nvCxnSpPr>
      <xdr:spPr>
        <a:xfrm>
          <a:off x="2019300" y="632790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125666</xdr:rowOff>
    </xdr:from>
    <xdr:to>
      <xdr:col>15</xdr:col>
      <xdr:colOff>101600</xdr:colOff>
      <xdr:row>36</xdr:row>
      <xdr:rowOff>55816</xdr:rowOff>
    </xdr:to>
    <xdr:sp macro="" textlink="">
      <xdr:nvSpPr>
        <xdr:cNvPr id="68" name="フローチャート: 判断 67"/>
        <xdr:cNvSpPr/>
      </xdr:nvSpPr>
      <xdr:spPr>
        <a:xfrm>
          <a:off x="2857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72343</xdr:rowOff>
    </xdr:from>
    <xdr:ext cx="469744" cy="259045"/>
    <xdr:sp macro="" textlink="">
      <xdr:nvSpPr>
        <xdr:cNvPr id="69" name="テキスト ボックス 68"/>
        <xdr:cNvSpPr txBox="1"/>
      </xdr:nvSpPr>
      <xdr:spPr>
        <a:xfrm>
          <a:off x="2673428" y="59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155702</xdr:rowOff>
    </xdr:from>
    <xdr:to>
      <xdr:col>10</xdr:col>
      <xdr:colOff>114300</xdr:colOff>
      <xdr:row>36</xdr:row>
      <xdr:rowOff>162370</xdr:rowOff>
    </xdr:to>
    <xdr:cxnSp macro="">
      <xdr:nvCxnSpPr>
        <xdr:cNvPr id="70" name="直線コネクタ 69"/>
        <xdr:cNvCxnSpPr/>
      </xdr:nvCxnSpPr>
      <xdr:spPr>
        <a:xfrm flipV="1">
          <a:off x="1130300" y="6327902"/>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86233</xdr:rowOff>
    </xdr:from>
    <xdr:to>
      <xdr:col>10</xdr:col>
      <xdr:colOff>165100</xdr:colOff>
      <xdr:row>36</xdr:row>
      <xdr:rowOff>16383</xdr:rowOff>
    </xdr:to>
    <xdr:sp macro="" textlink="">
      <xdr:nvSpPr>
        <xdr:cNvPr id="71" name="フローチャート: 判断 70"/>
        <xdr:cNvSpPr/>
      </xdr:nvSpPr>
      <xdr:spPr>
        <a:xfrm>
          <a:off x="1968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32910</xdr:rowOff>
    </xdr:from>
    <xdr:ext cx="469744" cy="259045"/>
    <xdr:sp macro="" textlink="">
      <xdr:nvSpPr>
        <xdr:cNvPr id="72" name="テキスト ボックス 71"/>
        <xdr:cNvSpPr txBox="1"/>
      </xdr:nvSpPr>
      <xdr:spPr>
        <a:xfrm>
          <a:off x="1784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73" name="フローチャート: 判断 72"/>
        <xdr:cNvSpPr/>
      </xdr:nvSpPr>
      <xdr:spPr>
        <a:xfrm>
          <a:off x="1079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27957</xdr:rowOff>
    </xdr:from>
    <xdr:ext cx="469744" cy="259045"/>
    <xdr:sp macro="" textlink="">
      <xdr:nvSpPr>
        <xdr:cNvPr id="74" name="テキスト ボックス 73"/>
        <xdr:cNvSpPr txBox="1"/>
      </xdr:nvSpPr>
      <xdr:spPr>
        <a:xfrm>
          <a:off x="895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113093</xdr:rowOff>
    </xdr:from>
    <xdr:to>
      <xdr:col>24</xdr:col>
      <xdr:colOff>114300</xdr:colOff>
      <xdr:row>37</xdr:row>
      <xdr:rowOff>43243</xdr:rowOff>
    </xdr:to>
    <xdr:sp macro="" textlink="">
      <xdr:nvSpPr>
        <xdr:cNvPr id="80" name="楕円 79"/>
        <xdr:cNvSpPr/>
      </xdr:nvSpPr>
      <xdr:spPr>
        <a:xfrm>
          <a:off x="4584700" y="628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91520</xdr:rowOff>
    </xdr:from>
    <xdr:ext cx="469744" cy="259045"/>
    <xdr:sp macro="" textlink="">
      <xdr:nvSpPr>
        <xdr:cNvPr id="81" name="議会費該当値テキスト"/>
        <xdr:cNvSpPr txBox="1"/>
      </xdr:nvSpPr>
      <xdr:spPr>
        <a:xfrm>
          <a:off x="4686300" y="6263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134810</xdr:rowOff>
    </xdr:from>
    <xdr:to>
      <xdr:col>20</xdr:col>
      <xdr:colOff>38100</xdr:colOff>
      <xdr:row>37</xdr:row>
      <xdr:rowOff>64960</xdr:rowOff>
    </xdr:to>
    <xdr:sp macro="" textlink="">
      <xdr:nvSpPr>
        <xdr:cNvPr id="82" name="楕円 81"/>
        <xdr:cNvSpPr/>
      </xdr:nvSpPr>
      <xdr:spPr>
        <a:xfrm>
          <a:off x="3746500" y="630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56087</xdr:rowOff>
    </xdr:from>
    <xdr:ext cx="469744" cy="259045"/>
    <xdr:sp macro="" textlink="">
      <xdr:nvSpPr>
        <xdr:cNvPr id="83" name="テキスト ボックス 82"/>
        <xdr:cNvSpPr txBox="1"/>
      </xdr:nvSpPr>
      <xdr:spPr>
        <a:xfrm>
          <a:off x="3562428" y="639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118618</xdr:rowOff>
    </xdr:from>
    <xdr:to>
      <xdr:col>15</xdr:col>
      <xdr:colOff>101600</xdr:colOff>
      <xdr:row>37</xdr:row>
      <xdr:rowOff>48768</xdr:rowOff>
    </xdr:to>
    <xdr:sp macro="" textlink="">
      <xdr:nvSpPr>
        <xdr:cNvPr id="84" name="楕円 83"/>
        <xdr:cNvSpPr/>
      </xdr:nvSpPr>
      <xdr:spPr>
        <a:xfrm>
          <a:off x="2857500" y="629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39895</xdr:rowOff>
    </xdr:from>
    <xdr:ext cx="469744" cy="259045"/>
    <xdr:sp macro="" textlink="">
      <xdr:nvSpPr>
        <xdr:cNvPr id="85" name="テキスト ボックス 84"/>
        <xdr:cNvSpPr txBox="1"/>
      </xdr:nvSpPr>
      <xdr:spPr>
        <a:xfrm>
          <a:off x="2673428" y="638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104902</xdr:rowOff>
    </xdr:from>
    <xdr:to>
      <xdr:col>10</xdr:col>
      <xdr:colOff>165100</xdr:colOff>
      <xdr:row>37</xdr:row>
      <xdr:rowOff>35052</xdr:rowOff>
    </xdr:to>
    <xdr:sp macro="" textlink="">
      <xdr:nvSpPr>
        <xdr:cNvPr id="86" name="楕円 85"/>
        <xdr:cNvSpPr/>
      </xdr:nvSpPr>
      <xdr:spPr>
        <a:xfrm>
          <a:off x="19685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26179</xdr:rowOff>
    </xdr:from>
    <xdr:ext cx="469744" cy="259045"/>
    <xdr:sp macro="" textlink="">
      <xdr:nvSpPr>
        <xdr:cNvPr id="87" name="テキスト ボックス 86"/>
        <xdr:cNvSpPr txBox="1"/>
      </xdr:nvSpPr>
      <xdr:spPr>
        <a:xfrm>
          <a:off x="1784428" y="636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111570</xdr:rowOff>
    </xdr:from>
    <xdr:to>
      <xdr:col>6</xdr:col>
      <xdr:colOff>38100</xdr:colOff>
      <xdr:row>37</xdr:row>
      <xdr:rowOff>41720</xdr:rowOff>
    </xdr:to>
    <xdr:sp macro="" textlink="">
      <xdr:nvSpPr>
        <xdr:cNvPr id="88" name="楕円 87"/>
        <xdr:cNvSpPr/>
      </xdr:nvSpPr>
      <xdr:spPr>
        <a:xfrm>
          <a:off x="1079500" y="628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32847</xdr:rowOff>
    </xdr:from>
    <xdr:ext cx="469744" cy="259045"/>
    <xdr:sp macro="" textlink="">
      <xdr:nvSpPr>
        <xdr:cNvPr id="89" name="テキスト ボックス 88"/>
        <xdr:cNvSpPr txBox="1"/>
      </xdr:nvSpPr>
      <xdr:spPr>
        <a:xfrm>
          <a:off x="895428" y="637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39994</xdr:rowOff>
    </xdr:from>
    <xdr:to>
      <xdr:col>24</xdr:col>
      <xdr:colOff>62865</xdr:colOff>
      <xdr:row>59</xdr:row>
      <xdr:rowOff>52163</xdr:rowOff>
    </xdr:to>
    <xdr:cxnSp macro="">
      <xdr:nvCxnSpPr>
        <xdr:cNvPr id="115" name="直線コネクタ 114"/>
        <xdr:cNvCxnSpPr/>
      </xdr:nvCxnSpPr>
      <xdr:spPr>
        <a:xfrm flipV="1">
          <a:off x="4633595" y="8783944"/>
          <a:ext cx="1270" cy="1383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55990</xdr:rowOff>
    </xdr:from>
    <xdr:ext cx="534377" cy="259045"/>
    <xdr:sp macro="" textlink="">
      <xdr:nvSpPr>
        <xdr:cNvPr id="116" name="総務費最小値テキスト"/>
        <xdr:cNvSpPr txBox="1"/>
      </xdr:nvSpPr>
      <xdr:spPr>
        <a:xfrm>
          <a:off x="4686300" y="101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52163</xdr:rowOff>
    </xdr:from>
    <xdr:to>
      <xdr:col>24</xdr:col>
      <xdr:colOff>152400</xdr:colOff>
      <xdr:row>59</xdr:row>
      <xdr:rowOff>52163</xdr:rowOff>
    </xdr:to>
    <xdr:cxnSp macro="">
      <xdr:nvCxnSpPr>
        <xdr:cNvPr id="117" name="直線コネクタ 116"/>
        <xdr:cNvCxnSpPr/>
      </xdr:nvCxnSpPr>
      <xdr:spPr>
        <a:xfrm>
          <a:off x="4546600" y="1016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158121</xdr:rowOff>
    </xdr:from>
    <xdr:ext cx="690189" cy="259045"/>
    <xdr:sp macro="" textlink="">
      <xdr:nvSpPr>
        <xdr:cNvPr id="118" name="総務費最大値テキスト"/>
        <xdr:cNvSpPr txBox="1"/>
      </xdr:nvSpPr>
      <xdr:spPr>
        <a:xfrm>
          <a:off x="4686300" y="8559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1,314,093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39994</xdr:rowOff>
    </xdr:from>
    <xdr:to>
      <xdr:col>24</xdr:col>
      <xdr:colOff>152400</xdr:colOff>
      <xdr:row>51</xdr:row>
      <xdr:rowOff>39994</xdr:rowOff>
    </xdr:to>
    <xdr:cxnSp macro="">
      <xdr:nvCxnSpPr>
        <xdr:cNvPr id="119" name="直線コネクタ 118"/>
        <xdr:cNvCxnSpPr/>
      </xdr:nvCxnSpPr>
      <xdr:spPr>
        <a:xfrm>
          <a:off x="4546600" y="878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43252</xdr:rowOff>
    </xdr:from>
    <xdr:to>
      <xdr:col>24</xdr:col>
      <xdr:colOff>63500</xdr:colOff>
      <xdr:row>58</xdr:row>
      <xdr:rowOff>85492</xdr:rowOff>
    </xdr:to>
    <xdr:cxnSp macro="">
      <xdr:nvCxnSpPr>
        <xdr:cNvPr id="120" name="直線コネクタ 119"/>
        <xdr:cNvCxnSpPr/>
      </xdr:nvCxnSpPr>
      <xdr:spPr>
        <a:xfrm flipV="1">
          <a:off x="3797300" y="9987352"/>
          <a:ext cx="838200" cy="4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54798</xdr:rowOff>
    </xdr:from>
    <xdr:ext cx="599010" cy="259045"/>
    <xdr:sp macro="" textlink="">
      <xdr:nvSpPr>
        <xdr:cNvPr id="121" name="総務費平均値テキスト"/>
        <xdr:cNvSpPr txBox="1"/>
      </xdr:nvSpPr>
      <xdr:spPr>
        <a:xfrm>
          <a:off x="4686300" y="9998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76371</xdr:rowOff>
    </xdr:from>
    <xdr:to>
      <xdr:col>24</xdr:col>
      <xdr:colOff>114300</xdr:colOff>
      <xdr:row>59</xdr:row>
      <xdr:rowOff>6521</xdr:rowOff>
    </xdr:to>
    <xdr:sp macro="" textlink="">
      <xdr:nvSpPr>
        <xdr:cNvPr id="122" name="フローチャート: 判断 121"/>
        <xdr:cNvSpPr/>
      </xdr:nvSpPr>
      <xdr:spPr>
        <a:xfrm>
          <a:off x="4584700" y="1002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30856</xdr:rowOff>
    </xdr:from>
    <xdr:to>
      <xdr:col>19</xdr:col>
      <xdr:colOff>177800</xdr:colOff>
      <xdr:row>58</xdr:row>
      <xdr:rowOff>85492</xdr:rowOff>
    </xdr:to>
    <xdr:cxnSp macro="">
      <xdr:nvCxnSpPr>
        <xdr:cNvPr id="123" name="直線コネクタ 122"/>
        <xdr:cNvCxnSpPr/>
      </xdr:nvCxnSpPr>
      <xdr:spPr>
        <a:xfrm>
          <a:off x="2908300" y="9974956"/>
          <a:ext cx="889000" cy="5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73365</xdr:rowOff>
    </xdr:from>
    <xdr:to>
      <xdr:col>20</xdr:col>
      <xdr:colOff>38100</xdr:colOff>
      <xdr:row>59</xdr:row>
      <xdr:rowOff>3515</xdr:rowOff>
    </xdr:to>
    <xdr:sp macro="" textlink="">
      <xdr:nvSpPr>
        <xdr:cNvPr id="124" name="フローチャート: 判断 123"/>
        <xdr:cNvSpPr/>
      </xdr:nvSpPr>
      <xdr:spPr>
        <a:xfrm>
          <a:off x="3746500" y="100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166092</xdr:rowOff>
    </xdr:from>
    <xdr:ext cx="599010" cy="259045"/>
    <xdr:sp macro="" textlink="">
      <xdr:nvSpPr>
        <xdr:cNvPr id="125" name="テキスト ボックス 124"/>
        <xdr:cNvSpPr txBox="1"/>
      </xdr:nvSpPr>
      <xdr:spPr>
        <a:xfrm>
          <a:off x="3497795" y="1011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30856</xdr:rowOff>
    </xdr:from>
    <xdr:to>
      <xdr:col>15</xdr:col>
      <xdr:colOff>50800</xdr:colOff>
      <xdr:row>58</xdr:row>
      <xdr:rowOff>154842</xdr:rowOff>
    </xdr:to>
    <xdr:cxnSp macro="">
      <xdr:nvCxnSpPr>
        <xdr:cNvPr id="126" name="直線コネクタ 125"/>
        <xdr:cNvCxnSpPr/>
      </xdr:nvCxnSpPr>
      <xdr:spPr>
        <a:xfrm flipV="1">
          <a:off x="2019300" y="9974956"/>
          <a:ext cx="889000" cy="12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161600</xdr:rowOff>
    </xdr:from>
    <xdr:to>
      <xdr:col>15</xdr:col>
      <xdr:colOff>101600</xdr:colOff>
      <xdr:row>58</xdr:row>
      <xdr:rowOff>91750</xdr:rowOff>
    </xdr:to>
    <xdr:sp macro="" textlink="">
      <xdr:nvSpPr>
        <xdr:cNvPr id="127" name="フローチャート: 判断 126"/>
        <xdr:cNvSpPr/>
      </xdr:nvSpPr>
      <xdr:spPr>
        <a:xfrm>
          <a:off x="2857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82877</xdr:rowOff>
    </xdr:from>
    <xdr:ext cx="599010" cy="259045"/>
    <xdr:sp macro="" textlink="">
      <xdr:nvSpPr>
        <xdr:cNvPr id="128" name="テキスト ボックス 127"/>
        <xdr:cNvSpPr txBox="1"/>
      </xdr:nvSpPr>
      <xdr:spPr>
        <a:xfrm>
          <a:off x="2608795" y="1002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154842</xdr:rowOff>
    </xdr:from>
    <xdr:to>
      <xdr:col>10</xdr:col>
      <xdr:colOff>114300</xdr:colOff>
      <xdr:row>58</xdr:row>
      <xdr:rowOff>165238</xdr:rowOff>
    </xdr:to>
    <xdr:cxnSp macro="">
      <xdr:nvCxnSpPr>
        <xdr:cNvPr id="129" name="直線コネクタ 128"/>
        <xdr:cNvCxnSpPr/>
      </xdr:nvCxnSpPr>
      <xdr:spPr>
        <a:xfrm flipV="1">
          <a:off x="1130300" y="10098942"/>
          <a:ext cx="889000" cy="1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108933</xdr:rowOff>
    </xdr:from>
    <xdr:to>
      <xdr:col>10</xdr:col>
      <xdr:colOff>165100</xdr:colOff>
      <xdr:row>59</xdr:row>
      <xdr:rowOff>39083</xdr:rowOff>
    </xdr:to>
    <xdr:sp macro="" textlink="">
      <xdr:nvSpPr>
        <xdr:cNvPr id="130" name="フローチャート: 判断 129"/>
        <xdr:cNvSpPr/>
      </xdr:nvSpPr>
      <xdr:spPr>
        <a:xfrm>
          <a:off x="1968500" y="1005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30210</xdr:rowOff>
    </xdr:from>
    <xdr:ext cx="599010" cy="259045"/>
    <xdr:sp macro="" textlink="">
      <xdr:nvSpPr>
        <xdr:cNvPr id="131" name="テキスト ボックス 130"/>
        <xdr:cNvSpPr txBox="1"/>
      </xdr:nvSpPr>
      <xdr:spPr>
        <a:xfrm>
          <a:off x="1719795" y="1014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122280</xdr:rowOff>
    </xdr:from>
    <xdr:to>
      <xdr:col>6</xdr:col>
      <xdr:colOff>38100</xdr:colOff>
      <xdr:row>59</xdr:row>
      <xdr:rowOff>52430</xdr:rowOff>
    </xdr:to>
    <xdr:sp macro="" textlink="">
      <xdr:nvSpPr>
        <xdr:cNvPr id="132" name="フローチャート: 判断 131"/>
        <xdr:cNvSpPr/>
      </xdr:nvSpPr>
      <xdr:spPr>
        <a:xfrm>
          <a:off x="1079500" y="1006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43557</xdr:rowOff>
    </xdr:from>
    <xdr:ext cx="534377" cy="259045"/>
    <xdr:sp macro="" textlink="">
      <xdr:nvSpPr>
        <xdr:cNvPr id="133" name="テキスト ボックス 132"/>
        <xdr:cNvSpPr txBox="1"/>
      </xdr:nvSpPr>
      <xdr:spPr>
        <a:xfrm>
          <a:off x="863111" y="1015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163902</xdr:rowOff>
    </xdr:from>
    <xdr:to>
      <xdr:col>24</xdr:col>
      <xdr:colOff>114300</xdr:colOff>
      <xdr:row>58</xdr:row>
      <xdr:rowOff>94052</xdr:rowOff>
    </xdr:to>
    <xdr:sp macro="" textlink="">
      <xdr:nvSpPr>
        <xdr:cNvPr id="139" name="楕円 138"/>
        <xdr:cNvSpPr/>
      </xdr:nvSpPr>
      <xdr:spPr>
        <a:xfrm>
          <a:off x="4584700" y="993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15329</xdr:rowOff>
    </xdr:from>
    <xdr:ext cx="599010" cy="259045"/>
    <xdr:sp macro="" textlink="">
      <xdr:nvSpPr>
        <xdr:cNvPr id="140" name="総務費該当値テキスト"/>
        <xdr:cNvSpPr txBox="1"/>
      </xdr:nvSpPr>
      <xdr:spPr>
        <a:xfrm>
          <a:off x="4686300" y="978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34692</xdr:rowOff>
    </xdr:from>
    <xdr:to>
      <xdr:col>20</xdr:col>
      <xdr:colOff>38100</xdr:colOff>
      <xdr:row>58</xdr:row>
      <xdr:rowOff>136292</xdr:rowOff>
    </xdr:to>
    <xdr:sp macro="" textlink="">
      <xdr:nvSpPr>
        <xdr:cNvPr id="141" name="楕円 140"/>
        <xdr:cNvSpPr/>
      </xdr:nvSpPr>
      <xdr:spPr>
        <a:xfrm>
          <a:off x="3746500" y="997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152819</xdr:rowOff>
    </xdr:from>
    <xdr:ext cx="599010" cy="259045"/>
    <xdr:sp macro="" textlink="">
      <xdr:nvSpPr>
        <xdr:cNvPr id="142" name="テキスト ボックス 141"/>
        <xdr:cNvSpPr txBox="1"/>
      </xdr:nvSpPr>
      <xdr:spPr>
        <a:xfrm>
          <a:off x="3497795" y="9754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151506</xdr:rowOff>
    </xdr:from>
    <xdr:to>
      <xdr:col>15</xdr:col>
      <xdr:colOff>101600</xdr:colOff>
      <xdr:row>58</xdr:row>
      <xdr:rowOff>81656</xdr:rowOff>
    </xdr:to>
    <xdr:sp macro="" textlink="">
      <xdr:nvSpPr>
        <xdr:cNvPr id="143" name="楕円 142"/>
        <xdr:cNvSpPr/>
      </xdr:nvSpPr>
      <xdr:spPr>
        <a:xfrm>
          <a:off x="2857500" y="992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98183</xdr:rowOff>
    </xdr:from>
    <xdr:ext cx="599010" cy="259045"/>
    <xdr:sp macro="" textlink="">
      <xdr:nvSpPr>
        <xdr:cNvPr id="144" name="テキスト ボックス 143"/>
        <xdr:cNvSpPr txBox="1"/>
      </xdr:nvSpPr>
      <xdr:spPr>
        <a:xfrm>
          <a:off x="2608795" y="9699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104042</xdr:rowOff>
    </xdr:from>
    <xdr:to>
      <xdr:col>10</xdr:col>
      <xdr:colOff>165100</xdr:colOff>
      <xdr:row>59</xdr:row>
      <xdr:rowOff>34192</xdr:rowOff>
    </xdr:to>
    <xdr:sp macro="" textlink="">
      <xdr:nvSpPr>
        <xdr:cNvPr id="145" name="楕円 144"/>
        <xdr:cNvSpPr/>
      </xdr:nvSpPr>
      <xdr:spPr>
        <a:xfrm>
          <a:off x="1968500" y="1004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50719</xdr:rowOff>
    </xdr:from>
    <xdr:ext cx="599010" cy="259045"/>
    <xdr:sp macro="" textlink="">
      <xdr:nvSpPr>
        <xdr:cNvPr id="146" name="テキスト ボックス 145"/>
        <xdr:cNvSpPr txBox="1"/>
      </xdr:nvSpPr>
      <xdr:spPr>
        <a:xfrm>
          <a:off x="1719795" y="9823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114438</xdr:rowOff>
    </xdr:from>
    <xdr:to>
      <xdr:col>6</xdr:col>
      <xdr:colOff>38100</xdr:colOff>
      <xdr:row>59</xdr:row>
      <xdr:rowOff>44588</xdr:rowOff>
    </xdr:to>
    <xdr:sp macro="" textlink="">
      <xdr:nvSpPr>
        <xdr:cNvPr id="147" name="楕円 146"/>
        <xdr:cNvSpPr/>
      </xdr:nvSpPr>
      <xdr:spPr>
        <a:xfrm>
          <a:off x="1079500" y="1005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61115</xdr:rowOff>
    </xdr:from>
    <xdr:ext cx="534377" cy="259045"/>
    <xdr:sp macro="" textlink="">
      <xdr:nvSpPr>
        <xdr:cNvPr id="148" name="テキスト ボックス 147"/>
        <xdr:cNvSpPr txBox="1"/>
      </xdr:nvSpPr>
      <xdr:spPr>
        <a:xfrm>
          <a:off x="863111" y="983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9800</xdr:rowOff>
    </xdr:from>
    <xdr:to>
      <xdr:col>24</xdr:col>
      <xdr:colOff>62865</xdr:colOff>
      <xdr:row>77</xdr:row>
      <xdr:rowOff>74544</xdr:rowOff>
    </xdr:to>
    <xdr:cxnSp macro="">
      <xdr:nvCxnSpPr>
        <xdr:cNvPr id="171" name="直線コネクタ 170"/>
        <xdr:cNvCxnSpPr/>
      </xdr:nvCxnSpPr>
      <xdr:spPr>
        <a:xfrm flipV="1">
          <a:off x="4633595" y="12354200"/>
          <a:ext cx="1270" cy="9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78371</xdr:rowOff>
    </xdr:from>
    <xdr:ext cx="599010" cy="259045"/>
    <xdr:sp macro="" textlink="">
      <xdr:nvSpPr>
        <xdr:cNvPr id="172" name="民生費最小値テキスト"/>
        <xdr:cNvSpPr txBox="1"/>
      </xdr:nvSpPr>
      <xdr:spPr>
        <a:xfrm>
          <a:off x="4686300" y="1328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74544</xdr:rowOff>
    </xdr:from>
    <xdr:to>
      <xdr:col>24</xdr:col>
      <xdr:colOff>152400</xdr:colOff>
      <xdr:row>77</xdr:row>
      <xdr:rowOff>74544</xdr:rowOff>
    </xdr:to>
    <xdr:cxnSp macro="">
      <xdr:nvCxnSpPr>
        <xdr:cNvPr id="173" name="直線コネクタ 172"/>
        <xdr:cNvCxnSpPr/>
      </xdr:nvCxnSpPr>
      <xdr:spPr>
        <a:xfrm>
          <a:off x="4546600" y="1327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127927</xdr:rowOff>
    </xdr:from>
    <xdr:ext cx="599010" cy="259045"/>
    <xdr:sp macro="" textlink="">
      <xdr:nvSpPr>
        <xdr:cNvPr id="174" name="民生費最大値テキスト"/>
        <xdr:cNvSpPr txBox="1"/>
      </xdr:nvSpPr>
      <xdr:spPr>
        <a:xfrm>
          <a:off x="4686300" y="1212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9800</xdr:rowOff>
    </xdr:from>
    <xdr:to>
      <xdr:col>24</xdr:col>
      <xdr:colOff>152400</xdr:colOff>
      <xdr:row>72</xdr:row>
      <xdr:rowOff>9800</xdr:rowOff>
    </xdr:to>
    <xdr:cxnSp macro="">
      <xdr:nvCxnSpPr>
        <xdr:cNvPr id="175" name="直線コネクタ 174"/>
        <xdr:cNvCxnSpPr/>
      </xdr:nvCxnSpPr>
      <xdr:spPr>
        <a:xfrm>
          <a:off x="4546600" y="123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144542</xdr:rowOff>
    </xdr:from>
    <xdr:to>
      <xdr:col>24</xdr:col>
      <xdr:colOff>63500</xdr:colOff>
      <xdr:row>76</xdr:row>
      <xdr:rowOff>23502</xdr:rowOff>
    </xdr:to>
    <xdr:cxnSp macro="">
      <xdr:nvCxnSpPr>
        <xdr:cNvPr id="176" name="直線コネクタ 175"/>
        <xdr:cNvCxnSpPr/>
      </xdr:nvCxnSpPr>
      <xdr:spPr>
        <a:xfrm>
          <a:off x="3797300" y="13003292"/>
          <a:ext cx="838200" cy="5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133394</xdr:rowOff>
    </xdr:from>
    <xdr:ext cx="599010" cy="259045"/>
    <xdr:sp macro="" textlink="">
      <xdr:nvSpPr>
        <xdr:cNvPr id="177" name="民生費平均値テキスト"/>
        <xdr:cNvSpPr txBox="1"/>
      </xdr:nvSpPr>
      <xdr:spPr>
        <a:xfrm>
          <a:off x="4686300" y="128206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110517</xdr:rowOff>
    </xdr:from>
    <xdr:to>
      <xdr:col>24</xdr:col>
      <xdr:colOff>114300</xdr:colOff>
      <xdr:row>76</xdr:row>
      <xdr:rowOff>40667</xdr:rowOff>
    </xdr:to>
    <xdr:sp macro="" textlink="">
      <xdr:nvSpPr>
        <xdr:cNvPr id="178" name="フローチャート: 判断 177"/>
        <xdr:cNvSpPr/>
      </xdr:nvSpPr>
      <xdr:spPr>
        <a:xfrm>
          <a:off x="45847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144542</xdr:rowOff>
    </xdr:from>
    <xdr:to>
      <xdr:col>19</xdr:col>
      <xdr:colOff>177800</xdr:colOff>
      <xdr:row>76</xdr:row>
      <xdr:rowOff>152864</xdr:rowOff>
    </xdr:to>
    <xdr:cxnSp macro="">
      <xdr:nvCxnSpPr>
        <xdr:cNvPr id="179" name="直線コネクタ 178"/>
        <xdr:cNvCxnSpPr/>
      </xdr:nvCxnSpPr>
      <xdr:spPr>
        <a:xfrm flipV="1">
          <a:off x="2908300" y="13003292"/>
          <a:ext cx="889000" cy="17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70173</xdr:rowOff>
    </xdr:from>
    <xdr:to>
      <xdr:col>20</xdr:col>
      <xdr:colOff>38100</xdr:colOff>
      <xdr:row>76</xdr:row>
      <xdr:rowOff>322</xdr:rowOff>
    </xdr:to>
    <xdr:sp macro="" textlink="">
      <xdr:nvSpPr>
        <xdr:cNvPr id="180" name="フローチャート: 判断 179"/>
        <xdr:cNvSpPr/>
      </xdr:nvSpPr>
      <xdr:spPr>
        <a:xfrm>
          <a:off x="3746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16850</xdr:rowOff>
    </xdr:from>
    <xdr:ext cx="599010" cy="259045"/>
    <xdr:sp macro="" textlink="">
      <xdr:nvSpPr>
        <xdr:cNvPr id="181" name="テキスト ボックス 180"/>
        <xdr:cNvSpPr txBox="1"/>
      </xdr:nvSpPr>
      <xdr:spPr>
        <a:xfrm>
          <a:off x="3497795" y="127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152864</xdr:rowOff>
    </xdr:from>
    <xdr:to>
      <xdr:col>15</xdr:col>
      <xdr:colOff>50800</xdr:colOff>
      <xdr:row>76</xdr:row>
      <xdr:rowOff>166931</xdr:rowOff>
    </xdr:to>
    <xdr:cxnSp macro="">
      <xdr:nvCxnSpPr>
        <xdr:cNvPr id="182" name="直線コネクタ 181"/>
        <xdr:cNvCxnSpPr/>
      </xdr:nvCxnSpPr>
      <xdr:spPr>
        <a:xfrm flipV="1">
          <a:off x="2019300" y="13183064"/>
          <a:ext cx="889000" cy="1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26127</xdr:rowOff>
    </xdr:from>
    <xdr:to>
      <xdr:col>15</xdr:col>
      <xdr:colOff>101600</xdr:colOff>
      <xdr:row>76</xdr:row>
      <xdr:rowOff>127727</xdr:rowOff>
    </xdr:to>
    <xdr:sp macro="" textlink="">
      <xdr:nvSpPr>
        <xdr:cNvPr id="183" name="フローチャート: 判断 182"/>
        <xdr:cNvSpPr/>
      </xdr:nvSpPr>
      <xdr:spPr>
        <a:xfrm>
          <a:off x="2857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144253</xdr:rowOff>
    </xdr:from>
    <xdr:ext cx="599010" cy="259045"/>
    <xdr:sp macro="" textlink="">
      <xdr:nvSpPr>
        <xdr:cNvPr id="184" name="テキスト ボックス 183"/>
        <xdr:cNvSpPr txBox="1"/>
      </xdr:nvSpPr>
      <xdr:spPr>
        <a:xfrm>
          <a:off x="2608795" y="1283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166931</xdr:rowOff>
    </xdr:from>
    <xdr:to>
      <xdr:col>10</xdr:col>
      <xdr:colOff>114300</xdr:colOff>
      <xdr:row>77</xdr:row>
      <xdr:rowOff>42892</xdr:rowOff>
    </xdr:to>
    <xdr:cxnSp macro="">
      <xdr:nvCxnSpPr>
        <xdr:cNvPr id="185" name="直線コネクタ 184"/>
        <xdr:cNvCxnSpPr/>
      </xdr:nvCxnSpPr>
      <xdr:spPr>
        <a:xfrm flipV="1">
          <a:off x="1130300" y="13197131"/>
          <a:ext cx="889000" cy="4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40798</xdr:rowOff>
    </xdr:from>
    <xdr:to>
      <xdr:col>10</xdr:col>
      <xdr:colOff>165100</xdr:colOff>
      <xdr:row>76</xdr:row>
      <xdr:rowOff>142398</xdr:rowOff>
    </xdr:to>
    <xdr:sp macro="" textlink="">
      <xdr:nvSpPr>
        <xdr:cNvPr id="186" name="フローチャート: 判断 185"/>
        <xdr:cNvSpPr/>
      </xdr:nvSpPr>
      <xdr:spPr>
        <a:xfrm>
          <a:off x="1968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158925</xdr:rowOff>
    </xdr:from>
    <xdr:ext cx="599010" cy="259045"/>
    <xdr:sp macro="" textlink="">
      <xdr:nvSpPr>
        <xdr:cNvPr id="187" name="テキスト ボックス 186"/>
        <xdr:cNvSpPr txBox="1"/>
      </xdr:nvSpPr>
      <xdr:spPr>
        <a:xfrm>
          <a:off x="1719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63946</xdr:rowOff>
    </xdr:from>
    <xdr:to>
      <xdr:col>6</xdr:col>
      <xdr:colOff>38100</xdr:colOff>
      <xdr:row>76</xdr:row>
      <xdr:rowOff>165546</xdr:rowOff>
    </xdr:to>
    <xdr:sp macro="" textlink="">
      <xdr:nvSpPr>
        <xdr:cNvPr id="188" name="フローチャート: 判断 187"/>
        <xdr:cNvSpPr/>
      </xdr:nvSpPr>
      <xdr:spPr>
        <a:xfrm>
          <a:off x="1079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10623</xdr:rowOff>
    </xdr:from>
    <xdr:ext cx="599010" cy="259045"/>
    <xdr:sp macro="" textlink="">
      <xdr:nvSpPr>
        <xdr:cNvPr id="189" name="テキスト ボックス 188"/>
        <xdr:cNvSpPr txBox="1"/>
      </xdr:nvSpPr>
      <xdr:spPr>
        <a:xfrm>
          <a:off x="830795" y="1286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144152</xdr:rowOff>
    </xdr:from>
    <xdr:to>
      <xdr:col>24</xdr:col>
      <xdr:colOff>114300</xdr:colOff>
      <xdr:row>76</xdr:row>
      <xdr:rowOff>74302</xdr:rowOff>
    </xdr:to>
    <xdr:sp macro="" textlink="">
      <xdr:nvSpPr>
        <xdr:cNvPr id="195" name="楕円 194"/>
        <xdr:cNvSpPr/>
      </xdr:nvSpPr>
      <xdr:spPr>
        <a:xfrm>
          <a:off x="4584700" y="1300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122579</xdr:rowOff>
    </xdr:from>
    <xdr:ext cx="599010" cy="259045"/>
    <xdr:sp macro="" textlink="">
      <xdr:nvSpPr>
        <xdr:cNvPr id="196" name="民生費該当値テキスト"/>
        <xdr:cNvSpPr txBox="1"/>
      </xdr:nvSpPr>
      <xdr:spPr>
        <a:xfrm>
          <a:off x="4686300" y="12981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93742</xdr:rowOff>
    </xdr:from>
    <xdr:to>
      <xdr:col>20</xdr:col>
      <xdr:colOff>38100</xdr:colOff>
      <xdr:row>76</xdr:row>
      <xdr:rowOff>23892</xdr:rowOff>
    </xdr:to>
    <xdr:sp macro="" textlink="">
      <xdr:nvSpPr>
        <xdr:cNvPr id="197" name="楕円 196"/>
        <xdr:cNvSpPr/>
      </xdr:nvSpPr>
      <xdr:spPr>
        <a:xfrm>
          <a:off x="3746500" y="1295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15019</xdr:rowOff>
    </xdr:from>
    <xdr:ext cx="599010" cy="259045"/>
    <xdr:sp macro="" textlink="">
      <xdr:nvSpPr>
        <xdr:cNvPr id="198" name="テキスト ボックス 197"/>
        <xdr:cNvSpPr txBox="1"/>
      </xdr:nvSpPr>
      <xdr:spPr>
        <a:xfrm>
          <a:off x="3497795" y="13045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102064</xdr:rowOff>
    </xdr:from>
    <xdr:to>
      <xdr:col>15</xdr:col>
      <xdr:colOff>101600</xdr:colOff>
      <xdr:row>77</xdr:row>
      <xdr:rowOff>32214</xdr:rowOff>
    </xdr:to>
    <xdr:sp macro="" textlink="">
      <xdr:nvSpPr>
        <xdr:cNvPr id="199" name="楕円 198"/>
        <xdr:cNvSpPr/>
      </xdr:nvSpPr>
      <xdr:spPr>
        <a:xfrm>
          <a:off x="2857500" y="1313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23341</xdr:rowOff>
    </xdr:from>
    <xdr:ext cx="599010" cy="259045"/>
    <xdr:sp macro="" textlink="">
      <xdr:nvSpPr>
        <xdr:cNvPr id="200" name="テキスト ボックス 199"/>
        <xdr:cNvSpPr txBox="1"/>
      </xdr:nvSpPr>
      <xdr:spPr>
        <a:xfrm>
          <a:off x="2608795" y="13224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116131</xdr:rowOff>
    </xdr:from>
    <xdr:to>
      <xdr:col>10</xdr:col>
      <xdr:colOff>165100</xdr:colOff>
      <xdr:row>77</xdr:row>
      <xdr:rowOff>46281</xdr:rowOff>
    </xdr:to>
    <xdr:sp macro="" textlink="">
      <xdr:nvSpPr>
        <xdr:cNvPr id="201" name="楕円 200"/>
        <xdr:cNvSpPr/>
      </xdr:nvSpPr>
      <xdr:spPr>
        <a:xfrm>
          <a:off x="1968500" y="1314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37408</xdr:rowOff>
    </xdr:from>
    <xdr:ext cx="599010" cy="259045"/>
    <xdr:sp macro="" textlink="">
      <xdr:nvSpPr>
        <xdr:cNvPr id="202" name="テキスト ボックス 201"/>
        <xdr:cNvSpPr txBox="1"/>
      </xdr:nvSpPr>
      <xdr:spPr>
        <a:xfrm>
          <a:off x="1719795" y="13239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163542</xdr:rowOff>
    </xdr:from>
    <xdr:to>
      <xdr:col>6</xdr:col>
      <xdr:colOff>38100</xdr:colOff>
      <xdr:row>77</xdr:row>
      <xdr:rowOff>93692</xdr:rowOff>
    </xdr:to>
    <xdr:sp macro="" textlink="">
      <xdr:nvSpPr>
        <xdr:cNvPr id="203" name="楕円 202"/>
        <xdr:cNvSpPr/>
      </xdr:nvSpPr>
      <xdr:spPr>
        <a:xfrm>
          <a:off x="1079500" y="1319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84819</xdr:rowOff>
    </xdr:from>
    <xdr:ext cx="599010" cy="259045"/>
    <xdr:sp macro="" textlink="">
      <xdr:nvSpPr>
        <xdr:cNvPr id="204" name="テキスト ボックス 203"/>
        <xdr:cNvSpPr txBox="1"/>
      </xdr:nvSpPr>
      <xdr:spPr>
        <a:xfrm>
          <a:off x="830795" y="13286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124430</xdr:rowOff>
    </xdr:from>
    <xdr:to>
      <xdr:col>24</xdr:col>
      <xdr:colOff>62865</xdr:colOff>
      <xdr:row>98</xdr:row>
      <xdr:rowOff>162429</xdr:rowOff>
    </xdr:to>
    <xdr:cxnSp macro="">
      <xdr:nvCxnSpPr>
        <xdr:cNvPr id="230" name="直線コネクタ 229"/>
        <xdr:cNvCxnSpPr/>
      </xdr:nvCxnSpPr>
      <xdr:spPr>
        <a:xfrm flipV="1">
          <a:off x="4633595" y="15554930"/>
          <a:ext cx="1270" cy="140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166256</xdr:rowOff>
    </xdr:from>
    <xdr:ext cx="534377" cy="259045"/>
    <xdr:sp macro="" textlink="">
      <xdr:nvSpPr>
        <xdr:cNvPr id="231" name="衛生費最小値テキスト"/>
        <xdr:cNvSpPr txBox="1"/>
      </xdr:nvSpPr>
      <xdr:spPr>
        <a:xfrm>
          <a:off x="4686300" y="16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162429</xdr:rowOff>
    </xdr:from>
    <xdr:to>
      <xdr:col>24</xdr:col>
      <xdr:colOff>152400</xdr:colOff>
      <xdr:row>98</xdr:row>
      <xdr:rowOff>162429</xdr:rowOff>
    </xdr:to>
    <xdr:cxnSp macro="">
      <xdr:nvCxnSpPr>
        <xdr:cNvPr id="232" name="直線コネクタ 231"/>
        <xdr:cNvCxnSpPr/>
      </xdr:nvCxnSpPr>
      <xdr:spPr>
        <a:xfrm>
          <a:off x="4546600" y="16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71107</xdr:rowOff>
    </xdr:from>
    <xdr:ext cx="599010" cy="259045"/>
    <xdr:sp macro="" textlink="">
      <xdr:nvSpPr>
        <xdr:cNvPr id="233" name="衛生費最大値テキスト"/>
        <xdr:cNvSpPr txBox="1"/>
      </xdr:nvSpPr>
      <xdr:spPr>
        <a:xfrm>
          <a:off x="4686300" y="1533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464,676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124430</xdr:rowOff>
    </xdr:from>
    <xdr:to>
      <xdr:col>24</xdr:col>
      <xdr:colOff>152400</xdr:colOff>
      <xdr:row>90</xdr:row>
      <xdr:rowOff>124430</xdr:rowOff>
    </xdr:to>
    <xdr:cxnSp macro="">
      <xdr:nvCxnSpPr>
        <xdr:cNvPr id="234" name="直線コネクタ 233"/>
        <xdr:cNvCxnSpPr/>
      </xdr:nvCxnSpPr>
      <xdr:spPr>
        <a:xfrm>
          <a:off x="4546600" y="1555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50575</xdr:rowOff>
    </xdr:from>
    <xdr:to>
      <xdr:col>24</xdr:col>
      <xdr:colOff>63500</xdr:colOff>
      <xdr:row>98</xdr:row>
      <xdr:rowOff>52313</xdr:rowOff>
    </xdr:to>
    <xdr:cxnSp macro="">
      <xdr:nvCxnSpPr>
        <xdr:cNvPr id="235" name="直線コネクタ 234"/>
        <xdr:cNvCxnSpPr/>
      </xdr:nvCxnSpPr>
      <xdr:spPr>
        <a:xfrm>
          <a:off x="3797300" y="16852675"/>
          <a:ext cx="8382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154351</xdr:rowOff>
    </xdr:from>
    <xdr:ext cx="534377" cy="259045"/>
    <xdr:sp macro="" textlink="">
      <xdr:nvSpPr>
        <xdr:cNvPr id="236" name="衛生費平均値テキスト"/>
        <xdr:cNvSpPr txBox="1"/>
      </xdr:nvSpPr>
      <xdr:spPr>
        <a:xfrm>
          <a:off x="4686300" y="16785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4474</xdr:rowOff>
    </xdr:from>
    <xdr:to>
      <xdr:col>24</xdr:col>
      <xdr:colOff>114300</xdr:colOff>
      <xdr:row>98</xdr:row>
      <xdr:rowOff>106074</xdr:rowOff>
    </xdr:to>
    <xdr:sp macro="" textlink="">
      <xdr:nvSpPr>
        <xdr:cNvPr id="237" name="フローチャート: 判断 236"/>
        <xdr:cNvSpPr/>
      </xdr:nvSpPr>
      <xdr:spPr>
        <a:xfrm>
          <a:off x="4584700" y="1680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50575</xdr:rowOff>
    </xdr:from>
    <xdr:to>
      <xdr:col>19</xdr:col>
      <xdr:colOff>177800</xdr:colOff>
      <xdr:row>98</xdr:row>
      <xdr:rowOff>73510</xdr:rowOff>
    </xdr:to>
    <xdr:cxnSp macro="">
      <xdr:nvCxnSpPr>
        <xdr:cNvPr id="238" name="直線コネクタ 237"/>
        <xdr:cNvCxnSpPr/>
      </xdr:nvCxnSpPr>
      <xdr:spPr>
        <a:xfrm flipV="1">
          <a:off x="2908300" y="16852675"/>
          <a:ext cx="889000" cy="2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8691</xdr:rowOff>
    </xdr:from>
    <xdr:to>
      <xdr:col>20</xdr:col>
      <xdr:colOff>38100</xdr:colOff>
      <xdr:row>98</xdr:row>
      <xdr:rowOff>110291</xdr:rowOff>
    </xdr:to>
    <xdr:sp macro="" textlink="">
      <xdr:nvSpPr>
        <xdr:cNvPr id="239" name="フローチャート: 判断 238"/>
        <xdr:cNvSpPr/>
      </xdr:nvSpPr>
      <xdr:spPr>
        <a:xfrm>
          <a:off x="3746500" y="1681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101418</xdr:rowOff>
    </xdr:from>
    <xdr:ext cx="534377" cy="259045"/>
    <xdr:sp macro="" textlink="">
      <xdr:nvSpPr>
        <xdr:cNvPr id="240" name="テキスト ボックス 239"/>
        <xdr:cNvSpPr txBox="1"/>
      </xdr:nvSpPr>
      <xdr:spPr>
        <a:xfrm>
          <a:off x="3530111" y="1690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73510</xdr:rowOff>
    </xdr:from>
    <xdr:to>
      <xdr:col>15</xdr:col>
      <xdr:colOff>50800</xdr:colOff>
      <xdr:row>98</xdr:row>
      <xdr:rowOff>79536</xdr:rowOff>
    </xdr:to>
    <xdr:cxnSp macro="">
      <xdr:nvCxnSpPr>
        <xdr:cNvPr id="241" name="直線コネクタ 240"/>
        <xdr:cNvCxnSpPr/>
      </xdr:nvCxnSpPr>
      <xdr:spPr>
        <a:xfrm flipV="1">
          <a:off x="2019300" y="16875610"/>
          <a:ext cx="889000" cy="6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33361</xdr:rowOff>
    </xdr:from>
    <xdr:to>
      <xdr:col>15</xdr:col>
      <xdr:colOff>101600</xdr:colOff>
      <xdr:row>98</xdr:row>
      <xdr:rowOff>134961</xdr:rowOff>
    </xdr:to>
    <xdr:sp macro="" textlink="">
      <xdr:nvSpPr>
        <xdr:cNvPr id="242" name="フローチャート: 判断 241"/>
        <xdr:cNvSpPr/>
      </xdr:nvSpPr>
      <xdr:spPr>
        <a:xfrm>
          <a:off x="2857500" y="1683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126088</xdr:rowOff>
    </xdr:from>
    <xdr:ext cx="534377" cy="259045"/>
    <xdr:sp macro="" textlink="">
      <xdr:nvSpPr>
        <xdr:cNvPr id="243" name="テキスト ボックス 242"/>
        <xdr:cNvSpPr txBox="1"/>
      </xdr:nvSpPr>
      <xdr:spPr>
        <a:xfrm>
          <a:off x="2641111" y="1692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79536</xdr:rowOff>
    </xdr:from>
    <xdr:to>
      <xdr:col>10</xdr:col>
      <xdr:colOff>114300</xdr:colOff>
      <xdr:row>98</xdr:row>
      <xdr:rowOff>97823</xdr:rowOff>
    </xdr:to>
    <xdr:cxnSp macro="">
      <xdr:nvCxnSpPr>
        <xdr:cNvPr id="244" name="直線コネクタ 243"/>
        <xdr:cNvCxnSpPr/>
      </xdr:nvCxnSpPr>
      <xdr:spPr>
        <a:xfrm flipV="1">
          <a:off x="1130300" y="1688163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37824</xdr:rowOff>
    </xdr:from>
    <xdr:to>
      <xdr:col>10</xdr:col>
      <xdr:colOff>165100</xdr:colOff>
      <xdr:row>98</xdr:row>
      <xdr:rowOff>139424</xdr:rowOff>
    </xdr:to>
    <xdr:sp macro="" textlink="">
      <xdr:nvSpPr>
        <xdr:cNvPr id="245" name="フローチャート: 判断 244"/>
        <xdr:cNvSpPr/>
      </xdr:nvSpPr>
      <xdr:spPr>
        <a:xfrm>
          <a:off x="1968500" y="1683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130551</xdr:rowOff>
    </xdr:from>
    <xdr:ext cx="534377" cy="259045"/>
    <xdr:sp macro="" textlink="">
      <xdr:nvSpPr>
        <xdr:cNvPr id="246" name="テキスト ボックス 245"/>
        <xdr:cNvSpPr txBox="1"/>
      </xdr:nvSpPr>
      <xdr:spPr>
        <a:xfrm>
          <a:off x="1752111" y="1693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45633</xdr:rowOff>
    </xdr:from>
    <xdr:to>
      <xdr:col>6</xdr:col>
      <xdr:colOff>38100</xdr:colOff>
      <xdr:row>98</xdr:row>
      <xdr:rowOff>147233</xdr:rowOff>
    </xdr:to>
    <xdr:sp macro="" textlink="">
      <xdr:nvSpPr>
        <xdr:cNvPr id="247" name="フローチャート: 判断 246"/>
        <xdr:cNvSpPr/>
      </xdr:nvSpPr>
      <xdr:spPr>
        <a:xfrm>
          <a:off x="1079500" y="1684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163760</xdr:rowOff>
    </xdr:from>
    <xdr:ext cx="534377" cy="259045"/>
    <xdr:sp macro="" textlink="">
      <xdr:nvSpPr>
        <xdr:cNvPr id="248" name="テキスト ボックス 247"/>
        <xdr:cNvSpPr txBox="1"/>
      </xdr:nvSpPr>
      <xdr:spPr>
        <a:xfrm>
          <a:off x="863111" y="166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1513</xdr:rowOff>
    </xdr:from>
    <xdr:to>
      <xdr:col>24</xdr:col>
      <xdr:colOff>114300</xdr:colOff>
      <xdr:row>98</xdr:row>
      <xdr:rowOff>103113</xdr:rowOff>
    </xdr:to>
    <xdr:sp macro="" textlink="">
      <xdr:nvSpPr>
        <xdr:cNvPr id="254" name="楕円 253"/>
        <xdr:cNvSpPr/>
      </xdr:nvSpPr>
      <xdr:spPr>
        <a:xfrm>
          <a:off x="4584700" y="1680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132340</xdr:rowOff>
    </xdr:from>
    <xdr:ext cx="534377" cy="259045"/>
    <xdr:sp macro="" textlink="">
      <xdr:nvSpPr>
        <xdr:cNvPr id="255" name="衛生費該当値テキスト"/>
        <xdr:cNvSpPr txBox="1"/>
      </xdr:nvSpPr>
      <xdr:spPr>
        <a:xfrm>
          <a:off x="4686300" y="165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171225</xdr:rowOff>
    </xdr:from>
    <xdr:to>
      <xdr:col>20</xdr:col>
      <xdr:colOff>38100</xdr:colOff>
      <xdr:row>98</xdr:row>
      <xdr:rowOff>101375</xdr:rowOff>
    </xdr:to>
    <xdr:sp macro="" textlink="">
      <xdr:nvSpPr>
        <xdr:cNvPr id="256" name="楕円 255"/>
        <xdr:cNvSpPr/>
      </xdr:nvSpPr>
      <xdr:spPr>
        <a:xfrm>
          <a:off x="3746500" y="1680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117902</xdr:rowOff>
    </xdr:from>
    <xdr:ext cx="534377" cy="259045"/>
    <xdr:sp macro="" textlink="">
      <xdr:nvSpPr>
        <xdr:cNvPr id="257" name="テキスト ボックス 256"/>
        <xdr:cNvSpPr txBox="1"/>
      </xdr:nvSpPr>
      <xdr:spPr>
        <a:xfrm>
          <a:off x="3530111" y="1657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22710</xdr:rowOff>
    </xdr:from>
    <xdr:to>
      <xdr:col>15</xdr:col>
      <xdr:colOff>101600</xdr:colOff>
      <xdr:row>98</xdr:row>
      <xdr:rowOff>124310</xdr:rowOff>
    </xdr:to>
    <xdr:sp macro="" textlink="">
      <xdr:nvSpPr>
        <xdr:cNvPr id="258" name="楕円 257"/>
        <xdr:cNvSpPr/>
      </xdr:nvSpPr>
      <xdr:spPr>
        <a:xfrm>
          <a:off x="2857500" y="1682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140837</xdr:rowOff>
    </xdr:from>
    <xdr:ext cx="534377" cy="259045"/>
    <xdr:sp macro="" textlink="">
      <xdr:nvSpPr>
        <xdr:cNvPr id="259" name="テキスト ボックス 258"/>
        <xdr:cNvSpPr txBox="1"/>
      </xdr:nvSpPr>
      <xdr:spPr>
        <a:xfrm>
          <a:off x="2641111" y="1660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28736</xdr:rowOff>
    </xdr:from>
    <xdr:to>
      <xdr:col>10</xdr:col>
      <xdr:colOff>165100</xdr:colOff>
      <xdr:row>98</xdr:row>
      <xdr:rowOff>130336</xdr:rowOff>
    </xdr:to>
    <xdr:sp macro="" textlink="">
      <xdr:nvSpPr>
        <xdr:cNvPr id="260" name="楕円 259"/>
        <xdr:cNvSpPr/>
      </xdr:nvSpPr>
      <xdr:spPr>
        <a:xfrm>
          <a:off x="1968500" y="1683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146863</xdr:rowOff>
    </xdr:from>
    <xdr:ext cx="534377" cy="259045"/>
    <xdr:sp macro="" textlink="">
      <xdr:nvSpPr>
        <xdr:cNvPr id="261" name="テキスト ボックス 260"/>
        <xdr:cNvSpPr txBox="1"/>
      </xdr:nvSpPr>
      <xdr:spPr>
        <a:xfrm>
          <a:off x="1752111" y="1660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47023</xdr:rowOff>
    </xdr:from>
    <xdr:to>
      <xdr:col>6</xdr:col>
      <xdr:colOff>38100</xdr:colOff>
      <xdr:row>98</xdr:row>
      <xdr:rowOff>148623</xdr:rowOff>
    </xdr:to>
    <xdr:sp macro="" textlink="">
      <xdr:nvSpPr>
        <xdr:cNvPr id="262" name="楕円 261"/>
        <xdr:cNvSpPr/>
      </xdr:nvSpPr>
      <xdr:spPr>
        <a:xfrm>
          <a:off x="1079500" y="1684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139750</xdr:rowOff>
    </xdr:from>
    <xdr:ext cx="534377" cy="259045"/>
    <xdr:sp macro="" textlink="">
      <xdr:nvSpPr>
        <xdr:cNvPr id="263" name="テキスト ボックス 262"/>
        <xdr:cNvSpPr txBox="1"/>
      </xdr:nvSpPr>
      <xdr:spPr>
        <a:xfrm>
          <a:off x="863111" y="1694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89" name="直線コネクタ 288"/>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2" name="労働費最大値テキスト"/>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3" name="直線コネクタ 292"/>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26053</xdr:rowOff>
    </xdr:from>
    <xdr:to>
      <xdr:col>55</xdr:col>
      <xdr:colOff>0</xdr:colOff>
      <xdr:row>39</xdr:row>
      <xdr:rowOff>26706</xdr:rowOff>
    </xdr:to>
    <xdr:cxnSp macro="">
      <xdr:nvCxnSpPr>
        <xdr:cNvPr id="294" name="直線コネクタ 293"/>
        <xdr:cNvCxnSpPr/>
      </xdr:nvCxnSpPr>
      <xdr:spPr>
        <a:xfrm flipV="1">
          <a:off x="9639300" y="6712603"/>
          <a:ext cx="8382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142148</xdr:rowOff>
    </xdr:from>
    <xdr:ext cx="378565" cy="259045"/>
    <xdr:sp macro="" textlink="">
      <xdr:nvSpPr>
        <xdr:cNvPr id="295" name="労働費平均値テキスト"/>
        <xdr:cNvSpPr txBox="1"/>
      </xdr:nvSpPr>
      <xdr:spPr>
        <a:xfrm>
          <a:off x="10528300" y="63143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119271</xdr:rowOff>
    </xdr:from>
    <xdr:to>
      <xdr:col>55</xdr:col>
      <xdr:colOff>50800</xdr:colOff>
      <xdr:row>38</xdr:row>
      <xdr:rowOff>49421</xdr:rowOff>
    </xdr:to>
    <xdr:sp macro="" textlink="">
      <xdr:nvSpPr>
        <xdr:cNvPr id="296" name="フローチャート: 判断 295"/>
        <xdr:cNvSpPr/>
      </xdr:nvSpPr>
      <xdr:spPr>
        <a:xfrm>
          <a:off x="104267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26706</xdr:rowOff>
    </xdr:from>
    <xdr:to>
      <xdr:col>50</xdr:col>
      <xdr:colOff>114300</xdr:colOff>
      <xdr:row>39</xdr:row>
      <xdr:rowOff>27360</xdr:rowOff>
    </xdr:to>
    <xdr:cxnSp macro="">
      <xdr:nvCxnSpPr>
        <xdr:cNvPr id="297" name="直線コネクタ 296"/>
        <xdr:cNvCxnSpPr/>
      </xdr:nvCxnSpPr>
      <xdr:spPr>
        <a:xfrm flipV="1">
          <a:off x="8750300" y="6713256"/>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132987</xdr:rowOff>
    </xdr:from>
    <xdr:to>
      <xdr:col>50</xdr:col>
      <xdr:colOff>165100</xdr:colOff>
      <xdr:row>38</xdr:row>
      <xdr:rowOff>63137</xdr:rowOff>
    </xdr:to>
    <xdr:sp macro="" textlink="">
      <xdr:nvSpPr>
        <xdr:cNvPr id="298" name="フローチャート: 判断 297"/>
        <xdr:cNvSpPr/>
      </xdr:nvSpPr>
      <xdr:spPr>
        <a:xfrm>
          <a:off x="9588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79664</xdr:rowOff>
    </xdr:from>
    <xdr:ext cx="378565" cy="259045"/>
    <xdr:sp macro="" textlink="">
      <xdr:nvSpPr>
        <xdr:cNvPr id="299" name="テキスト ボックス 298"/>
        <xdr:cNvSpPr txBox="1"/>
      </xdr:nvSpPr>
      <xdr:spPr>
        <a:xfrm>
          <a:off x="9450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27360</xdr:rowOff>
    </xdr:from>
    <xdr:to>
      <xdr:col>45</xdr:col>
      <xdr:colOff>177800</xdr:colOff>
      <xdr:row>39</xdr:row>
      <xdr:rowOff>28012</xdr:rowOff>
    </xdr:to>
    <xdr:cxnSp macro="">
      <xdr:nvCxnSpPr>
        <xdr:cNvPr id="300" name="直線コネクタ 299"/>
        <xdr:cNvCxnSpPr/>
      </xdr:nvCxnSpPr>
      <xdr:spPr>
        <a:xfrm flipV="1">
          <a:off x="7861300" y="6713910"/>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158133</xdr:rowOff>
    </xdr:from>
    <xdr:to>
      <xdr:col>46</xdr:col>
      <xdr:colOff>38100</xdr:colOff>
      <xdr:row>38</xdr:row>
      <xdr:rowOff>88283</xdr:rowOff>
    </xdr:to>
    <xdr:sp macro="" textlink="">
      <xdr:nvSpPr>
        <xdr:cNvPr id="301" name="フローチャート: 判断 300"/>
        <xdr:cNvSpPr/>
      </xdr:nvSpPr>
      <xdr:spPr>
        <a:xfrm>
          <a:off x="8699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104810</xdr:rowOff>
    </xdr:from>
    <xdr:ext cx="378565" cy="259045"/>
    <xdr:sp macro="" textlink="">
      <xdr:nvSpPr>
        <xdr:cNvPr id="302" name="テキスト ボックス 301"/>
        <xdr:cNvSpPr txBox="1"/>
      </xdr:nvSpPr>
      <xdr:spPr>
        <a:xfrm>
          <a:off x="8561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28012</xdr:rowOff>
    </xdr:from>
    <xdr:to>
      <xdr:col>41</xdr:col>
      <xdr:colOff>50800</xdr:colOff>
      <xdr:row>39</xdr:row>
      <xdr:rowOff>28666</xdr:rowOff>
    </xdr:to>
    <xdr:cxnSp macro="">
      <xdr:nvCxnSpPr>
        <xdr:cNvPr id="303" name="直線コネクタ 302"/>
        <xdr:cNvCxnSpPr/>
      </xdr:nvCxnSpPr>
      <xdr:spPr>
        <a:xfrm flipV="1">
          <a:off x="6972300" y="6714562"/>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154541</xdr:rowOff>
    </xdr:from>
    <xdr:to>
      <xdr:col>41</xdr:col>
      <xdr:colOff>101600</xdr:colOff>
      <xdr:row>38</xdr:row>
      <xdr:rowOff>84691</xdr:rowOff>
    </xdr:to>
    <xdr:sp macro="" textlink="">
      <xdr:nvSpPr>
        <xdr:cNvPr id="304" name="フローチャート: 判断 303"/>
        <xdr:cNvSpPr/>
      </xdr:nvSpPr>
      <xdr:spPr>
        <a:xfrm>
          <a:off x="7810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101218</xdr:rowOff>
    </xdr:from>
    <xdr:ext cx="378565" cy="259045"/>
    <xdr:sp macro="" textlink="">
      <xdr:nvSpPr>
        <xdr:cNvPr id="305" name="テキスト ボックス 304"/>
        <xdr:cNvSpPr txBox="1"/>
      </xdr:nvSpPr>
      <xdr:spPr>
        <a:xfrm>
          <a:off x="7672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156500</xdr:rowOff>
    </xdr:from>
    <xdr:to>
      <xdr:col>36</xdr:col>
      <xdr:colOff>165100</xdr:colOff>
      <xdr:row>38</xdr:row>
      <xdr:rowOff>86651</xdr:rowOff>
    </xdr:to>
    <xdr:sp macro="" textlink="">
      <xdr:nvSpPr>
        <xdr:cNvPr id="306" name="フローチャート: 判断 305"/>
        <xdr:cNvSpPr/>
      </xdr:nvSpPr>
      <xdr:spPr>
        <a:xfrm>
          <a:off x="6921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103177</xdr:rowOff>
    </xdr:from>
    <xdr:ext cx="378565" cy="259045"/>
    <xdr:sp macro="" textlink="">
      <xdr:nvSpPr>
        <xdr:cNvPr id="307" name="テキスト ボックス 306"/>
        <xdr:cNvSpPr txBox="1"/>
      </xdr:nvSpPr>
      <xdr:spPr>
        <a:xfrm>
          <a:off x="6783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146703</xdr:rowOff>
    </xdr:from>
    <xdr:to>
      <xdr:col>55</xdr:col>
      <xdr:colOff>50800</xdr:colOff>
      <xdr:row>39</xdr:row>
      <xdr:rowOff>76853</xdr:rowOff>
    </xdr:to>
    <xdr:sp macro="" textlink="">
      <xdr:nvSpPr>
        <xdr:cNvPr id="313" name="楕円 312"/>
        <xdr:cNvSpPr/>
      </xdr:nvSpPr>
      <xdr:spPr>
        <a:xfrm>
          <a:off x="10426700" y="666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61630</xdr:rowOff>
    </xdr:from>
    <xdr:ext cx="378565" cy="259045"/>
    <xdr:sp macro="" textlink="">
      <xdr:nvSpPr>
        <xdr:cNvPr id="314" name="労働費該当値テキスト"/>
        <xdr:cNvSpPr txBox="1"/>
      </xdr:nvSpPr>
      <xdr:spPr>
        <a:xfrm>
          <a:off x="10528300" y="6576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147356</xdr:rowOff>
    </xdr:from>
    <xdr:to>
      <xdr:col>50</xdr:col>
      <xdr:colOff>165100</xdr:colOff>
      <xdr:row>39</xdr:row>
      <xdr:rowOff>77506</xdr:rowOff>
    </xdr:to>
    <xdr:sp macro="" textlink="">
      <xdr:nvSpPr>
        <xdr:cNvPr id="315" name="楕円 314"/>
        <xdr:cNvSpPr/>
      </xdr:nvSpPr>
      <xdr:spPr>
        <a:xfrm>
          <a:off x="9588500" y="666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68633</xdr:rowOff>
    </xdr:from>
    <xdr:ext cx="378565" cy="259045"/>
    <xdr:sp macro="" textlink="">
      <xdr:nvSpPr>
        <xdr:cNvPr id="316" name="テキスト ボックス 315"/>
        <xdr:cNvSpPr txBox="1"/>
      </xdr:nvSpPr>
      <xdr:spPr>
        <a:xfrm>
          <a:off x="9450017" y="6755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148010</xdr:rowOff>
    </xdr:from>
    <xdr:to>
      <xdr:col>46</xdr:col>
      <xdr:colOff>38100</xdr:colOff>
      <xdr:row>39</xdr:row>
      <xdr:rowOff>78160</xdr:rowOff>
    </xdr:to>
    <xdr:sp macro="" textlink="">
      <xdr:nvSpPr>
        <xdr:cNvPr id="317" name="楕円 316"/>
        <xdr:cNvSpPr/>
      </xdr:nvSpPr>
      <xdr:spPr>
        <a:xfrm>
          <a:off x="8699500" y="66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69287</xdr:rowOff>
    </xdr:from>
    <xdr:ext cx="378565" cy="259045"/>
    <xdr:sp macro="" textlink="">
      <xdr:nvSpPr>
        <xdr:cNvPr id="318" name="テキスト ボックス 317"/>
        <xdr:cNvSpPr txBox="1"/>
      </xdr:nvSpPr>
      <xdr:spPr>
        <a:xfrm>
          <a:off x="8561017" y="6755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148662</xdr:rowOff>
    </xdr:from>
    <xdr:to>
      <xdr:col>41</xdr:col>
      <xdr:colOff>101600</xdr:colOff>
      <xdr:row>39</xdr:row>
      <xdr:rowOff>78812</xdr:rowOff>
    </xdr:to>
    <xdr:sp macro="" textlink="">
      <xdr:nvSpPr>
        <xdr:cNvPr id="319" name="楕円 318"/>
        <xdr:cNvSpPr/>
      </xdr:nvSpPr>
      <xdr:spPr>
        <a:xfrm>
          <a:off x="7810500" y="666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69939</xdr:rowOff>
    </xdr:from>
    <xdr:ext cx="378565" cy="259045"/>
    <xdr:sp macro="" textlink="">
      <xdr:nvSpPr>
        <xdr:cNvPr id="320" name="テキスト ボックス 319"/>
        <xdr:cNvSpPr txBox="1"/>
      </xdr:nvSpPr>
      <xdr:spPr>
        <a:xfrm>
          <a:off x="7672017" y="6756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149316</xdr:rowOff>
    </xdr:from>
    <xdr:to>
      <xdr:col>36</xdr:col>
      <xdr:colOff>165100</xdr:colOff>
      <xdr:row>39</xdr:row>
      <xdr:rowOff>79466</xdr:rowOff>
    </xdr:to>
    <xdr:sp macro="" textlink="">
      <xdr:nvSpPr>
        <xdr:cNvPr id="321" name="楕円 320"/>
        <xdr:cNvSpPr/>
      </xdr:nvSpPr>
      <xdr:spPr>
        <a:xfrm>
          <a:off x="6921500" y="666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70593</xdr:rowOff>
    </xdr:from>
    <xdr:ext cx="378565" cy="259045"/>
    <xdr:sp macro="" textlink="">
      <xdr:nvSpPr>
        <xdr:cNvPr id="322" name="テキスト ボックス 321"/>
        <xdr:cNvSpPr txBox="1"/>
      </xdr:nvSpPr>
      <xdr:spPr>
        <a:xfrm>
          <a:off x="6783017" y="6757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142291</xdr:rowOff>
    </xdr:from>
    <xdr:to>
      <xdr:col>54</xdr:col>
      <xdr:colOff>189865</xdr:colOff>
      <xdr:row>59</xdr:row>
      <xdr:rowOff>40096</xdr:rowOff>
    </xdr:to>
    <xdr:cxnSp macro="">
      <xdr:nvCxnSpPr>
        <xdr:cNvPr id="348" name="直線コネクタ 347"/>
        <xdr:cNvCxnSpPr/>
      </xdr:nvCxnSpPr>
      <xdr:spPr>
        <a:xfrm flipV="1">
          <a:off x="10475595" y="8714791"/>
          <a:ext cx="1270" cy="1440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43923</xdr:rowOff>
    </xdr:from>
    <xdr:ext cx="469744" cy="259045"/>
    <xdr:sp macro="" textlink="">
      <xdr:nvSpPr>
        <xdr:cNvPr id="349" name="農林水産業費最小値テキスト"/>
        <xdr:cNvSpPr txBox="1"/>
      </xdr:nvSpPr>
      <xdr:spPr>
        <a:xfrm>
          <a:off x="10528300" y="1015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40096</xdr:rowOff>
    </xdr:from>
    <xdr:to>
      <xdr:col>55</xdr:col>
      <xdr:colOff>88900</xdr:colOff>
      <xdr:row>59</xdr:row>
      <xdr:rowOff>40096</xdr:rowOff>
    </xdr:to>
    <xdr:cxnSp macro="">
      <xdr:nvCxnSpPr>
        <xdr:cNvPr id="350" name="直線コネクタ 349"/>
        <xdr:cNvCxnSpPr/>
      </xdr:nvCxnSpPr>
      <xdr:spPr>
        <a:xfrm>
          <a:off x="10388600" y="10155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88968</xdr:rowOff>
    </xdr:from>
    <xdr:ext cx="599010" cy="259045"/>
    <xdr:sp macro="" textlink="">
      <xdr:nvSpPr>
        <xdr:cNvPr id="351" name="農林水産業費最大値テキスト"/>
        <xdr:cNvSpPr txBox="1"/>
      </xdr:nvSpPr>
      <xdr:spPr>
        <a:xfrm>
          <a:off x="10528300" y="84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137,762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142291</xdr:rowOff>
    </xdr:from>
    <xdr:to>
      <xdr:col>55</xdr:col>
      <xdr:colOff>88900</xdr:colOff>
      <xdr:row>50</xdr:row>
      <xdr:rowOff>142291</xdr:rowOff>
    </xdr:to>
    <xdr:cxnSp macro="">
      <xdr:nvCxnSpPr>
        <xdr:cNvPr id="352" name="直線コネクタ 351"/>
        <xdr:cNvCxnSpPr/>
      </xdr:nvCxnSpPr>
      <xdr:spPr>
        <a:xfrm>
          <a:off x="10388600" y="8714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26587</xdr:rowOff>
    </xdr:from>
    <xdr:to>
      <xdr:col>55</xdr:col>
      <xdr:colOff>0</xdr:colOff>
      <xdr:row>57</xdr:row>
      <xdr:rowOff>120291</xdr:rowOff>
    </xdr:to>
    <xdr:cxnSp macro="">
      <xdr:nvCxnSpPr>
        <xdr:cNvPr id="353" name="直線コネクタ 352"/>
        <xdr:cNvCxnSpPr/>
      </xdr:nvCxnSpPr>
      <xdr:spPr>
        <a:xfrm flipV="1">
          <a:off x="9639300" y="9627787"/>
          <a:ext cx="838200" cy="26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119230</xdr:rowOff>
    </xdr:from>
    <xdr:ext cx="534377" cy="259045"/>
    <xdr:sp macro="" textlink="">
      <xdr:nvSpPr>
        <xdr:cNvPr id="354" name="農林水産業費平均値テキスト"/>
        <xdr:cNvSpPr txBox="1"/>
      </xdr:nvSpPr>
      <xdr:spPr>
        <a:xfrm>
          <a:off x="10528300" y="9720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140803</xdr:rowOff>
    </xdr:from>
    <xdr:to>
      <xdr:col>55</xdr:col>
      <xdr:colOff>50800</xdr:colOff>
      <xdr:row>57</xdr:row>
      <xdr:rowOff>70953</xdr:rowOff>
    </xdr:to>
    <xdr:sp macro="" textlink="">
      <xdr:nvSpPr>
        <xdr:cNvPr id="355" name="フローチャート: 判断 354"/>
        <xdr:cNvSpPr/>
      </xdr:nvSpPr>
      <xdr:spPr>
        <a:xfrm>
          <a:off x="10426700" y="974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104398</xdr:rowOff>
    </xdr:from>
    <xdr:to>
      <xdr:col>50</xdr:col>
      <xdr:colOff>114300</xdr:colOff>
      <xdr:row>57</xdr:row>
      <xdr:rowOff>120291</xdr:rowOff>
    </xdr:to>
    <xdr:cxnSp macro="">
      <xdr:nvCxnSpPr>
        <xdr:cNvPr id="356" name="直線コネクタ 355"/>
        <xdr:cNvCxnSpPr/>
      </xdr:nvCxnSpPr>
      <xdr:spPr>
        <a:xfrm>
          <a:off x="8750300" y="9877048"/>
          <a:ext cx="889000" cy="15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135872</xdr:rowOff>
    </xdr:from>
    <xdr:to>
      <xdr:col>50</xdr:col>
      <xdr:colOff>165100</xdr:colOff>
      <xdr:row>57</xdr:row>
      <xdr:rowOff>66022</xdr:rowOff>
    </xdr:to>
    <xdr:sp macro="" textlink="">
      <xdr:nvSpPr>
        <xdr:cNvPr id="357" name="フローチャート: 判断 356"/>
        <xdr:cNvSpPr/>
      </xdr:nvSpPr>
      <xdr:spPr>
        <a:xfrm>
          <a:off x="9588500" y="973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82549</xdr:rowOff>
    </xdr:from>
    <xdr:ext cx="534377" cy="259045"/>
    <xdr:sp macro="" textlink="">
      <xdr:nvSpPr>
        <xdr:cNvPr id="358" name="テキスト ボックス 357"/>
        <xdr:cNvSpPr txBox="1"/>
      </xdr:nvSpPr>
      <xdr:spPr>
        <a:xfrm>
          <a:off x="9372111" y="951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139450</xdr:rowOff>
    </xdr:from>
    <xdr:to>
      <xdr:col>45</xdr:col>
      <xdr:colOff>177800</xdr:colOff>
      <xdr:row>57</xdr:row>
      <xdr:rowOff>104398</xdr:rowOff>
    </xdr:to>
    <xdr:cxnSp macro="">
      <xdr:nvCxnSpPr>
        <xdr:cNvPr id="359" name="直線コネクタ 358"/>
        <xdr:cNvCxnSpPr/>
      </xdr:nvCxnSpPr>
      <xdr:spPr>
        <a:xfrm>
          <a:off x="7861300" y="9740650"/>
          <a:ext cx="889000" cy="13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145614</xdr:rowOff>
    </xdr:from>
    <xdr:to>
      <xdr:col>46</xdr:col>
      <xdr:colOff>38100</xdr:colOff>
      <xdr:row>57</xdr:row>
      <xdr:rowOff>75764</xdr:rowOff>
    </xdr:to>
    <xdr:sp macro="" textlink="">
      <xdr:nvSpPr>
        <xdr:cNvPr id="360" name="フローチャート: 判断 359"/>
        <xdr:cNvSpPr/>
      </xdr:nvSpPr>
      <xdr:spPr>
        <a:xfrm>
          <a:off x="8699500" y="974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92291</xdr:rowOff>
    </xdr:from>
    <xdr:ext cx="534377" cy="259045"/>
    <xdr:sp macro="" textlink="">
      <xdr:nvSpPr>
        <xdr:cNvPr id="361" name="テキスト ボックス 360"/>
        <xdr:cNvSpPr txBox="1"/>
      </xdr:nvSpPr>
      <xdr:spPr>
        <a:xfrm>
          <a:off x="8483111" y="952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139450</xdr:rowOff>
    </xdr:from>
    <xdr:to>
      <xdr:col>41</xdr:col>
      <xdr:colOff>50800</xdr:colOff>
      <xdr:row>57</xdr:row>
      <xdr:rowOff>2246</xdr:rowOff>
    </xdr:to>
    <xdr:cxnSp macro="">
      <xdr:nvCxnSpPr>
        <xdr:cNvPr id="362" name="直線コネクタ 361"/>
        <xdr:cNvCxnSpPr/>
      </xdr:nvCxnSpPr>
      <xdr:spPr>
        <a:xfrm flipV="1">
          <a:off x="6972300" y="9740650"/>
          <a:ext cx="889000" cy="3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5831</xdr:rowOff>
    </xdr:from>
    <xdr:to>
      <xdr:col>41</xdr:col>
      <xdr:colOff>101600</xdr:colOff>
      <xdr:row>57</xdr:row>
      <xdr:rowOff>107431</xdr:rowOff>
    </xdr:to>
    <xdr:sp macro="" textlink="">
      <xdr:nvSpPr>
        <xdr:cNvPr id="363" name="フローチャート: 判断 362"/>
        <xdr:cNvSpPr/>
      </xdr:nvSpPr>
      <xdr:spPr>
        <a:xfrm>
          <a:off x="7810500" y="977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98558</xdr:rowOff>
    </xdr:from>
    <xdr:ext cx="534377" cy="259045"/>
    <xdr:sp macro="" textlink="">
      <xdr:nvSpPr>
        <xdr:cNvPr id="364" name="テキスト ボックス 363"/>
        <xdr:cNvSpPr txBox="1"/>
      </xdr:nvSpPr>
      <xdr:spPr>
        <a:xfrm>
          <a:off x="7594111" y="987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169280</xdr:rowOff>
    </xdr:from>
    <xdr:to>
      <xdr:col>36</xdr:col>
      <xdr:colOff>165100</xdr:colOff>
      <xdr:row>57</xdr:row>
      <xdr:rowOff>99430</xdr:rowOff>
    </xdr:to>
    <xdr:sp macro="" textlink="">
      <xdr:nvSpPr>
        <xdr:cNvPr id="365" name="フローチャート: 判断 364"/>
        <xdr:cNvSpPr/>
      </xdr:nvSpPr>
      <xdr:spPr>
        <a:xfrm>
          <a:off x="6921500" y="97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90557</xdr:rowOff>
    </xdr:from>
    <xdr:ext cx="534377" cy="259045"/>
    <xdr:sp macro="" textlink="">
      <xdr:nvSpPr>
        <xdr:cNvPr id="366" name="テキスト ボックス 365"/>
        <xdr:cNvSpPr txBox="1"/>
      </xdr:nvSpPr>
      <xdr:spPr>
        <a:xfrm>
          <a:off x="6705111" y="986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147237</xdr:rowOff>
    </xdr:from>
    <xdr:to>
      <xdr:col>55</xdr:col>
      <xdr:colOff>50800</xdr:colOff>
      <xdr:row>56</xdr:row>
      <xdr:rowOff>77387</xdr:rowOff>
    </xdr:to>
    <xdr:sp macro="" textlink="">
      <xdr:nvSpPr>
        <xdr:cNvPr id="372" name="楕円 371"/>
        <xdr:cNvSpPr/>
      </xdr:nvSpPr>
      <xdr:spPr>
        <a:xfrm>
          <a:off x="10426700" y="957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170114</xdr:rowOff>
    </xdr:from>
    <xdr:ext cx="534377" cy="259045"/>
    <xdr:sp macro="" textlink="">
      <xdr:nvSpPr>
        <xdr:cNvPr id="373" name="農林水産業費該当値テキスト"/>
        <xdr:cNvSpPr txBox="1"/>
      </xdr:nvSpPr>
      <xdr:spPr>
        <a:xfrm>
          <a:off x="10528300" y="942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69491</xdr:rowOff>
    </xdr:from>
    <xdr:to>
      <xdr:col>50</xdr:col>
      <xdr:colOff>165100</xdr:colOff>
      <xdr:row>57</xdr:row>
      <xdr:rowOff>171091</xdr:rowOff>
    </xdr:to>
    <xdr:sp macro="" textlink="">
      <xdr:nvSpPr>
        <xdr:cNvPr id="374" name="楕円 373"/>
        <xdr:cNvSpPr/>
      </xdr:nvSpPr>
      <xdr:spPr>
        <a:xfrm>
          <a:off x="9588500" y="984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162218</xdr:rowOff>
    </xdr:from>
    <xdr:ext cx="534377" cy="259045"/>
    <xdr:sp macro="" textlink="">
      <xdr:nvSpPr>
        <xdr:cNvPr id="375" name="テキスト ボックス 374"/>
        <xdr:cNvSpPr txBox="1"/>
      </xdr:nvSpPr>
      <xdr:spPr>
        <a:xfrm>
          <a:off x="9372111" y="993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53598</xdr:rowOff>
    </xdr:from>
    <xdr:to>
      <xdr:col>46</xdr:col>
      <xdr:colOff>38100</xdr:colOff>
      <xdr:row>57</xdr:row>
      <xdr:rowOff>155198</xdr:rowOff>
    </xdr:to>
    <xdr:sp macro="" textlink="">
      <xdr:nvSpPr>
        <xdr:cNvPr id="376" name="楕円 375"/>
        <xdr:cNvSpPr/>
      </xdr:nvSpPr>
      <xdr:spPr>
        <a:xfrm>
          <a:off x="8699500" y="982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146325</xdr:rowOff>
    </xdr:from>
    <xdr:ext cx="534377" cy="259045"/>
    <xdr:sp macro="" textlink="">
      <xdr:nvSpPr>
        <xdr:cNvPr id="377" name="テキスト ボックス 376"/>
        <xdr:cNvSpPr txBox="1"/>
      </xdr:nvSpPr>
      <xdr:spPr>
        <a:xfrm>
          <a:off x="8483111" y="991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88650</xdr:rowOff>
    </xdr:from>
    <xdr:to>
      <xdr:col>41</xdr:col>
      <xdr:colOff>101600</xdr:colOff>
      <xdr:row>57</xdr:row>
      <xdr:rowOff>18800</xdr:rowOff>
    </xdr:to>
    <xdr:sp macro="" textlink="">
      <xdr:nvSpPr>
        <xdr:cNvPr id="378" name="楕円 377"/>
        <xdr:cNvSpPr/>
      </xdr:nvSpPr>
      <xdr:spPr>
        <a:xfrm>
          <a:off x="7810500" y="968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35327</xdr:rowOff>
    </xdr:from>
    <xdr:ext cx="534377" cy="259045"/>
    <xdr:sp macro="" textlink="">
      <xdr:nvSpPr>
        <xdr:cNvPr id="379" name="テキスト ボックス 378"/>
        <xdr:cNvSpPr txBox="1"/>
      </xdr:nvSpPr>
      <xdr:spPr>
        <a:xfrm>
          <a:off x="7594111" y="946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122896</xdr:rowOff>
    </xdr:from>
    <xdr:to>
      <xdr:col>36</xdr:col>
      <xdr:colOff>165100</xdr:colOff>
      <xdr:row>57</xdr:row>
      <xdr:rowOff>53046</xdr:rowOff>
    </xdr:to>
    <xdr:sp macro="" textlink="">
      <xdr:nvSpPr>
        <xdr:cNvPr id="380" name="楕円 379"/>
        <xdr:cNvSpPr/>
      </xdr:nvSpPr>
      <xdr:spPr>
        <a:xfrm>
          <a:off x="6921500" y="972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69573</xdr:rowOff>
    </xdr:from>
    <xdr:ext cx="534377" cy="259045"/>
    <xdr:sp macro="" textlink="">
      <xdr:nvSpPr>
        <xdr:cNvPr id="381" name="テキスト ボックス 380"/>
        <xdr:cNvSpPr txBox="1"/>
      </xdr:nvSpPr>
      <xdr:spPr>
        <a:xfrm>
          <a:off x="6705111" y="949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73086</xdr:rowOff>
    </xdr:from>
    <xdr:to>
      <xdr:col>54</xdr:col>
      <xdr:colOff>189865</xdr:colOff>
      <xdr:row>78</xdr:row>
      <xdr:rowOff>121193</xdr:rowOff>
    </xdr:to>
    <xdr:cxnSp macro="">
      <xdr:nvCxnSpPr>
        <xdr:cNvPr id="403" name="直線コネクタ 402"/>
        <xdr:cNvCxnSpPr/>
      </xdr:nvCxnSpPr>
      <xdr:spPr>
        <a:xfrm flipV="1">
          <a:off x="10475595" y="12417486"/>
          <a:ext cx="1270" cy="107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125020</xdr:rowOff>
    </xdr:from>
    <xdr:ext cx="469744" cy="259045"/>
    <xdr:sp macro="" textlink="">
      <xdr:nvSpPr>
        <xdr:cNvPr id="404" name="商工費最小値テキスト"/>
        <xdr:cNvSpPr txBox="1"/>
      </xdr:nvSpPr>
      <xdr:spPr>
        <a:xfrm>
          <a:off x="10528300" y="134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121193</xdr:rowOff>
    </xdr:from>
    <xdr:to>
      <xdr:col>55</xdr:col>
      <xdr:colOff>88900</xdr:colOff>
      <xdr:row>78</xdr:row>
      <xdr:rowOff>121193</xdr:rowOff>
    </xdr:to>
    <xdr:cxnSp macro="">
      <xdr:nvCxnSpPr>
        <xdr:cNvPr id="405" name="直線コネクタ 404"/>
        <xdr:cNvCxnSpPr/>
      </xdr:nvCxnSpPr>
      <xdr:spPr>
        <a:xfrm>
          <a:off x="10388600" y="1349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19763</xdr:rowOff>
    </xdr:from>
    <xdr:ext cx="599010" cy="259045"/>
    <xdr:sp macro="" textlink="">
      <xdr:nvSpPr>
        <xdr:cNvPr id="406" name="商工費最大値テキスト"/>
        <xdr:cNvSpPr txBox="1"/>
      </xdr:nvSpPr>
      <xdr:spPr>
        <a:xfrm>
          <a:off x="10528300" y="121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73086</xdr:rowOff>
    </xdr:from>
    <xdr:to>
      <xdr:col>55</xdr:col>
      <xdr:colOff>88900</xdr:colOff>
      <xdr:row>72</xdr:row>
      <xdr:rowOff>73086</xdr:rowOff>
    </xdr:to>
    <xdr:cxnSp macro="">
      <xdr:nvCxnSpPr>
        <xdr:cNvPr id="407" name="直線コネクタ 406"/>
        <xdr:cNvCxnSpPr/>
      </xdr:nvCxnSpPr>
      <xdr:spPr>
        <a:xfrm>
          <a:off x="10388600" y="124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131763</xdr:rowOff>
    </xdr:from>
    <xdr:to>
      <xdr:col>55</xdr:col>
      <xdr:colOff>0</xdr:colOff>
      <xdr:row>78</xdr:row>
      <xdr:rowOff>48603</xdr:rowOff>
    </xdr:to>
    <xdr:cxnSp macro="">
      <xdr:nvCxnSpPr>
        <xdr:cNvPr id="408" name="直線コネクタ 407"/>
        <xdr:cNvCxnSpPr/>
      </xdr:nvCxnSpPr>
      <xdr:spPr>
        <a:xfrm>
          <a:off x="9639300" y="13333413"/>
          <a:ext cx="838200" cy="88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146214</xdr:rowOff>
    </xdr:from>
    <xdr:ext cx="534377" cy="259045"/>
    <xdr:sp macro="" textlink="">
      <xdr:nvSpPr>
        <xdr:cNvPr id="409" name="商工費平均値テキスト"/>
        <xdr:cNvSpPr txBox="1"/>
      </xdr:nvSpPr>
      <xdr:spPr>
        <a:xfrm>
          <a:off x="10528300" y="13176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123337</xdr:rowOff>
    </xdr:from>
    <xdr:to>
      <xdr:col>55</xdr:col>
      <xdr:colOff>50800</xdr:colOff>
      <xdr:row>78</xdr:row>
      <xdr:rowOff>53487</xdr:rowOff>
    </xdr:to>
    <xdr:sp macro="" textlink="">
      <xdr:nvSpPr>
        <xdr:cNvPr id="410" name="フローチャート: 判断 409"/>
        <xdr:cNvSpPr/>
      </xdr:nvSpPr>
      <xdr:spPr>
        <a:xfrm>
          <a:off x="104267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131763</xdr:rowOff>
    </xdr:from>
    <xdr:to>
      <xdr:col>50</xdr:col>
      <xdr:colOff>114300</xdr:colOff>
      <xdr:row>78</xdr:row>
      <xdr:rowOff>64967</xdr:rowOff>
    </xdr:to>
    <xdr:cxnSp macro="">
      <xdr:nvCxnSpPr>
        <xdr:cNvPr id="411" name="直線コネクタ 410"/>
        <xdr:cNvCxnSpPr/>
      </xdr:nvCxnSpPr>
      <xdr:spPr>
        <a:xfrm flipV="1">
          <a:off x="8750300" y="13333413"/>
          <a:ext cx="889000" cy="10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119176</xdr:rowOff>
    </xdr:from>
    <xdr:to>
      <xdr:col>50</xdr:col>
      <xdr:colOff>165100</xdr:colOff>
      <xdr:row>78</xdr:row>
      <xdr:rowOff>49326</xdr:rowOff>
    </xdr:to>
    <xdr:sp macro="" textlink="">
      <xdr:nvSpPr>
        <xdr:cNvPr id="412" name="フローチャート: 判断 411"/>
        <xdr:cNvSpPr/>
      </xdr:nvSpPr>
      <xdr:spPr>
        <a:xfrm>
          <a:off x="9588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40453</xdr:rowOff>
    </xdr:from>
    <xdr:ext cx="534377" cy="259045"/>
    <xdr:sp macro="" textlink="">
      <xdr:nvSpPr>
        <xdr:cNvPr id="413" name="テキスト ボックス 412"/>
        <xdr:cNvSpPr txBox="1"/>
      </xdr:nvSpPr>
      <xdr:spPr>
        <a:xfrm>
          <a:off x="9372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61542</xdr:rowOff>
    </xdr:from>
    <xdr:to>
      <xdr:col>45</xdr:col>
      <xdr:colOff>177800</xdr:colOff>
      <xdr:row>78</xdr:row>
      <xdr:rowOff>64967</xdr:rowOff>
    </xdr:to>
    <xdr:cxnSp macro="">
      <xdr:nvCxnSpPr>
        <xdr:cNvPr id="414" name="直線コネクタ 413"/>
        <xdr:cNvCxnSpPr/>
      </xdr:nvCxnSpPr>
      <xdr:spPr>
        <a:xfrm>
          <a:off x="7861300" y="13434642"/>
          <a:ext cx="889000" cy="3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112016</xdr:rowOff>
    </xdr:from>
    <xdr:to>
      <xdr:col>46</xdr:col>
      <xdr:colOff>38100</xdr:colOff>
      <xdr:row>78</xdr:row>
      <xdr:rowOff>42166</xdr:rowOff>
    </xdr:to>
    <xdr:sp macro="" textlink="">
      <xdr:nvSpPr>
        <xdr:cNvPr id="415" name="フローチャート: 判断 414"/>
        <xdr:cNvSpPr/>
      </xdr:nvSpPr>
      <xdr:spPr>
        <a:xfrm>
          <a:off x="8699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58693</xdr:rowOff>
    </xdr:from>
    <xdr:ext cx="534377" cy="259045"/>
    <xdr:sp macro="" textlink="">
      <xdr:nvSpPr>
        <xdr:cNvPr id="416" name="テキスト ボックス 415"/>
        <xdr:cNvSpPr txBox="1"/>
      </xdr:nvSpPr>
      <xdr:spPr>
        <a:xfrm>
          <a:off x="8483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61542</xdr:rowOff>
    </xdr:from>
    <xdr:to>
      <xdr:col>41</xdr:col>
      <xdr:colOff>50800</xdr:colOff>
      <xdr:row>78</xdr:row>
      <xdr:rowOff>91548</xdr:rowOff>
    </xdr:to>
    <xdr:cxnSp macro="">
      <xdr:nvCxnSpPr>
        <xdr:cNvPr id="417" name="直線コネクタ 416"/>
        <xdr:cNvCxnSpPr/>
      </xdr:nvCxnSpPr>
      <xdr:spPr>
        <a:xfrm flipV="1">
          <a:off x="6972300" y="13434642"/>
          <a:ext cx="889000" cy="3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161348</xdr:rowOff>
    </xdr:from>
    <xdr:to>
      <xdr:col>41</xdr:col>
      <xdr:colOff>101600</xdr:colOff>
      <xdr:row>78</xdr:row>
      <xdr:rowOff>91498</xdr:rowOff>
    </xdr:to>
    <xdr:sp macro="" textlink="">
      <xdr:nvSpPr>
        <xdr:cNvPr id="418" name="フローチャート: 判断 417"/>
        <xdr:cNvSpPr/>
      </xdr:nvSpPr>
      <xdr:spPr>
        <a:xfrm>
          <a:off x="7810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108025</xdr:rowOff>
    </xdr:from>
    <xdr:ext cx="534377" cy="259045"/>
    <xdr:sp macro="" textlink="">
      <xdr:nvSpPr>
        <xdr:cNvPr id="419" name="テキスト ボックス 418"/>
        <xdr:cNvSpPr txBox="1"/>
      </xdr:nvSpPr>
      <xdr:spPr>
        <a:xfrm>
          <a:off x="7594111" y="13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1423</xdr:rowOff>
    </xdr:from>
    <xdr:to>
      <xdr:col>36</xdr:col>
      <xdr:colOff>165100</xdr:colOff>
      <xdr:row>78</xdr:row>
      <xdr:rowOff>103023</xdr:rowOff>
    </xdr:to>
    <xdr:sp macro="" textlink="">
      <xdr:nvSpPr>
        <xdr:cNvPr id="420" name="フローチャート: 判断 419"/>
        <xdr:cNvSpPr/>
      </xdr:nvSpPr>
      <xdr:spPr>
        <a:xfrm>
          <a:off x="6921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119550</xdr:rowOff>
    </xdr:from>
    <xdr:ext cx="534377" cy="259045"/>
    <xdr:sp macro="" textlink="">
      <xdr:nvSpPr>
        <xdr:cNvPr id="421" name="テキスト ボックス 420"/>
        <xdr:cNvSpPr txBox="1"/>
      </xdr:nvSpPr>
      <xdr:spPr>
        <a:xfrm>
          <a:off x="6705111" y="1314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169253</xdr:rowOff>
    </xdr:from>
    <xdr:to>
      <xdr:col>55</xdr:col>
      <xdr:colOff>50800</xdr:colOff>
      <xdr:row>78</xdr:row>
      <xdr:rowOff>99403</xdr:rowOff>
    </xdr:to>
    <xdr:sp macro="" textlink="">
      <xdr:nvSpPr>
        <xdr:cNvPr id="427" name="楕円 426"/>
        <xdr:cNvSpPr/>
      </xdr:nvSpPr>
      <xdr:spPr>
        <a:xfrm>
          <a:off x="10426700" y="1337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101763</xdr:rowOff>
    </xdr:from>
    <xdr:ext cx="534377" cy="259045"/>
    <xdr:sp macro="" textlink="">
      <xdr:nvSpPr>
        <xdr:cNvPr id="428" name="商工費該当値テキスト"/>
        <xdr:cNvSpPr txBox="1"/>
      </xdr:nvSpPr>
      <xdr:spPr>
        <a:xfrm>
          <a:off x="10528300" y="133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80963</xdr:rowOff>
    </xdr:from>
    <xdr:to>
      <xdr:col>50</xdr:col>
      <xdr:colOff>165100</xdr:colOff>
      <xdr:row>78</xdr:row>
      <xdr:rowOff>11113</xdr:rowOff>
    </xdr:to>
    <xdr:sp macro="" textlink="">
      <xdr:nvSpPr>
        <xdr:cNvPr id="429" name="楕円 428"/>
        <xdr:cNvSpPr/>
      </xdr:nvSpPr>
      <xdr:spPr>
        <a:xfrm>
          <a:off x="9588500" y="1328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27640</xdr:rowOff>
    </xdr:from>
    <xdr:ext cx="534377" cy="259045"/>
    <xdr:sp macro="" textlink="">
      <xdr:nvSpPr>
        <xdr:cNvPr id="430" name="テキスト ボックス 429"/>
        <xdr:cNvSpPr txBox="1"/>
      </xdr:nvSpPr>
      <xdr:spPr>
        <a:xfrm>
          <a:off x="9372111" y="130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14167</xdr:rowOff>
    </xdr:from>
    <xdr:to>
      <xdr:col>46</xdr:col>
      <xdr:colOff>38100</xdr:colOff>
      <xdr:row>78</xdr:row>
      <xdr:rowOff>115767</xdr:rowOff>
    </xdr:to>
    <xdr:sp macro="" textlink="">
      <xdr:nvSpPr>
        <xdr:cNvPr id="431" name="楕円 430"/>
        <xdr:cNvSpPr/>
      </xdr:nvSpPr>
      <xdr:spPr>
        <a:xfrm>
          <a:off x="8699500" y="1338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106894</xdr:rowOff>
    </xdr:from>
    <xdr:ext cx="534377" cy="259045"/>
    <xdr:sp macro="" textlink="">
      <xdr:nvSpPr>
        <xdr:cNvPr id="432" name="テキスト ボックス 431"/>
        <xdr:cNvSpPr txBox="1"/>
      </xdr:nvSpPr>
      <xdr:spPr>
        <a:xfrm>
          <a:off x="8483111" y="1347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10742</xdr:rowOff>
    </xdr:from>
    <xdr:to>
      <xdr:col>41</xdr:col>
      <xdr:colOff>101600</xdr:colOff>
      <xdr:row>78</xdr:row>
      <xdr:rowOff>112342</xdr:rowOff>
    </xdr:to>
    <xdr:sp macro="" textlink="">
      <xdr:nvSpPr>
        <xdr:cNvPr id="433" name="楕円 432"/>
        <xdr:cNvSpPr/>
      </xdr:nvSpPr>
      <xdr:spPr>
        <a:xfrm>
          <a:off x="7810500" y="1338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103469</xdr:rowOff>
    </xdr:from>
    <xdr:ext cx="534377" cy="259045"/>
    <xdr:sp macro="" textlink="">
      <xdr:nvSpPr>
        <xdr:cNvPr id="434" name="テキスト ボックス 433"/>
        <xdr:cNvSpPr txBox="1"/>
      </xdr:nvSpPr>
      <xdr:spPr>
        <a:xfrm>
          <a:off x="7594111" y="13476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40748</xdr:rowOff>
    </xdr:from>
    <xdr:to>
      <xdr:col>36</xdr:col>
      <xdr:colOff>165100</xdr:colOff>
      <xdr:row>78</xdr:row>
      <xdr:rowOff>142348</xdr:rowOff>
    </xdr:to>
    <xdr:sp macro="" textlink="">
      <xdr:nvSpPr>
        <xdr:cNvPr id="435" name="楕円 434"/>
        <xdr:cNvSpPr/>
      </xdr:nvSpPr>
      <xdr:spPr>
        <a:xfrm>
          <a:off x="6921500" y="1341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133475</xdr:rowOff>
    </xdr:from>
    <xdr:ext cx="534377" cy="259045"/>
    <xdr:sp macro="" textlink="">
      <xdr:nvSpPr>
        <xdr:cNvPr id="436" name="テキスト ボックス 435"/>
        <xdr:cNvSpPr txBox="1"/>
      </xdr:nvSpPr>
      <xdr:spPr>
        <a:xfrm>
          <a:off x="6705111" y="1350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6" name="テキスト ボックス 45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95847</xdr:rowOff>
    </xdr:from>
    <xdr:to>
      <xdr:col>54</xdr:col>
      <xdr:colOff>189865</xdr:colOff>
      <xdr:row>98</xdr:row>
      <xdr:rowOff>112173</xdr:rowOff>
    </xdr:to>
    <xdr:cxnSp macro="">
      <xdr:nvCxnSpPr>
        <xdr:cNvPr id="464" name="直線コネクタ 463"/>
        <xdr:cNvCxnSpPr/>
      </xdr:nvCxnSpPr>
      <xdr:spPr>
        <a:xfrm flipV="1">
          <a:off x="10475595" y="15526347"/>
          <a:ext cx="1270" cy="1387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116000</xdr:rowOff>
    </xdr:from>
    <xdr:ext cx="534377" cy="259045"/>
    <xdr:sp macro="" textlink="">
      <xdr:nvSpPr>
        <xdr:cNvPr id="465" name="土木費最小値テキスト"/>
        <xdr:cNvSpPr txBox="1"/>
      </xdr:nvSpPr>
      <xdr:spPr>
        <a:xfrm>
          <a:off x="10528300" y="1691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112173</xdr:rowOff>
    </xdr:from>
    <xdr:to>
      <xdr:col>55</xdr:col>
      <xdr:colOff>88900</xdr:colOff>
      <xdr:row>98</xdr:row>
      <xdr:rowOff>112173</xdr:rowOff>
    </xdr:to>
    <xdr:cxnSp macro="">
      <xdr:nvCxnSpPr>
        <xdr:cNvPr id="466" name="直線コネクタ 465"/>
        <xdr:cNvCxnSpPr/>
      </xdr:nvCxnSpPr>
      <xdr:spPr>
        <a:xfrm>
          <a:off x="10388600" y="169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42524</xdr:rowOff>
    </xdr:from>
    <xdr:ext cx="599010" cy="259045"/>
    <xdr:sp macro="" textlink="">
      <xdr:nvSpPr>
        <xdr:cNvPr id="467" name="土木費最大値テキスト"/>
        <xdr:cNvSpPr txBox="1"/>
      </xdr:nvSpPr>
      <xdr:spPr>
        <a:xfrm>
          <a:off x="10528300" y="15301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95847</xdr:rowOff>
    </xdr:from>
    <xdr:to>
      <xdr:col>55</xdr:col>
      <xdr:colOff>88900</xdr:colOff>
      <xdr:row>90</xdr:row>
      <xdr:rowOff>95847</xdr:rowOff>
    </xdr:to>
    <xdr:cxnSp macro="">
      <xdr:nvCxnSpPr>
        <xdr:cNvPr id="468" name="直線コネクタ 467"/>
        <xdr:cNvCxnSpPr/>
      </xdr:nvCxnSpPr>
      <xdr:spPr>
        <a:xfrm>
          <a:off x="10388600" y="1552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154817</xdr:rowOff>
    </xdr:from>
    <xdr:to>
      <xdr:col>55</xdr:col>
      <xdr:colOff>0</xdr:colOff>
      <xdr:row>96</xdr:row>
      <xdr:rowOff>11446</xdr:rowOff>
    </xdr:to>
    <xdr:cxnSp macro="">
      <xdr:nvCxnSpPr>
        <xdr:cNvPr id="469" name="直線コネクタ 468"/>
        <xdr:cNvCxnSpPr/>
      </xdr:nvCxnSpPr>
      <xdr:spPr>
        <a:xfrm flipV="1">
          <a:off x="9639300" y="16442567"/>
          <a:ext cx="838200" cy="2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150680</xdr:rowOff>
    </xdr:from>
    <xdr:ext cx="534377" cy="259045"/>
    <xdr:sp macro="" textlink="">
      <xdr:nvSpPr>
        <xdr:cNvPr id="470" name="土木費平均値テキスト"/>
        <xdr:cNvSpPr txBox="1"/>
      </xdr:nvSpPr>
      <xdr:spPr>
        <a:xfrm>
          <a:off x="10528300" y="16438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803</xdr:rowOff>
    </xdr:from>
    <xdr:to>
      <xdr:col>55</xdr:col>
      <xdr:colOff>50800</xdr:colOff>
      <xdr:row>96</xdr:row>
      <xdr:rowOff>102403</xdr:rowOff>
    </xdr:to>
    <xdr:sp macro="" textlink="">
      <xdr:nvSpPr>
        <xdr:cNvPr id="471" name="フローチャート: 判断 470"/>
        <xdr:cNvSpPr/>
      </xdr:nvSpPr>
      <xdr:spPr>
        <a:xfrm>
          <a:off x="10426700" y="1646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11446</xdr:rowOff>
    </xdr:from>
    <xdr:to>
      <xdr:col>50</xdr:col>
      <xdr:colOff>114300</xdr:colOff>
      <xdr:row>96</xdr:row>
      <xdr:rowOff>41430</xdr:rowOff>
    </xdr:to>
    <xdr:cxnSp macro="">
      <xdr:nvCxnSpPr>
        <xdr:cNvPr id="472" name="直線コネクタ 471"/>
        <xdr:cNvCxnSpPr/>
      </xdr:nvCxnSpPr>
      <xdr:spPr>
        <a:xfrm flipV="1">
          <a:off x="8750300" y="16470646"/>
          <a:ext cx="889000" cy="2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156460</xdr:rowOff>
    </xdr:from>
    <xdr:to>
      <xdr:col>50</xdr:col>
      <xdr:colOff>165100</xdr:colOff>
      <xdr:row>96</xdr:row>
      <xdr:rowOff>86610</xdr:rowOff>
    </xdr:to>
    <xdr:sp macro="" textlink="">
      <xdr:nvSpPr>
        <xdr:cNvPr id="473" name="フローチャート: 判断 472"/>
        <xdr:cNvSpPr/>
      </xdr:nvSpPr>
      <xdr:spPr>
        <a:xfrm>
          <a:off x="9588500" y="1644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77737</xdr:rowOff>
    </xdr:from>
    <xdr:ext cx="534377" cy="259045"/>
    <xdr:sp macro="" textlink="">
      <xdr:nvSpPr>
        <xdr:cNvPr id="474" name="テキスト ボックス 473"/>
        <xdr:cNvSpPr txBox="1"/>
      </xdr:nvSpPr>
      <xdr:spPr>
        <a:xfrm>
          <a:off x="9372111" y="1653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41430</xdr:rowOff>
    </xdr:from>
    <xdr:to>
      <xdr:col>45</xdr:col>
      <xdr:colOff>177800</xdr:colOff>
      <xdr:row>96</xdr:row>
      <xdr:rowOff>48964</xdr:rowOff>
    </xdr:to>
    <xdr:cxnSp macro="">
      <xdr:nvCxnSpPr>
        <xdr:cNvPr id="475" name="直線コネクタ 474"/>
        <xdr:cNvCxnSpPr/>
      </xdr:nvCxnSpPr>
      <xdr:spPr>
        <a:xfrm flipV="1">
          <a:off x="7861300" y="16500630"/>
          <a:ext cx="889000" cy="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35083</xdr:rowOff>
    </xdr:from>
    <xdr:to>
      <xdr:col>46</xdr:col>
      <xdr:colOff>38100</xdr:colOff>
      <xdr:row>96</xdr:row>
      <xdr:rowOff>136683</xdr:rowOff>
    </xdr:to>
    <xdr:sp macro="" textlink="">
      <xdr:nvSpPr>
        <xdr:cNvPr id="476" name="フローチャート: 判断 475"/>
        <xdr:cNvSpPr/>
      </xdr:nvSpPr>
      <xdr:spPr>
        <a:xfrm>
          <a:off x="8699500" y="1649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127810</xdr:rowOff>
    </xdr:from>
    <xdr:ext cx="534377" cy="259045"/>
    <xdr:sp macro="" textlink="">
      <xdr:nvSpPr>
        <xdr:cNvPr id="477" name="テキスト ボックス 476"/>
        <xdr:cNvSpPr txBox="1"/>
      </xdr:nvSpPr>
      <xdr:spPr>
        <a:xfrm>
          <a:off x="8483111" y="1658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168151</xdr:rowOff>
    </xdr:from>
    <xdr:to>
      <xdr:col>41</xdr:col>
      <xdr:colOff>50800</xdr:colOff>
      <xdr:row>96</xdr:row>
      <xdr:rowOff>48964</xdr:rowOff>
    </xdr:to>
    <xdr:cxnSp macro="">
      <xdr:nvCxnSpPr>
        <xdr:cNvPr id="478" name="直線コネクタ 477"/>
        <xdr:cNvCxnSpPr/>
      </xdr:nvCxnSpPr>
      <xdr:spPr>
        <a:xfrm>
          <a:off x="6972300" y="16455901"/>
          <a:ext cx="889000" cy="5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85213</xdr:rowOff>
    </xdr:from>
    <xdr:to>
      <xdr:col>41</xdr:col>
      <xdr:colOff>101600</xdr:colOff>
      <xdr:row>97</xdr:row>
      <xdr:rowOff>15363</xdr:rowOff>
    </xdr:to>
    <xdr:sp macro="" textlink="">
      <xdr:nvSpPr>
        <xdr:cNvPr id="479" name="フローチャート: 判断 478"/>
        <xdr:cNvSpPr/>
      </xdr:nvSpPr>
      <xdr:spPr>
        <a:xfrm>
          <a:off x="78105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6490</xdr:rowOff>
    </xdr:from>
    <xdr:ext cx="534377" cy="259045"/>
    <xdr:sp macro="" textlink="">
      <xdr:nvSpPr>
        <xdr:cNvPr id="480" name="テキスト ボックス 479"/>
        <xdr:cNvSpPr txBox="1"/>
      </xdr:nvSpPr>
      <xdr:spPr>
        <a:xfrm>
          <a:off x="7594111" y="1663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75622</xdr:rowOff>
    </xdr:from>
    <xdr:to>
      <xdr:col>36</xdr:col>
      <xdr:colOff>165100</xdr:colOff>
      <xdr:row>97</xdr:row>
      <xdr:rowOff>5772</xdr:rowOff>
    </xdr:to>
    <xdr:sp macro="" textlink="">
      <xdr:nvSpPr>
        <xdr:cNvPr id="481" name="フローチャート: 判断 480"/>
        <xdr:cNvSpPr/>
      </xdr:nvSpPr>
      <xdr:spPr>
        <a:xfrm>
          <a:off x="6921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168349</xdr:rowOff>
    </xdr:from>
    <xdr:ext cx="534377" cy="259045"/>
    <xdr:sp macro="" textlink="">
      <xdr:nvSpPr>
        <xdr:cNvPr id="482" name="テキスト ボックス 481"/>
        <xdr:cNvSpPr txBox="1"/>
      </xdr:nvSpPr>
      <xdr:spPr>
        <a:xfrm>
          <a:off x="6705111" y="1662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104017</xdr:rowOff>
    </xdr:from>
    <xdr:to>
      <xdr:col>55</xdr:col>
      <xdr:colOff>50800</xdr:colOff>
      <xdr:row>96</xdr:row>
      <xdr:rowOff>34167</xdr:rowOff>
    </xdr:to>
    <xdr:sp macro="" textlink="">
      <xdr:nvSpPr>
        <xdr:cNvPr id="488" name="楕円 487"/>
        <xdr:cNvSpPr/>
      </xdr:nvSpPr>
      <xdr:spPr>
        <a:xfrm>
          <a:off x="10426700" y="1639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126894</xdr:rowOff>
    </xdr:from>
    <xdr:ext cx="534377" cy="259045"/>
    <xdr:sp macro="" textlink="">
      <xdr:nvSpPr>
        <xdr:cNvPr id="489" name="土木費該当値テキスト"/>
        <xdr:cNvSpPr txBox="1"/>
      </xdr:nvSpPr>
      <xdr:spPr>
        <a:xfrm>
          <a:off x="10528300" y="1624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132096</xdr:rowOff>
    </xdr:from>
    <xdr:to>
      <xdr:col>50</xdr:col>
      <xdr:colOff>165100</xdr:colOff>
      <xdr:row>96</xdr:row>
      <xdr:rowOff>62246</xdr:rowOff>
    </xdr:to>
    <xdr:sp macro="" textlink="">
      <xdr:nvSpPr>
        <xdr:cNvPr id="490" name="楕円 489"/>
        <xdr:cNvSpPr/>
      </xdr:nvSpPr>
      <xdr:spPr>
        <a:xfrm>
          <a:off x="9588500" y="1641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78773</xdr:rowOff>
    </xdr:from>
    <xdr:ext cx="534377" cy="259045"/>
    <xdr:sp macro="" textlink="">
      <xdr:nvSpPr>
        <xdr:cNvPr id="491" name="テキスト ボックス 490"/>
        <xdr:cNvSpPr txBox="1"/>
      </xdr:nvSpPr>
      <xdr:spPr>
        <a:xfrm>
          <a:off x="9372111" y="1619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162080</xdr:rowOff>
    </xdr:from>
    <xdr:to>
      <xdr:col>46</xdr:col>
      <xdr:colOff>38100</xdr:colOff>
      <xdr:row>96</xdr:row>
      <xdr:rowOff>92230</xdr:rowOff>
    </xdr:to>
    <xdr:sp macro="" textlink="">
      <xdr:nvSpPr>
        <xdr:cNvPr id="492" name="楕円 491"/>
        <xdr:cNvSpPr/>
      </xdr:nvSpPr>
      <xdr:spPr>
        <a:xfrm>
          <a:off x="8699500" y="1644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108757</xdr:rowOff>
    </xdr:from>
    <xdr:ext cx="534377" cy="259045"/>
    <xdr:sp macro="" textlink="">
      <xdr:nvSpPr>
        <xdr:cNvPr id="493" name="テキスト ボックス 492"/>
        <xdr:cNvSpPr txBox="1"/>
      </xdr:nvSpPr>
      <xdr:spPr>
        <a:xfrm>
          <a:off x="8483111" y="1622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169614</xdr:rowOff>
    </xdr:from>
    <xdr:to>
      <xdr:col>41</xdr:col>
      <xdr:colOff>101600</xdr:colOff>
      <xdr:row>96</xdr:row>
      <xdr:rowOff>99764</xdr:rowOff>
    </xdr:to>
    <xdr:sp macro="" textlink="">
      <xdr:nvSpPr>
        <xdr:cNvPr id="494" name="楕円 493"/>
        <xdr:cNvSpPr/>
      </xdr:nvSpPr>
      <xdr:spPr>
        <a:xfrm>
          <a:off x="7810500" y="1645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116291</xdr:rowOff>
    </xdr:from>
    <xdr:ext cx="534377" cy="259045"/>
    <xdr:sp macro="" textlink="">
      <xdr:nvSpPr>
        <xdr:cNvPr id="495" name="テキスト ボックス 494"/>
        <xdr:cNvSpPr txBox="1"/>
      </xdr:nvSpPr>
      <xdr:spPr>
        <a:xfrm>
          <a:off x="7594111" y="1623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117351</xdr:rowOff>
    </xdr:from>
    <xdr:to>
      <xdr:col>36</xdr:col>
      <xdr:colOff>165100</xdr:colOff>
      <xdr:row>96</xdr:row>
      <xdr:rowOff>47501</xdr:rowOff>
    </xdr:to>
    <xdr:sp macro="" textlink="">
      <xdr:nvSpPr>
        <xdr:cNvPr id="496" name="楕円 495"/>
        <xdr:cNvSpPr/>
      </xdr:nvSpPr>
      <xdr:spPr>
        <a:xfrm>
          <a:off x="6921500" y="1640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64028</xdr:rowOff>
    </xdr:from>
    <xdr:ext cx="534377" cy="259045"/>
    <xdr:sp macro="" textlink="">
      <xdr:nvSpPr>
        <xdr:cNvPr id="497" name="テキスト ボックス 496"/>
        <xdr:cNvSpPr txBox="1"/>
      </xdr:nvSpPr>
      <xdr:spPr>
        <a:xfrm>
          <a:off x="6705111" y="1618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32848</xdr:rowOff>
    </xdr:from>
    <xdr:to>
      <xdr:col>85</xdr:col>
      <xdr:colOff>126364</xdr:colOff>
      <xdr:row>38</xdr:row>
      <xdr:rowOff>16104</xdr:rowOff>
    </xdr:to>
    <xdr:cxnSp macro="">
      <xdr:nvCxnSpPr>
        <xdr:cNvPr id="521" name="直線コネクタ 520"/>
        <xdr:cNvCxnSpPr/>
      </xdr:nvCxnSpPr>
      <xdr:spPr>
        <a:xfrm flipV="1">
          <a:off x="16317595" y="5347798"/>
          <a:ext cx="1269" cy="11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19931</xdr:rowOff>
    </xdr:from>
    <xdr:ext cx="534377" cy="259045"/>
    <xdr:sp macro="" textlink="">
      <xdr:nvSpPr>
        <xdr:cNvPr id="522" name="消防費最小値テキスト"/>
        <xdr:cNvSpPr txBox="1"/>
      </xdr:nvSpPr>
      <xdr:spPr>
        <a:xfrm>
          <a:off x="16370300" y="653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16104</xdr:rowOff>
    </xdr:from>
    <xdr:to>
      <xdr:col>86</xdr:col>
      <xdr:colOff>25400</xdr:colOff>
      <xdr:row>38</xdr:row>
      <xdr:rowOff>16104</xdr:rowOff>
    </xdr:to>
    <xdr:cxnSp macro="">
      <xdr:nvCxnSpPr>
        <xdr:cNvPr id="523" name="直線コネクタ 522"/>
        <xdr:cNvCxnSpPr/>
      </xdr:nvCxnSpPr>
      <xdr:spPr>
        <a:xfrm>
          <a:off x="16230600" y="653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150975</xdr:rowOff>
    </xdr:from>
    <xdr:ext cx="534377" cy="259045"/>
    <xdr:sp macro="" textlink="">
      <xdr:nvSpPr>
        <xdr:cNvPr id="524" name="消防費最大値テキスト"/>
        <xdr:cNvSpPr txBox="1"/>
      </xdr:nvSpPr>
      <xdr:spPr>
        <a:xfrm>
          <a:off x="16370300" y="512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32848</xdr:rowOff>
    </xdr:from>
    <xdr:to>
      <xdr:col>86</xdr:col>
      <xdr:colOff>25400</xdr:colOff>
      <xdr:row>31</xdr:row>
      <xdr:rowOff>32848</xdr:rowOff>
    </xdr:to>
    <xdr:cxnSp macro="">
      <xdr:nvCxnSpPr>
        <xdr:cNvPr id="525" name="直線コネクタ 524"/>
        <xdr:cNvCxnSpPr/>
      </xdr:nvCxnSpPr>
      <xdr:spPr>
        <a:xfrm>
          <a:off x="16230600" y="534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138919</xdr:rowOff>
    </xdr:from>
    <xdr:to>
      <xdr:col>85</xdr:col>
      <xdr:colOff>127000</xdr:colOff>
      <xdr:row>36</xdr:row>
      <xdr:rowOff>96704</xdr:rowOff>
    </xdr:to>
    <xdr:cxnSp macro="">
      <xdr:nvCxnSpPr>
        <xdr:cNvPr id="526" name="直線コネクタ 525"/>
        <xdr:cNvCxnSpPr/>
      </xdr:nvCxnSpPr>
      <xdr:spPr>
        <a:xfrm>
          <a:off x="15481300" y="6139669"/>
          <a:ext cx="838200" cy="1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35367</xdr:rowOff>
    </xdr:from>
    <xdr:ext cx="534377" cy="259045"/>
    <xdr:sp macro="" textlink="">
      <xdr:nvSpPr>
        <xdr:cNvPr id="527" name="消防費平均値テキスト"/>
        <xdr:cNvSpPr txBox="1"/>
      </xdr:nvSpPr>
      <xdr:spPr>
        <a:xfrm>
          <a:off x="16370300" y="6036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12490</xdr:rowOff>
    </xdr:from>
    <xdr:to>
      <xdr:col>85</xdr:col>
      <xdr:colOff>177800</xdr:colOff>
      <xdr:row>36</xdr:row>
      <xdr:rowOff>114090</xdr:rowOff>
    </xdr:to>
    <xdr:sp macro="" textlink="">
      <xdr:nvSpPr>
        <xdr:cNvPr id="528" name="フローチャート: 判断 527"/>
        <xdr:cNvSpPr/>
      </xdr:nvSpPr>
      <xdr:spPr>
        <a:xfrm>
          <a:off x="16268700" y="61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131737</xdr:rowOff>
    </xdr:from>
    <xdr:to>
      <xdr:col>81</xdr:col>
      <xdr:colOff>50800</xdr:colOff>
      <xdr:row>35</xdr:row>
      <xdr:rowOff>138919</xdr:rowOff>
    </xdr:to>
    <xdr:cxnSp macro="">
      <xdr:nvCxnSpPr>
        <xdr:cNvPr id="529" name="直線コネクタ 528"/>
        <xdr:cNvCxnSpPr/>
      </xdr:nvCxnSpPr>
      <xdr:spPr>
        <a:xfrm>
          <a:off x="14592300" y="5961037"/>
          <a:ext cx="889000" cy="178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166967</xdr:rowOff>
    </xdr:from>
    <xdr:to>
      <xdr:col>81</xdr:col>
      <xdr:colOff>101600</xdr:colOff>
      <xdr:row>36</xdr:row>
      <xdr:rowOff>97117</xdr:rowOff>
    </xdr:to>
    <xdr:sp macro="" textlink="">
      <xdr:nvSpPr>
        <xdr:cNvPr id="530" name="フローチャート: 判断 529"/>
        <xdr:cNvSpPr/>
      </xdr:nvSpPr>
      <xdr:spPr>
        <a:xfrm>
          <a:off x="154305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88244</xdr:rowOff>
    </xdr:from>
    <xdr:ext cx="534377" cy="259045"/>
    <xdr:sp macro="" textlink="">
      <xdr:nvSpPr>
        <xdr:cNvPr id="531" name="テキスト ボックス 530"/>
        <xdr:cNvSpPr txBox="1"/>
      </xdr:nvSpPr>
      <xdr:spPr>
        <a:xfrm>
          <a:off x="15214111" y="626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131737</xdr:rowOff>
    </xdr:from>
    <xdr:to>
      <xdr:col>76</xdr:col>
      <xdr:colOff>114300</xdr:colOff>
      <xdr:row>36</xdr:row>
      <xdr:rowOff>80493</xdr:rowOff>
    </xdr:to>
    <xdr:cxnSp macro="">
      <xdr:nvCxnSpPr>
        <xdr:cNvPr id="532" name="直線コネクタ 531"/>
        <xdr:cNvCxnSpPr/>
      </xdr:nvCxnSpPr>
      <xdr:spPr>
        <a:xfrm flipV="1">
          <a:off x="13703300" y="5961037"/>
          <a:ext cx="889000" cy="29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156737</xdr:rowOff>
    </xdr:from>
    <xdr:to>
      <xdr:col>76</xdr:col>
      <xdr:colOff>165100</xdr:colOff>
      <xdr:row>36</xdr:row>
      <xdr:rowOff>86887</xdr:rowOff>
    </xdr:to>
    <xdr:sp macro="" textlink="">
      <xdr:nvSpPr>
        <xdr:cNvPr id="533" name="フローチャート: 判断 532"/>
        <xdr:cNvSpPr/>
      </xdr:nvSpPr>
      <xdr:spPr>
        <a:xfrm>
          <a:off x="14541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78014</xdr:rowOff>
    </xdr:from>
    <xdr:ext cx="534377" cy="259045"/>
    <xdr:sp macro="" textlink="">
      <xdr:nvSpPr>
        <xdr:cNvPr id="534" name="テキスト ボックス 533"/>
        <xdr:cNvSpPr txBox="1"/>
      </xdr:nvSpPr>
      <xdr:spPr>
        <a:xfrm>
          <a:off x="14325111" y="625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80493</xdr:rowOff>
    </xdr:from>
    <xdr:to>
      <xdr:col>71</xdr:col>
      <xdr:colOff>177800</xdr:colOff>
      <xdr:row>36</xdr:row>
      <xdr:rowOff>152787</xdr:rowOff>
    </xdr:to>
    <xdr:cxnSp macro="">
      <xdr:nvCxnSpPr>
        <xdr:cNvPr id="535" name="直線コネクタ 534"/>
        <xdr:cNvCxnSpPr/>
      </xdr:nvCxnSpPr>
      <xdr:spPr>
        <a:xfrm flipV="1">
          <a:off x="12814300" y="6252693"/>
          <a:ext cx="889000" cy="7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33388</xdr:rowOff>
    </xdr:from>
    <xdr:to>
      <xdr:col>72</xdr:col>
      <xdr:colOff>38100</xdr:colOff>
      <xdr:row>36</xdr:row>
      <xdr:rowOff>134988</xdr:rowOff>
    </xdr:to>
    <xdr:sp macro="" textlink="">
      <xdr:nvSpPr>
        <xdr:cNvPr id="536" name="フローチャート: 判断 535"/>
        <xdr:cNvSpPr/>
      </xdr:nvSpPr>
      <xdr:spPr>
        <a:xfrm>
          <a:off x="13652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126115</xdr:rowOff>
    </xdr:from>
    <xdr:ext cx="534377" cy="259045"/>
    <xdr:sp macro="" textlink="">
      <xdr:nvSpPr>
        <xdr:cNvPr id="537" name="テキスト ボックス 536"/>
        <xdr:cNvSpPr txBox="1"/>
      </xdr:nvSpPr>
      <xdr:spPr>
        <a:xfrm>
          <a:off x="13436111" y="62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37274</xdr:rowOff>
    </xdr:from>
    <xdr:to>
      <xdr:col>67</xdr:col>
      <xdr:colOff>101600</xdr:colOff>
      <xdr:row>36</xdr:row>
      <xdr:rowOff>138874</xdr:rowOff>
    </xdr:to>
    <xdr:sp macro="" textlink="">
      <xdr:nvSpPr>
        <xdr:cNvPr id="538" name="フローチャート: 判断 537"/>
        <xdr:cNvSpPr/>
      </xdr:nvSpPr>
      <xdr:spPr>
        <a:xfrm>
          <a:off x="12763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155401</xdr:rowOff>
    </xdr:from>
    <xdr:ext cx="534377" cy="259045"/>
    <xdr:sp macro="" textlink="">
      <xdr:nvSpPr>
        <xdr:cNvPr id="539" name="テキスト ボックス 538"/>
        <xdr:cNvSpPr txBox="1"/>
      </xdr:nvSpPr>
      <xdr:spPr>
        <a:xfrm>
          <a:off x="12547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45904</xdr:rowOff>
    </xdr:from>
    <xdr:to>
      <xdr:col>85</xdr:col>
      <xdr:colOff>177800</xdr:colOff>
      <xdr:row>36</xdr:row>
      <xdr:rowOff>147504</xdr:rowOff>
    </xdr:to>
    <xdr:sp macro="" textlink="">
      <xdr:nvSpPr>
        <xdr:cNvPr id="545" name="楕円 544"/>
        <xdr:cNvSpPr/>
      </xdr:nvSpPr>
      <xdr:spPr>
        <a:xfrm>
          <a:off x="16268700" y="621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24331</xdr:rowOff>
    </xdr:from>
    <xdr:ext cx="534377" cy="259045"/>
    <xdr:sp macro="" textlink="">
      <xdr:nvSpPr>
        <xdr:cNvPr id="546" name="消防費該当値テキスト"/>
        <xdr:cNvSpPr txBox="1"/>
      </xdr:nvSpPr>
      <xdr:spPr>
        <a:xfrm>
          <a:off x="16370300" y="619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88119</xdr:rowOff>
    </xdr:from>
    <xdr:to>
      <xdr:col>81</xdr:col>
      <xdr:colOff>101600</xdr:colOff>
      <xdr:row>36</xdr:row>
      <xdr:rowOff>18269</xdr:rowOff>
    </xdr:to>
    <xdr:sp macro="" textlink="">
      <xdr:nvSpPr>
        <xdr:cNvPr id="547" name="楕円 546"/>
        <xdr:cNvSpPr/>
      </xdr:nvSpPr>
      <xdr:spPr>
        <a:xfrm>
          <a:off x="15430500" y="608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34796</xdr:rowOff>
    </xdr:from>
    <xdr:ext cx="534377" cy="259045"/>
    <xdr:sp macro="" textlink="">
      <xdr:nvSpPr>
        <xdr:cNvPr id="548" name="テキスト ボックス 547"/>
        <xdr:cNvSpPr txBox="1"/>
      </xdr:nvSpPr>
      <xdr:spPr>
        <a:xfrm>
          <a:off x="15214111" y="5864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80937</xdr:rowOff>
    </xdr:from>
    <xdr:to>
      <xdr:col>76</xdr:col>
      <xdr:colOff>165100</xdr:colOff>
      <xdr:row>35</xdr:row>
      <xdr:rowOff>11087</xdr:rowOff>
    </xdr:to>
    <xdr:sp macro="" textlink="">
      <xdr:nvSpPr>
        <xdr:cNvPr id="549" name="楕円 548"/>
        <xdr:cNvSpPr/>
      </xdr:nvSpPr>
      <xdr:spPr>
        <a:xfrm>
          <a:off x="14541500" y="591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27614</xdr:rowOff>
    </xdr:from>
    <xdr:ext cx="534377" cy="259045"/>
    <xdr:sp macro="" textlink="">
      <xdr:nvSpPr>
        <xdr:cNvPr id="550" name="テキスト ボックス 549"/>
        <xdr:cNvSpPr txBox="1"/>
      </xdr:nvSpPr>
      <xdr:spPr>
        <a:xfrm>
          <a:off x="14325111" y="568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29693</xdr:rowOff>
    </xdr:from>
    <xdr:to>
      <xdr:col>72</xdr:col>
      <xdr:colOff>38100</xdr:colOff>
      <xdr:row>36</xdr:row>
      <xdr:rowOff>131293</xdr:rowOff>
    </xdr:to>
    <xdr:sp macro="" textlink="">
      <xdr:nvSpPr>
        <xdr:cNvPr id="551" name="楕円 550"/>
        <xdr:cNvSpPr/>
      </xdr:nvSpPr>
      <xdr:spPr>
        <a:xfrm>
          <a:off x="13652500" y="620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147820</xdr:rowOff>
    </xdr:from>
    <xdr:ext cx="534377" cy="259045"/>
    <xdr:sp macro="" textlink="">
      <xdr:nvSpPr>
        <xdr:cNvPr id="552" name="テキスト ボックス 551"/>
        <xdr:cNvSpPr txBox="1"/>
      </xdr:nvSpPr>
      <xdr:spPr>
        <a:xfrm>
          <a:off x="13436111" y="597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101987</xdr:rowOff>
    </xdr:from>
    <xdr:to>
      <xdr:col>67</xdr:col>
      <xdr:colOff>101600</xdr:colOff>
      <xdr:row>37</xdr:row>
      <xdr:rowOff>32137</xdr:rowOff>
    </xdr:to>
    <xdr:sp macro="" textlink="">
      <xdr:nvSpPr>
        <xdr:cNvPr id="553" name="楕円 552"/>
        <xdr:cNvSpPr/>
      </xdr:nvSpPr>
      <xdr:spPr>
        <a:xfrm>
          <a:off x="12763500" y="627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23264</xdr:rowOff>
    </xdr:from>
    <xdr:ext cx="534377" cy="259045"/>
    <xdr:sp macro="" textlink="">
      <xdr:nvSpPr>
        <xdr:cNvPr id="554" name="テキスト ボックス 553"/>
        <xdr:cNvSpPr txBox="1"/>
      </xdr:nvSpPr>
      <xdr:spPr>
        <a:xfrm>
          <a:off x="12547111" y="636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3" name="テキスト ボックス 57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62395</xdr:rowOff>
    </xdr:from>
    <xdr:to>
      <xdr:col>85</xdr:col>
      <xdr:colOff>126364</xdr:colOff>
      <xdr:row>59</xdr:row>
      <xdr:rowOff>72301</xdr:rowOff>
    </xdr:to>
    <xdr:cxnSp macro="">
      <xdr:nvCxnSpPr>
        <xdr:cNvPr id="579" name="直線コネクタ 578"/>
        <xdr:cNvCxnSpPr/>
      </xdr:nvCxnSpPr>
      <xdr:spPr>
        <a:xfrm flipV="1">
          <a:off x="16317595" y="8634895"/>
          <a:ext cx="1269" cy="155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76128</xdr:rowOff>
    </xdr:from>
    <xdr:ext cx="534377" cy="259045"/>
    <xdr:sp macro="" textlink="">
      <xdr:nvSpPr>
        <xdr:cNvPr id="580" name="教育費最小値テキスト"/>
        <xdr:cNvSpPr txBox="1"/>
      </xdr:nvSpPr>
      <xdr:spPr>
        <a:xfrm>
          <a:off x="16370300" y="1019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72301</xdr:rowOff>
    </xdr:from>
    <xdr:to>
      <xdr:col>86</xdr:col>
      <xdr:colOff>25400</xdr:colOff>
      <xdr:row>59</xdr:row>
      <xdr:rowOff>72301</xdr:rowOff>
    </xdr:to>
    <xdr:cxnSp macro="">
      <xdr:nvCxnSpPr>
        <xdr:cNvPr id="581" name="直線コネクタ 580"/>
        <xdr:cNvCxnSpPr/>
      </xdr:nvCxnSpPr>
      <xdr:spPr>
        <a:xfrm>
          <a:off x="16230600" y="1018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9072</xdr:rowOff>
    </xdr:from>
    <xdr:ext cx="599010" cy="259045"/>
    <xdr:sp macro="" textlink="">
      <xdr:nvSpPr>
        <xdr:cNvPr id="582" name="教育費最大値テキスト"/>
        <xdr:cNvSpPr txBox="1"/>
      </xdr:nvSpPr>
      <xdr:spPr>
        <a:xfrm>
          <a:off x="16370300" y="8410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150,087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62395</xdr:rowOff>
    </xdr:from>
    <xdr:to>
      <xdr:col>86</xdr:col>
      <xdr:colOff>25400</xdr:colOff>
      <xdr:row>50</xdr:row>
      <xdr:rowOff>62395</xdr:rowOff>
    </xdr:to>
    <xdr:cxnSp macro="">
      <xdr:nvCxnSpPr>
        <xdr:cNvPr id="583" name="直線コネクタ 582"/>
        <xdr:cNvCxnSpPr/>
      </xdr:nvCxnSpPr>
      <xdr:spPr>
        <a:xfrm>
          <a:off x="16230600" y="8634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109741</xdr:rowOff>
    </xdr:from>
    <xdr:to>
      <xdr:col>85</xdr:col>
      <xdr:colOff>127000</xdr:colOff>
      <xdr:row>57</xdr:row>
      <xdr:rowOff>140830</xdr:rowOff>
    </xdr:to>
    <xdr:cxnSp macro="">
      <xdr:nvCxnSpPr>
        <xdr:cNvPr id="584" name="直線コネクタ 583"/>
        <xdr:cNvCxnSpPr/>
      </xdr:nvCxnSpPr>
      <xdr:spPr>
        <a:xfrm flipV="1">
          <a:off x="15481300" y="9710941"/>
          <a:ext cx="838200" cy="20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51160</xdr:rowOff>
    </xdr:from>
    <xdr:ext cx="534377" cy="259045"/>
    <xdr:sp macro="" textlink="">
      <xdr:nvSpPr>
        <xdr:cNvPr id="585" name="教育費平均値テキスト"/>
        <xdr:cNvSpPr txBox="1"/>
      </xdr:nvSpPr>
      <xdr:spPr>
        <a:xfrm>
          <a:off x="16370300" y="9652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72733</xdr:rowOff>
    </xdr:from>
    <xdr:to>
      <xdr:col>85</xdr:col>
      <xdr:colOff>177800</xdr:colOff>
      <xdr:row>57</xdr:row>
      <xdr:rowOff>2883</xdr:rowOff>
    </xdr:to>
    <xdr:sp macro="" textlink="">
      <xdr:nvSpPr>
        <xdr:cNvPr id="586" name="フローチャート: 判断 585"/>
        <xdr:cNvSpPr/>
      </xdr:nvSpPr>
      <xdr:spPr>
        <a:xfrm>
          <a:off x="16268700" y="96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149213</xdr:rowOff>
    </xdr:from>
    <xdr:to>
      <xdr:col>81</xdr:col>
      <xdr:colOff>50800</xdr:colOff>
      <xdr:row>57</xdr:row>
      <xdr:rowOff>140830</xdr:rowOff>
    </xdr:to>
    <xdr:cxnSp macro="">
      <xdr:nvCxnSpPr>
        <xdr:cNvPr id="587" name="直線コネクタ 586"/>
        <xdr:cNvCxnSpPr/>
      </xdr:nvCxnSpPr>
      <xdr:spPr>
        <a:xfrm>
          <a:off x="14592300" y="9578963"/>
          <a:ext cx="889000" cy="33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53708</xdr:rowOff>
    </xdr:from>
    <xdr:to>
      <xdr:col>81</xdr:col>
      <xdr:colOff>101600</xdr:colOff>
      <xdr:row>56</xdr:row>
      <xdr:rowOff>155308</xdr:rowOff>
    </xdr:to>
    <xdr:sp macro="" textlink="">
      <xdr:nvSpPr>
        <xdr:cNvPr id="588" name="フローチャート: 判断 587"/>
        <xdr:cNvSpPr/>
      </xdr:nvSpPr>
      <xdr:spPr>
        <a:xfrm>
          <a:off x="15430500" y="965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385</xdr:rowOff>
    </xdr:from>
    <xdr:ext cx="534377" cy="259045"/>
    <xdr:sp macro="" textlink="">
      <xdr:nvSpPr>
        <xdr:cNvPr id="589" name="テキスト ボックス 588"/>
        <xdr:cNvSpPr txBox="1"/>
      </xdr:nvSpPr>
      <xdr:spPr>
        <a:xfrm>
          <a:off x="15214111" y="943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149213</xdr:rowOff>
    </xdr:from>
    <xdr:to>
      <xdr:col>76</xdr:col>
      <xdr:colOff>114300</xdr:colOff>
      <xdr:row>57</xdr:row>
      <xdr:rowOff>20142</xdr:rowOff>
    </xdr:to>
    <xdr:cxnSp macro="">
      <xdr:nvCxnSpPr>
        <xdr:cNvPr id="590" name="直線コネクタ 589"/>
        <xdr:cNvCxnSpPr/>
      </xdr:nvCxnSpPr>
      <xdr:spPr>
        <a:xfrm flipV="1">
          <a:off x="13703300" y="9578963"/>
          <a:ext cx="889000" cy="21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161074</xdr:rowOff>
    </xdr:from>
    <xdr:to>
      <xdr:col>76</xdr:col>
      <xdr:colOff>165100</xdr:colOff>
      <xdr:row>56</xdr:row>
      <xdr:rowOff>91224</xdr:rowOff>
    </xdr:to>
    <xdr:sp macro="" textlink="">
      <xdr:nvSpPr>
        <xdr:cNvPr id="591" name="フローチャート: 判断 590"/>
        <xdr:cNvSpPr/>
      </xdr:nvSpPr>
      <xdr:spPr>
        <a:xfrm>
          <a:off x="14541500" y="95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82351</xdr:rowOff>
    </xdr:from>
    <xdr:ext cx="534377" cy="259045"/>
    <xdr:sp macro="" textlink="">
      <xdr:nvSpPr>
        <xdr:cNvPr id="592" name="テキスト ボックス 591"/>
        <xdr:cNvSpPr txBox="1"/>
      </xdr:nvSpPr>
      <xdr:spPr>
        <a:xfrm>
          <a:off x="14325111" y="968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20142</xdr:rowOff>
    </xdr:from>
    <xdr:to>
      <xdr:col>71</xdr:col>
      <xdr:colOff>177800</xdr:colOff>
      <xdr:row>58</xdr:row>
      <xdr:rowOff>79769</xdr:rowOff>
    </xdr:to>
    <xdr:cxnSp macro="">
      <xdr:nvCxnSpPr>
        <xdr:cNvPr id="593" name="直線コネクタ 592"/>
        <xdr:cNvCxnSpPr/>
      </xdr:nvCxnSpPr>
      <xdr:spPr>
        <a:xfrm flipV="1">
          <a:off x="12814300" y="9792792"/>
          <a:ext cx="889000" cy="23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42659</xdr:rowOff>
    </xdr:from>
    <xdr:to>
      <xdr:col>72</xdr:col>
      <xdr:colOff>38100</xdr:colOff>
      <xdr:row>56</xdr:row>
      <xdr:rowOff>144259</xdr:rowOff>
    </xdr:to>
    <xdr:sp macro="" textlink="">
      <xdr:nvSpPr>
        <xdr:cNvPr id="594" name="フローチャート: 判断 593"/>
        <xdr:cNvSpPr/>
      </xdr:nvSpPr>
      <xdr:spPr>
        <a:xfrm>
          <a:off x="13652500" y="964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160786</xdr:rowOff>
    </xdr:from>
    <xdr:ext cx="534377" cy="259045"/>
    <xdr:sp macro="" textlink="">
      <xdr:nvSpPr>
        <xdr:cNvPr id="595" name="テキスト ボックス 594"/>
        <xdr:cNvSpPr txBox="1"/>
      </xdr:nvSpPr>
      <xdr:spPr>
        <a:xfrm>
          <a:off x="13436111" y="941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128918</xdr:rowOff>
    </xdr:from>
    <xdr:to>
      <xdr:col>67</xdr:col>
      <xdr:colOff>101600</xdr:colOff>
      <xdr:row>57</xdr:row>
      <xdr:rowOff>59068</xdr:rowOff>
    </xdr:to>
    <xdr:sp macro="" textlink="">
      <xdr:nvSpPr>
        <xdr:cNvPr id="596" name="フローチャート: 判断 595"/>
        <xdr:cNvSpPr/>
      </xdr:nvSpPr>
      <xdr:spPr>
        <a:xfrm>
          <a:off x="12763500" y="973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75595</xdr:rowOff>
    </xdr:from>
    <xdr:ext cx="534377" cy="259045"/>
    <xdr:sp macro="" textlink="">
      <xdr:nvSpPr>
        <xdr:cNvPr id="597" name="テキスト ボックス 596"/>
        <xdr:cNvSpPr txBox="1"/>
      </xdr:nvSpPr>
      <xdr:spPr>
        <a:xfrm>
          <a:off x="12547111" y="950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58941</xdr:rowOff>
    </xdr:from>
    <xdr:to>
      <xdr:col>85</xdr:col>
      <xdr:colOff>177800</xdr:colOff>
      <xdr:row>56</xdr:row>
      <xdr:rowOff>160541</xdr:rowOff>
    </xdr:to>
    <xdr:sp macro="" textlink="">
      <xdr:nvSpPr>
        <xdr:cNvPr id="603" name="楕円 602"/>
        <xdr:cNvSpPr/>
      </xdr:nvSpPr>
      <xdr:spPr>
        <a:xfrm>
          <a:off x="16268700" y="966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81818</xdr:rowOff>
    </xdr:from>
    <xdr:ext cx="534377" cy="259045"/>
    <xdr:sp macro="" textlink="">
      <xdr:nvSpPr>
        <xdr:cNvPr id="604" name="教育費該当値テキスト"/>
        <xdr:cNvSpPr txBox="1"/>
      </xdr:nvSpPr>
      <xdr:spPr>
        <a:xfrm>
          <a:off x="16370300" y="951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90030</xdr:rowOff>
    </xdr:from>
    <xdr:to>
      <xdr:col>81</xdr:col>
      <xdr:colOff>101600</xdr:colOff>
      <xdr:row>58</xdr:row>
      <xdr:rowOff>20180</xdr:rowOff>
    </xdr:to>
    <xdr:sp macro="" textlink="">
      <xdr:nvSpPr>
        <xdr:cNvPr id="605" name="楕円 604"/>
        <xdr:cNvSpPr/>
      </xdr:nvSpPr>
      <xdr:spPr>
        <a:xfrm>
          <a:off x="15430500" y="986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11307</xdr:rowOff>
    </xdr:from>
    <xdr:ext cx="534377" cy="259045"/>
    <xdr:sp macro="" textlink="">
      <xdr:nvSpPr>
        <xdr:cNvPr id="606" name="テキスト ボックス 605"/>
        <xdr:cNvSpPr txBox="1"/>
      </xdr:nvSpPr>
      <xdr:spPr>
        <a:xfrm>
          <a:off x="15214111" y="995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98413</xdr:rowOff>
    </xdr:from>
    <xdr:to>
      <xdr:col>76</xdr:col>
      <xdr:colOff>165100</xdr:colOff>
      <xdr:row>56</xdr:row>
      <xdr:rowOff>28563</xdr:rowOff>
    </xdr:to>
    <xdr:sp macro="" textlink="">
      <xdr:nvSpPr>
        <xdr:cNvPr id="607" name="楕円 606"/>
        <xdr:cNvSpPr/>
      </xdr:nvSpPr>
      <xdr:spPr>
        <a:xfrm>
          <a:off x="14541500" y="952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45090</xdr:rowOff>
    </xdr:from>
    <xdr:ext cx="534377" cy="259045"/>
    <xdr:sp macro="" textlink="">
      <xdr:nvSpPr>
        <xdr:cNvPr id="608" name="テキスト ボックス 607"/>
        <xdr:cNvSpPr txBox="1"/>
      </xdr:nvSpPr>
      <xdr:spPr>
        <a:xfrm>
          <a:off x="14325111" y="930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140792</xdr:rowOff>
    </xdr:from>
    <xdr:to>
      <xdr:col>72</xdr:col>
      <xdr:colOff>38100</xdr:colOff>
      <xdr:row>57</xdr:row>
      <xdr:rowOff>70942</xdr:rowOff>
    </xdr:to>
    <xdr:sp macro="" textlink="">
      <xdr:nvSpPr>
        <xdr:cNvPr id="609" name="楕円 608"/>
        <xdr:cNvSpPr/>
      </xdr:nvSpPr>
      <xdr:spPr>
        <a:xfrm>
          <a:off x="13652500" y="97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62069</xdr:rowOff>
    </xdr:from>
    <xdr:ext cx="534377" cy="259045"/>
    <xdr:sp macro="" textlink="">
      <xdr:nvSpPr>
        <xdr:cNvPr id="610" name="テキスト ボックス 609"/>
        <xdr:cNvSpPr txBox="1"/>
      </xdr:nvSpPr>
      <xdr:spPr>
        <a:xfrm>
          <a:off x="13436111" y="983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28969</xdr:rowOff>
    </xdr:from>
    <xdr:to>
      <xdr:col>67</xdr:col>
      <xdr:colOff>101600</xdr:colOff>
      <xdr:row>58</xdr:row>
      <xdr:rowOff>130569</xdr:rowOff>
    </xdr:to>
    <xdr:sp macro="" textlink="">
      <xdr:nvSpPr>
        <xdr:cNvPr id="611" name="楕円 610"/>
        <xdr:cNvSpPr/>
      </xdr:nvSpPr>
      <xdr:spPr>
        <a:xfrm>
          <a:off x="12763500" y="997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121696</xdr:rowOff>
    </xdr:from>
    <xdr:ext cx="534377" cy="259045"/>
    <xdr:sp macro="" textlink="">
      <xdr:nvSpPr>
        <xdr:cNvPr id="612" name="テキスト ボックス 611"/>
        <xdr:cNvSpPr txBox="1"/>
      </xdr:nvSpPr>
      <xdr:spPr>
        <a:xfrm>
          <a:off x="12547111" y="1006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6" name="テキスト ボックス 62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8" name="テキスト ボックス 62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0" name="テキスト ボックス 62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4" name="テキスト ボックス 63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29874</xdr:rowOff>
    </xdr:from>
    <xdr:to>
      <xdr:col>85</xdr:col>
      <xdr:colOff>126364</xdr:colOff>
      <xdr:row>79</xdr:row>
      <xdr:rowOff>98879</xdr:rowOff>
    </xdr:to>
    <xdr:cxnSp macro="">
      <xdr:nvCxnSpPr>
        <xdr:cNvPr id="638" name="直線コネクタ 637"/>
        <xdr:cNvCxnSpPr/>
      </xdr:nvCxnSpPr>
      <xdr:spPr>
        <a:xfrm flipV="1">
          <a:off x="16317595" y="12202824"/>
          <a:ext cx="1269" cy="144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148001</xdr:rowOff>
    </xdr:from>
    <xdr:ext cx="534377" cy="259045"/>
    <xdr:sp macro="" textlink="">
      <xdr:nvSpPr>
        <xdr:cNvPr id="641" name="災害復旧費最大値テキスト"/>
        <xdr:cNvSpPr txBox="1"/>
      </xdr:nvSpPr>
      <xdr:spPr>
        <a:xfrm>
          <a:off x="16370300" y="119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88,226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29874</xdr:rowOff>
    </xdr:from>
    <xdr:to>
      <xdr:col>86</xdr:col>
      <xdr:colOff>25400</xdr:colOff>
      <xdr:row>71</xdr:row>
      <xdr:rowOff>29874</xdr:rowOff>
    </xdr:to>
    <xdr:cxnSp macro="">
      <xdr:nvCxnSpPr>
        <xdr:cNvPr id="642" name="直線コネクタ 641"/>
        <xdr:cNvCxnSpPr/>
      </xdr:nvCxnSpPr>
      <xdr:spPr>
        <a:xfrm>
          <a:off x="16230600" y="122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6655</xdr:rowOff>
    </xdr:from>
    <xdr:to>
      <xdr:col>85</xdr:col>
      <xdr:colOff>127000</xdr:colOff>
      <xdr:row>79</xdr:row>
      <xdr:rowOff>52032</xdr:rowOff>
    </xdr:to>
    <xdr:cxnSp macro="">
      <xdr:nvCxnSpPr>
        <xdr:cNvPr id="643" name="直線コネクタ 642"/>
        <xdr:cNvCxnSpPr/>
      </xdr:nvCxnSpPr>
      <xdr:spPr>
        <a:xfrm>
          <a:off x="15481300" y="13551205"/>
          <a:ext cx="838200" cy="4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97947</xdr:rowOff>
    </xdr:from>
    <xdr:ext cx="469744" cy="259045"/>
    <xdr:sp macro="" textlink="">
      <xdr:nvSpPr>
        <xdr:cNvPr id="644" name="災害復旧費平均値テキスト"/>
        <xdr:cNvSpPr txBox="1"/>
      </xdr:nvSpPr>
      <xdr:spPr>
        <a:xfrm>
          <a:off x="16370300" y="13299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75070</xdr:rowOff>
    </xdr:from>
    <xdr:to>
      <xdr:col>85</xdr:col>
      <xdr:colOff>177800</xdr:colOff>
      <xdr:row>79</xdr:row>
      <xdr:rowOff>5220</xdr:rowOff>
    </xdr:to>
    <xdr:sp macro="" textlink="">
      <xdr:nvSpPr>
        <xdr:cNvPr id="645" name="フローチャート: 判断 644"/>
        <xdr:cNvSpPr/>
      </xdr:nvSpPr>
      <xdr:spPr>
        <a:xfrm>
          <a:off x="16268700" y="134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6655</xdr:rowOff>
    </xdr:from>
    <xdr:to>
      <xdr:col>81</xdr:col>
      <xdr:colOff>50800</xdr:colOff>
      <xdr:row>79</xdr:row>
      <xdr:rowOff>72654</xdr:rowOff>
    </xdr:to>
    <xdr:cxnSp macro="">
      <xdr:nvCxnSpPr>
        <xdr:cNvPr id="646" name="直線コネクタ 645"/>
        <xdr:cNvCxnSpPr/>
      </xdr:nvCxnSpPr>
      <xdr:spPr>
        <a:xfrm flipV="1">
          <a:off x="14592300" y="13551205"/>
          <a:ext cx="889000" cy="6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55198</xdr:rowOff>
    </xdr:from>
    <xdr:to>
      <xdr:col>81</xdr:col>
      <xdr:colOff>101600</xdr:colOff>
      <xdr:row>78</xdr:row>
      <xdr:rowOff>156798</xdr:rowOff>
    </xdr:to>
    <xdr:sp macro="" textlink="">
      <xdr:nvSpPr>
        <xdr:cNvPr id="647" name="フローチャート: 判断 646"/>
        <xdr:cNvSpPr/>
      </xdr:nvSpPr>
      <xdr:spPr>
        <a:xfrm>
          <a:off x="15430500" y="1342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1875</xdr:rowOff>
    </xdr:from>
    <xdr:ext cx="534377" cy="259045"/>
    <xdr:sp macro="" textlink="">
      <xdr:nvSpPr>
        <xdr:cNvPr id="648" name="テキスト ボックス 647"/>
        <xdr:cNvSpPr txBox="1"/>
      </xdr:nvSpPr>
      <xdr:spPr>
        <a:xfrm>
          <a:off x="15214111" y="1320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82207</xdr:rowOff>
    </xdr:from>
    <xdr:to>
      <xdr:col>76</xdr:col>
      <xdr:colOff>114300</xdr:colOff>
      <xdr:row>79</xdr:row>
      <xdr:rowOff>72654</xdr:rowOff>
    </xdr:to>
    <xdr:cxnSp macro="">
      <xdr:nvCxnSpPr>
        <xdr:cNvPr id="649" name="直線コネクタ 648"/>
        <xdr:cNvCxnSpPr/>
      </xdr:nvCxnSpPr>
      <xdr:spPr>
        <a:xfrm>
          <a:off x="13703300" y="13283857"/>
          <a:ext cx="889000" cy="33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69143</xdr:rowOff>
    </xdr:from>
    <xdr:to>
      <xdr:col>76</xdr:col>
      <xdr:colOff>165100</xdr:colOff>
      <xdr:row>78</xdr:row>
      <xdr:rowOff>170743</xdr:rowOff>
    </xdr:to>
    <xdr:sp macro="" textlink="">
      <xdr:nvSpPr>
        <xdr:cNvPr id="650" name="フローチャート: 判断 649"/>
        <xdr:cNvSpPr/>
      </xdr:nvSpPr>
      <xdr:spPr>
        <a:xfrm>
          <a:off x="14541500" y="1344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15820</xdr:rowOff>
    </xdr:from>
    <xdr:ext cx="469744" cy="259045"/>
    <xdr:sp macro="" textlink="">
      <xdr:nvSpPr>
        <xdr:cNvPr id="651" name="テキスト ボックス 650"/>
        <xdr:cNvSpPr txBox="1"/>
      </xdr:nvSpPr>
      <xdr:spPr>
        <a:xfrm>
          <a:off x="14357428" y="13217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82207</xdr:rowOff>
    </xdr:from>
    <xdr:to>
      <xdr:col>71</xdr:col>
      <xdr:colOff>177800</xdr:colOff>
      <xdr:row>78</xdr:row>
      <xdr:rowOff>59821</xdr:rowOff>
    </xdr:to>
    <xdr:cxnSp macro="">
      <xdr:nvCxnSpPr>
        <xdr:cNvPr id="652" name="直線コネクタ 651"/>
        <xdr:cNvCxnSpPr/>
      </xdr:nvCxnSpPr>
      <xdr:spPr>
        <a:xfrm flipV="1">
          <a:off x="12814300" y="13283857"/>
          <a:ext cx="889000" cy="14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54333</xdr:rowOff>
    </xdr:from>
    <xdr:to>
      <xdr:col>72</xdr:col>
      <xdr:colOff>38100</xdr:colOff>
      <xdr:row>78</xdr:row>
      <xdr:rowOff>155933</xdr:rowOff>
    </xdr:to>
    <xdr:sp macro="" textlink="">
      <xdr:nvSpPr>
        <xdr:cNvPr id="653" name="フローチャート: 判断 652"/>
        <xdr:cNvSpPr/>
      </xdr:nvSpPr>
      <xdr:spPr>
        <a:xfrm>
          <a:off x="136525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147060</xdr:rowOff>
    </xdr:from>
    <xdr:ext cx="534377" cy="259045"/>
    <xdr:sp macro="" textlink="">
      <xdr:nvSpPr>
        <xdr:cNvPr id="654" name="テキスト ボックス 653"/>
        <xdr:cNvSpPr txBox="1"/>
      </xdr:nvSpPr>
      <xdr:spPr>
        <a:xfrm>
          <a:off x="13436111" y="1352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70776</xdr:rowOff>
    </xdr:from>
    <xdr:to>
      <xdr:col>67</xdr:col>
      <xdr:colOff>101600</xdr:colOff>
      <xdr:row>79</xdr:row>
      <xdr:rowOff>926</xdr:rowOff>
    </xdr:to>
    <xdr:sp macro="" textlink="">
      <xdr:nvSpPr>
        <xdr:cNvPr id="655" name="フローチャート: 判断 654"/>
        <xdr:cNvSpPr/>
      </xdr:nvSpPr>
      <xdr:spPr>
        <a:xfrm>
          <a:off x="12763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163503</xdr:rowOff>
    </xdr:from>
    <xdr:ext cx="469744" cy="259045"/>
    <xdr:sp macro="" textlink="">
      <xdr:nvSpPr>
        <xdr:cNvPr id="656" name="テキスト ボックス 655"/>
        <xdr:cNvSpPr txBox="1"/>
      </xdr:nvSpPr>
      <xdr:spPr>
        <a:xfrm>
          <a:off x="12579428" y="1353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1232</xdr:rowOff>
    </xdr:from>
    <xdr:to>
      <xdr:col>85</xdr:col>
      <xdr:colOff>177800</xdr:colOff>
      <xdr:row>79</xdr:row>
      <xdr:rowOff>102832</xdr:rowOff>
    </xdr:to>
    <xdr:sp macro="" textlink="">
      <xdr:nvSpPr>
        <xdr:cNvPr id="662" name="楕円 661"/>
        <xdr:cNvSpPr/>
      </xdr:nvSpPr>
      <xdr:spPr>
        <a:xfrm>
          <a:off x="16268700" y="1354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87609</xdr:rowOff>
    </xdr:from>
    <xdr:ext cx="469744" cy="259045"/>
    <xdr:sp macro="" textlink="">
      <xdr:nvSpPr>
        <xdr:cNvPr id="663" name="災害復旧費該当値テキスト"/>
        <xdr:cNvSpPr txBox="1"/>
      </xdr:nvSpPr>
      <xdr:spPr>
        <a:xfrm>
          <a:off x="16370300" y="1346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127305</xdr:rowOff>
    </xdr:from>
    <xdr:to>
      <xdr:col>81</xdr:col>
      <xdr:colOff>101600</xdr:colOff>
      <xdr:row>79</xdr:row>
      <xdr:rowOff>57455</xdr:rowOff>
    </xdr:to>
    <xdr:sp macro="" textlink="">
      <xdr:nvSpPr>
        <xdr:cNvPr id="664" name="楕円 663"/>
        <xdr:cNvSpPr/>
      </xdr:nvSpPr>
      <xdr:spPr>
        <a:xfrm>
          <a:off x="15430500" y="1350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48582</xdr:rowOff>
    </xdr:from>
    <xdr:ext cx="469744" cy="259045"/>
    <xdr:sp macro="" textlink="">
      <xdr:nvSpPr>
        <xdr:cNvPr id="665" name="テキスト ボックス 664"/>
        <xdr:cNvSpPr txBox="1"/>
      </xdr:nvSpPr>
      <xdr:spPr>
        <a:xfrm>
          <a:off x="15246428" y="1359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21854</xdr:rowOff>
    </xdr:from>
    <xdr:to>
      <xdr:col>76</xdr:col>
      <xdr:colOff>165100</xdr:colOff>
      <xdr:row>79</xdr:row>
      <xdr:rowOff>123454</xdr:rowOff>
    </xdr:to>
    <xdr:sp macro="" textlink="">
      <xdr:nvSpPr>
        <xdr:cNvPr id="666" name="楕円 665"/>
        <xdr:cNvSpPr/>
      </xdr:nvSpPr>
      <xdr:spPr>
        <a:xfrm>
          <a:off x="14541500" y="1356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114581</xdr:rowOff>
    </xdr:from>
    <xdr:ext cx="469744" cy="259045"/>
    <xdr:sp macro="" textlink="">
      <xdr:nvSpPr>
        <xdr:cNvPr id="667" name="テキスト ボックス 666"/>
        <xdr:cNvSpPr txBox="1"/>
      </xdr:nvSpPr>
      <xdr:spPr>
        <a:xfrm>
          <a:off x="14357428" y="1365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31407</xdr:rowOff>
    </xdr:from>
    <xdr:to>
      <xdr:col>72</xdr:col>
      <xdr:colOff>38100</xdr:colOff>
      <xdr:row>77</xdr:row>
      <xdr:rowOff>133007</xdr:rowOff>
    </xdr:to>
    <xdr:sp macro="" textlink="">
      <xdr:nvSpPr>
        <xdr:cNvPr id="668" name="楕円 667"/>
        <xdr:cNvSpPr/>
      </xdr:nvSpPr>
      <xdr:spPr>
        <a:xfrm>
          <a:off x="13652500" y="1323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149534</xdr:rowOff>
    </xdr:from>
    <xdr:ext cx="534377" cy="259045"/>
    <xdr:sp macro="" textlink="">
      <xdr:nvSpPr>
        <xdr:cNvPr id="669" name="テキスト ボックス 668"/>
        <xdr:cNvSpPr txBox="1"/>
      </xdr:nvSpPr>
      <xdr:spPr>
        <a:xfrm>
          <a:off x="13436111" y="1300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9021</xdr:rowOff>
    </xdr:from>
    <xdr:to>
      <xdr:col>67</xdr:col>
      <xdr:colOff>101600</xdr:colOff>
      <xdr:row>78</xdr:row>
      <xdr:rowOff>110621</xdr:rowOff>
    </xdr:to>
    <xdr:sp macro="" textlink="">
      <xdr:nvSpPr>
        <xdr:cNvPr id="670" name="楕円 669"/>
        <xdr:cNvSpPr/>
      </xdr:nvSpPr>
      <xdr:spPr>
        <a:xfrm>
          <a:off x="12763500" y="1338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127148</xdr:rowOff>
    </xdr:from>
    <xdr:ext cx="534377" cy="259045"/>
    <xdr:sp macro="" textlink="">
      <xdr:nvSpPr>
        <xdr:cNvPr id="671" name="テキスト ボックス 670"/>
        <xdr:cNvSpPr txBox="1"/>
      </xdr:nvSpPr>
      <xdr:spPr>
        <a:xfrm>
          <a:off x="12547111" y="1315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5" name="テキスト ボックス 684"/>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87" name="テキスト ボックス 686"/>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9" name="テキスト ボックス 688"/>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109120</xdr:rowOff>
    </xdr:from>
    <xdr:to>
      <xdr:col>85</xdr:col>
      <xdr:colOff>126364</xdr:colOff>
      <xdr:row>98</xdr:row>
      <xdr:rowOff>166325</xdr:rowOff>
    </xdr:to>
    <xdr:cxnSp macro="">
      <xdr:nvCxnSpPr>
        <xdr:cNvPr id="697" name="直線コネクタ 696"/>
        <xdr:cNvCxnSpPr/>
      </xdr:nvCxnSpPr>
      <xdr:spPr>
        <a:xfrm flipV="1">
          <a:off x="16317595" y="15368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170152</xdr:rowOff>
    </xdr:from>
    <xdr:ext cx="534377" cy="259045"/>
    <xdr:sp macro="" textlink="">
      <xdr:nvSpPr>
        <xdr:cNvPr id="698" name="公債費最小値テキスト"/>
        <xdr:cNvSpPr txBox="1"/>
      </xdr:nvSpPr>
      <xdr:spPr>
        <a:xfrm>
          <a:off x="16370300" y="1697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166325</xdr:rowOff>
    </xdr:from>
    <xdr:to>
      <xdr:col>86</xdr:col>
      <xdr:colOff>25400</xdr:colOff>
      <xdr:row>98</xdr:row>
      <xdr:rowOff>166325</xdr:rowOff>
    </xdr:to>
    <xdr:cxnSp macro="">
      <xdr:nvCxnSpPr>
        <xdr:cNvPr id="699" name="直線コネクタ 698"/>
        <xdr:cNvCxnSpPr/>
      </xdr:nvCxnSpPr>
      <xdr:spPr>
        <a:xfrm>
          <a:off x="16230600" y="1696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55797</xdr:rowOff>
    </xdr:from>
    <xdr:ext cx="599010" cy="259045"/>
    <xdr:sp macro="" textlink="">
      <xdr:nvSpPr>
        <xdr:cNvPr id="700" name="公債費最大値テキスト"/>
        <xdr:cNvSpPr txBox="1"/>
      </xdr:nvSpPr>
      <xdr:spPr>
        <a:xfrm>
          <a:off x="16370300" y="151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521,864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109120</xdr:rowOff>
    </xdr:from>
    <xdr:to>
      <xdr:col>86</xdr:col>
      <xdr:colOff>25400</xdr:colOff>
      <xdr:row>89</xdr:row>
      <xdr:rowOff>109120</xdr:rowOff>
    </xdr:to>
    <xdr:cxnSp macro="">
      <xdr:nvCxnSpPr>
        <xdr:cNvPr id="701" name="直線コネクタ 700"/>
        <xdr:cNvCxnSpPr/>
      </xdr:nvCxnSpPr>
      <xdr:spPr>
        <a:xfrm>
          <a:off x="16230600" y="1536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24243</xdr:rowOff>
    </xdr:from>
    <xdr:to>
      <xdr:col>85</xdr:col>
      <xdr:colOff>127000</xdr:colOff>
      <xdr:row>97</xdr:row>
      <xdr:rowOff>121797</xdr:rowOff>
    </xdr:to>
    <xdr:cxnSp macro="">
      <xdr:nvCxnSpPr>
        <xdr:cNvPr id="702" name="直線コネクタ 701"/>
        <xdr:cNvCxnSpPr/>
      </xdr:nvCxnSpPr>
      <xdr:spPr>
        <a:xfrm flipV="1">
          <a:off x="15481300" y="16654893"/>
          <a:ext cx="838200" cy="97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116127</xdr:rowOff>
    </xdr:from>
    <xdr:ext cx="534377" cy="259045"/>
    <xdr:sp macro="" textlink="">
      <xdr:nvSpPr>
        <xdr:cNvPr id="703" name="公債費平均値テキスト"/>
        <xdr:cNvSpPr txBox="1"/>
      </xdr:nvSpPr>
      <xdr:spPr>
        <a:xfrm>
          <a:off x="16370300" y="16746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137700</xdr:rowOff>
    </xdr:from>
    <xdr:to>
      <xdr:col>85</xdr:col>
      <xdr:colOff>177800</xdr:colOff>
      <xdr:row>98</xdr:row>
      <xdr:rowOff>67850</xdr:rowOff>
    </xdr:to>
    <xdr:sp macro="" textlink="">
      <xdr:nvSpPr>
        <xdr:cNvPr id="704" name="フローチャート: 判断 703"/>
        <xdr:cNvSpPr/>
      </xdr:nvSpPr>
      <xdr:spPr>
        <a:xfrm>
          <a:off x="16268700" y="167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79389</xdr:rowOff>
    </xdr:from>
    <xdr:to>
      <xdr:col>81</xdr:col>
      <xdr:colOff>50800</xdr:colOff>
      <xdr:row>97</xdr:row>
      <xdr:rowOff>121797</xdr:rowOff>
    </xdr:to>
    <xdr:cxnSp macro="">
      <xdr:nvCxnSpPr>
        <xdr:cNvPr id="705" name="直線コネクタ 704"/>
        <xdr:cNvCxnSpPr/>
      </xdr:nvCxnSpPr>
      <xdr:spPr>
        <a:xfrm>
          <a:off x="14592300" y="16710039"/>
          <a:ext cx="889000" cy="42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145941</xdr:rowOff>
    </xdr:from>
    <xdr:to>
      <xdr:col>81</xdr:col>
      <xdr:colOff>101600</xdr:colOff>
      <xdr:row>98</xdr:row>
      <xdr:rowOff>76091</xdr:rowOff>
    </xdr:to>
    <xdr:sp macro="" textlink="">
      <xdr:nvSpPr>
        <xdr:cNvPr id="706" name="フローチャート: 判断 705"/>
        <xdr:cNvSpPr/>
      </xdr:nvSpPr>
      <xdr:spPr>
        <a:xfrm>
          <a:off x="154305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67218</xdr:rowOff>
    </xdr:from>
    <xdr:ext cx="534377" cy="259045"/>
    <xdr:sp macro="" textlink="">
      <xdr:nvSpPr>
        <xdr:cNvPr id="707" name="テキスト ボックス 706"/>
        <xdr:cNvSpPr txBox="1"/>
      </xdr:nvSpPr>
      <xdr:spPr>
        <a:xfrm>
          <a:off x="15214111" y="1686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79389</xdr:rowOff>
    </xdr:from>
    <xdr:to>
      <xdr:col>76</xdr:col>
      <xdr:colOff>114300</xdr:colOff>
      <xdr:row>97</xdr:row>
      <xdr:rowOff>90666</xdr:rowOff>
    </xdr:to>
    <xdr:cxnSp macro="">
      <xdr:nvCxnSpPr>
        <xdr:cNvPr id="708" name="直線コネクタ 707"/>
        <xdr:cNvCxnSpPr/>
      </xdr:nvCxnSpPr>
      <xdr:spPr>
        <a:xfrm flipV="1">
          <a:off x="13703300" y="16710039"/>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160686</xdr:rowOff>
    </xdr:from>
    <xdr:to>
      <xdr:col>76</xdr:col>
      <xdr:colOff>165100</xdr:colOff>
      <xdr:row>98</xdr:row>
      <xdr:rowOff>90836</xdr:rowOff>
    </xdr:to>
    <xdr:sp macro="" textlink="">
      <xdr:nvSpPr>
        <xdr:cNvPr id="709" name="フローチャート: 判断 708"/>
        <xdr:cNvSpPr/>
      </xdr:nvSpPr>
      <xdr:spPr>
        <a:xfrm>
          <a:off x="14541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81963</xdr:rowOff>
    </xdr:from>
    <xdr:ext cx="534377" cy="259045"/>
    <xdr:sp macro="" textlink="">
      <xdr:nvSpPr>
        <xdr:cNvPr id="710" name="テキスト ボックス 709"/>
        <xdr:cNvSpPr txBox="1"/>
      </xdr:nvSpPr>
      <xdr:spPr>
        <a:xfrm>
          <a:off x="14325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36359</xdr:rowOff>
    </xdr:from>
    <xdr:to>
      <xdr:col>71</xdr:col>
      <xdr:colOff>177800</xdr:colOff>
      <xdr:row>97</xdr:row>
      <xdr:rowOff>90666</xdr:rowOff>
    </xdr:to>
    <xdr:cxnSp macro="">
      <xdr:nvCxnSpPr>
        <xdr:cNvPr id="711" name="直線コネクタ 710"/>
        <xdr:cNvCxnSpPr/>
      </xdr:nvCxnSpPr>
      <xdr:spPr>
        <a:xfrm>
          <a:off x="12814300" y="16667009"/>
          <a:ext cx="889000" cy="5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165060</xdr:rowOff>
    </xdr:from>
    <xdr:to>
      <xdr:col>72</xdr:col>
      <xdr:colOff>38100</xdr:colOff>
      <xdr:row>98</xdr:row>
      <xdr:rowOff>95210</xdr:rowOff>
    </xdr:to>
    <xdr:sp macro="" textlink="">
      <xdr:nvSpPr>
        <xdr:cNvPr id="712" name="フローチャート: 判断 711"/>
        <xdr:cNvSpPr/>
      </xdr:nvSpPr>
      <xdr:spPr>
        <a:xfrm>
          <a:off x="13652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86337</xdr:rowOff>
    </xdr:from>
    <xdr:ext cx="534377" cy="259045"/>
    <xdr:sp macro="" textlink="">
      <xdr:nvSpPr>
        <xdr:cNvPr id="713" name="テキスト ボックス 712"/>
        <xdr:cNvSpPr txBox="1"/>
      </xdr:nvSpPr>
      <xdr:spPr>
        <a:xfrm>
          <a:off x="13436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162902</xdr:rowOff>
    </xdr:from>
    <xdr:to>
      <xdr:col>67</xdr:col>
      <xdr:colOff>101600</xdr:colOff>
      <xdr:row>98</xdr:row>
      <xdr:rowOff>93052</xdr:rowOff>
    </xdr:to>
    <xdr:sp macro="" textlink="">
      <xdr:nvSpPr>
        <xdr:cNvPr id="714" name="フローチャート: 判断 713"/>
        <xdr:cNvSpPr/>
      </xdr:nvSpPr>
      <xdr:spPr>
        <a:xfrm>
          <a:off x="12763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84179</xdr:rowOff>
    </xdr:from>
    <xdr:ext cx="534377" cy="259045"/>
    <xdr:sp macro="" textlink="">
      <xdr:nvSpPr>
        <xdr:cNvPr id="715" name="テキスト ボックス 714"/>
        <xdr:cNvSpPr txBox="1"/>
      </xdr:nvSpPr>
      <xdr:spPr>
        <a:xfrm>
          <a:off x="12547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144893</xdr:rowOff>
    </xdr:from>
    <xdr:to>
      <xdr:col>85</xdr:col>
      <xdr:colOff>177800</xdr:colOff>
      <xdr:row>97</xdr:row>
      <xdr:rowOff>75043</xdr:rowOff>
    </xdr:to>
    <xdr:sp macro="" textlink="">
      <xdr:nvSpPr>
        <xdr:cNvPr id="721" name="楕円 720"/>
        <xdr:cNvSpPr/>
      </xdr:nvSpPr>
      <xdr:spPr>
        <a:xfrm>
          <a:off x="16268700" y="1660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167770</xdr:rowOff>
    </xdr:from>
    <xdr:ext cx="599010" cy="259045"/>
    <xdr:sp macro="" textlink="">
      <xdr:nvSpPr>
        <xdr:cNvPr id="722" name="公債費該当値テキスト"/>
        <xdr:cNvSpPr txBox="1"/>
      </xdr:nvSpPr>
      <xdr:spPr>
        <a:xfrm>
          <a:off x="16370300" y="16455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70997</xdr:rowOff>
    </xdr:from>
    <xdr:to>
      <xdr:col>81</xdr:col>
      <xdr:colOff>101600</xdr:colOff>
      <xdr:row>98</xdr:row>
      <xdr:rowOff>1147</xdr:rowOff>
    </xdr:to>
    <xdr:sp macro="" textlink="">
      <xdr:nvSpPr>
        <xdr:cNvPr id="723" name="楕円 722"/>
        <xdr:cNvSpPr/>
      </xdr:nvSpPr>
      <xdr:spPr>
        <a:xfrm>
          <a:off x="15430500" y="1670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17674</xdr:rowOff>
    </xdr:from>
    <xdr:ext cx="534377" cy="259045"/>
    <xdr:sp macro="" textlink="">
      <xdr:nvSpPr>
        <xdr:cNvPr id="724" name="テキスト ボックス 723"/>
        <xdr:cNvSpPr txBox="1"/>
      </xdr:nvSpPr>
      <xdr:spPr>
        <a:xfrm>
          <a:off x="15214111" y="1647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28589</xdr:rowOff>
    </xdr:from>
    <xdr:to>
      <xdr:col>76</xdr:col>
      <xdr:colOff>165100</xdr:colOff>
      <xdr:row>97</xdr:row>
      <xdr:rowOff>130189</xdr:rowOff>
    </xdr:to>
    <xdr:sp macro="" textlink="">
      <xdr:nvSpPr>
        <xdr:cNvPr id="725" name="楕円 724"/>
        <xdr:cNvSpPr/>
      </xdr:nvSpPr>
      <xdr:spPr>
        <a:xfrm>
          <a:off x="14541500" y="1665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146716</xdr:rowOff>
    </xdr:from>
    <xdr:ext cx="599010" cy="259045"/>
    <xdr:sp macro="" textlink="">
      <xdr:nvSpPr>
        <xdr:cNvPr id="726" name="テキスト ボックス 725"/>
        <xdr:cNvSpPr txBox="1"/>
      </xdr:nvSpPr>
      <xdr:spPr>
        <a:xfrm>
          <a:off x="14292795" y="1643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39866</xdr:rowOff>
    </xdr:from>
    <xdr:to>
      <xdr:col>72</xdr:col>
      <xdr:colOff>38100</xdr:colOff>
      <xdr:row>97</xdr:row>
      <xdr:rowOff>141466</xdr:rowOff>
    </xdr:to>
    <xdr:sp macro="" textlink="">
      <xdr:nvSpPr>
        <xdr:cNvPr id="727" name="楕円 726"/>
        <xdr:cNvSpPr/>
      </xdr:nvSpPr>
      <xdr:spPr>
        <a:xfrm>
          <a:off x="13652500" y="1667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157993</xdr:rowOff>
    </xdr:from>
    <xdr:ext cx="599010" cy="259045"/>
    <xdr:sp macro="" textlink="">
      <xdr:nvSpPr>
        <xdr:cNvPr id="728" name="テキスト ボックス 727"/>
        <xdr:cNvSpPr txBox="1"/>
      </xdr:nvSpPr>
      <xdr:spPr>
        <a:xfrm>
          <a:off x="13403795" y="16445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157009</xdr:rowOff>
    </xdr:from>
    <xdr:to>
      <xdr:col>67</xdr:col>
      <xdr:colOff>101600</xdr:colOff>
      <xdr:row>97</xdr:row>
      <xdr:rowOff>87159</xdr:rowOff>
    </xdr:to>
    <xdr:sp macro="" textlink="">
      <xdr:nvSpPr>
        <xdr:cNvPr id="729" name="楕円 728"/>
        <xdr:cNvSpPr/>
      </xdr:nvSpPr>
      <xdr:spPr>
        <a:xfrm>
          <a:off x="12763500" y="16616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103686</xdr:rowOff>
    </xdr:from>
    <xdr:ext cx="599010" cy="259045"/>
    <xdr:sp macro="" textlink="">
      <xdr:nvSpPr>
        <xdr:cNvPr id="730" name="テキスト ボックス 729"/>
        <xdr:cNvSpPr txBox="1"/>
      </xdr:nvSpPr>
      <xdr:spPr>
        <a:xfrm>
          <a:off x="12514795" y="1639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4" name="テキスト ボックス 74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2906</xdr:rowOff>
    </xdr:from>
    <xdr:to>
      <xdr:col>116</xdr:col>
      <xdr:colOff>62864</xdr:colOff>
      <xdr:row>38</xdr:row>
      <xdr:rowOff>139700</xdr:rowOff>
    </xdr:to>
    <xdr:cxnSp macro="">
      <xdr:nvCxnSpPr>
        <xdr:cNvPr id="752" name="直線コネクタ 751"/>
        <xdr:cNvCxnSpPr/>
      </xdr:nvCxnSpPr>
      <xdr:spPr>
        <a:xfrm flipV="1">
          <a:off x="22159595" y="5146406"/>
          <a:ext cx="1269" cy="150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10167</xdr:rowOff>
    </xdr:from>
    <xdr:ext cx="249299" cy="259045"/>
    <xdr:sp macro="" textlink="">
      <xdr:nvSpPr>
        <xdr:cNvPr id="753" name="諸支出金最小値テキスト"/>
        <xdr:cNvSpPr txBox="1"/>
      </xdr:nvSpPr>
      <xdr:spPr>
        <a:xfrm>
          <a:off x="22212300" y="6696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121033</xdr:rowOff>
    </xdr:from>
    <xdr:ext cx="534377" cy="259045"/>
    <xdr:sp macro="" textlink="">
      <xdr:nvSpPr>
        <xdr:cNvPr id="755" name="諸支出金最大値テキスト"/>
        <xdr:cNvSpPr txBox="1"/>
      </xdr:nvSpPr>
      <xdr:spPr>
        <a:xfrm>
          <a:off x="22212300" y="492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2906</xdr:rowOff>
    </xdr:from>
    <xdr:to>
      <xdr:col>116</xdr:col>
      <xdr:colOff>152400</xdr:colOff>
      <xdr:row>30</xdr:row>
      <xdr:rowOff>2906</xdr:rowOff>
    </xdr:to>
    <xdr:cxnSp macro="">
      <xdr:nvCxnSpPr>
        <xdr:cNvPr id="756" name="直線コネクタ 755"/>
        <xdr:cNvCxnSpPr/>
      </xdr:nvCxnSpPr>
      <xdr:spPr>
        <a:xfrm>
          <a:off x="22072600" y="514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99067</xdr:rowOff>
    </xdr:from>
    <xdr:ext cx="378565" cy="259045"/>
    <xdr:sp macro="" textlink="">
      <xdr:nvSpPr>
        <xdr:cNvPr id="758" name="諸支出金平均値テキスト"/>
        <xdr:cNvSpPr txBox="1"/>
      </xdr:nvSpPr>
      <xdr:spPr>
        <a:xfrm>
          <a:off x="22212300" y="64427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76190</xdr:rowOff>
    </xdr:from>
    <xdr:to>
      <xdr:col>116</xdr:col>
      <xdr:colOff>114300</xdr:colOff>
      <xdr:row>39</xdr:row>
      <xdr:rowOff>6340</xdr:rowOff>
    </xdr:to>
    <xdr:sp macro="" textlink="">
      <xdr:nvSpPr>
        <xdr:cNvPr id="759" name="フローチャート: 判断 758"/>
        <xdr:cNvSpPr/>
      </xdr:nvSpPr>
      <xdr:spPr>
        <a:xfrm>
          <a:off x="22110700" y="659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83322</xdr:rowOff>
    </xdr:from>
    <xdr:to>
      <xdr:col>112</xdr:col>
      <xdr:colOff>38100</xdr:colOff>
      <xdr:row>39</xdr:row>
      <xdr:rowOff>13472</xdr:rowOff>
    </xdr:to>
    <xdr:sp macro="" textlink="">
      <xdr:nvSpPr>
        <xdr:cNvPr id="761" name="フローチャート: 判断 760"/>
        <xdr:cNvSpPr/>
      </xdr:nvSpPr>
      <xdr:spPr>
        <a:xfrm>
          <a:off x="21272500" y="65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29999</xdr:rowOff>
    </xdr:from>
    <xdr:ext cx="313932" cy="259045"/>
    <xdr:sp macro="" textlink="">
      <xdr:nvSpPr>
        <xdr:cNvPr id="762" name="テキスト ボックス 761"/>
        <xdr:cNvSpPr txBox="1"/>
      </xdr:nvSpPr>
      <xdr:spPr>
        <a:xfrm>
          <a:off x="21166333" y="6373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76556</xdr:rowOff>
    </xdr:from>
    <xdr:to>
      <xdr:col>107</xdr:col>
      <xdr:colOff>101600</xdr:colOff>
      <xdr:row>39</xdr:row>
      <xdr:rowOff>6706</xdr:rowOff>
    </xdr:to>
    <xdr:sp macro="" textlink="">
      <xdr:nvSpPr>
        <xdr:cNvPr id="764" name="フローチャート: 判断 763"/>
        <xdr:cNvSpPr/>
      </xdr:nvSpPr>
      <xdr:spPr>
        <a:xfrm>
          <a:off x="20383500" y="659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23233</xdr:rowOff>
    </xdr:from>
    <xdr:ext cx="378565" cy="259045"/>
    <xdr:sp macro="" textlink="">
      <xdr:nvSpPr>
        <xdr:cNvPr id="765" name="テキスト ボックス 764"/>
        <xdr:cNvSpPr txBox="1"/>
      </xdr:nvSpPr>
      <xdr:spPr>
        <a:xfrm>
          <a:off x="20245017" y="6366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77927</xdr:rowOff>
    </xdr:from>
    <xdr:to>
      <xdr:col>102</xdr:col>
      <xdr:colOff>165100</xdr:colOff>
      <xdr:row>39</xdr:row>
      <xdr:rowOff>8077</xdr:rowOff>
    </xdr:to>
    <xdr:sp macro="" textlink="">
      <xdr:nvSpPr>
        <xdr:cNvPr id="767" name="フローチャート: 判断 766"/>
        <xdr:cNvSpPr/>
      </xdr:nvSpPr>
      <xdr:spPr>
        <a:xfrm>
          <a:off x="194945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24604</xdr:rowOff>
    </xdr:from>
    <xdr:ext cx="378565" cy="259045"/>
    <xdr:sp macro="" textlink="">
      <xdr:nvSpPr>
        <xdr:cNvPr id="768" name="テキスト ボックス 767"/>
        <xdr:cNvSpPr txBox="1"/>
      </xdr:nvSpPr>
      <xdr:spPr>
        <a:xfrm>
          <a:off x="19356017" y="6368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74178</xdr:rowOff>
    </xdr:from>
    <xdr:to>
      <xdr:col>98</xdr:col>
      <xdr:colOff>38100</xdr:colOff>
      <xdr:row>39</xdr:row>
      <xdr:rowOff>4328</xdr:rowOff>
    </xdr:to>
    <xdr:sp macro="" textlink="">
      <xdr:nvSpPr>
        <xdr:cNvPr id="769" name="フローチャート: 判断 768"/>
        <xdr:cNvSpPr/>
      </xdr:nvSpPr>
      <xdr:spPr>
        <a:xfrm>
          <a:off x="18605500" y="65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20855</xdr:rowOff>
    </xdr:from>
    <xdr:ext cx="378565" cy="259045"/>
    <xdr:sp macro="" textlink="">
      <xdr:nvSpPr>
        <xdr:cNvPr id="770" name="テキスト ボックス 769"/>
        <xdr:cNvSpPr txBox="1"/>
      </xdr:nvSpPr>
      <xdr:spPr>
        <a:xfrm>
          <a:off x="18467017" y="6364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54617</xdr:rowOff>
    </xdr:from>
    <xdr:ext cx="249299" cy="259045"/>
    <xdr:sp macro="" textlink="">
      <xdr:nvSpPr>
        <xdr:cNvPr id="777" name="諸支出金該当値テキスト"/>
        <xdr:cNvSpPr txBox="1"/>
      </xdr:nvSpPr>
      <xdr:spPr>
        <a:xfrm>
          <a:off x="22212300" y="656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6" name="直線コネクタ 79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7" name="テキスト ボックス 79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8" name="直線コネクタ 79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9" name="テキスト ボックス 798"/>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800" name="直線コネクタ 79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801" name="テキスト ボックス 800"/>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802" name="直線コネクタ 80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803" name="テキスト ボックス 802"/>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804" name="直線コネクタ 80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805" name="テキスト ボックス 804"/>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6" name="直線コネクタ 80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7" name="テキスト ボックス 80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9" name="テキスト ボックス 80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88428</xdr:rowOff>
    </xdr:from>
    <xdr:to>
      <xdr:col>116</xdr:col>
      <xdr:colOff>62864</xdr:colOff>
      <xdr:row>59</xdr:row>
      <xdr:rowOff>98878</xdr:rowOff>
    </xdr:to>
    <xdr:cxnSp macro="">
      <xdr:nvCxnSpPr>
        <xdr:cNvPr id="811" name="直線コネクタ 810"/>
        <xdr:cNvCxnSpPr/>
      </xdr:nvCxnSpPr>
      <xdr:spPr>
        <a:xfrm flipV="1">
          <a:off x="22159595" y="8660928"/>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145831</xdr:rowOff>
    </xdr:from>
    <xdr:ext cx="249299" cy="259045"/>
    <xdr:sp macro="" textlink="">
      <xdr:nvSpPr>
        <xdr:cNvPr id="812" name="前年度繰上充用金最小値テキスト"/>
        <xdr:cNvSpPr txBox="1"/>
      </xdr:nvSpPr>
      <xdr:spPr>
        <a:xfrm>
          <a:off x="22212300" y="10261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13" name="直線コネクタ 81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35105</xdr:rowOff>
    </xdr:from>
    <xdr:ext cx="469744" cy="259045"/>
    <xdr:sp macro="" textlink="">
      <xdr:nvSpPr>
        <xdr:cNvPr id="814" name="前年度繰上充用金最大値テキスト"/>
        <xdr:cNvSpPr txBox="1"/>
      </xdr:nvSpPr>
      <xdr:spPr>
        <a:xfrm>
          <a:off x="22212300" y="843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88428</xdr:rowOff>
    </xdr:from>
    <xdr:to>
      <xdr:col>116</xdr:col>
      <xdr:colOff>152400</xdr:colOff>
      <xdr:row>50</xdr:row>
      <xdr:rowOff>88428</xdr:rowOff>
    </xdr:to>
    <xdr:cxnSp macro="">
      <xdr:nvCxnSpPr>
        <xdr:cNvPr id="815" name="直線コネクタ 814"/>
        <xdr:cNvCxnSpPr/>
      </xdr:nvCxnSpPr>
      <xdr:spPr>
        <a:xfrm>
          <a:off x="22072600" y="866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6" name="直線コネクタ 815"/>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63282</xdr:rowOff>
    </xdr:from>
    <xdr:ext cx="313932" cy="259045"/>
    <xdr:sp macro="" textlink="">
      <xdr:nvSpPr>
        <xdr:cNvPr id="817" name="前年度繰上充用金平均値テキスト"/>
        <xdr:cNvSpPr txBox="1"/>
      </xdr:nvSpPr>
      <xdr:spPr>
        <a:xfrm>
          <a:off x="22212300" y="100073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40405</xdr:rowOff>
    </xdr:from>
    <xdr:to>
      <xdr:col>116</xdr:col>
      <xdr:colOff>114300</xdr:colOff>
      <xdr:row>59</xdr:row>
      <xdr:rowOff>142005</xdr:rowOff>
    </xdr:to>
    <xdr:sp macro="" textlink="">
      <xdr:nvSpPr>
        <xdr:cNvPr id="818" name="フローチャート: 判断 817"/>
        <xdr:cNvSpPr/>
      </xdr:nvSpPr>
      <xdr:spPr>
        <a:xfrm>
          <a:off x="221107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9" name="直線コネクタ 818"/>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39915</xdr:rowOff>
    </xdr:from>
    <xdr:to>
      <xdr:col>112</xdr:col>
      <xdr:colOff>38100</xdr:colOff>
      <xdr:row>59</xdr:row>
      <xdr:rowOff>141515</xdr:rowOff>
    </xdr:to>
    <xdr:sp macro="" textlink="">
      <xdr:nvSpPr>
        <xdr:cNvPr id="820" name="フローチャート: 判断 819"/>
        <xdr:cNvSpPr/>
      </xdr:nvSpPr>
      <xdr:spPr>
        <a:xfrm>
          <a:off x="21272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158042</xdr:rowOff>
    </xdr:from>
    <xdr:ext cx="313932" cy="259045"/>
    <xdr:sp macro="" textlink="">
      <xdr:nvSpPr>
        <xdr:cNvPr id="821" name="テキスト ボックス 820"/>
        <xdr:cNvSpPr txBox="1"/>
      </xdr:nvSpPr>
      <xdr:spPr>
        <a:xfrm>
          <a:off x="21166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22" name="直線コネクタ 821"/>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39261</xdr:rowOff>
    </xdr:from>
    <xdr:to>
      <xdr:col>107</xdr:col>
      <xdr:colOff>101600</xdr:colOff>
      <xdr:row>59</xdr:row>
      <xdr:rowOff>140861</xdr:rowOff>
    </xdr:to>
    <xdr:sp macro="" textlink="">
      <xdr:nvSpPr>
        <xdr:cNvPr id="823" name="フローチャート: 判断 822"/>
        <xdr:cNvSpPr/>
      </xdr:nvSpPr>
      <xdr:spPr>
        <a:xfrm>
          <a:off x="20383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157388</xdr:rowOff>
    </xdr:from>
    <xdr:ext cx="313932" cy="259045"/>
    <xdr:sp macro="" textlink="">
      <xdr:nvSpPr>
        <xdr:cNvPr id="824" name="テキスト ボックス 823"/>
        <xdr:cNvSpPr txBox="1"/>
      </xdr:nvSpPr>
      <xdr:spPr>
        <a:xfrm>
          <a:off x="20277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25" name="直線コネクタ 824"/>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37628</xdr:rowOff>
    </xdr:from>
    <xdr:to>
      <xdr:col>102</xdr:col>
      <xdr:colOff>165100</xdr:colOff>
      <xdr:row>59</xdr:row>
      <xdr:rowOff>139228</xdr:rowOff>
    </xdr:to>
    <xdr:sp macro="" textlink="">
      <xdr:nvSpPr>
        <xdr:cNvPr id="826" name="フローチャート: 判断 825"/>
        <xdr:cNvSpPr/>
      </xdr:nvSpPr>
      <xdr:spPr>
        <a:xfrm>
          <a:off x="19494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155755</xdr:rowOff>
    </xdr:from>
    <xdr:ext cx="313932" cy="259045"/>
    <xdr:sp macro="" textlink="">
      <xdr:nvSpPr>
        <xdr:cNvPr id="827" name="テキスト ボックス 826"/>
        <xdr:cNvSpPr txBox="1"/>
      </xdr:nvSpPr>
      <xdr:spPr>
        <a:xfrm>
          <a:off x="19388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8" name="フローチャート: 判断 827"/>
        <xdr:cNvSpPr/>
      </xdr:nvSpPr>
      <xdr:spPr>
        <a:xfrm>
          <a:off x="18605500" y="1015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155429</xdr:rowOff>
    </xdr:from>
    <xdr:ext cx="313932" cy="259045"/>
    <xdr:sp macro="" textlink="">
      <xdr:nvSpPr>
        <xdr:cNvPr id="829" name="テキスト ボックス 828"/>
        <xdr:cNvSpPr txBox="1"/>
      </xdr:nvSpPr>
      <xdr:spPr>
        <a:xfrm>
          <a:off x="18499333" y="992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35" name="楕円 834"/>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18831</xdr:rowOff>
    </xdr:from>
    <xdr:ext cx="249299" cy="259045"/>
    <xdr:sp macro="" textlink="">
      <xdr:nvSpPr>
        <xdr:cNvPr id="836" name="前年度繰上充用金該当値テキスト"/>
        <xdr:cNvSpPr txBox="1"/>
      </xdr:nvSpPr>
      <xdr:spPr>
        <a:xfrm>
          <a:off x="22212300" y="10134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7" name="楕円 836"/>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8" name="テキスト ボックス 837"/>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9" name="楕円 838"/>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40" name="テキスト ボックス 839"/>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41" name="楕円 840"/>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42" name="テキスト ボックス 841"/>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43" name="楕円 842"/>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44" name="テキスト ボックス 843"/>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淡路市の住民一人当たりのコストは、総務費及び公債費において、類似団体内順位が高く、全国平均及び兵庫県平均よりも高くなっている。総務費では、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ふるさと納税の寄付金額が増額し、多額の基金積立をしたこと、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公債費では、阪神・淡路大震災の復興事業に係る元利償還金の影響が大きく、類似団体平均値と比較して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人当たりのコストが高くなっている。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財政調整基金残高は、平成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年度以降は増加の傾向であったが、令和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年度においては新型コロナウイルス感染症による影響が主な要因で基金を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億円取崩し、前年度から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年度においては、前年同様に取崩しを行わなず、歳計余剰額を積立したことにより、昨年度より、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実質収支及び実質単年度収支は黒字を確保しているが、令和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年度に普通交付税の「合併算定替」の特例措置が終了し、非常に厳しい状況であることから、より一層の経費削減や自主財源の確保に努める。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一般会計及び特別会計において、実質赤字額及び資金不足額は発生していないが、令和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年度に普通交付税の「合併算定替」の特例措置が終了し、非常に厳しい状況であることから、、「新行財政改革推進方策」等に基づいて、より一層の経費削減や自主財源の確保に努める。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83</v>
      </c>
      <c r="C2" s="182"/>
      <c r="D2" s="183"/>
    </row>
    <row r="3" spans="1:119" ht="18.75" customHeight="1" thickBot="1" x14ac:dyDescent="0.2">
      <c r="A3" s="181"/>
      <c r="B3" s="592" t="s">
        <v>84</v>
      </c>
      <c r="C3" s="593"/>
      <c r="D3" s="593"/>
      <c r="E3" s="594"/>
      <c r="F3" s="594"/>
      <c r="G3" s="594"/>
      <c r="H3" s="594"/>
      <c r="I3" s="594"/>
      <c r="J3" s="594"/>
      <c r="K3" s="594"/>
      <c r="L3" s="594" t="s">
        <v>85</v>
      </c>
      <c r="M3" s="594"/>
      <c r="N3" s="594"/>
      <c r="O3" s="594"/>
      <c r="P3" s="594"/>
      <c r="Q3" s="594"/>
      <c r="R3" s="597"/>
      <c r="S3" s="597"/>
      <c r="T3" s="597"/>
      <c r="U3" s="597"/>
      <c r="V3" s="598"/>
      <c r="W3" s="483" t="s">
        <v>86</v>
      </c>
      <c r="X3" s="484"/>
      <c r="Y3" s="484"/>
      <c r="Z3" s="484"/>
      <c r="AA3" s="484"/>
      <c r="AB3" s="593"/>
      <c r="AC3" s="597" t="s">
        <v>87</v>
      </c>
      <c r="AD3" s="484"/>
      <c r="AE3" s="484"/>
      <c r="AF3" s="484"/>
      <c r="AG3" s="484"/>
      <c r="AH3" s="484"/>
      <c r="AI3" s="484"/>
      <c r="AJ3" s="484"/>
      <c r="AK3" s="484"/>
      <c r="AL3" s="559"/>
      <c r="AM3" s="483" t="s">
        <v>88</v>
      </c>
      <c r="AN3" s="484"/>
      <c r="AO3" s="484"/>
      <c r="AP3" s="484"/>
      <c r="AQ3" s="484"/>
      <c r="AR3" s="484"/>
      <c r="AS3" s="484"/>
      <c r="AT3" s="484"/>
      <c r="AU3" s="484"/>
      <c r="AV3" s="484"/>
      <c r="AW3" s="484"/>
      <c r="AX3" s="559"/>
      <c r="AY3" s="551" t="s">
        <v>1</v>
      </c>
      <c r="AZ3" s="552"/>
      <c r="BA3" s="552"/>
      <c r="BB3" s="552"/>
      <c r="BC3" s="552"/>
      <c r="BD3" s="552"/>
      <c r="BE3" s="552"/>
      <c r="BF3" s="552"/>
      <c r="BG3" s="552"/>
      <c r="BH3" s="552"/>
      <c r="BI3" s="552"/>
      <c r="BJ3" s="552"/>
      <c r="BK3" s="552"/>
      <c r="BL3" s="552"/>
      <c r="BM3" s="601"/>
      <c r="BN3" s="483" t="s">
        <v>89</v>
      </c>
      <c r="BO3" s="484"/>
      <c r="BP3" s="484"/>
      <c r="BQ3" s="484"/>
      <c r="BR3" s="484"/>
      <c r="BS3" s="484"/>
      <c r="BT3" s="484"/>
      <c r="BU3" s="559"/>
      <c r="BV3" s="483" t="s">
        <v>90</v>
      </c>
      <c r="BW3" s="484"/>
      <c r="BX3" s="484"/>
      <c r="BY3" s="484"/>
      <c r="BZ3" s="484"/>
      <c r="CA3" s="484"/>
      <c r="CB3" s="484"/>
      <c r="CC3" s="559"/>
      <c r="CD3" s="551" t="s">
        <v>1</v>
      </c>
      <c r="CE3" s="552"/>
      <c r="CF3" s="552"/>
      <c r="CG3" s="552"/>
      <c r="CH3" s="552"/>
      <c r="CI3" s="552"/>
      <c r="CJ3" s="552"/>
      <c r="CK3" s="552"/>
      <c r="CL3" s="552"/>
      <c r="CM3" s="552"/>
      <c r="CN3" s="552"/>
      <c r="CO3" s="552"/>
      <c r="CP3" s="552"/>
      <c r="CQ3" s="552"/>
      <c r="CR3" s="552"/>
      <c r="CS3" s="601"/>
      <c r="CT3" s="483" t="s">
        <v>91</v>
      </c>
      <c r="CU3" s="484"/>
      <c r="CV3" s="484"/>
      <c r="CW3" s="484"/>
      <c r="CX3" s="484"/>
      <c r="CY3" s="484"/>
      <c r="CZ3" s="484"/>
      <c r="DA3" s="559"/>
      <c r="DB3" s="483" t="s">
        <v>92</v>
      </c>
      <c r="DC3" s="484"/>
      <c r="DD3" s="484"/>
      <c r="DE3" s="484"/>
      <c r="DF3" s="484"/>
      <c r="DG3" s="484"/>
      <c r="DH3" s="484"/>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8"/>
      <c r="AN4" s="436"/>
      <c r="AO4" s="436"/>
      <c r="AP4" s="436"/>
      <c r="AQ4" s="436"/>
      <c r="AR4" s="436"/>
      <c r="AS4" s="436"/>
      <c r="AT4" s="436"/>
      <c r="AU4" s="436"/>
      <c r="AV4" s="436"/>
      <c r="AW4" s="436"/>
      <c r="AX4" s="600"/>
      <c r="AY4" s="411" t="s">
        <v>93</v>
      </c>
      <c r="AZ4" s="412"/>
      <c r="BA4" s="412"/>
      <c r="BB4" s="412"/>
      <c r="BC4" s="412"/>
      <c r="BD4" s="412"/>
      <c r="BE4" s="412"/>
      <c r="BF4" s="412"/>
      <c r="BG4" s="412"/>
      <c r="BH4" s="412"/>
      <c r="BI4" s="412"/>
      <c r="BJ4" s="412"/>
      <c r="BK4" s="412"/>
      <c r="BL4" s="412"/>
      <c r="BM4" s="413"/>
      <c r="BN4" s="414">
        <v>36068152</v>
      </c>
      <c r="BO4" s="415"/>
      <c r="BP4" s="415"/>
      <c r="BQ4" s="415"/>
      <c r="BR4" s="415"/>
      <c r="BS4" s="415"/>
      <c r="BT4" s="415"/>
      <c r="BU4" s="416"/>
      <c r="BV4" s="414">
        <v>34039463</v>
      </c>
      <c r="BW4" s="415"/>
      <c r="BX4" s="415"/>
      <c r="BY4" s="415"/>
      <c r="BZ4" s="415"/>
      <c r="CA4" s="415"/>
      <c r="CB4" s="415"/>
      <c r="CC4" s="416"/>
      <c r="CD4" s="585" t="s">
        <v>94</v>
      </c>
      <c r="CE4" s="586"/>
      <c r="CF4" s="586"/>
      <c r="CG4" s="586"/>
      <c r="CH4" s="586"/>
      <c r="CI4" s="586"/>
      <c r="CJ4" s="586"/>
      <c r="CK4" s="586"/>
      <c r="CL4" s="586"/>
      <c r="CM4" s="586"/>
      <c r="CN4" s="586"/>
      <c r="CO4" s="586"/>
      <c r="CP4" s="586"/>
      <c r="CQ4" s="586"/>
      <c r="CR4" s="586"/>
      <c r="CS4" s="587"/>
      <c r="CT4" s="588">
        <v>0.5</v>
      </c>
      <c r="CU4" s="589"/>
      <c r="CV4" s="589"/>
      <c r="CW4" s="589"/>
      <c r="CX4" s="589"/>
      <c r="CY4" s="589"/>
      <c r="CZ4" s="589"/>
      <c r="DA4" s="590"/>
      <c r="DB4" s="588">
        <v>5.0999999999999996</v>
      </c>
      <c r="DC4" s="589"/>
      <c r="DD4" s="589"/>
      <c r="DE4" s="589"/>
      <c r="DF4" s="589"/>
      <c r="DG4" s="589"/>
      <c r="DH4" s="589"/>
      <c r="DI4" s="590"/>
    </row>
    <row r="5" spans="1:119" ht="18.75" customHeight="1" x14ac:dyDescent="0.15">
      <c r="A5" s="181"/>
      <c r="B5" s="595"/>
      <c r="C5" s="437"/>
      <c r="D5" s="437"/>
      <c r="E5" s="596"/>
      <c r="F5" s="596"/>
      <c r="G5" s="596"/>
      <c r="H5" s="596"/>
      <c r="I5" s="596"/>
      <c r="J5" s="596"/>
      <c r="K5" s="596"/>
      <c r="L5" s="596"/>
      <c r="M5" s="596"/>
      <c r="N5" s="596"/>
      <c r="O5" s="596"/>
      <c r="P5" s="596"/>
      <c r="Q5" s="596"/>
      <c r="R5" s="435"/>
      <c r="S5" s="435"/>
      <c r="T5" s="435"/>
      <c r="U5" s="435"/>
      <c r="V5" s="599"/>
      <c r="W5" s="518"/>
      <c r="X5" s="436"/>
      <c r="Y5" s="436"/>
      <c r="Z5" s="436"/>
      <c r="AA5" s="436"/>
      <c r="AB5" s="437"/>
      <c r="AC5" s="435"/>
      <c r="AD5" s="436"/>
      <c r="AE5" s="436"/>
      <c r="AF5" s="436"/>
      <c r="AG5" s="436"/>
      <c r="AH5" s="436"/>
      <c r="AI5" s="436"/>
      <c r="AJ5" s="436"/>
      <c r="AK5" s="436"/>
      <c r="AL5" s="600"/>
      <c r="AM5" s="489" t="s">
        <v>95</v>
      </c>
      <c r="AN5" s="393"/>
      <c r="AO5" s="393"/>
      <c r="AP5" s="393"/>
      <c r="AQ5" s="393"/>
      <c r="AR5" s="393"/>
      <c r="AS5" s="393"/>
      <c r="AT5" s="394"/>
      <c r="AU5" s="469" t="s">
        <v>96</v>
      </c>
      <c r="AV5" s="470"/>
      <c r="AW5" s="470"/>
      <c r="AX5" s="470"/>
      <c r="AY5" s="399" t="s">
        <v>97</v>
      </c>
      <c r="AZ5" s="400"/>
      <c r="BA5" s="400"/>
      <c r="BB5" s="400"/>
      <c r="BC5" s="400"/>
      <c r="BD5" s="400"/>
      <c r="BE5" s="400"/>
      <c r="BF5" s="400"/>
      <c r="BG5" s="400"/>
      <c r="BH5" s="400"/>
      <c r="BI5" s="400"/>
      <c r="BJ5" s="400"/>
      <c r="BK5" s="400"/>
      <c r="BL5" s="400"/>
      <c r="BM5" s="401"/>
      <c r="BN5" s="419">
        <v>35843874</v>
      </c>
      <c r="BO5" s="420"/>
      <c r="BP5" s="420"/>
      <c r="BQ5" s="420"/>
      <c r="BR5" s="420"/>
      <c r="BS5" s="420"/>
      <c r="BT5" s="420"/>
      <c r="BU5" s="421"/>
      <c r="BV5" s="419">
        <v>33024450</v>
      </c>
      <c r="BW5" s="420"/>
      <c r="BX5" s="420"/>
      <c r="BY5" s="420"/>
      <c r="BZ5" s="420"/>
      <c r="CA5" s="420"/>
      <c r="CB5" s="420"/>
      <c r="CC5" s="421"/>
      <c r="CD5" s="428" t="s">
        <v>98</v>
      </c>
      <c r="CE5" s="373"/>
      <c r="CF5" s="373"/>
      <c r="CG5" s="373"/>
      <c r="CH5" s="373"/>
      <c r="CI5" s="373"/>
      <c r="CJ5" s="373"/>
      <c r="CK5" s="373"/>
      <c r="CL5" s="373"/>
      <c r="CM5" s="373"/>
      <c r="CN5" s="373"/>
      <c r="CO5" s="373"/>
      <c r="CP5" s="373"/>
      <c r="CQ5" s="373"/>
      <c r="CR5" s="373"/>
      <c r="CS5" s="429"/>
      <c r="CT5" s="389">
        <v>91.8</v>
      </c>
      <c r="CU5" s="390"/>
      <c r="CV5" s="390"/>
      <c r="CW5" s="390"/>
      <c r="CX5" s="390"/>
      <c r="CY5" s="390"/>
      <c r="CZ5" s="390"/>
      <c r="DA5" s="391"/>
      <c r="DB5" s="389">
        <v>88.3</v>
      </c>
      <c r="DC5" s="390"/>
      <c r="DD5" s="390"/>
      <c r="DE5" s="390"/>
      <c r="DF5" s="390"/>
      <c r="DG5" s="390"/>
      <c r="DH5" s="390"/>
      <c r="DI5" s="391"/>
    </row>
    <row r="6" spans="1:119" ht="18.75" customHeight="1" x14ac:dyDescent="0.15">
      <c r="A6" s="181"/>
      <c r="B6" s="565" t="s">
        <v>99</v>
      </c>
      <c r="C6" s="434"/>
      <c r="D6" s="434"/>
      <c r="E6" s="566"/>
      <c r="F6" s="566"/>
      <c r="G6" s="566"/>
      <c r="H6" s="566"/>
      <c r="I6" s="566"/>
      <c r="J6" s="566"/>
      <c r="K6" s="566"/>
      <c r="L6" s="566" t="s">
        <v>100</v>
      </c>
      <c r="M6" s="566"/>
      <c r="N6" s="566"/>
      <c r="O6" s="566"/>
      <c r="P6" s="566"/>
      <c r="Q6" s="566"/>
      <c r="R6" s="461"/>
      <c r="S6" s="461"/>
      <c r="T6" s="461"/>
      <c r="U6" s="461"/>
      <c r="V6" s="572"/>
      <c r="W6" s="500" t="s">
        <v>101</v>
      </c>
      <c r="X6" s="433"/>
      <c r="Y6" s="433"/>
      <c r="Z6" s="433"/>
      <c r="AA6" s="433"/>
      <c r="AB6" s="434"/>
      <c r="AC6" s="577" t="s">
        <v>102</v>
      </c>
      <c r="AD6" s="578"/>
      <c r="AE6" s="578"/>
      <c r="AF6" s="578"/>
      <c r="AG6" s="578"/>
      <c r="AH6" s="578"/>
      <c r="AI6" s="578"/>
      <c r="AJ6" s="578"/>
      <c r="AK6" s="578"/>
      <c r="AL6" s="579"/>
      <c r="AM6" s="489" t="s">
        <v>103</v>
      </c>
      <c r="AN6" s="393"/>
      <c r="AO6" s="393"/>
      <c r="AP6" s="393"/>
      <c r="AQ6" s="393"/>
      <c r="AR6" s="393"/>
      <c r="AS6" s="393"/>
      <c r="AT6" s="394"/>
      <c r="AU6" s="469" t="s">
        <v>104</v>
      </c>
      <c r="AV6" s="470"/>
      <c r="AW6" s="470"/>
      <c r="AX6" s="470"/>
      <c r="AY6" s="399" t="s">
        <v>105</v>
      </c>
      <c r="AZ6" s="400"/>
      <c r="BA6" s="400"/>
      <c r="BB6" s="400"/>
      <c r="BC6" s="400"/>
      <c r="BD6" s="400"/>
      <c r="BE6" s="400"/>
      <c r="BF6" s="400"/>
      <c r="BG6" s="400"/>
      <c r="BH6" s="400"/>
      <c r="BI6" s="400"/>
      <c r="BJ6" s="400"/>
      <c r="BK6" s="400"/>
      <c r="BL6" s="400"/>
      <c r="BM6" s="401"/>
      <c r="BN6" s="419">
        <v>224278</v>
      </c>
      <c r="BO6" s="420"/>
      <c r="BP6" s="420"/>
      <c r="BQ6" s="420"/>
      <c r="BR6" s="420"/>
      <c r="BS6" s="420"/>
      <c r="BT6" s="420"/>
      <c r="BU6" s="421"/>
      <c r="BV6" s="419">
        <v>1015013</v>
      </c>
      <c r="BW6" s="420"/>
      <c r="BX6" s="420"/>
      <c r="BY6" s="420"/>
      <c r="BZ6" s="420"/>
      <c r="CA6" s="420"/>
      <c r="CB6" s="420"/>
      <c r="CC6" s="421"/>
      <c r="CD6" s="428" t="s">
        <v>106</v>
      </c>
      <c r="CE6" s="373"/>
      <c r="CF6" s="373"/>
      <c r="CG6" s="373"/>
      <c r="CH6" s="373"/>
      <c r="CI6" s="373"/>
      <c r="CJ6" s="373"/>
      <c r="CK6" s="373"/>
      <c r="CL6" s="373"/>
      <c r="CM6" s="373"/>
      <c r="CN6" s="373"/>
      <c r="CO6" s="373"/>
      <c r="CP6" s="373"/>
      <c r="CQ6" s="373"/>
      <c r="CR6" s="373"/>
      <c r="CS6" s="429"/>
      <c r="CT6" s="562">
        <v>92.8</v>
      </c>
      <c r="CU6" s="563"/>
      <c r="CV6" s="563"/>
      <c r="CW6" s="563"/>
      <c r="CX6" s="563"/>
      <c r="CY6" s="563"/>
      <c r="CZ6" s="563"/>
      <c r="DA6" s="564"/>
      <c r="DB6" s="562">
        <v>90.9</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89" t="s">
        <v>107</v>
      </c>
      <c r="AN7" s="393"/>
      <c r="AO7" s="393"/>
      <c r="AP7" s="393"/>
      <c r="AQ7" s="393"/>
      <c r="AR7" s="393"/>
      <c r="AS7" s="393"/>
      <c r="AT7" s="394"/>
      <c r="AU7" s="469" t="s">
        <v>104</v>
      </c>
      <c r="AV7" s="470"/>
      <c r="AW7" s="470"/>
      <c r="AX7" s="470"/>
      <c r="AY7" s="399" t="s">
        <v>108</v>
      </c>
      <c r="AZ7" s="400"/>
      <c r="BA7" s="400"/>
      <c r="BB7" s="400"/>
      <c r="BC7" s="400"/>
      <c r="BD7" s="400"/>
      <c r="BE7" s="400"/>
      <c r="BF7" s="400"/>
      <c r="BG7" s="400"/>
      <c r="BH7" s="400"/>
      <c r="BI7" s="400"/>
      <c r="BJ7" s="400"/>
      <c r="BK7" s="400"/>
      <c r="BL7" s="400"/>
      <c r="BM7" s="401"/>
      <c r="BN7" s="419">
        <v>136867</v>
      </c>
      <c r="BO7" s="420"/>
      <c r="BP7" s="420"/>
      <c r="BQ7" s="420"/>
      <c r="BR7" s="420"/>
      <c r="BS7" s="420"/>
      <c r="BT7" s="420"/>
      <c r="BU7" s="421"/>
      <c r="BV7" s="419">
        <v>116745</v>
      </c>
      <c r="BW7" s="420"/>
      <c r="BX7" s="420"/>
      <c r="BY7" s="420"/>
      <c r="BZ7" s="420"/>
      <c r="CA7" s="420"/>
      <c r="CB7" s="420"/>
      <c r="CC7" s="421"/>
      <c r="CD7" s="428" t="s">
        <v>109</v>
      </c>
      <c r="CE7" s="373"/>
      <c r="CF7" s="373"/>
      <c r="CG7" s="373"/>
      <c r="CH7" s="373"/>
      <c r="CI7" s="373"/>
      <c r="CJ7" s="373"/>
      <c r="CK7" s="373"/>
      <c r="CL7" s="373"/>
      <c r="CM7" s="373"/>
      <c r="CN7" s="373"/>
      <c r="CO7" s="373"/>
      <c r="CP7" s="373"/>
      <c r="CQ7" s="373"/>
      <c r="CR7" s="373"/>
      <c r="CS7" s="429"/>
      <c r="CT7" s="419">
        <v>16830992</v>
      </c>
      <c r="CU7" s="420"/>
      <c r="CV7" s="420"/>
      <c r="CW7" s="420"/>
      <c r="CX7" s="420"/>
      <c r="CY7" s="420"/>
      <c r="CZ7" s="420"/>
      <c r="DA7" s="421"/>
      <c r="DB7" s="419">
        <v>17464896</v>
      </c>
      <c r="DC7" s="420"/>
      <c r="DD7" s="420"/>
      <c r="DE7" s="420"/>
      <c r="DF7" s="420"/>
      <c r="DG7" s="420"/>
      <c r="DH7" s="420"/>
      <c r="DI7" s="421"/>
    </row>
    <row r="8" spans="1:119" ht="18.75" customHeight="1" thickBot="1" x14ac:dyDescent="0.2">
      <c r="A8" s="181"/>
      <c r="B8" s="570"/>
      <c r="C8" s="501"/>
      <c r="D8" s="501"/>
      <c r="E8" s="571"/>
      <c r="F8" s="571"/>
      <c r="G8" s="571"/>
      <c r="H8" s="571"/>
      <c r="I8" s="571"/>
      <c r="J8" s="571"/>
      <c r="K8" s="571"/>
      <c r="L8" s="571"/>
      <c r="M8" s="571"/>
      <c r="N8" s="571"/>
      <c r="O8" s="571"/>
      <c r="P8" s="571"/>
      <c r="Q8" s="571"/>
      <c r="R8" s="575"/>
      <c r="S8" s="575"/>
      <c r="T8" s="575"/>
      <c r="U8" s="575"/>
      <c r="V8" s="576"/>
      <c r="W8" s="485"/>
      <c r="X8" s="486"/>
      <c r="Y8" s="486"/>
      <c r="Z8" s="486"/>
      <c r="AA8" s="486"/>
      <c r="AB8" s="501"/>
      <c r="AC8" s="582"/>
      <c r="AD8" s="583"/>
      <c r="AE8" s="583"/>
      <c r="AF8" s="583"/>
      <c r="AG8" s="583"/>
      <c r="AH8" s="583"/>
      <c r="AI8" s="583"/>
      <c r="AJ8" s="583"/>
      <c r="AK8" s="583"/>
      <c r="AL8" s="584"/>
      <c r="AM8" s="489" t="s">
        <v>110</v>
      </c>
      <c r="AN8" s="393"/>
      <c r="AO8" s="393"/>
      <c r="AP8" s="393"/>
      <c r="AQ8" s="393"/>
      <c r="AR8" s="393"/>
      <c r="AS8" s="393"/>
      <c r="AT8" s="394"/>
      <c r="AU8" s="469" t="s">
        <v>111</v>
      </c>
      <c r="AV8" s="470"/>
      <c r="AW8" s="470"/>
      <c r="AX8" s="470"/>
      <c r="AY8" s="399" t="s">
        <v>112</v>
      </c>
      <c r="AZ8" s="400"/>
      <c r="BA8" s="400"/>
      <c r="BB8" s="400"/>
      <c r="BC8" s="400"/>
      <c r="BD8" s="400"/>
      <c r="BE8" s="400"/>
      <c r="BF8" s="400"/>
      <c r="BG8" s="400"/>
      <c r="BH8" s="400"/>
      <c r="BI8" s="400"/>
      <c r="BJ8" s="400"/>
      <c r="BK8" s="400"/>
      <c r="BL8" s="400"/>
      <c r="BM8" s="401"/>
      <c r="BN8" s="419">
        <v>87411</v>
      </c>
      <c r="BO8" s="420"/>
      <c r="BP8" s="420"/>
      <c r="BQ8" s="420"/>
      <c r="BR8" s="420"/>
      <c r="BS8" s="420"/>
      <c r="BT8" s="420"/>
      <c r="BU8" s="421"/>
      <c r="BV8" s="419">
        <v>898268</v>
      </c>
      <c r="BW8" s="420"/>
      <c r="BX8" s="420"/>
      <c r="BY8" s="420"/>
      <c r="BZ8" s="420"/>
      <c r="CA8" s="420"/>
      <c r="CB8" s="420"/>
      <c r="CC8" s="421"/>
      <c r="CD8" s="428" t="s">
        <v>113</v>
      </c>
      <c r="CE8" s="373"/>
      <c r="CF8" s="373"/>
      <c r="CG8" s="373"/>
      <c r="CH8" s="373"/>
      <c r="CI8" s="373"/>
      <c r="CJ8" s="373"/>
      <c r="CK8" s="373"/>
      <c r="CL8" s="373"/>
      <c r="CM8" s="373"/>
      <c r="CN8" s="373"/>
      <c r="CO8" s="373"/>
      <c r="CP8" s="373"/>
      <c r="CQ8" s="373"/>
      <c r="CR8" s="373"/>
      <c r="CS8" s="429"/>
      <c r="CT8" s="524">
        <v>0.35</v>
      </c>
      <c r="CU8" s="525"/>
      <c r="CV8" s="525"/>
      <c r="CW8" s="525"/>
      <c r="CX8" s="525"/>
      <c r="CY8" s="525"/>
      <c r="CZ8" s="525"/>
      <c r="DA8" s="526"/>
      <c r="DB8" s="524">
        <v>0.35</v>
      </c>
      <c r="DC8" s="525"/>
      <c r="DD8" s="525"/>
      <c r="DE8" s="525"/>
      <c r="DF8" s="525"/>
      <c r="DG8" s="525"/>
      <c r="DH8" s="525"/>
      <c r="DI8" s="526"/>
    </row>
    <row r="9" spans="1:119" ht="18.75" customHeight="1" thickBot="1" x14ac:dyDescent="0.2">
      <c r="A9" s="181"/>
      <c r="B9" s="551" t="s">
        <v>114</v>
      </c>
      <c r="C9" s="552"/>
      <c r="D9" s="552"/>
      <c r="E9" s="552"/>
      <c r="F9" s="552"/>
      <c r="G9" s="552"/>
      <c r="H9" s="552"/>
      <c r="I9" s="552"/>
      <c r="J9" s="552"/>
      <c r="K9" s="472"/>
      <c r="L9" s="553" t="s">
        <v>115</v>
      </c>
      <c r="M9" s="554"/>
      <c r="N9" s="554"/>
      <c r="O9" s="554"/>
      <c r="P9" s="554"/>
      <c r="Q9" s="555"/>
      <c r="R9" s="556">
        <v>41967</v>
      </c>
      <c r="S9" s="557"/>
      <c r="T9" s="557"/>
      <c r="U9" s="557"/>
      <c r="V9" s="558"/>
      <c r="W9" s="483" t="s">
        <v>116</v>
      </c>
      <c r="X9" s="484"/>
      <c r="Y9" s="484"/>
      <c r="Z9" s="484"/>
      <c r="AA9" s="484"/>
      <c r="AB9" s="484"/>
      <c r="AC9" s="484"/>
      <c r="AD9" s="484"/>
      <c r="AE9" s="484"/>
      <c r="AF9" s="484"/>
      <c r="AG9" s="484"/>
      <c r="AH9" s="484"/>
      <c r="AI9" s="484"/>
      <c r="AJ9" s="484"/>
      <c r="AK9" s="484"/>
      <c r="AL9" s="559"/>
      <c r="AM9" s="489" t="s">
        <v>117</v>
      </c>
      <c r="AN9" s="393"/>
      <c r="AO9" s="393"/>
      <c r="AP9" s="393"/>
      <c r="AQ9" s="393"/>
      <c r="AR9" s="393"/>
      <c r="AS9" s="393"/>
      <c r="AT9" s="394"/>
      <c r="AU9" s="469" t="s">
        <v>118</v>
      </c>
      <c r="AV9" s="470"/>
      <c r="AW9" s="470"/>
      <c r="AX9" s="470"/>
      <c r="AY9" s="399" t="s">
        <v>119</v>
      </c>
      <c r="AZ9" s="400"/>
      <c r="BA9" s="400"/>
      <c r="BB9" s="400"/>
      <c r="BC9" s="400"/>
      <c r="BD9" s="400"/>
      <c r="BE9" s="400"/>
      <c r="BF9" s="400"/>
      <c r="BG9" s="400"/>
      <c r="BH9" s="400"/>
      <c r="BI9" s="400"/>
      <c r="BJ9" s="400"/>
      <c r="BK9" s="400"/>
      <c r="BL9" s="400"/>
      <c r="BM9" s="401"/>
      <c r="BN9" s="419">
        <v>-810857</v>
      </c>
      <c r="BO9" s="420"/>
      <c r="BP9" s="420"/>
      <c r="BQ9" s="420"/>
      <c r="BR9" s="420"/>
      <c r="BS9" s="420"/>
      <c r="BT9" s="420"/>
      <c r="BU9" s="421"/>
      <c r="BV9" s="419">
        <v>680081</v>
      </c>
      <c r="BW9" s="420"/>
      <c r="BX9" s="420"/>
      <c r="BY9" s="420"/>
      <c r="BZ9" s="420"/>
      <c r="CA9" s="420"/>
      <c r="CB9" s="420"/>
      <c r="CC9" s="421"/>
      <c r="CD9" s="428" t="s">
        <v>120</v>
      </c>
      <c r="CE9" s="373"/>
      <c r="CF9" s="373"/>
      <c r="CG9" s="373"/>
      <c r="CH9" s="373"/>
      <c r="CI9" s="373"/>
      <c r="CJ9" s="373"/>
      <c r="CK9" s="373"/>
      <c r="CL9" s="373"/>
      <c r="CM9" s="373"/>
      <c r="CN9" s="373"/>
      <c r="CO9" s="373"/>
      <c r="CP9" s="373"/>
      <c r="CQ9" s="373"/>
      <c r="CR9" s="373"/>
      <c r="CS9" s="429"/>
      <c r="CT9" s="389">
        <v>20.9</v>
      </c>
      <c r="CU9" s="390"/>
      <c r="CV9" s="390"/>
      <c r="CW9" s="390"/>
      <c r="CX9" s="390"/>
      <c r="CY9" s="390"/>
      <c r="CZ9" s="390"/>
      <c r="DA9" s="391"/>
      <c r="DB9" s="389">
        <v>18.600000000000001</v>
      </c>
      <c r="DC9" s="390"/>
      <c r="DD9" s="390"/>
      <c r="DE9" s="390"/>
      <c r="DF9" s="390"/>
      <c r="DG9" s="390"/>
      <c r="DH9" s="390"/>
      <c r="DI9" s="391"/>
    </row>
    <row r="10" spans="1:119" ht="18.75" customHeight="1" thickBot="1" x14ac:dyDescent="0.2">
      <c r="A10" s="181"/>
      <c r="B10" s="551"/>
      <c r="C10" s="552"/>
      <c r="D10" s="552"/>
      <c r="E10" s="552"/>
      <c r="F10" s="552"/>
      <c r="G10" s="552"/>
      <c r="H10" s="552"/>
      <c r="I10" s="552"/>
      <c r="J10" s="552"/>
      <c r="K10" s="472"/>
      <c r="L10" s="392" t="s">
        <v>121</v>
      </c>
      <c r="M10" s="393"/>
      <c r="N10" s="393"/>
      <c r="O10" s="393"/>
      <c r="P10" s="393"/>
      <c r="Q10" s="394"/>
      <c r="R10" s="395">
        <v>43977</v>
      </c>
      <c r="S10" s="396"/>
      <c r="T10" s="396"/>
      <c r="U10" s="396"/>
      <c r="V10" s="398"/>
      <c r="W10" s="560"/>
      <c r="X10" s="370"/>
      <c r="Y10" s="370"/>
      <c r="Z10" s="370"/>
      <c r="AA10" s="370"/>
      <c r="AB10" s="370"/>
      <c r="AC10" s="370"/>
      <c r="AD10" s="370"/>
      <c r="AE10" s="370"/>
      <c r="AF10" s="370"/>
      <c r="AG10" s="370"/>
      <c r="AH10" s="370"/>
      <c r="AI10" s="370"/>
      <c r="AJ10" s="370"/>
      <c r="AK10" s="370"/>
      <c r="AL10" s="561"/>
      <c r="AM10" s="489" t="s">
        <v>122</v>
      </c>
      <c r="AN10" s="393"/>
      <c r="AO10" s="393"/>
      <c r="AP10" s="393"/>
      <c r="AQ10" s="393"/>
      <c r="AR10" s="393"/>
      <c r="AS10" s="393"/>
      <c r="AT10" s="394"/>
      <c r="AU10" s="469" t="s">
        <v>111</v>
      </c>
      <c r="AV10" s="470"/>
      <c r="AW10" s="470"/>
      <c r="AX10" s="470"/>
      <c r="AY10" s="399" t="s">
        <v>123</v>
      </c>
      <c r="AZ10" s="400"/>
      <c r="BA10" s="400"/>
      <c r="BB10" s="400"/>
      <c r="BC10" s="400"/>
      <c r="BD10" s="400"/>
      <c r="BE10" s="400"/>
      <c r="BF10" s="400"/>
      <c r="BG10" s="400"/>
      <c r="BH10" s="400"/>
      <c r="BI10" s="400"/>
      <c r="BJ10" s="400"/>
      <c r="BK10" s="400"/>
      <c r="BL10" s="400"/>
      <c r="BM10" s="401"/>
      <c r="BN10" s="419">
        <v>451719</v>
      </c>
      <c r="BO10" s="420"/>
      <c r="BP10" s="420"/>
      <c r="BQ10" s="420"/>
      <c r="BR10" s="420"/>
      <c r="BS10" s="420"/>
      <c r="BT10" s="420"/>
      <c r="BU10" s="421"/>
      <c r="BV10" s="419">
        <v>114155</v>
      </c>
      <c r="BW10" s="420"/>
      <c r="BX10" s="420"/>
      <c r="BY10" s="420"/>
      <c r="BZ10" s="420"/>
      <c r="CA10" s="420"/>
      <c r="CB10" s="420"/>
      <c r="CC10" s="421"/>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2"/>
      <c r="L11" s="374" t="s">
        <v>125</v>
      </c>
      <c r="M11" s="375"/>
      <c r="N11" s="375"/>
      <c r="O11" s="375"/>
      <c r="P11" s="375"/>
      <c r="Q11" s="376"/>
      <c r="R11" s="548" t="s">
        <v>126</v>
      </c>
      <c r="S11" s="549"/>
      <c r="T11" s="549"/>
      <c r="U11" s="549"/>
      <c r="V11" s="550"/>
      <c r="W11" s="560"/>
      <c r="X11" s="370"/>
      <c r="Y11" s="370"/>
      <c r="Z11" s="370"/>
      <c r="AA11" s="370"/>
      <c r="AB11" s="370"/>
      <c r="AC11" s="370"/>
      <c r="AD11" s="370"/>
      <c r="AE11" s="370"/>
      <c r="AF11" s="370"/>
      <c r="AG11" s="370"/>
      <c r="AH11" s="370"/>
      <c r="AI11" s="370"/>
      <c r="AJ11" s="370"/>
      <c r="AK11" s="370"/>
      <c r="AL11" s="561"/>
      <c r="AM11" s="489" t="s">
        <v>127</v>
      </c>
      <c r="AN11" s="393"/>
      <c r="AO11" s="393"/>
      <c r="AP11" s="393"/>
      <c r="AQ11" s="393"/>
      <c r="AR11" s="393"/>
      <c r="AS11" s="393"/>
      <c r="AT11" s="394"/>
      <c r="AU11" s="469" t="s">
        <v>104</v>
      </c>
      <c r="AV11" s="470"/>
      <c r="AW11" s="470"/>
      <c r="AX11" s="470"/>
      <c r="AY11" s="399" t="s">
        <v>128</v>
      </c>
      <c r="AZ11" s="400"/>
      <c r="BA11" s="400"/>
      <c r="BB11" s="400"/>
      <c r="BC11" s="400"/>
      <c r="BD11" s="400"/>
      <c r="BE11" s="400"/>
      <c r="BF11" s="400"/>
      <c r="BG11" s="400"/>
      <c r="BH11" s="400"/>
      <c r="BI11" s="400"/>
      <c r="BJ11" s="400"/>
      <c r="BK11" s="400"/>
      <c r="BL11" s="400"/>
      <c r="BM11" s="401"/>
      <c r="BN11" s="419">
        <v>1339146</v>
      </c>
      <c r="BO11" s="420"/>
      <c r="BP11" s="420"/>
      <c r="BQ11" s="420"/>
      <c r="BR11" s="420"/>
      <c r="BS11" s="420"/>
      <c r="BT11" s="420"/>
      <c r="BU11" s="421"/>
      <c r="BV11" s="419">
        <v>0</v>
      </c>
      <c r="BW11" s="420"/>
      <c r="BX11" s="420"/>
      <c r="BY11" s="420"/>
      <c r="BZ11" s="420"/>
      <c r="CA11" s="420"/>
      <c r="CB11" s="420"/>
      <c r="CC11" s="421"/>
      <c r="CD11" s="428" t="s">
        <v>129</v>
      </c>
      <c r="CE11" s="373"/>
      <c r="CF11" s="373"/>
      <c r="CG11" s="373"/>
      <c r="CH11" s="373"/>
      <c r="CI11" s="373"/>
      <c r="CJ11" s="373"/>
      <c r="CK11" s="373"/>
      <c r="CL11" s="373"/>
      <c r="CM11" s="373"/>
      <c r="CN11" s="373"/>
      <c r="CO11" s="373"/>
      <c r="CP11" s="373"/>
      <c r="CQ11" s="373"/>
      <c r="CR11" s="373"/>
      <c r="CS11" s="429"/>
      <c r="CT11" s="524" t="s">
        <v>130</v>
      </c>
      <c r="CU11" s="525"/>
      <c r="CV11" s="525"/>
      <c r="CW11" s="525"/>
      <c r="CX11" s="525"/>
      <c r="CY11" s="525"/>
      <c r="CZ11" s="525"/>
      <c r="DA11" s="526"/>
      <c r="DB11" s="524" t="s">
        <v>131</v>
      </c>
      <c r="DC11" s="525"/>
      <c r="DD11" s="525"/>
      <c r="DE11" s="525"/>
      <c r="DF11" s="525"/>
      <c r="DG11" s="525"/>
      <c r="DH11" s="525"/>
      <c r="DI11" s="526"/>
    </row>
    <row r="12" spans="1:119" ht="18.75" customHeight="1" x14ac:dyDescent="0.15">
      <c r="A12" s="181"/>
      <c r="B12" s="527" t="s">
        <v>132</v>
      </c>
      <c r="C12" s="528"/>
      <c r="D12" s="528"/>
      <c r="E12" s="528"/>
      <c r="F12" s="528"/>
      <c r="G12" s="528"/>
      <c r="H12" s="528"/>
      <c r="I12" s="528"/>
      <c r="J12" s="528"/>
      <c r="K12" s="529"/>
      <c r="L12" s="536" t="s">
        <v>133</v>
      </c>
      <c r="M12" s="537"/>
      <c r="N12" s="537"/>
      <c r="O12" s="537"/>
      <c r="P12" s="537"/>
      <c r="Q12" s="538"/>
      <c r="R12" s="539">
        <v>42437</v>
      </c>
      <c r="S12" s="540"/>
      <c r="T12" s="540"/>
      <c r="U12" s="540"/>
      <c r="V12" s="541"/>
      <c r="W12" s="542" t="s">
        <v>1</v>
      </c>
      <c r="X12" s="470"/>
      <c r="Y12" s="470"/>
      <c r="Z12" s="470"/>
      <c r="AA12" s="470"/>
      <c r="AB12" s="543"/>
      <c r="AC12" s="544" t="s">
        <v>134</v>
      </c>
      <c r="AD12" s="545"/>
      <c r="AE12" s="545"/>
      <c r="AF12" s="545"/>
      <c r="AG12" s="546"/>
      <c r="AH12" s="544" t="s">
        <v>135</v>
      </c>
      <c r="AI12" s="545"/>
      <c r="AJ12" s="545"/>
      <c r="AK12" s="545"/>
      <c r="AL12" s="547"/>
      <c r="AM12" s="489" t="s">
        <v>136</v>
      </c>
      <c r="AN12" s="393"/>
      <c r="AO12" s="393"/>
      <c r="AP12" s="393"/>
      <c r="AQ12" s="393"/>
      <c r="AR12" s="393"/>
      <c r="AS12" s="393"/>
      <c r="AT12" s="394"/>
      <c r="AU12" s="469" t="s">
        <v>96</v>
      </c>
      <c r="AV12" s="470"/>
      <c r="AW12" s="470"/>
      <c r="AX12" s="470"/>
      <c r="AY12" s="399" t="s">
        <v>137</v>
      </c>
      <c r="AZ12" s="400"/>
      <c r="BA12" s="400"/>
      <c r="BB12" s="400"/>
      <c r="BC12" s="400"/>
      <c r="BD12" s="400"/>
      <c r="BE12" s="400"/>
      <c r="BF12" s="400"/>
      <c r="BG12" s="400"/>
      <c r="BH12" s="400"/>
      <c r="BI12" s="400"/>
      <c r="BJ12" s="400"/>
      <c r="BK12" s="400"/>
      <c r="BL12" s="400"/>
      <c r="BM12" s="401"/>
      <c r="BN12" s="419">
        <v>0</v>
      </c>
      <c r="BO12" s="420"/>
      <c r="BP12" s="420"/>
      <c r="BQ12" s="420"/>
      <c r="BR12" s="420"/>
      <c r="BS12" s="420"/>
      <c r="BT12" s="420"/>
      <c r="BU12" s="421"/>
      <c r="BV12" s="419">
        <v>0</v>
      </c>
      <c r="BW12" s="420"/>
      <c r="BX12" s="420"/>
      <c r="BY12" s="420"/>
      <c r="BZ12" s="420"/>
      <c r="CA12" s="420"/>
      <c r="CB12" s="420"/>
      <c r="CC12" s="421"/>
      <c r="CD12" s="428" t="s">
        <v>138</v>
      </c>
      <c r="CE12" s="373"/>
      <c r="CF12" s="373"/>
      <c r="CG12" s="373"/>
      <c r="CH12" s="373"/>
      <c r="CI12" s="373"/>
      <c r="CJ12" s="373"/>
      <c r="CK12" s="373"/>
      <c r="CL12" s="373"/>
      <c r="CM12" s="373"/>
      <c r="CN12" s="373"/>
      <c r="CO12" s="373"/>
      <c r="CP12" s="373"/>
      <c r="CQ12" s="373"/>
      <c r="CR12" s="373"/>
      <c r="CS12" s="429"/>
      <c r="CT12" s="524" t="s">
        <v>139</v>
      </c>
      <c r="CU12" s="525"/>
      <c r="CV12" s="525"/>
      <c r="CW12" s="525"/>
      <c r="CX12" s="525"/>
      <c r="CY12" s="525"/>
      <c r="CZ12" s="525"/>
      <c r="DA12" s="526"/>
      <c r="DB12" s="524" t="s">
        <v>139</v>
      </c>
      <c r="DC12" s="525"/>
      <c r="DD12" s="525"/>
      <c r="DE12" s="525"/>
      <c r="DF12" s="525"/>
      <c r="DG12" s="525"/>
      <c r="DH12" s="525"/>
      <c r="DI12" s="526"/>
    </row>
    <row r="13" spans="1:119" ht="18.75" customHeight="1" x14ac:dyDescent="0.15">
      <c r="A13" s="181"/>
      <c r="B13" s="530"/>
      <c r="C13" s="531"/>
      <c r="D13" s="531"/>
      <c r="E13" s="531"/>
      <c r="F13" s="531"/>
      <c r="G13" s="531"/>
      <c r="H13" s="531"/>
      <c r="I13" s="531"/>
      <c r="J13" s="531"/>
      <c r="K13" s="532"/>
      <c r="L13" s="190"/>
      <c r="M13" s="512" t="s">
        <v>140</v>
      </c>
      <c r="N13" s="513"/>
      <c r="O13" s="513"/>
      <c r="P13" s="513"/>
      <c r="Q13" s="514"/>
      <c r="R13" s="515">
        <v>41942</v>
      </c>
      <c r="S13" s="516"/>
      <c r="T13" s="516"/>
      <c r="U13" s="516"/>
      <c r="V13" s="517"/>
      <c r="W13" s="500" t="s">
        <v>141</v>
      </c>
      <c r="X13" s="433"/>
      <c r="Y13" s="433"/>
      <c r="Z13" s="433"/>
      <c r="AA13" s="433"/>
      <c r="AB13" s="434"/>
      <c r="AC13" s="395">
        <v>3005</v>
      </c>
      <c r="AD13" s="396"/>
      <c r="AE13" s="396"/>
      <c r="AF13" s="396"/>
      <c r="AG13" s="397"/>
      <c r="AH13" s="395">
        <v>3170</v>
      </c>
      <c r="AI13" s="396"/>
      <c r="AJ13" s="396"/>
      <c r="AK13" s="396"/>
      <c r="AL13" s="398"/>
      <c r="AM13" s="489" t="s">
        <v>142</v>
      </c>
      <c r="AN13" s="393"/>
      <c r="AO13" s="393"/>
      <c r="AP13" s="393"/>
      <c r="AQ13" s="393"/>
      <c r="AR13" s="393"/>
      <c r="AS13" s="393"/>
      <c r="AT13" s="394"/>
      <c r="AU13" s="469" t="s">
        <v>143</v>
      </c>
      <c r="AV13" s="470"/>
      <c r="AW13" s="470"/>
      <c r="AX13" s="470"/>
      <c r="AY13" s="399" t="s">
        <v>144</v>
      </c>
      <c r="AZ13" s="400"/>
      <c r="BA13" s="400"/>
      <c r="BB13" s="400"/>
      <c r="BC13" s="400"/>
      <c r="BD13" s="400"/>
      <c r="BE13" s="400"/>
      <c r="BF13" s="400"/>
      <c r="BG13" s="400"/>
      <c r="BH13" s="400"/>
      <c r="BI13" s="400"/>
      <c r="BJ13" s="400"/>
      <c r="BK13" s="400"/>
      <c r="BL13" s="400"/>
      <c r="BM13" s="401"/>
      <c r="BN13" s="419">
        <v>980008</v>
      </c>
      <c r="BO13" s="420"/>
      <c r="BP13" s="420"/>
      <c r="BQ13" s="420"/>
      <c r="BR13" s="420"/>
      <c r="BS13" s="420"/>
      <c r="BT13" s="420"/>
      <c r="BU13" s="421"/>
      <c r="BV13" s="419">
        <v>794236</v>
      </c>
      <c r="BW13" s="420"/>
      <c r="BX13" s="420"/>
      <c r="BY13" s="420"/>
      <c r="BZ13" s="420"/>
      <c r="CA13" s="420"/>
      <c r="CB13" s="420"/>
      <c r="CC13" s="421"/>
      <c r="CD13" s="428" t="s">
        <v>145</v>
      </c>
      <c r="CE13" s="373"/>
      <c r="CF13" s="373"/>
      <c r="CG13" s="373"/>
      <c r="CH13" s="373"/>
      <c r="CI13" s="373"/>
      <c r="CJ13" s="373"/>
      <c r="CK13" s="373"/>
      <c r="CL13" s="373"/>
      <c r="CM13" s="373"/>
      <c r="CN13" s="373"/>
      <c r="CO13" s="373"/>
      <c r="CP13" s="373"/>
      <c r="CQ13" s="373"/>
      <c r="CR13" s="373"/>
      <c r="CS13" s="429"/>
      <c r="CT13" s="389">
        <v>13.8</v>
      </c>
      <c r="CU13" s="390"/>
      <c r="CV13" s="390"/>
      <c r="CW13" s="390"/>
      <c r="CX13" s="390"/>
      <c r="CY13" s="390"/>
      <c r="CZ13" s="390"/>
      <c r="DA13" s="391"/>
      <c r="DB13" s="389">
        <v>14.2</v>
      </c>
      <c r="DC13" s="390"/>
      <c r="DD13" s="390"/>
      <c r="DE13" s="390"/>
      <c r="DF13" s="390"/>
      <c r="DG13" s="390"/>
      <c r="DH13" s="390"/>
      <c r="DI13" s="391"/>
    </row>
    <row r="14" spans="1:119" ht="18.75" customHeight="1" thickBot="1" x14ac:dyDescent="0.2">
      <c r="A14" s="181"/>
      <c r="B14" s="530"/>
      <c r="C14" s="531"/>
      <c r="D14" s="531"/>
      <c r="E14" s="531"/>
      <c r="F14" s="531"/>
      <c r="G14" s="531"/>
      <c r="H14" s="531"/>
      <c r="I14" s="531"/>
      <c r="J14" s="531"/>
      <c r="K14" s="532"/>
      <c r="L14" s="505" t="s">
        <v>146</v>
      </c>
      <c r="M14" s="522"/>
      <c r="N14" s="522"/>
      <c r="O14" s="522"/>
      <c r="P14" s="522"/>
      <c r="Q14" s="523"/>
      <c r="R14" s="515">
        <v>42721</v>
      </c>
      <c r="S14" s="516"/>
      <c r="T14" s="516"/>
      <c r="U14" s="516"/>
      <c r="V14" s="517"/>
      <c r="W14" s="518"/>
      <c r="X14" s="436"/>
      <c r="Y14" s="436"/>
      <c r="Z14" s="436"/>
      <c r="AA14" s="436"/>
      <c r="AB14" s="437"/>
      <c r="AC14" s="508">
        <v>15.4</v>
      </c>
      <c r="AD14" s="509"/>
      <c r="AE14" s="509"/>
      <c r="AF14" s="509"/>
      <c r="AG14" s="510"/>
      <c r="AH14" s="508">
        <v>15.8</v>
      </c>
      <c r="AI14" s="509"/>
      <c r="AJ14" s="509"/>
      <c r="AK14" s="509"/>
      <c r="AL14" s="511"/>
      <c r="AM14" s="489"/>
      <c r="AN14" s="393"/>
      <c r="AO14" s="393"/>
      <c r="AP14" s="393"/>
      <c r="AQ14" s="393"/>
      <c r="AR14" s="393"/>
      <c r="AS14" s="393"/>
      <c r="AT14" s="394"/>
      <c r="AU14" s="469"/>
      <c r="AV14" s="470"/>
      <c r="AW14" s="470"/>
      <c r="AX14" s="470"/>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147</v>
      </c>
      <c r="CE14" s="426"/>
      <c r="CF14" s="426"/>
      <c r="CG14" s="426"/>
      <c r="CH14" s="426"/>
      <c r="CI14" s="426"/>
      <c r="CJ14" s="426"/>
      <c r="CK14" s="426"/>
      <c r="CL14" s="426"/>
      <c r="CM14" s="426"/>
      <c r="CN14" s="426"/>
      <c r="CO14" s="426"/>
      <c r="CP14" s="426"/>
      <c r="CQ14" s="426"/>
      <c r="CR14" s="426"/>
      <c r="CS14" s="427"/>
      <c r="CT14" s="519">
        <v>74.5</v>
      </c>
      <c r="CU14" s="520"/>
      <c r="CV14" s="520"/>
      <c r="CW14" s="520"/>
      <c r="CX14" s="520"/>
      <c r="CY14" s="520"/>
      <c r="CZ14" s="520"/>
      <c r="DA14" s="521"/>
      <c r="DB14" s="519">
        <v>101.2</v>
      </c>
      <c r="DC14" s="520"/>
      <c r="DD14" s="520"/>
      <c r="DE14" s="520"/>
      <c r="DF14" s="520"/>
      <c r="DG14" s="520"/>
      <c r="DH14" s="520"/>
      <c r="DI14" s="521"/>
    </row>
    <row r="15" spans="1:119" ht="18.75" customHeight="1" x14ac:dyDescent="0.15">
      <c r="A15" s="181"/>
      <c r="B15" s="530"/>
      <c r="C15" s="531"/>
      <c r="D15" s="531"/>
      <c r="E15" s="531"/>
      <c r="F15" s="531"/>
      <c r="G15" s="531"/>
      <c r="H15" s="531"/>
      <c r="I15" s="531"/>
      <c r="J15" s="531"/>
      <c r="K15" s="532"/>
      <c r="L15" s="190"/>
      <c r="M15" s="512" t="s">
        <v>140</v>
      </c>
      <c r="N15" s="513"/>
      <c r="O15" s="513"/>
      <c r="P15" s="513"/>
      <c r="Q15" s="514"/>
      <c r="R15" s="515">
        <v>42335</v>
      </c>
      <c r="S15" s="516"/>
      <c r="T15" s="516"/>
      <c r="U15" s="516"/>
      <c r="V15" s="517"/>
      <c r="W15" s="500" t="s">
        <v>148</v>
      </c>
      <c r="X15" s="433"/>
      <c r="Y15" s="433"/>
      <c r="Z15" s="433"/>
      <c r="AA15" s="433"/>
      <c r="AB15" s="434"/>
      <c r="AC15" s="395">
        <v>3965</v>
      </c>
      <c r="AD15" s="396"/>
      <c r="AE15" s="396"/>
      <c r="AF15" s="396"/>
      <c r="AG15" s="397"/>
      <c r="AH15" s="395">
        <v>4300</v>
      </c>
      <c r="AI15" s="396"/>
      <c r="AJ15" s="396"/>
      <c r="AK15" s="396"/>
      <c r="AL15" s="398"/>
      <c r="AM15" s="489"/>
      <c r="AN15" s="393"/>
      <c r="AO15" s="393"/>
      <c r="AP15" s="393"/>
      <c r="AQ15" s="393"/>
      <c r="AR15" s="393"/>
      <c r="AS15" s="393"/>
      <c r="AT15" s="394"/>
      <c r="AU15" s="469"/>
      <c r="AV15" s="470"/>
      <c r="AW15" s="470"/>
      <c r="AX15" s="470"/>
      <c r="AY15" s="411" t="s">
        <v>149</v>
      </c>
      <c r="AZ15" s="412"/>
      <c r="BA15" s="412"/>
      <c r="BB15" s="412"/>
      <c r="BC15" s="412"/>
      <c r="BD15" s="412"/>
      <c r="BE15" s="412"/>
      <c r="BF15" s="412"/>
      <c r="BG15" s="412"/>
      <c r="BH15" s="412"/>
      <c r="BI15" s="412"/>
      <c r="BJ15" s="412"/>
      <c r="BK15" s="412"/>
      <c r="BL15" s="412"/>
      <c r="BM15" s="413"/>
      <c r="BN15" s="414">
        <v>5485883</v>
      </c>
      <c r="BO15" s="415"/>
      <c r="BP15" s="415"/>
      <c r="BQ15" s="415"/>
      <c r="BR15" s="415"/>
      <c r="BS15" s="415"/>
      <c r="BT15" s="415"/>
      <c r="BU15" s="416"/>
      <c r="BV15" s="414">
        <v>5217140</v>
      </c>
      <c r="BW15" s="415"/>
      <c r="BX15" s="415"/>
      <c r="BY15" s="415"/>
      <c r="BZ15" s="415"/>
      <c r="CA15" s="415"/>
      <c r="CB15" s="415"/>
      <c r="CC15" s="416"/>
      <c r="CD15" s="502" t="s">
        <v>150</v>
      </c>
      <c r="CE15" s="503"/>
      <c r="CF15" s="503"/>
      <c r="CG15" s="503"/>
      <c r="CH15" s="503"/>
      <c r="CI15" s="503"/>
      <c r="CJ15" s="503"/>
      <c r="CK15" s="503"/>
      <c r="CL15" s="503"/>
      <c r="CM15" s="503"/>
      <c r="CN15" s="503"/>
      <c r="CO15" s="503"/>
      <c r="CP15" s="503"/>
      <c r="CQ15" s="503"/>
      <c r="CR15" s="503"/>
      <c r="CS15" s="504"/>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30"/>
      <c r="C16" s="531"/>
      <c r="D16" s="531"/>
      <c r="E16" s="531"/>
      <c r="F16" s="531"/>
      <c r="G16" s="531"/>
      <c r="H16" s="531"/>
      <c r="I16" s="531"/>
      <c r="J16" s="531"/>
      <c r="K16" s="532"/>
      <c r="L16" s="505" t="s">
        <v>151</v>
      </c>
      <c r="M16" s="506"/>
      <c r="N16" s="506"/>
      <c r="O16" s="506"/>
      <c r="P16" s="506"/>
      <c r="Q16" s="507"/>
      <c r="R16" s="497" t="s">
        <v>152</v>
      </c>
      <c r="S16" s="498"/>
      <c r="T16" s="498"/>
      <c r="U16" s="498"/>
      <c r="V16" s="499"/>
      <c r="W16" s="518"/>
      <c r="X16" s="436"/>
      <c r="Y16" s="436"/>
      <c r="Z16" s="436"/>
      <c r="AA16" s="436"/>
      <c r="AB16" s="437"/>
      <c r="AC16" s="508">
        <v>20.399999999999999</v>
      </c>
      <c r="AD16" s="509"/>
      <c r="AE16" s="509"/>
      <c r="AF16" s="509"/>
      <c r="AG16" s="510"/>
      <c r="AH16" s="508">
        <v>21.4</v>
      </c>
      <c r="AI16" s="509"/>
      <c r="AJ16" s="509"/>
      <c r="AK16" s="509"/>
      <c r="AL16" s="511"/>
      <c r="AM16" s="489"/>
      <c r="AN16" s="393"/>
      <c r="AO16" s="393"/>
      <c r="AP16" s="393"/>
      <c r="AQ16" s="393"/>
      <c r="AR16" s="393"/>
      <c r="AS16" s="393"/>
      <c r="AT16" s="394"/>
      <c r="AU16" s="469"/>
      <c r="AV16" s="470"/>
      <c r="AW16" s="470"/>
      <c r="AX16" s="470"/>
      <c r="AY16" s="399" t="s">
        <v>153</v>
      </c>
      <c r="AZ16" s="400"/>
      <c r="BA16" s="400"/>
      <c r="BB16" s="400"/>
      <c r="BC16" s="400"/>
      <c r="BD16" s="400"/>
      <c r="BE16" s="400"/>
      <c r="BF16" s="400"/>
      <c r="BG16" s="400"/>
      <c r="BH16" s="400"/>
      <c r="BI16" s="400"/>
      <c r="BJ16" s="400"/>
      <c r="BK16" s="400"/>
      <c r="BL16" s="400"/>
      <c r="BM16" s="401"/>
      <c r="BN16" s="419">
        <v>15161312</v>
      </c>
      <c r="BO16" s="420"/>
      <c r="BP16" s="420"/>
      <c r="BQ16" s="420"/>
      <c r="BR16" s="420"/>
      <c r="BS16" s="420"/>
      <c r="BT16" s="420"/>
      <c r="BU16" s="421"/>
      <c r="BV16" s="419">
        <v>15393352</v>
      </c>
      <c r="BW16" s="420"/>
      <c r="BX16" s="420"/>
      <c r="BY16" s="420"/>
      <c r="BZ16" s="420"/>
      <c r="CA16" s="420"/>
      <c r="CB16" s="420"/>
      <c r="CC16" s="421"/>
      <c r="CD16" s="194"/>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
      <c r="A17" s="181"/>
      <c r="B17" s="533"/>
      <c r="C17" s="534"/>
      <c r="D17" s="534"/>
      <c r="E17" s="534"/>
      <c r="F17" s="534"/>
      <c r="G17" s="534"/>
      <c r="H17" s="534"/>
      <c r="I17" s="534"/>
      <c r="J17" s="534"/>
      <c r="K17" s="535"/>
      <c r="L17" s="195"/>
      <c r="M17" s="494" t="s">
        <v>154</v>
      </c>
      <c r="N17" s="495"/>
      <c r="O17" s="495"/>
      <c r="P17" s="495"/>
      <c r="Q17" s="496"/>
      <c r="R17" s="497" t="s">
        <v>155</v>
      </c>
      <c r="S17" s="498"/>
      <c r="T17" s="498"/>
      <c r="U17" s="498"/>
      <c r="V17" s="499"/>
      <c r="W17" s="500" t="s">
        <v>156</v>
      </c>
      <c r="X17" s="433"/>
      <c r="Y17" s="433"/>
      <c r="Z17" s="433"/>
      <c r="AA17" s="433"/>
      <c r="AB17" s="434"/>
      <c r="AC17" s="395">
        <v>12486</v>
      </c>
      <c r="AD17" s="396"/>
      <c r="AE17" s="396"/>
      <c r="AF17" s="396"/>
      <c r="AG17" s="397"/>
      <c r="AH17" s="395">
        <v>12602</v>
      </c>
      <c r="AI17" s="396"/>
      <c r="AJ17" s="396"/>
      <c r="AK17" s="396"/>
      <c r="AL17" s="398"/>
      <c r="AM17" s="489"/>
      <c r="AN17" s="393"/>
      <c r="AO17" s="393"/>
      <c r="AP17" s="393"/>
      <c r="AQ17" s="393"/>
      <c r="AR17" s="393"/>
      <c r="AS17" s="393"/>
      <c r="AT17" s="394"/>
      <c r="AU17" s="469"/>
      <c r="AV17" s="470"/>
      <c r="AW17" s="470"/>
      <c r="AX17" s="470"/>
      <c r="AY17" s="399" t="s">
        <v>157</v>
      </c>
      <c r="AZ17" s="400"/>
      <c r="BA17" s="400"/>
      <c r="BB17" s="400"/>
      <c r="BC17" s="400"/>
      <c r="BD17" s="400"/>
      <c r="BE17" s="400"/>
      <c r="BF17" s="400"/>
      <c r="BG17" s="400"/>
      <c r="BH17" s="400"/>
      <c r="BI17" s="400"/>
      <c r="BJ17" s="400"/>
      <c r="BK17" s="400"/>
      <c r="BL17" s="400"/>
      <c r="BM17" s="401"/>
      <c r="BN17" s="419">
        <v>6969243</v>
      </c>
      <c r="BO17" s="420"/>
      <c r="BP17" s="420"/>
      <c r="BQ17" s="420"/>
      <c r="BR17" s="420"/>
      <c r="BS17" s="420"/>
      <c r="BT17" s="420"/>
      <c r="BU17" s="421"/>
      <c r="BV17" s="419">
        <v>6575212</v>
      </c>
      <c r="BW17" s="420"/>
      <c r="BX17" s="420"/>
      <c r="BY17" s="420"/>
      <c r="BZ17" s="420"/>
      <c r="CA17" s="420"/>
      <c r="CB17" s="420"/>
      <c r="CC17" s="421"/>
      <c r="CD17" s="194"/>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
      <c r="A18" s="181"/>
      <c r="B18" s="471" t="s">
        <v>158</v>
      </c>
      <c r="C18" s="472"/>
      <c r="D18" s="472"/>
      <c r="E18" s="473"/>
      <c r="F18" s="473"/>
      <c r="G18" s="473"/>
      <c r="H18" s="473"/>
      <c r="I18" s="473"/>
      <c r="J18" s="473"/>
      <c r="K18" s="473"/>
      <c r="L18" s="490">
        <v>184.24</v>
      </c>
      <c r="M18" s="490"/>
      <c r="N18" s="490"/>
      <c r="O18" s="490"/>
      <c r="P18" s="490"/>
      <c r="Q18" s="490"/>
      <c r="R18" s="491"/>
      <c r="S18" s="491"/>
      <c r="T18" s="491"/>
      <c r="U18" s="491"/>
      <c r="V18" s="492"/>
      <c r="W18" s="485"/>
      <c r="X18" s="486"/>
      <c r="Y18" s="486"/>
      <c r="Z18" s="486"/>
      <c r="AA18" s="486"/>
      <c r="AB18" s="501"/>
      <c r="AC18" s="383">
        <v>64.2</v>
      </c>
      <c r="AD18" s="384"/>
      <c r="AE18" s="384"/>
      <c r="AF18" s="384"/>
      <c r="AG18" s="493"/>
      <c r="AH18" s="383">
        <v>62.8</v>
      </c>
      <c r="AI18" s="384"/>
      <c r="AJ18" s="384"/>
      <c r="AK18" s="384"/>
      <c r="AL18" s="385"/>
      <c r="AM18" s="489"/>
      <c r="AN18" s="393"/>
      <c r="AO18" s="393"/>
      <c r="AP18" s="393"/>
      <c r="AQ18" s="393"/>
      <c r="AR18" s="393"/>
      <c r="AS18" s="393"/>
      <c r="AT18" s="394"/>
      <c r="AU18" s="469"/>
      <c r="AV18" s="470"/>
      <c r="AW18" s="470"/>
      <c r="AX18" s="470"/>
      <c r="AY18" s="399" t="s">
        <v>159</v>
      </c>
      <c r="AZ18" s="400"/>
      <c r="BA18" s="400"/>
      <c r="BB18" s="400"/>
      <c r="BC18" s="400"/>
      <c r="BD18" s="400"/>
      <c r="BE18" s="400"/>
      <c r="BF18" s="400"/>
      <c r="BG18" s="400"/>
      <c r="BH18" s="400"/>
      <c r="BI18" s="400"/>
      <c r="BJ18" s="400"/>
      <c r="BK18" s="400"/>
      <c r="BL18" s="400"/>
      <c r="BM18" s="401"/>
      <c r="BN18" s="419">
        <v>15627352</v>
      </c>
      <c r="BO18" s="420"/>
      <c r="BP18" s="420"/>
      <c r="BQ18" s="420"/>
      <c r="BR18" s="420"/>
      <c r="BS18" s="420"/>
      <c r="BT18" s="420"/>
      <c r="BU18" s="421"/>
      <c r="BV18" s="419">
        <v>15616352</v>
      </c>
      <c r="BW18" s="420"/>
      <c r="BX18" s="420"/>
      <c r="BY18" s="420"/>
      <c r="BZ18" s="420"/>
      <c r="CA18" s="420"/>
      <c r="CB18" s="420"/>
      <c r="CC18" s="421"/>
      <c r="CD18" s="194"/>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
      <c r="A19" s="181"/>
      <c r="B19" s="471" t="s">
        <v>160</v>
      </c>
      <c r="C19" s="472"/>
      <c r="D19" s="472"/>
      <c r="E19" s="473"/>
      <c r="F19" s="473"/>
      <c r="G19" s="473"/>
      <c r="H19" s="473"/>
      <c r="I19" s="473"/>
      <c r="J19" s="473"/>
      <c r="K19" s="473"/>
      <c r="L19" s="474">
        <v>228</v>
      </c>
      <c r="M19" s="474"/>
      <c r="N19" s="474"/>
      <c r="O19" s="474"/>
      <c r="P19" s="474"/>
      <c r="Q19" s="474"/>
      <c r="R19" s="475"/>
      <c r="S19" s="475"/>
      <c r="T19" s="475"/>
      <c r="U19" s="475"/>
      <c r="V19" s="476"/>
      <c r="W19" s="483"/>
      <c r="X19" s="484"/>
      <c r="Y19" s="484"/>
      <c r="Z19" s="484"/>
      <c r="AA19" s="484"/>
      <c r="AB19" s="484"/>
      <c r="AC19" s="487"/>
      <c r="AD19" s="487"/>
      <c r="AE19" s="487"/>
      <c r="AF19" s="487"/>
      <c r="AG19" s="487"/>
      <c r="AH19" s="487"/>
      <c r="AI19" s="487"/>
      <c r="AJ19" s="487"/>
      <c r="AK19" s="487"/>
      <c r="AL19" s="488"/>
      <c r="AM19" s="489"/>
      <c r="AN19" s="393"/>
      <c r="AO19" s="393"/>
      <c r="AP19" s="393"/>
      <c r="AQ19" s="393"/>
      <c r="AR19" s="393"/>
      <c r="AS19" s="393"/>
      <c r="AT19" s="394"/>
      <c r="AU19" s="469"/>
      <c r="AV19" s="470"/>
      <c r="AW19" s="470"/>
      <c r="AX19" s="470"/>
      <c r="AY19" s="399" t="s">
        <v>161</v>
      </c>
      <c r="AZ19" s="400"/>
      <c r="BA19" s="400"/>
      <c r="BB19" s="400"/>
      <c r="BC19" s="400"/>
      <c r="BD19" s="400"/>
      <c r="BE19" s="400"/>
      <c r="BF19" s="400"/>
      <c r="BG19" s="400"/>
      <c r="BH19" s="400"/>
      <c r="BI19" s="400"/>
      <c r="BJ19" s="400"/>
      <c r="BK19" s="400"/>
      <c r="BL19" s="400"/>
      <c r="BM19" s="401"/>
      <c r="BN19" s="419">
        <v>20485767</v>
      </c>
      <c r="BO19" s="420"/>
      <c r="BP19" s="420"/>
      <c r="BQ19" s="420"/>
      <c r="BR19" s="420"/>
      <c r="BS19" s="420"/>
      <c r="BT19" s="420"/>
      <c r="BU19" s="421"/>
      <c r="BV19" s="419">
        <v>20235561</v>
      </c>
      <c r="BW19" s="420"/>
      <c r="BX19" s="420"/>
      <c r="BY19" s="420"/>
      <c r="BZ19" s="420"/>
      <c r="CA19" s="420"/>
      <c r="CB19" s="420"/>
      <c r="CC19" s="421"/>
      <c r="CD19" s="194"/>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
      <c r="A20" s="181"/>
      <c r="B20" s="471" t="s">
        <v>162</v>
      </c>
      <c r="C20" s="472"/>
      <c r="D20" s="472"/>
      <c r="E20" s="473"/>
      <c r="F20" s="473"/>
      <c r="G20" s="473"/>
      <c r="H20" s="473"/>
      <c r="I20" s="473"/>
      <c r="J20" s="473"/>
      <c r="K20" s="473"/>
      <c r="L20" s="474">
        <v>17494</v>
      </c>
      <c r="M20" s="474"/>
      <c r="N20" s="474"/>
      <c r="O20" s="474"/>
      <c r="P20" s="474"/>
      <c r="Q20" s="474"/>
      <c r="R20" s="475"/>
      <c r="S20" s="475"/>
      <c r="T20" s="475"/>
      <c r="U20" s="475"/>
      <c r="V20" s="476"/>
      <c r="W20" s="485"/>
      <c r="X20" s="486"/>
      <c r="Y20" s="486"/>
      <c r="Z20" s="486"/>
      <c r="AA20" s="486"/>
      <c r="AB20" s="486"/>
      <c r="AC20" s="477"/>
      <c r="AD20" s="477"/>
      <c r="AE20" s="477"/>
      <c r="AF20" s="477"/>
      <c r="AG20" s="477"/>
      <c r="AH20" s="477"/>
      <c r="AI20" s="477"/>
      <c r="AJ20" s="477"/>
      <c r="AK20" s="477"/>
      <c r="AL20" s="478"/>
      <c r="AM20" s="479"/>
      <c r="AN20" s="375"/>
      <c r="AO20" s="375"/>
      <c r="AP20" s="375"/>
      <c r="AQ20" s="375"/>
      <c r="AR20" s="375"/>
      <c r="AS20" s="375"/>
      <c r="AT20" s="376"/>
      <c r="AU20" s="480"/>
      <c r="AV20" s="481"/>
      <c r="AW20" s="481"/>
      <c r="AX20" s="482"/>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94"/>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
      <c r="A21" s="181"/>
      <c r="B21" s="449" t="s">
        <v>163</v>
      </c>
      <c r="C21" s="450"/>
      <c r="D21" s="450"/>
      <c r="E21" s="450"/>
      <c r="F21" s="450"/>
      <c r="G21" s="450"/>
      <c r="H21" s="450"/>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1"/>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94"/>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15">
      <c r="A22" s="181"/>
      <c r="B22" s="452" t="s">
        <v>164</v>
      </c>
      <c r="C22" s="453"/>
      <c r="D22" s="454"/>
      <c r="E22" s="461" t="s">
        <v>1</v>
      </c>
      <c r="F22" s="433"/>
      <c r="G22" s="433"/>
      <c r="H22" s="433"/>
      <c r="I22" s="433"/>
      <c r="J22" s="433"/>
      <c r="K22" s="434"/>
      <c r="L22" s="461" t="s">
        <v>165</v>
      </c>
      <c r="M22" s="433"/>
      <c r="N22" s="433"/>
      <c r="O22" s="433"/>
      <c r="P22" s="434"/>
      <c r="Q22" s="443" t="s">
        <v>166</v>
      </c>
      <c r="R22" s="444"/>
      <c r="S22" s="444"/>
      <c r="T22" s="444"/>
      <c r="U22" s="444"/>
      <c r="V22" s="462"/>
      <c r="W22" s="464" t="s">
        <v>167</v>
      </c>
      <c r="X22" s="453"/>
      <c r="Y22" s="454"/>
      <c r="Z22" s="461" t="s">
        <v>1</v>
      </c>
      <c r="AA22" s="433"/>
      <c r="AB22" s="433"/>
      <c r="AC22" s="433"/>
      <c r="AD22" s="433"/>
      <c r="AE22" s="433"/>
      <c r="AF22" s="433"/>
      <c r="AG22" s="434"/>
      <c r="AH22" s="432" t="s">
        <v>168</v>
      </c>
      <c r="AI22" s="433"/>
      <c r="AJ22" s="433"/>
      <c r="AK22" s="433"/>
      <c r="AL22" s="434"/>
      <c r="AM22" s="432" t="s">
        <v>169</v>
      </c>
      <c r="AN22" s="438"/>
      <c r="AO22" s="438"/>
      <c r="AP22" s="438"/>
      <c r="AQ22" s="438"/>
      <c r="AR22" s="439"/>
      <c r="AS22" s="443" t="s">
        <v>166</v>
      </c>
      <c r="AT22" s="444"/>
      <c r="AU22" s="444"/>
      <c r="AV22" s="444"/>
      <c r="AW22" s="444"/>
      <c r="AX22" s="445"/>
      <c r="AY22" s="411" t="s">
        <v>170</v>
      </c>
      <c r="AZ22" s="412"/>
      <c r="BA22" s="412"/>
      <c r="BB22" s="412"/>
      <c r="BC22" s="412"/>
      <c r="BD22" s="412"/>
      <c r="BE22" s="412"/>
      <c r="BF22" s="412"/>
      <c r="BG22" s="412"/>
      <c r="BH22" s="412"/>
      <c r="BI22" s="412"/>
      <c r="BJ22" s="412"/>
      <c r="BK22" s="412"/>
      <c r="BL22" s="412"/>
      <c r="BM22" s="413"/>
      <c r="BN22" s="414">
        <v>34538337</v>
      </c>
      <c r="BO22" s="415"/>
      <c r="BP22" s="415"/>
      <c r="BQ22" s="415"/>
      <c r="BR22" s="415"/>
      <c r="BS22" s="415"/>
      <c r="BT22" s="415"/>
      <c r="BU22" s="416"/>
      <c r="BV22" s="414">
        <v>37531157</v>
      </c>
      <c r="BW22" s="415"/>
      <c r="BX22" s="415"/>
      <c r="BY22" s="415"/>
      <c r="BZ22" s="415"/>
      <c r="CA22" s="415"/>
      <c r="CB22" s="415"/>
      <c r="CC22" s="416"/>
      <c r="CD22" s="194"/>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15">
      <c r="A23" s="181"/>
      <c r="B23" s="455"/>
      <c r="C23" s="456"/>
      <c r="D23" s="457"/>
      <c r="E23" s="435"/>
      <c r="F23" s="436"/>
      <c r="G23" s="436"/>
      <c r="H23" s="436"/>
      <c r="I23" s="436"/>
      <c r="J23" s="436"/>
      <c r="K23" s="437"/>
      <c r="L23" s="435"/>
      <c r="M23" s="436"/>
      <c r="N23" s="436"/>
      <c r="O23" s="436"/>
      <c r="P23" s="437"/>
      <c r="Q23" s="446"/>
      <c r="R23" s="447"/>
      <c r="S23" s="447"/>
      <c r="T23" s="447"/>
      <c r="U23" s="447"/>
      <c r="V23" s="463"/>
      <c r="W23" s="465"/>
      <c r="X23" s="456"/>
      <c r="Y23" s="457"/>
      <c r="Z23" s="435"/>
      <c r="AA23" s="436"/>
      <c r="AB23" s="436"/>
      <c r="AC23" s="436"/>
      <c r="AD23" s="436"/>
      <c r="AE23" s="436"/>
      <c r="AF23" s="436"/>
      <c r="AG23" s="437"/>
      <c r="AH23" s="435"/>
      <c r="AI23" s="436"/>
      <c r="AJ23" s="436"/>
      <c r="AK23" s="436"/>
      <c r="AL23" s="437"/>
      <c r="AM23" s="440"/>
      <c r="AN23" s="441"/>
      <c r="AO23" s="441"/>
      <c r="AP23" s="441"/>
      <c r="AQ23" s="441"/>
      <c r="AR23" s="442"/>
      <c r="AS23" s="446"/>
      <c r="AT23" s="447"/>
      <c r="AU23" s="447"/>
      <c r="AV23" s="447"/>
      <c r="AW23" s="447"/>
      <c r="AX23" s="448"/>
      <c r="AY23" s="399" t="s">
        <v>171</v>
      </c>
      <c r="AZ23" s="400"/>
      <c r="BA23" s="400"/>
      <c r="BB23" s="400"/>
      <c r="BC23" s="400"/>
      <c r="BD23" s="400"/>
      <c r="BE23" s="400"/>
      <c r="BF23" s="400"/>
      <c r="BG23" s="400"/>
      <c r="BH23" s="400"/>
      <c r="BI23" s="400"/>
      <c r="BJ23" s="400"/>
      <c r="BK23" s="400"/>
      <c r="BL23" s="400"/>
      <c r="BM23" s="401"/>
      <c r="BN23" s="419">
        <v>15919023</v>
      </c>
      <c r="BO23" s="420"/>
      <c r="BP23" s="420"/>
      <c r="BQ23" s="420"/>
      <c r="BR23" s="420"/>
      <c r="BS23" s="420"/>
      <c r="BT23" s="420"/>
      <c r="BU23" s="421"/>
      <c r="BV23" s="419">
        <v>17465196</v>
      </c>
      <c r="BW23" s="420"/>
      <c r="BX23" s="420"/>
      <c r="BY23" s="420"/>
      <c r="BZ23" s="420"/>
      <c r="CA23" s="420"/>
      <c r="CB23" s="420"/>
      <c r="CC23" s="421"/>
      <c r="CD23" s="194"/>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
      <c r="A24" s="181"/>
      <c r="B24" s="455"/>
      <c r="C24" s="456"/>
      <c r="D24" s="457"/>
      <c r="E24" s="392" t="s">
        <v>172</v>
      </c>
      <c r="F24" s="393"/>
      <c r="G24" s="393"/>
      <c r="H24" s="393"/>
      <c r="I24" s="393"/>
      <c r="J24" s="393"/>
      <c r="K24" s="394"/>
      <c r="L24" s="395">
        <v>1</v>
      </c>
      <c r="M24" s="396"/>
      <c r="N24" s="396"/>
      <c r="O24" s="396"/>
      <c r="P24" s="397"/>
      <c r="Q24" s="395">
        <v>8600</v>
      </c>
      <c r="R24" s="396"/>
      <c r="S24" s="396"/>
      <c r="T24" s="396"/>
      <c r="U24" s="396"/>
      <c r="V24" s="397"/>
      <c r="W24" s="465"/>
      <c r="X24" s="456"/>
      <c r="Y24" s="457"/>
      <c r="Z24" s="392" t="s">
        <v>173</v>
      </c>
      <c r="AA24" s="393"/>
      <c r="AB24" s="393"/>
      <c r="AC24" s="393"/>
      <c r="AD24" s="393"/>
      <c r="AE24" s="393"/>
      <c r="AF24" s="393"/>
      <c r="AG24" s="394"/>
      <c r="AH24" s="395">
        <v>377</v>
      </c>
      <c r="AI24" s="396"/>
      <c r="AJ24" s="396"/>
      <c r="AK24" s="396"/>
      <c r="AL24" s="397"/>
      <c r="AM24" s="395">
        <v>1188304</v>
      </c>
      <c r="AN24" s="396"/>
      <c r="AO24" s="396"/>
      <c r="AP24" s="396"/>
      <c r="AQ24" s="396"/>
      <c r="AR24" s="397"/>
      <c r="AS24" s="395">
        <v>3152</v>
      </c>
      <c r="AT24" s="396"/>
      <c r="AU24" s="396"/>
      <c r="AV24" s="396"/>
      <c r="AW24" s="396"/>
      <c r="AX24" s="398"/>
      <c r="AY24" s="386" t="s">
        <v>174</v>
      </c>
      <c r="AZ24" s="387"/>
      <c r="BA24" s="387"/>
      <c r="BB24" s="387"/>
      <c r="BC24" s="387"/>
      <c r="BD24" s="387"/>
      <c r="BE24" s="387"/>
      <c r="BF24" s="387"/>
      <c r="BG24" s="387"/>
      <c r="BH24" s="387"/>
      <c r="BI24" s="387"/>
      <c r="BJ24" s="387"/>
      <c r="BK24" s="387"/>
      <c r="BL24" s="387"/>
      <c r="BM24" s="388"/>
      <c r="BN24" s="419">
        <v>25549567</v>
      </c>
      <c r="BO24" s="420"/>
      <c r="BP24" s="420"/>
      <c r="BQ24" s="420"/>
      <c r="BR24" s="420"/>
      <c r="BS24" s="420"/>
      <c r="BT24" s="420"/>
      <c r="BU24" s="421"/>
      <c r="BV24" s="419">
        <v>27752747</v>
      </c>
      <c r="BW24" s="420"/>
      <c r="BX24" s="420"/>
      <c r="BY24" s="420"/>
      <c r="BZ24" s="420"/>
      <c r="CA24" s="420"/>
      <c r="CB24" s="420"/>
      <c r="CC24" s="421"/>
      <c r="CD24" s="194"/>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15">
      <c r="A25" s="181"/>
      <c r="B25" s="455"/>
      <c r="C25" s="456"/>
      <c r="D25" s="457"/>
      <c r="E25" s="392" t="s">
        <v>175</v>
      </c>
      <c r="F25" s="393"/>
      <c r="G25" s="393"/>
      <c r="H25" s="393"/>
      <c r="I25" s="393"/>
      <c r="J25" s="393"/>
      <c r="K25" s="394"/>
      <c r="L25" s="395">
        <v>2</v>
      </c>
      <c r="M25" s="396"/>
      <c r="N25" s="396"/>
      <c r="O25" s="396"/>
      <c r="P25" s="397"/>
      <c r="Q25" s="395">
        <v>6900</v>
      </c>
      <c r="R25" s="396"/>
      <c r="S25" s="396"/>
      <c r="T25" s="396"/>
      <c r="U25" s="396"/>
      <c r="V25" s="397"/>
      <c r="W25" s="465"/>
      <c r="X25" s="456"/>
      <c r="Y25" s="457"/>
      <c r="Z25" s="392" t="s">
        <v>176</v>
      </c>
      <c r="AA25" s="393"/>
      <c r="AB25" s="393"/>
      <c r="AC25" s="393"/>
      <c r="AD25" s="393"/>
      <c r="AE25" s="393"/>
      <c r="AF25" s="393"/>
      <c r="AG25" s="394"/>
      <c r="AH25" s="395" t="s">
        <v>139</v>
      </c>
      <c r="AI25" s="396"/>
      <c r="AJ25" s="396"/>
      <c r="AK25" s="396"/>
      <c r="AL25" s="397"/>
      <c r="AM25" s="395" t="s">
        <v>139</v>
      </c>
      <c r="AN25" s="396"/>
      <c r="AO25" s="396"/>
      <c r="AP25" s="396"/>
      <c r="AQ25" s="396"/>
      <c r="AR25" s="397"/>
      <c r="AS25" s="395" t="s">
        <v>139</v>
      </c>
      <c r="AT25" s="396"/>
      <c r="AU25" s="396"/>
      <c r="AV25" s="396"/>
      <c r="AW25" s="396"/>
      <c r="AX25" s="398"/>
      <c r="AY25" s="411" t="s">
        <v>177</v>
      </c>
      <c r="AZ25" s="412"/>
      <c r="BA25" s="412"/>
      <c r="BB25" s="412"/>
      <c r="BC25" s="412"/>
      <c r="BD25" s="412"/>
      <c r="BE25" s="412"/>
      <c r="BF25" s="412"/>
      <c r="BG25" s="412"/>
      <c r="BH25" s="412"/>
      <c r="BI25" s="412"/>
      <c r="BJ25" s="412"/>
      <c r="BK25" s="412"/>
      <c r="BL25" s="412"/>
      <c r="BM25" s="413"/>
      <c r="BN25" s="414">
        <v>5190654</v>
      </c>
      <c r="BO25" s="415"/>
      <c r="BP25" s="415"/>
      <c r="BQ25" s="415"/>
      <c r="BR25" s="415"/>
      <c r="BS25" s="415"/>
      <c r="BT25" s="415"/>
      <c r="BU25" s="416"/>
      <c r="BV25" s="414">
        <v>4702364</v>
      </c>
      <c r="BW25" s="415"/>
      <c r="BX25" s="415"/>
      <c r="BY25" s="415"/>
      <c r="BZ25" s="415"/>
      <c r="CA25" s="415"/>
      <c r="CB25" s="415"/>
      <c r="CC25" s="416"/>
      <c r="CD25" s="194"/>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15">
      <c r="A26" s="181"/>
      <c r="B26" s="455"/>
      <c r="C26" s="456"/>
      <c r="D26" s="457"/>
      <c r="E26" s="392" t="s">
        <v>178</v>
      </c>
      <c r="F26" s="393"/>
      <c r="G26" s="393"/>
      <c r="H26" s="393"/>
      <c r="I26" s="393"/>
      <c r="J26" s="393"/>
      <c r="K26" s="394"/>
      <c r="L26" s="395">
        <v>1</v>
      </c>
      <c r="M26" s="396"/>
      <c r="N26" s="396"/>
      <c r="O26" s="396"/>
      <c r="P26" s="397"/>
      <c r="Q26" s="395">
        <v>6100</v>
      </c>
      <c r="R26" s="396"/>
      <c r="S26" s="396"/>
      <c r="T26" s="396"/>
      <c r="U26" s="396"/>
      <c r="V26" s="397"/>
      <c r="W26" s="465"/>
      <c r="X26" s="456"/>
      <c r="Y26" s="457"/>
      <c r="Z26" s="392" t="s">
        <v>179</v>
      </c>
      <c r="AA26" s="430"/>
      <c r="AB26" s="430"/>
      <c r="AC26" s="430"/>
      <c r="AD26" s="430"/>
      <c r="AE26" s="430"/>
      <c r="AF26" s="430"/>
      <c r="AG26" s="431"/>
      <c r="AH26" s="395">
        <v>8</v>
      </c>
      <c r="AI26" s="396"/>
      <c r="AJ26" s="396"/>
      <c r="AK26" s="396"/>
      <c r="AL26" s="397"/>
      <c r="AM26" s="395">
        <v>22496</v>
      </c>
      <c r="AN26" s="396"/>
      <c r="AO26" s="396"/>
      <c r="AP26" s="396"/>
      <c r="AQ26" s="396"/>
      <c r="AR26" s="397"/>
      <c r="AS26" s="395">
        <v>2812</v>
      </c>
      <c r="AT26" s="396"/>
      <c r="AU26" s="396"/>
      <c r="AV26" s="396"/>
      <c r="AW26" s="396"/>
      <c r="AX26" s="398"/>
      <c r="AY26" s="428" t="s">
        <v>180</v>
      </c>
      <c r="AZ26" s="373"/>
      <c r="BA26" s="373"/>
      <c r="BB26" s="373"/>
      <c r="BC26" s="373"/>
      <c r="BD26" s="373"/>
      <c r="BE26" s="373"/>
      <c r="BF26" s="373"/>
      <c r="BG26" s="373"/>
      <c r="BH26" s="373"/>
      <c r="BI26" s="373"/>
      <c r="BJ26" s="373"/>
      <c r="BK26" s="373"/>
      <c r="BL26" s="373"/>
      <c r="BM26" s="429"/>
      <c r="BN26" s="419" t="s">
        <v>139</v>
      </c>
      <c r="BO26" s="420"/>
      <c r="BP26" s="420"/>
      <c r="BQ26" s="420"/>
      <c r="BR26" s="420"/>
      <c r="BS26" s="420"/>
      <c r="BT26" s="420"/>
      <c r="BU26" s="421"/>
      <c r="BV26" s="419" t="s">
        <v>139</v>
      </c>
      <c r="BW26" s="420"/>
      <c r="BX26" s="420"/>
      <c r="BY26" s="420"/>
      <c r="BZ26" s="420"/>
      <c r="CA26" s="420"/>
      <c r="CB26" s="420"/>
      <c r="CC26" s="421"/>
      <c r="CD26" s="194"/>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
      <c r="A27" s="181"/>
      <c r="B27" s="455"/>
      <c r="C27" s="456"/>
      <c r="D27" s="457"/>
      <c r="E27" s="392" t="s">
        <v>181</v>
      </c>
      <c r="F27" s="393"/>
      <c r="G27" s="393"/>
      <c r="H27" s="393"/>
      <c r="I27" s="393"/>
      <c r="J27" s="393"/>
      <c r="K27" s="394"/>
      <c r="L27" s="395">
        <v>1</v>
      </c>
      <c r="M27" s="396"/>
      <c r="N27" s="396"/>
      <c r="O27" s="396"/>
      <c r="P27" s="397"/>
      <c r="Q27" s="395">
        <v>4500</v>
      </c>
      <c r="R27" s="396"/>
      <c r="S27" s="396"/>
      <c r="T27" s="396"/>
      <c r="U27" s="396"/>
      <c r="V27" s="397"/>
      <c r="W27" s="465"/>
      <c r="X27" s="456"/>
      <c r="Y27" s="457"/>
      <c r="Z27" s="392" t="s">
        <v>182</v>
      </c>
      <c r="AA27" s="393"/>
      <c r="AB27" s="393"/>
      <c r="AC27" s="393"/>
      <c r="AD27" s="393"/>
      <c r="AE27" s="393"/>
      <c r="AF27" s="393"/>
      <c r="AG27" s="394"/>
      <c r="AH27" s="395" t="s">
        <v>139</v>
      </c>
      <c r="AI27" s="396"/>
      <c r="AJ27" s="396"/>
      <c r="AK27" s="396"/>
      <c r="AL27" s="397"/>
      <c r="AM27" s="395" t="s">
        <v>139</v>
      </c>
      <c r="AN27" s="396"/>
      <c r="AO27" s="396"/>
      <c r="AP27" s="396"/>
      <c r="AQ27" s="396"/>
      <c r="AR27" s="397"/>
      <c r="AS27" s="395" t="s">
        <v>139</v>
      </c>
      <c r="AT27" s="396"/>
      <c r="AU27" s="396"/>
      <c r="AV27" s="396"/>
      <c r="AW27" s="396"/>
      <c r="AX27" s="398"/>
      <c r="AY27" s="425" t="s">
        <v>183</v>
      </c>
      <c r="AZ27" s="426"/>
      <c r="BA27" s="426"/>
      <c r="BB27" s="426"/>
      <c r="BC27" s="426"/>
      <c r="BD27" s="426"/>
      <c r="BE27" s="426"/>
      <c r="BF27" s="426"/>
      <c r="BG27" s="426"/>
      <c r="BH27" s="426"/>
      <c r="BI27" s="426"/>
      <c r="BJ27" s="426"/>
      <c r="BK27" s="426"/>
      <c r="BL27" s="426"/>
      <c r="BM27" s="427"/>
      <c r="BN27" s="422">
        <v>415278</v>
      </c>
      <c r="BO27" s="423"/>
      <c r="BP27" s="423"/>
      <c r="BQ27" s="423"/>
      <c r="BR27" s="423"/>
      <c r="BS27" s="423"/>
      <c r="BT27" s="423"/>
      <c r="BU27" s="424"/>
      <c r="BV27" s="422">
        <v>414374</v>
      </c>
      <c r="BW27" s="423"/>
      <c r="BX27" s="423"/>
      <c r="BY27" s="423"/>
      <c r="BZ27" s="423"/>
      <c r="CA27" s="423"/>
      <c r="CB27" s="423"/>
      <c r="CC27" s="424"/>
      <c r="CD27" s="196"/>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15">
      <c r="A28" s="181"/>
      <c r="B28" s="455"/>
      <c r="C28" s="456"/>
      <c r="D28" s="457"/>
      <c r="E28" s="392" t="s">
        <v>184</v>
      </c>
      <c r="F28" s="393"/>
      <c r="G28" s="393"/>
      <c r="H28" s="393"/>
      <c r="I28" s="393"/>
      <c r="J28" s="393"/>
      <c r="K28" s="394"/>
      <c r="L28" s="395">
        <v>1</v>
      </c>
      <c r="M28" s="396"/>
      <c r="N28" s="396"/>
      <c r="O28" s="396"/>
      <c r="P28" s="397"/>
      <c r="Q28" s="395">
        <v>3780</v>
      </c>
      <c r="R28" s="396"/>
      <c r="S28" s="396"/>
      <c r="T28" s="396"/>
      <c r="U28" s="396"/>
      <c r="V28" s="397"/>
      <c r="W28" s="465"/>
      <c r="X28" s="456"/>
      <c r="Y28" s="457"/>
      <c r="Z28" s="392" t="s">
        <v>185</v>
      </c>
      <c r="AA28" s="393"/>
      <c r="AB28" s="393"/>
      <c r="AC28" s="393"/>
      <c r="AD28" s="393"/>
      <c r="AE28" s="393"/>
      <c r="AF28" s="393"/>
      <c r="AG28" s="394"/>
      <c r="AH28" s="395" t="s">
        <v>139</v>
      </c>
      <c r="AI28" s="396"/>
      <c r="AJ28" s="396"/>
      <c r="AK28" s="396"/>
      <c r="AL28" s="397"/>
      <c r="AM28" s="395" t="s">
        <v>139</v>
      </c>
      <c r="AN28" s="396"/>
      <c r="AO28" s="396"/>
      <c r="AP28" s="396"/>
      <c r="AQ28" s="396"/>
      <c r="AR28" s="397"/>
      <c r="AS28" s="395" t="s">
        <v>139</v>
      </c>
      <c r="AT28" s="396"/>
      <c r="AU28" s="396"/>
      <c r="AV28" s="396"/>
      <c r="AW28" s="396"/>
      <c r="AX28" s="398"/>
      <c r="AY28" s="402" t="s">
        <v>186</v>
      </c>
      <c r="AZ28" s="403"/>
      <c r="BA28" s="403"/>
      <c r="BB28" s="404"/>
      <c r="BC28" s="411" t="s">
        <v>50</v>
      </c>
      <c r="BD28" s="412"/>
      <c r="BE28" s="412"/>
      <c r="BF28" s="412"/>
      <c r="BG28" s="412"/>
      <c r="BH28" s="412"/>
      <c r="BI28" s="412"/>
      <c r="BJ28" s="412"/>
      <c r="BK28" s="412"/>
      <c r="BL28" s="412"/>
      <c r="BM28" s="413"/>
      <c r="BN28" s="414">
        <v>3428104</v>
      </c>
      <c r="BO28" s="415"/>
      <c r="BP28" s="415"/>
      <c r="BQ28" s="415"/>
      <c r="BR28" s="415"/>
      <c r="BS28" s="415"/>
      <c r="BT28" s="415"/>
      <c r="BU28" s="416"/>
      <c r="BV28" s="414">
        <v>2976385</v>
      </c>
      <c r="BW28" s="415"/>
      <c r="BX28" s="415"/>
      <c r="BY28" s="415"/>
      <c r="BZ28" s="415"/>
      <c r="CA28" s="415"/>
      <c r="CB28" s="415"/>
      <c r="CC28" s="416"/>
      <c r="CD28" s="194"/>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15">
      <c r="A29" s="181"/>
      <c r="B29" s="455"/>
      <c r="C29" s="456"/>
      <c r="D29" s="457"/>
      <c r="E29" s="392" t="s">
        <v>187</v>
      </c>
      <c r="F29" s="393"/>
      <c r="G29" s="393"/>
      <c r="H29" s="393"/>
      <c r="I29" s="393"/>
      <c r="J29" s="393"/>
      <c r="K29" s="394"/>
      <c r="L29" s="395">
        <v>16</v>
      </c>
      <c r="M29" s="396"/>
      <c r="N29" s="396"/>
      <c r="O29" s="396"/>
      <c r="P29" s="397"/>
      <c r="Q29" s="395">
        <v>3465</v>
      </c>
      <c r="R29" s="396"/>
      <c r="S29" s="396"/>
      <c r="T29" s="396"/>
      <c r="U29" s="396"/>
      <c r="V29" s="397"/>
      <c r="W29" s="466"/>
      <c r="X29" s="467"/>
      <c r="Y29" s="468"/>
      <c r="Z29" s="392" t="s">
        <v>188</v>
      </c>
      <c r="AA29" s="393"/>
      <c r="AB29" s="393"/>
      <c r="AC29" s="393"/>
      <c r="AD29" s="393"/>
      <c r="AE29" s="393"/>
      <c r="AF29" s="393"/>
      <c r="AG29" s="394"/>
      <c r="AH29" s="395">
        <v>377</v>
      </c>
      <c r="AI29" s="396"/>
      <c r="AJ29" s="396"/>
      <c r="AK29" s="396"/>
      <c r="AL29" s="397"/>
      <c r="AM29" s="395">
        <v>1188304</v>
      </c>
      <c r="AN29" s="396"/>
      <c r="AO29" s="396"/>
      <c r="AP29" s="396"/>
      <c r="AQ29" s="396"/>
      <c r="AR29" s="397"/>
      <c r="AS29" s="395">
        <v>3152</v>
      </c>
      <c r="AT29" s="396"/>
      <c r="AU29" s="396"/>
      <c r="AV29" s="396"/>
      <c r="AW29" s="396"/>
      <c r="AX29" s="398"/>
      <c r="AY29" s="405"/>
      <c r="AZ29" s="406"/>
      <c r="BA29" s="406"/>
      <c r="BB29" s="407"/>
      <c r="BC29" s="399" t="s">
        <v>189</v>
      </c>
      <c r="BD29" s="400"/>
      <c r="BE29" s="400"/>
      <c r="BF29" s="400"/>
      <c r="BG29" s="400"/>
      <c r="BH29" s="400"/>
      <c r="BI29" s="400"/>
      <c r="BJ29" s="400"/>
      <c r="BK29" s="400"/>
      <c r="BL29" s="400"/>
      <c r="BM29" s="401"/>
      <c r="BN29" s="419">
        <v>2847356</v>
      </c>
      <c r="BO29" s="420"/>
      <c r="BP29" s="420"/>
      <c r="BQ29" s="420"/>
      <c r="BR29" s="420"/>
      <c r="BS29" s="420"/>
      <c r="BT29" s="420"/>
      <c r="BU29" s="421"/>
      <c r="BV29" s="419">
        <v>2394987</v>
      </c>
      <c r="BW29" s="420"/>
      <c r="BX29" s="420"/>
      <c r="BY29" s="420"/>
      <c r="BZ29" s="420"/>
      <c r="CA29" s="420"/>
      <c r="CB29" s="420"/>
      <c r="CC29" s="421"/>
      <c r="CD29" s="196"/>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
      <c r="A30" s="181"/>
      <c r="B30" s="458"/>
      <c r="C30" s="459"/>
      <c r="D30" s="460"/>
      <c r="E30" s="374"/>
      <c r="F30" s="375"/>
      <c r="G30" s="375"/>
      <c r="H30" s="375"/>
      <c r="I30" s="375"/>
      <c r="J30" s="375"/>
      <c r="K30" s="376"/>
      <c r="L30" s="377"/>
      <c r="M30" s="378"/>
      <c r="N30" s="378"/>
      <c r="O30" s="378"/>
      <c r="P30" s="379"/>
      <c r="Q30" s="377"/>
      <c r="R30" s="378"/>
      <c r="S30" s="378"/>
      <c r="T30" s="378"/>
      <c r="U30" s="378"/>
      <c r="V30" s="379"/>
      <c r="W30" s="380" t="s">
        <v>190</v>
      </c>
      <c r="X30" s="381"/>
      <c r="Y30" s="381"/>
      <c r="Z30" s="381"/>
      <c r="AA30" s="381"/>
      <c r="AB30" s="381"/>
      <c r="AC30" s="381"/>
      <c r="AD30" s="381"/>
      <c r="AE30" s="381"/>
      <c r="AF30" s="381"/>
      <c r="AG30" s="382"/>
      <c r="AH30" s="383">
        <v>97.8</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52</v>
      </c>
      <c r="BD30" s="387"/>
      <c r="BE30" s="387"/>
      <c r="BF30" s="387"/>
      <c r="BG30" s="387"/>
      <c r="BH30" s="387"/>
      <c r="BI30" s="387"/>
      <c r="BJ30" s="387"/>
      <c r="BK30" s="387"/>
      <c r="BL30" s="387"/>
      <c r="BM30" s="388"/>
      <c r="BN30" s="422">
        <v>10626048</v>
      </c>
      <c r="BO30" s="423"/>
      <c r="BP30" s="423"/>
      <c r="BQ30" s="423"/>
      <c r="BR30" s="423"/>
      <c r="BS30" s="423"/>
      <c r="BT30" s="423"/>
      <c r="BU30" s="424"/>
      <c r="BV30" s="422">
        <v>10157636</v>
      </c>
      <c r="BW30" s="423"/>
      <c r="BX30" s="423"/>
      <c r="BY30" s="423"/>
      <c r="BZ30" s="423"/>
      <c r="CA30" s="423"/>
      <c r="CB30" s="423"/>
      <c r="CC30" s="42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2" t="s">
        <v>191</v>
      </c>
      <c r="D32" s="372"/>
      <c r="E32" s="372"/>
      <c r="F32" s="372"/>
      <c r="G32" s="372"/>
      <c r="H32" s="372"/>
      <c r="I32" s="372"/>
      <c r="J32" s="372"/>
      <c r="K32" s="372"/>
      <c r="L32" s="372"/>
      <c r="M32" s="372"/>
      <c r="N32" s="372"/>
      <c r="O32" s="372"/>
      <c r="P32" s="372"/>
      <c r="Q32" s="372"/>
      <c r="R32" s="372"/>
      <c r="S32" s="372"/>
      <c r="U32" s="373" t="s">
        <v>192</v>
      </c>
      <c r="V32" s="373"/>
      <c r="W32" s="373"/>
      <c r="X32" s="373"/>
      <c r="Y32" s="373"/>
      <c r="Z32" s="373"/>
      <c r="AA32" s="373"/>
      <c r="AB32" s="373"/>
      <c r="AC32" s="373"/>
      <c r="AD32" s="373"/>
      <c r="AE32" s="373"/>
      <c r="AF32" s="373"/>
      <c r="AG32" s="373"/>
      <c r="AH32" s="373"/>
      <c r="AI32" s="373"/>
      <c r="AJ32" s="373"/>
      <c r="AK32" s="373"/>
      <c r="AM32" s="373" t="s">
        <v>193</v>
      </c>
      <c r="AN32" s="373"/>
      <c r="AO32" s="373"/>
      <c r="AP32" s="373"/>
      <c r="AQ32" s="373"/>
      <c r="AR32" s="373"/>
      <c r="AS32" s="373"/>
      <c r="AT32" s="373"/>
      <c r="AU32" s="373"/>
      <c r="AV32" s="373"/>
      <c r="AW32" s="373"/>
      <c r="AX32" s="373"/>
      <c r="AY32" s="373"/>
      <c r="AZ32" s="373"/>
      <c r="BA32" s="373"/>
      <c r="BB32" s="373"/>
      <c r="BC32" s="373"/>
      <c r="BE32" s="373" t="s">
        <v>194</v>
      </c>
      <c r="BF32" s="373"/>
      <c r="BG32" s="373"/>
      <c r="BH32" s="373"/>
      <c r="BI32" s="373"/>
      <c r="BJ32" s="373"/>
      <c r="BK32" s="373"/>
      <c r="BL32" s="373"/>
      <c r="BM32" s="373"/>
      <c r="BN32" s="373"/>
      <c r="BO32" s="373"/>
      <c r="BP32" s="373"/>
      <c r="BQ32" s="373"/>
      <c r="BR32" s="373"/>
      <c r="BS32" s="373"/>
      <c r="BT32" s="373"/>
      <c r="BU32" s="373"/>
      <c r="BW32" s="373" t="s">
        <v>195</v>
      </c>
      <c r="BX32" s="373"/>
      <c r="BY32" s="373"/>
      <c r="BZ32" s="373"/>
      <c r="CA32" s="373"/>
      <c r="CB32" s="373"/>
      <c r="CC32" s="373"/>
      <c r="CD32" s="373"/>
      <c r="CE32" s="373"/>
      <c r="CF32" s="373"/>
      <c r="CG32" s="373"/>
      <c r="CH32" s="373"/>
      <c r="CI32" s="373"/>
      <c r="CJ32" s="373"/>
      <c r="CK32" s="373"/>
      <c r="CL32" s="373"/>
      <c r="CM32" s="373"/>
      <c r="CO32" s="373" t="s">
        <v>196</v>
      </c>
      <c r="CP32" s="373"/>
      <c r="CQ32" s="373"/>
      <c r="CR32" s="373"/>
      <c r="CS32" s="373"/>
      <c r="CT32" s="373"/>
      <c r="CU32" s="373"/>
      <c r="CV32" s="373"/>
      <c r="CW32" s="373"/>
      <c r="CX32" s="373"/>
      <c r="CY32" s="373"/>
      <c r="CZ32" s="373"/>
      <c r="DA32" s="373"/>
      <c r="DB32" s="373"/>
      <c r="DC32" s="373"/>
      <c r="DD32" s="373"/>
      <c r="DE32" s="373"/>
      <c r="DI32" s="204"/>
    </row>
    <row r="33" spans="1:113" ht="13.5" customHeight="1" x14ac:dyDescent="0.15">
      <c r="A33" s="181"/>
      <c r="B33" s="205"/>
      <c r="C33" s="371" t="s">
        <v>197</v>
      </c>
      <c r="D33" s="371"/>
      <c r="E33" s="370" t="s">
        <v>198</v>
      </c>
      <c r="F33" s="370"/>
      <c r="G33" s="370"/>
      <c r="H33" s="370"/>
      <c r="I33" s="370"/>
      <c r="J33" s="370"/>
      <c r="K33" s="370"/>
      <c r="L33" s="370"/>
      <c r="M33" s="370"/>
      <c r="N33" s="370"/>
      <c r="O33" s="370"/>
      <c r="P33" s="370"/>
      <c r="Q33" s="370"/>
      <c r="R33" s="370"/>
      <c r="S33" s="370"/>
      <c r="T33" s="206"/>
      <c r="U33" s="371" t="s">
        <v>197</v>
      </c>
      <c r="V33" s="371"/>
      <c r="W33" s="370" t="s">
        <v>198</v>
      </c>
      <c r="X33" s="370"/>
      <c r="Y33" s="370"/>
      <c r="Z33" s="370"/>
      <c r="AA33" s="370"/>
      <c r="AB33" s="370"/>
      <c r="AC33" s="370"/>
      <c r="AD33" s="370"/>
      <c r="AE33" s="370"/>
      <c r="AF33" s="370"/>
      <c r="AG33" s="370"/>
      <c r="AH33" s="370"/>
      <c r="AI33" s="370"/>
      <c r="AJ33" s="370"/>
      <c r="AK33" s="370"/>
      <c r="AL33" s="206"/>
      <c r="AM33" s="371" t="s">
        <v>197</v>
      </c>
      <c r="AN33" s="371"/>
      <c r="AO33" s="370" t="s">
        <v>198</v>
      </c>
      <c r="AP33" s="370"/>
      <c r="AQ33" s="370"/>
      <c r="AR33" s="370"/>
      <c r="AS33" s="370"/>
      <c r="AT33" s="370"/>
      <c r="AU33" s="370"/>
      <c r="AV33" s="370"/>
      <c r="AW33" s="370"/>
      <c r="AX33" s="370"/>
      <c r="AY33" s="370"/>
      <c r="AZ33" s="370"/>
      <c r="BA33" s="370"/>
      <c r="BB33" s="370"/>
      <c r="BC33" s="370"/>
      <c r="BD33" s="207"/>
      <c r="BE33" s="370" t="s">
        <v>199</v>
      </c>
      <c r="BF33" s="370"/>
      <c r="BG33" s="370" t="s">
        <v>200</v>
      </c>
      <c r="BH33" s="370"/>
      <c r="BI33" s="370"/>
      <c r="BJ33" s="370"/>
      <c r="BK33" s="370"/>
      <c r="BL33" s="370"/>
      <c r="BM33" s="370"/>
      <c r="BN33" s="370"/>
      <c r="BO33" s="370"/>
      <c r="BP33" s="370"/>
      <c r="BQ33" s="370"/>
      <c r="BR33" s="370"/>
      <c r="BS33" s="370"/>
      <c r="BT33" s="370"/>
      <c r="BU33" s="370"/>
      <c r="BV33" s="207"/>
      <c r="BW33" s="371" t="s">
        <v>199</v>
      </c>
      <c r="BX33" s="371"/>
      <c r="BY33" s="370" t="s">
        <v>201</v>
      </c>
      <c r="BZ33" s="370"/>
      <c r="CA33" s="370"/>
      <c r="CB33" s="370"/>
      <c r="CC33" s="370"/>
      <c r="CD33" s="370"/>
      <c r="CE33" s="370"/>
      <c r="CF33" s="370"/>
      <c r="CG33" s="370"/>
      <c r="CH33" s="370"/>
      <c r="CI33" s="370"/>
      <c r="CJ33" s="370"/>
      <c r="CK33" s="370"/>
      <c r="CL33" s="370"/>
      <c r="CM33" s="370"/>
      <c r="CN33" s="206"/>
      <c r="CO33" s="371" t="s">
        <v>197</v>
      </c>
      <c r="CP33" s="371"/>
      <c r="CQ33" s="370" t="s">
        <v>202</v>
      </c>
      <c r="CR33" s="370"/>
      <c r="CS33" s="370"/>
      <c r="CT33" s="370"/>
      <c r="CU33" s="370"/>
      <c r="CV33" s="370"/>
      <c r="CW33" s="370"/>
      <c r="CX33" s="370"/>
      <c r="CY33" s="370"/>
      <c r="CZ33" s="370"/>
      <c r="DA33" s="370"/>
      <c r="DB33" s="370"/>
      <c r="DC33" s="370"/>
      <c r="DD33" s="370"/>
      <c r="DE33" s="370"/>
      <c r="DF33" s="206"/>
      <c r="DG33" s="369" t="s">
        <v>203</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国民健康保険特別会計（事業勘定）</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IF('各会計、関係団体の財政状況及び健全化判断比率'!B33="","",'各会計、関係団体の財政状況及び健全化判断比率'!B33)</f>
        <v>下水道事業会計</v>
      </c>
      <c r="AP34" s="368"/>
      <c r="AQ34" s="368"/>
      <c r="AR34" s="368"/>
      <c r="AS34" s="368"/>
      <c r="AT34" s="368"/>
      <c r="AU34" s="368"/>
      <c r="AV34" s="368"/>
      <c r="AW34" s="368"/>
      <c r="AX34" s="368"/>
      <c r="AY34" s="368"/>
      <c r="AZ34" s="368"/>
      <c r="BA34" s="368"/>
      <c r="BB34" s="368"/>
      <c r="BC34" s="368"/>
      <c r="BD34" s="181"/>
      <c r="BE34" s="367">
        <f>IF(BG34="","",MAX(C34:D43,U34:V43,AM34:AN43)+1)</f>
        <v>8</v>
      </c>
      <c r="BF34" s="367"/>
      <c r="BG34" s="368" t="str">
        <f>IF('各会計、関係団体の財政状況及び健全化判断比率'!B34="","",'各会計、関係団体の財政状況及び健全化判断比率'!B34)</f>
        <v>産地直売所事業特別会計</v>
      </c>
      <c r="BH34" s="368"/>
      <c r="BI34" s="368"/>
      <c r="BJ34" s="368"/>
      <c r="BK34" s="368"/>
      <c r="BL34" s="368"/>
      <c r="BM34" s="368"/>
      <c r="BN34" s="368"/>
      <c r="BO34" s="368"/>
      <c r="BP34" s="368"/>
      <c r="BQ34" s="368"/>
      <c r="BR34" s="368"/>
      <c r="BS34" s="368"/>
      <c r="BT34" s="368"/>
      <c r="BU34" s="368"/>
      <c r="BV34" s="181"/>
      <c r="BW34" s="367">
        <f>IF(BY34="","",MAX(C34:D43,U34:V43,AM34:AN43,BE34:BF43)+1)</f>
        <v>12</v>
      </c>
      <c r="BX34" s="367"/>
      <c r="BY34" s="368" t="str">
        <f>IF('各会計、関係団体の財政状況及び健全化判断比率'!B68="","",'各会計、関係団体の財政状況及び健全化判断比率'!B68)</f>
        <v>兵庫県市町村職員退職手当組合</v>
      </c>
      <c r="BZ34" s="368"/>
      <c r="CA34" s="368"/>
      <c r="CB34" s="368"/>
      <c r="CC34" s="368"/>
      <c r="CD34" s="368"/>
      <c r="CE34" s="368"/>
      <c r="CF34" s="368"/>
      <c r="CG34" s="368"/>
      <c r="CH34" s="368"/>
      <c r="CI34" s="368"/>
      <c r="CJ34" s="368"/>
      <c r="CK34" s="368"/>
      <c r="CL34" s="368"/>
      <c r="CM34" s="368"/>
      <c r="CN34" s="181"/>
      <c r="CO34" s="367">
        <f>IF(CQ34="","",MAX(C34:D43,U34:V43,AM34:AN43,BE34:BF43,BW34:BX43)+1)</f>
        <v>22</v>
      </c>
      <c r="CP34" s="367"/>
      <c r="CQ34" s="368" t="str">
        <f>IF('各会計、関係団体の財政状況及び健全化判断比率'!BS7="","",'各会計、関係団体の財政状況及び健全化判断比率'!BS7)</f>
        <v>キャトルセゾン松帆</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国民健康保険特別会計（直営診療施設勘定）</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f t="shared" ref="BE35:BE43" si="1">IF(BG35="","",BE34+1)</f>
        <v>9</v>
      </c>
      <c r="BF35" s="367"/>
      <c r="BG35" s="368" t="str">
        <f>IF('各会計、関係団体の財政状況及び健全化判断比率'!B35="","",'各会計、関係団体の財政状況及び健全化判断比率'!B35)</f>
        <v>温泉事業特別会計</v>
      </c>
      <c r="BH35" s="368"/>
      <c r="BI35" s="368"/>
      <c r="BJ35" s="368"/>
      <c r="BK35" s="368"/>
      <c r="BL35" s="368"/>
      <c r="BM35" s="368"/>
      <c r="BN35" s="368"/>
      <c r="BO35" s="368"/>
      <c r="BP35" s="368"/>
      <c r="BQ35" s="368"/>
      <c r="BR35" s="368"/>
      <c r="BS35" s="368"/>
      <c r="BT35" s="368"/>
      <c r="BU35" s="368"/>
      <c r="BV35" s="181"/>
      <c r="BW35" s="367">
        <f t="shared" ref="BW35:BW43" si="2">IF(BY35="","",BW34+1)</f>
        <v>13</v>
      </c>
      <c r="BX35" s="367"/>
      <c r="BY35" s="368" t="str">
        <f>IF('各会計、関係団体の財政状況及び健全化判断比率'!B69="","",'各会計、関係団体の財政状況及び健全化判断比率'!B69)</f>
        <v>兵庫県町議会議員公務災害補償組合</v>
      </c>
      <c r="BZ35" s="368"/>
      <c r="CA35" s="368"/>
      <c r="CB35" s="368"/>
      <c r="CC35" s="368"/>
      <c r="CD35" s="368"/>
      <c r="CE35" s="368"/>
      <c r="CF35" s="368"/>
      <c r="CG35" s="368"/>
      <c r="CH35" s="368"/>
      <c r="CI35" s="368"/>
      <c r="CJ35" s="368"/>
      <c r="CK35" s="368"/>
      <c r="CL35" s="368"/>
      <c r="CM35" s="368"/>
      <c r="CN35" s="181"/>
      <c r="CO35" s="367">
        <f t="shared" ref="CO35:CO43" si="3">IF(CQ35="","",CO34+1)</f>
        <v>23</v>
      </c>
      <c r="CP35" s="367"/>
      <c r="CQ35" s="368" t="str">
        <f>IF('各会計、関係団体の財政状況及び健全化判断比率'!BS8="","",'各会計、関係団体の財政状況及び健全化判断比率'!BS8)</f>
        <v>ほくだん</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介護保険特別会計（保険事業勘定）</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f t="shared" si="1"/>
        <v>10</v>
      </c>
      <c r="BF36" s="367"/>
      <c r="BG36" s="368" t="str">
        <f>IF('各会計、関係団体の財政状況及び健全化判断比率'!B36="","",'各会計、関係団体の財政状況及び健全化判断比率'!B36)</f>
        <v>津名港ターミナル事業特別会計</v>
      </c>
      <c r="BH36" s="368"/>
      <c r="BI36" s="368"/>
      <c r="BJ36" s="368"/>
      <c r="BK36" s="368"/>
      <c r="BL36" s="368"/>
      <c r="BM36" s="368"/>
      <c r="BN36" s="368"/>
      <c r="BO36" s="368"/>
      <c r="BP36" s="368"/>
      <c r="BQ36" s="368"/>
      <c r="BR36" s="368"/>
      <c r="BS36" s="368"/>
      <c r="BT36" s="368"/>
      <c r="BU36" s="368"/>
      <c r="BV36" s="181"/>
      <c r="BW36" s="367">
        <f t="shared" si="2"/>
        <v>14</v>
      </c>
      <c r="BX36" s="367"/>
      <c r="BY36" s="368" t="str">
        <f>IF('各会計、関係団体の財政状況及び健全化判断比率'!B70="","",'各会計、関係団体の財政状況及び健全化判断比率'!B70)</f>
        <v>兵庫県後期高齢者医療広域連合（一般会計）</v>
      </c>
      <c r="BZ36" s="368"/>
      <c r="CA36" s="368"/>
      <c r="CB36" s="368"/>
      <c r="CC36" s="368"/>
      <c r="CD36" s="368"/>
      <c r="CE36" s="368"/>
      <c r="CF36" s="368"/>
      <c r="CG36" s="368"/>
      <c r="CH36" s="368"/>
      <c r="CI36" s="368"/>
      <c r="CJ36" s="368"/>
      <c r="CK36" s="368"/>
      <c r="CL36" s="368"/>
      <c r="CM36" s="368"/>
      <c r="CN36" s="181"/>
      <c r="CO36" s="367">
        <f t="shared" si="3"/>
        <v>24</v>
      </c>
      <c r="CP36" s="367"/>
      <c r="CQ36" s="368" t="str">
        <f>IF('各会計、関係団体の財政状況及び健全化判断比率'!BS9="","",'各会計、関係団体の財政状況及び健全化判断比率'!BS9)</f>
        <v>淡路島パルシェ</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f t="shared" si="4"/>
        <v>5</v>
      </c>
      <c r="V37" s="367"/>
      <c r="W37" s="368" t="str">
        <f>IF('各会計、関係団体の財政状況及び健全化判断比率'!B31="","",'各会計、関係団体の財政状況及び健全化判断比率'!B31)</f>
        <v>介護保険特別会計（サービス事業勘定）</v>
      </c>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f t="shared" si="1"/>
        <v>11</v>
      </c>
      <c r="BF37" s="367"/>
      <c r="BG37" s="368" t="str">
        <f>IF('各会計、関係団体の財政状況及び健全化判断比率'!B37="","",'各会計、関係団体の財政状況及び健全化判断比率'!B37)</f>
        <v>住宅用地造成事業等特別会計</v>
      </c>
      <c r="BH37" s="368"/>
      <c r="BI37" s="368"/>
      <c r="BJ37" s="368"/>
      <c r="BK37" s="368"/>
      <c r="BL37" s="368"/>
      <c r="BM37" s="368"/>
      <c r="BN37" s="368"/>
      <c r="BO37" s="368"/>
      <c r="BP37" s="368"/>
      <c r="BQ37" s="368"/>
      <c r="BR37" s="368"/>
      <c r="BS37" s="368"/>
      <c r="BT37" s="368"/>
      <c r="BU37" s="368"/>
      <c r="BV37" s="181"/>
      <c r="BW37" s="367">
        <f t="shared" si="2"/>
        <v>15</v>
      </c>
      <c r="BX37" s="367"/>
      <c r="BY37" s="368" t="str">
        <f>IF('各会計、関係団体の財政状況及び健全化判断比率'!B71="","",'各会計、関係団体の財政状況及び健全化判断比率'!B71)</f>
        <v>兵庫県後期高齢者医療広域連合（特別会計）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f t="shared" si="4"/>
        <v>6</v>
      </c>
      <c r="V38" s="367"/>
      <c r="W38" s="368" t="str">
        <f>IF('各会計、関係団体の財政状況及び健全化判断比率'!B32="","",'各会計、関係団体の財政状況及び健全化判断比率'!B32)</f>
        <v>後期高齢者医療特別会計</v>
      </c>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16</v>
      </c>
      <c r="BX38" s="367"/>
      <c r="BY38" s="368" t="str">
        <f>IF('各会計、関係団体の財政状況及び健全化判断比率'!B72="","",'各会計、関係団体の財政状況及び健全化判断比率'!B72)</f>
        <v>淡路広域行政事務組合（一般会計）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17</v>
      </c>
      <c r="BX39" s="367"/>
      <c r="BY39" s="368" t="str">
        <f>IF('各会計、関係団体の財政状況及び健全化判断比率'!B73="","",'各会計、関係団体の財政状況及び健全化判断比率'!B73)</f>
        <v>淡路広域行政事務組合（淡路ふるさと市町村圏事業特別会計）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18</v>
      </c>
      <c r="BX40" s="367"/>
      <c r="BY40" s="368" t="str">
        <f>IF('各会計、関係団体の財政状況及び健全化判断比率'!B74="","",'各会計、関係団体の財政状況及び健全化判断比率'!B74)</f>
        <v>淡路広域行政事務組合（淡路公平委員会特別会計）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19</v>
      </c>
      <c r="BX41" s="367"/>
      <c r="BY41" s="368" t="str">
        <f>IF('各会計、関係団体の財政状況及び健全化判断比率'!B75="","",'各会計、関係団体の財政状況及び健全化判断比率'!B75)</f>
        <v>淡路広域行政事務組合（淡路食肉センター事業特別会計）</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20</v>
      </c>
      <c r="BX42" s="367"/>
      <c r="BY42" s="368" t="str">
        <f>IF('各会計、関係団体の財政状況及び健全化判断比率'!B76="","",'各会計、関係団体の財政状況及び健全化判断比率'!B76)</f>
        <v>淡路広域消防事務組合</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f t="shared" si="2"/>
        <v>21</v>
      </c>
      <c r="BX43" s="367"/>
      <c r="BY43" s="368" t="str">
        <f>IF('各会計、関係団体の財政状況及び健全化判断比率'!B77="","",'各会計、関係団体の財政状況及び健全化判断比率'!B77)</f>
        <v>淡路広域水道企業団</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204</v>
      </c>
      <c r="E46" s="364" t="s">
        <v>205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206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207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208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209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210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211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212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N2ujg8yQmcjdEqVqQriTjTiWg+OLJcxi2YJc/H93jq4fnTKEu3cOCEcbYkdl/8dY4watDn7lfgbdpOooCgEwkw==" saltValue="vJxYbgd3tXyDvQDfehZnM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151" t="s">
        <v>560</v>
      </c>
      <c r="D34" s="1151"/>
      <c r="E34" s="1152"/>
      <c r="F34" s="32">
        <v>0.7</v>
      </c>
      <c r="G34" s="33">
        <v>1.25</v>
      </c>
      <c r="H34" s="33">
        <v>0.81</v>
      </c>
      <c r="I34" s="33">
        <v>1.25</v>
      </c>
      <c r="J34" s="34">
        <v>1.77</v>
      </c>
      <c r="K34" s="22"/>
      <c r="L34" s="22"/>
      <c r="M34" s="22"/>
      <c r="N34" s="22"/>
      <c r="O34" s="22"/>
      <c r="P34" s="22"/>
    </row>
    <row r="35" spans="1:16" ht="39" customHeight="1" x14ac:dyDescent="0.15">
      <c r="A35" s="22"/>
      <c r="B35" s="35"/>
      <c r="C35" s="1145" t="s">
        <v>561</v>
      </c>
      <c r="D35" s="1146"/>
      <c r="E35" s="1147"/>
      <c r="F35" s="36" t="s">
        <v>513</v>
      </c>
      <c r="G35" s="37">
        <v>0.24</v>
      </c>
      <c r="H35" s="37">
        <v>0.6</v>
      </c>
      <c r="I35" s="37">
        <v>0.62</v>
      </c>
      <c r="J35" s="38">
        <v>0.85</v>
      </c>
      <c r="K35" s="22"/>
      <c r="L35" s="22"/>
      <c r="M35" s="22"/>
      <c r="N35" s="22"/>
      <c r="O35" s="22"/>
      <c r="P35" s="22"/>
    </row>
    <row r="36" spans="1:16" ht="39" customHeight="1" x14ac:dyDescent="0.15">
      <c r="A36" s="22"/>
      <c r="B36" s="35"/>
      <c r="C36" s="1145" t="s">
        <v>562</v>
      </c>
      <c r="D36" s="1146"/>
      <c r="E36" s="1147"/>
      <c r="F36" s="36">
        <v>0.59</v>
      </c>
      <c r="G36" s="37">
        <v>1.36</v>
      </c>
      <c r="H36" s="37">
        <v>1.29</v>
      </c>
      <c r="I36" s="37">
        <v>5.14</v>
      </c>
      <c r="J36" s="38">
        <v>0.51</v>
      </c>
      <c r="K36" s="22"/>
      <c r="L36" s="22"/>
      <c r="M36" s="22"/>
      <c r="N36" s="22"/>
      <c r="O36" s="22"/>
      <c r="P36" s="22"/>
    </row>
    <row r="37" spans="1:16" ht="39" customHeight="1" x14ac:dyDescent="0.15">
      <c r="A37" s="22"/>
      <c r="B37" s="35"/>
      <c r="C37" s="1145" t="s">
        <v>563</v>
      </c>
      <c r="D37" s="1146"/>
      <c r="E37" s="1147"/>
      <c r="F37" s="36">
        <v>0.13</v>
      </c>
      <c r="G37" s="37">
        <v>0.14000000000000001</v>
      </c>
      <c r="H37" s="37">
        <v>0.14000000000000001</v>
      </c>
      <c r="I37" s="37">
        <v>0.15</v>
      </c>
      <c r="J37" s="38">
        <v>0.18</v>
      </c>
      <c r="K37" s="22"/>
      <c r="L37" s="22"/>
      <c r="M37" s="22"/>
      <c r="N37" s="22"/>
      <c r="O37" s="22"/>
      <c r="P37" s="22"/>
    </row>
    <row r="38" spans="1:16" ht="39" customHeight="1" x14ac:dyDescent="0.15">
      <c r="A38" s="22"/>
      <c r="B38" s="35"/>
      <c r="C38" s="1145" t="s">
        <v>564</v>
      </c>
      <c r="D38" s="1146"/>
      <c r="E38" s="1147"/>
      <c r="F38" s="36">
        <v>0.37</v>
      </c>
      <c r="G38" s="37">
        <v>0.17</v>
      </c>
      <c r="H38" s="37">
        <v>0</v>
      </c>
      <c r="I38" s="37">
        <v>0.12</v>
      </c>
      <c r="J38" s="38">
        <v>0.04</v>
      </c>
      <c r="K38" s="22"/>
      <c r="L38" s="22"/>
      <c r="M38" s="22"/>
      <c r="N38" s="22"/>
      <c r="O38" s="22"/>
      <c r="P38" s="22"/>
    </row>
    <row r="39" spans="1:16" ht="39" customHeight="1" x14ac:dyDescent="0.15">
      <c r="A39" s="22"/>
      <c r="B39" s="35"/>
      <c r="C39" s="1145" t="s">
        <v>565</v>
      </c>
      <c r="D39" s="1146"/>
      <c r="E39" s="1147"/>
      <c r="F39" s="36">
        <v>0.02</v>
      </c>
      <c r="G39" s="37">
        <v>0.03</v>
      </c>
      <c r="H39" s="37">
        <v>0.03</v>
      </c>
      <c r="I39" s="37">
        <v>0.02</v>
      </c>
      <c r="J39" s="38">
        <v>0.03</v>
      </c>
      <c r="K39" s="22"/>
      <c r="L39" s="22"/>
      <c r="M39" s="22"/>
      <c r="N39" s="22"/>
      <c r="O39" s="22"/>
      <c r="P39" s="22"/>
    </row>
    <row r="40" spans="1:16" ht="39" customHeight="1" x14ac:dyDescent="0.15">
      <c r="A40" s="22"/>
      <c r="B40" s="35"/>
      <c r="C40" s="1145" t="s">
        <v>566</v>
      </c>
      <c r="D40" s="1146"/>
      <c r="E40" s="1147"/>
      <c r="F40" s="36">
        <v>0.13</v>
      </c>
      <c r="G40" s="37">
        <v>0.03</v>
      </c>
      <c r="H40" s="37">
        <v>0.02</v>
      </c>
      <c r="I40" s="37">
        <v>0.01</v>
      </c>
      <c r="J40" s="38">
        <v>0.01</v>
      </c>
      <c r="K40" s="22"/>
      <c r="L40" s="22"/>
      <c r="M40" s="22"/>
      <c r="N40" s="22"/>
      <c r="O40" s="22"/>
      <c r="P40" s="22"/>
    </row>
    <row r="41" spans="1:16" ht="39" customHeight="1" x14ac:dyDescent="0.15">
      <c r="A41" s="22"/>
      <c r="B41" s="35"/>
      <c r="C41" s="1145" t="s">
        <v>567</v>
      </c>
      <c r="D41" s="1146"/>
      <c r="E41" s="1147"/>
      <c r="F41" s="36">
        <v>0</v>
      </c>
      <c r="G41" s="37">
        <v>0</v>
      </c>
      <c r="H41" s="37">
        <v>0</v>
      </c>
      <c r="I41" s="37">
        <v>0</v>
      </c>
      <c r="J41" s="38">
        <v>0</v>
      </c>
      <c r="K41" s="22"/>
      <c r="L41" s="22"/>
      <c r="M41" s="22"/>
      <c r="N41" s="22"/>
      <c r="O41" s="22"/>
      <c r="P41" s="22"/>
    </row>
    <row r="42" spans="1:16" ht="39" customHeight="1" x14ac:dyDescent="0.15">
      <c r="A42" s="22"/>
      <c r="B42" s="39"/>
      <c r="C42" s="1145" t="s">
        <v>568</v>
      </c>
      <c r="D42" s="1146"/>
      <c r="E42" s="1147"/>
      <c r="F42" s="36" t="s">
        <v>513</v>
      </c>
      <c r="G42" s="37" t="s">
        <v>513</v>
      </c>
      <c r="H42" s="37" t="s">
        <v>513</v>
      </c>
      <c r="I42" s="37" t="s">
        <v>513</v>
      </c>
      <c r="J42" s="38" t="s">
        <v>513</v>
      </c>
      <c r="K42" s="22"/>
      <c r="L42" s="22"/>
      <c r="M42" s="22"/>
      <c r="N42" s="22"/>
      <c r="O42" s="22"/>
      <c r="P42" s="22"/>
    </row>
    <row r="43" spans="1:16" ht="39" customHeight="1" thickBot="1" x14ac:dyDescent="0.2">
      <c r="A43" s="22"/>
      <c r="B43" s="40"/>
      <c r="C43" s="1148" t="s">
        <v>569</v>
      </c>
      <c r="D43" s="1149"/>
      <c r="E43" s="1150"/>
      <c r="F43" s="41">
        <v>1.2</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1HmCRV60GWE70CuzVyvA4ynyloUadhflxtgEH2gnQvmyaluKSF+0YVBuaTW6oCmiyqIjUEZlHXy/GqGb0Q36w==" saltValue="IxfmefBpEynqaQ2ufpIM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176" t="s">
        <v>11</v>
      </c>
      <c r="C45" s="1177"/>
      <c r="D45" s="58"/>
      <c r="E45" s="1182" t="s">
        <v>12</v>
      </c>
      <c r="F45" s="1182"/>
      <c r="G45" s="1182"/>
      <c r="H45" s="1182"/>
      <c r="I45" s="1182"/>
      <c r="J45" s="1183"/>
      <c r="K45" s="59">
        <v>4166</v>
      </c>
      <c r="L45" s="60">
        <v>4177</v>
      </c>
      <c r="M45" s="60">
        <v>4148</v>
      </c>
      <c r="N45" s="60">
        <v>4185</v>
      </c>
      <c r="O45" s="61">
        <v>4082</v>
      </c>
      <c r="P45" s="48"/>
      <c r="Q45" s="48"/>
      <c r="R45" s="48"/>
      <c r="S45" s="48"/>
      <c r="T45" s="48"/>
      <c r="U45" s="48"/>
    </row>
    <row r="46" spans="1:21" ht="30.75" customHeight="1" x14ac:dyDescent="0.15">
      <c r="A46" s="48"/>
      <c r="B46" s="1178"/>
      <c r="C46" s="1179"/>
      <c r="D46" s="62"/>
      <c r="E46" s="1155" t="s">
        <v>13</v>
      </c>
      <c r="F46" s="1155"/>
      <c r="G46" s="1155"/>
      <c r="H46" s="1155"/>
      <c r="I46" s="1155"/>
      <c r="J46" s="1156"/>
      <c r="K46" s="63" t="s">
        <v>513</v>
      </c>
      <c r="L46" s="64" t="s">
        <v>513</v>
      </c>
      <c r="M46" s="64" t="s">
        <v>513</v>
      </c>
      <c r="N46" s="64" t="s">
        <v>513</v>
      </c>
      <c r="O46" s="65" t="s">
        <v>513</v>
      </c>
      <c r="P46" s="48"/>
      <c r="Q46" s="48"/>
      <c r="R46" s="48"/>
      <c r="S46" s="48"/>
      <c r="T46" s="48"/>
      <c r="U46" s="48"/>
    </row>
    <row r="47" spans="1:21" ht="30.75" customHeight="1" x14ac:dyDescent="0.15">
      <c r="A47" s="48"/>
      <c r="B47" s="1178"/>
      <c r="C47" s="1179"/>
      <c r="D47" s="62"/>
      <c r="E47" s="1155" t="s">
        <v>14</v>
      </c>
      <c r="F47" s="1155"/>
      <c r="G47" s="1155"/>
      <c r="H47" s="1155"/>
      <c r="I47" s="1155"/>
      <c r="J47" s="1156"/>
      <c r="K47" s="63" t="s">
        <v>513</v>
      </c>
      <c r="L47" s="64" t="s">
        <v>513</v>
      </c>
      <c r="M47" s="64" t="s">
        <v>513</v>
      </c>
      <c r="N47" s="64" t="s">
        <v>513</v>
      </c>
      <c r="O47" s="65" t="s">
        <v>513</v>
      </c>
      <c r="P47" s="48"/>
      <c r="Q47" s="48"/>
      <c r="R47" s="48"/>
      <c r="S47" s="48"/>
      <c r="T47" s="48"/>
      <c r="U47" s="48"/>
    </row>
    <row r="48" spans="1:21" ht="30.75" customHeight="1" x14ac:dyDescent="0.15">
      <c r="A48" s="48"/>
      <c r="B48" s="1178"/>
      <c r="C48" s="1179"/>
      <c r="D48" s="62"/>
      <c r="E48" s="1155" t="s">
        <v>15</v>
      </c>
      <c r="F48" s="1155"/>
      <c r="G48" s="1155"/>
      <c r="H48" s="1155"/>
      <c r="I48" s="1155"/>
      <c r="J48" s="1156"/>
      <c r="K48" s="63">
        <v>1345</v>
      </c>
      <c r="L48" s="64">
        <v>1225</v>
      </c>
      <c r="M48" s="64">
        <v>1202</v>
      </c>
      <c r="N48" s="64">
        <v>1091</v>
      </c>
      <c r="O48" s="65">
        <v>1056</v>
      </c>
      <c r="P48" s="48"/>
      <c r="Q48" s="48"/>
      <c r="R48" s="48"/>
      <c r="S48" s="48"/>
      <c r="T48" s="48"/>
      <c r="U48" s="48"/>
    </row>
    <row r="49" spans="1:21" ht="30.75" customHeight="1" x14ac:dyDescent="0.15">
      <c r="A49" s="48"/>
      <c r="B49" s="1178"/>
      <c r="C49" s="1179"/>
      <c r="D49" s="62"/>
      <c r="E49" s="1155" t="s">
        <v>16</v>
      </c>
      <c r="F49" s="1155"/>
      <c r="G49" s="1155"/>
      <c r="H49" s="1155"/>
      <c r="I49" s="1155"/>
      <c r="J49" s="1156"/>
      <c r="K49" s="63">
        <v>968</v>
      </c>
      <c r="L49" s="64">
        <v>902</v>
      </c>
      <c r="M49" s="64">
        <v>915</v>
      </c>
      <c r="N49" s="64">
        <v>828</v>
      </c>
      <c r="O49" s="65">
        <v>774</v>
      </c>
      <c r="P49" s="48"/>
      <c r="Q49" s="48"/>
      <c r="R49" s="48"/>
      <c r="S49" s="48"/>
      <c r="T49" s="48"/>
      <c r="U49" s="48"/>
    </row>
    <row r="50" spans="1:21" ht="30.75" customHeight="1" x14ac:dyDescent="0.15">
      <c r="A50" s="48"/>
      <c r="B50" s="1178"/>
      <c r="C50" s="1179"/>
      <c r="D50" s="62"/>
      <c r="E50" s="1155" t="s">
        <v>17</v>
      </c>
      <c r="F50" s="1155"/>
      <c r="G50" s="1155"/>
      <c r="H50" s="1155"/>
      <c r="I50" s="1155"/>
      <c r="J50" s="1156"/>
      <c r="K50" s="63" t="s">
        <v>513</v>
      </c>
      <c r="L50" s="64" t="s">
        <v>513</v>
      </c>
      <c r="M50" s="64" t="s">
        <v>513</v>
      </c>
      <c r="N50" s="64" t="s">
        <v>513</v>
      </c>
      <c r="O50" s="65" t="s">
        <v>513</v>
      </c>
      <c r="P50" s="48"/>
      <c r="Q50" s="48"/>
      <c r="R50" s="48"/>
      <c r="S50" s="48"/>
      <c r="T50" s="48"/>
      <c r="U50" s="48"/>
    </row>
    <row r="51" spans="1:21" ht="30.75" customHeight="1" x14ac:dyDescent="0.15">
      <c r="A51" s="48"/>
      <c r="B51" s="1180"/>
      <c r="C51" s="1181"/>
      <c r="D51" s="66"/>
      <c r="E51" s="1155" t="s">
        <v>18</v>
      </c>
      <c r="F51" s="1155"/>
      <c r="G51" s="1155"/>
      <c r="H51" s="1155"/>
      <c r="I51" s="1155"/>
      <c r="J51" s="1156"/>
      <c r="K51" s="63">
        <v>0</v>
      </c>
      <c r="L51" s="64">
        <v>0</v>
      </c>
      <c r="M51" s="64">
        <v>0</v>
      </c>
      <c r="N51" s="64">
        <v>1</v>
      </c>
      <c r="O51" s="65">
        <v>0</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4562</v>
      </c>
      <c r="L52" s="64">
        <v>4402</v>
      </c>
      <c r="M52" s="64">
        <v>4319</v>
      </c>
      <c r="N52" s="64">
        <v>4408</v>
      </c>
      <c r="O52" s="65">
        <v>4117</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1917</v>
      </c>
      <c r="L53" s="69">
        <v>1902</v>
      </c>
      <c r="M53" s="69">
        <v>1946</v>
      </c>
      <c r="N53" s="69">
        <v>1697</v>
      </c>
      <c r="O53" s="70">
        <v>1795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570</v>
      </c>
      <c r="P56" s="48"/>
      <c r="Q56" s="48"/>
      <c r="R56" s="48"/>
      <c r="S56" s="48"/>
      <c r="T56" s="48"/>
      <c r="U56" s="48"/>
    </row>
    <row r="57" spans="1:21" ht="31.5" customHeight="1" thickBot="1" x14ac:dyDescent="0.2">
      <c r="A57" s="48"/>
      <c r="B57" s="76"/>
      <c r="C57" s="77"/>
      <c r="D57" s="77"/>
      <c r="E57" s="78"/>
      <c r="F57" s="78"/>
      <c r="G57" s="78"/>
      <c r="H57" s="78"/>
      <c r="I57" s="78"/>
      <c r="J57" s="79" t="s">
        <v>2</v>
      </c>
      <c r="K57" s="80" t="s">
        <v>571</v>
      </c>
      <c r="L57" s="81" t="s">
        <v>572</v>
      </c>
      <c r="M57" s="81" t="s">
        <v>573</v>
      </c>
      <c r="N57" s="81" t="s">
        <v>574</v>
      </c>
      <c r="O57" s="82" t="s">
        <v>575</v>
      </c>
      <c r="P57" s="48"/>
      <c r="Q57" s="48"/>
      <c r="R57" s="48"/>
      <c r="S57" s="48"/>
      <c r="T57" s="48"/>
      <c r="U57" s="48"/>
    </row>
    <row r="58" spans="1:21" ht="31.5" customHeight="1" x14ac:dyDescent="0.15">
      <c r="B58" s="1161" t="s">
        <v>26</v>
      </c>
      <c r="C58" s="1162"/>
      <c r="D58" s="1167" t="s">
        <v>27</v>
      </c>
      <c r="E58" s="1168"/>
      <c r="F58" s="1168"/>
      <c r="G58" s="1168"/>
      <c r="H58" s="1168"/>
      <c r="I58" s="1168"/>
      <c r="J58" s="1169"/>
      <c r="K58" s="83"/>
      <c r="L58" s="84"/>
      <c r="M58" s="84"/>
      <c r="N58" s="84"/>
      <c r="O58" s="85"/>
    </row>
    <row r="59" spans="1:21" ht="31.5" customHeight="1" x14ac:dyDescent="0.15">
      <c r="B59" s="1163"/>
      <c r="C59" s="1164"/>
      <c r="D59" s="1170" t="s">
        <v>28</v>
      </c>
      <c r="E59" s="1171"/>
      <c r="F59" s="1171"/>
      <c r="G59" s="1171"/>
      <c r="H59" s="1171"/>
      <c r="I59" s="1171"/>
      <c r="J59" s="1172"/>
      <c r="K59" s="86"/>
      <c r="L59" s="87"/>
      <c r="M59" s="87"/>
      <c r="N59" s="87"/>
      <c r="O59" s="88"/>
    </row>
    <row r="60" spans="1:21" ht="31.5" customHeight="1" thickBot="1" x14ac:dyDescent="0.2">
      <c r="B60" s="1165"/>
      <c r="C60" s="1166"/>
      <c r="D60" s="1173" t="s">
        <v>29</v>
      </c>
      <c r="E60" s="1174"/>
      <c r="F60" s="1174"/>
      <c r="G60" s="1174"/>
      <c r="H60" s="1174"/>
      <c r="I60" s="1174"/>
      <c r="J60" s="1175"/>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jTG2OIMGPZdRt4dYMFPEUXVVWHOL9rsOykKDD7nBSdPTpMoST17g0hwzhwUbPCVwpjabl7HqlIWsJowOcxBWQ==" saltValue="gsmzHdCvBC/ai6yzUDJXX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555</v>
      </c>
      <c r="J40" s="103" t="s">
        <v>556</v>
      </c>
      <c r="K40" s="103" t="s">
        <v>557</v>
      </c>
      <c r="L40" s="103" t="s">
        <v>558</v>
      </c>
      <c r="M40" s="104" t="s">
        <v>559</v>
      </c>
    </row>
    <row r="41" spans="2:13" ht="27.75" customHeight="1" x14ac:dyDescent="0.15">
      <c r="B41" s="1196" t="s">
        <v>32</v>
      </c>
      <c r="C41" s="1197"/>
      <c r="D41" s="105"/>
      <c r="E41" s="1198" t="s">
        <v>33</v>
      </c>
      <c r="F41" s="1198"/>
      <c r="G41" s="1198"/>
      <c r="H41" s="1199"/>
      <c r="I41" s="355">
        <v>40994</v>
      </c>
      <c r="J41" s="356">
        <v>39896</v>
      </c>
      <c r="K41" s="356">
        <v>38517</v>
      </c>
      <c r="L41" s="356">
        <v>37531</v>
      </c>
      <c r="M41" s="357">
        <v>34538</v>
      </c>
    </row>
    <row r="42" spans="2:13" ht="27.75" customHeight="1" x14ac:dyDescent="0.15">
      <c r="B42" s="1186"/>
      <c r="C42" s="1187"/>
      <c r="D42" s="106"/>
      <c r="E42" s="1190" t="s">
        <v>34</v>
      </c>
      <c r="F42" s="1190"/>
      <c r="G42" s="1190"/>
      <c r="H42" s="1191"/>
      <c r="I42" s="358" t="s">
        <v>513</v>
      </c>
      <c r="J42" s="359" t="s">
        <v>513</v>
      </c>
      <c r="K42" s="359" t="s">
        <v>513</v>
      </c>
      <c r="L42" s="359" t="s">
        <v>513</v>
      </c>
      <c r="M42" s="360" t="s">
        <v>513</v>
      </c>
    </row>
    <row r="43" spans="2:13" ht="27.75" customHeight="1" x14ac:dyDescent="0.15">
      <c r="B43" s="1186"/>
      <c r="C43" s="1187"/>
      <c r="D43" s="106"/>
      <c r="E43" s="1190" t="s">
        <v>35</v>
      </c>
      <c r="F43" s="1190"/>
      <c r="G43" s="1190"/>
      <c r="H43" s="1191"/>
      <c r="I43" s="358">
        <v>21174</v>
      </c>
      <c r="J43" s="359">
        <v>19600</v>
      </c>
      <c r="K43" s="359">
        <v>18453</v>
      </c>
      <c r="L43" s="359">
        <v>16631</v>
      </c>
      <c r="M43" s="360">
        <v>15421</v>
      </c>
    </row>
    <row r="44" spans="2:13" ht="27.75" customHeight="1" x14ac:dyDescent="0.15">
      <c r="B44" s="1186"/>
      <c r="C44" s="1187"/>
      <c r="D44" s="106"/>
      <c r="E44" s="1190" t="s">
        <v>36</v>
      </c>
      <c r="F44" s="1190"/>
      <c r="G44" s="1190"/>
      <c r="H44" s="1191"/>
      <c r="I44" s="358">
        <v>9455</v>
      </c>
      <c r="J44" s="359">
        <v>8930</v>
      </c>
      <c r="K44" s="359">
        <v>8371</v>
      </c>
      <c r="L44" s="359">
        <v>7740</v>
      </c>
      <c r="M44" s="360">
        <v>7124</v>
      </c>
    </row>
    <row r="45" spans="2:13" ht="27.75" customHeight="1" x14ac:dyDescent="0.15">
      <c r="B45" s="1186"/>
      <c r="C45" s="1187"/>
      <c r="D45" s="106"/>
      <c r="E45" s="1190" t="s">
        <v>37</v>
      </c>
      <c r="F45" s="1190"/>
      <c r="G45" s="1190"/>
      <c r="H45" s="1191"/>
      <c r="I45" s="358">
        <v>5061</v>
      </c>
      <c r="J45" s="359">
        <v>4713</v>
      </c>
      <c r="K45" s="359">
        <v>4538</v>
      </c>
      <c r="L45" s="359">
        <v>4301</v>
      </c>
      <c r="M45" s="360">
        <v>4144</v>
      </c>
    </row>
    <row r="46" spans="2:13" ht="27.75" customHeight="1" x14ac:dyDescent="0.15">
      <c r="B46" s="1186"/>
      <c r="C46" s="1187"/>
      <c r="D46" s="107"/>
      <c r="E46" s="1190" t="s">
        <v>38</v>
      </c>
      <c r="F46" s="1190"/>
      <c r="G46" s="1190"/>
      <c r="H46" s="1191"/>
      <c r="I46" s="358" t="s">
        <v>513</v>
      </c>
      <c r="J46" s="359" t="s">
        <v>513</v>
      </c>
      <c r="K46" s="359" t="s">
        <v>513</v>
      </c>
      <c r="L46" s="359" t="s">
        <v>513</v>
      </c>
      <c r="M46" s="360" t="s">
        <v>513</v>
      </c>
    </row>
    <row r="47" spans="2:13" ht="27.75" customHeight="1" x14ac:dyDescent="0.15">
      <c r="B47" s="1186"/>
      <c r="C47" s="1187"/>
      <c r="D47" s="108"/>
      <c r="E47" s="1200" t="s">
        <v>39</v>
      </c>
      <c r="F47" s="1201"/>
      <c r="G47" s="1201"/>
      <c r="H47" s="1202"/>
      <c r="I47" s="358" t="s">
        <v>513</v>
      </c>
      <c r="J47" s="359" t="s">
        <v>513</v>
      </c>
      <c r="K47" s="359" t="s">
        <v>513</v>
      </c>
      <c r="L47" s="359" t="s">
        <v>513</v>
      </c>
      <c r="M47" s="360" t="s">
        <v>513</v>
      </c>
    </row>
    <row r="48" spans="2:13" ht="27.75" customHeight="1" x14ac:dyDescent="0.15">
      <c r="B48" s="1186"/>
      <c r="C48" s="1187"/>
      <c r="D48" s="106"/>
      <c r="E48" s="1190" t="s">
        <v>40</v>
      </c>
      <c r="F48" s="1190"/>
      <c r="G48" s="1190"/>
      <c r="H48" s="1191"/>
      <c r="I48" s="358" t="s">
        <v>513</v>
      </c>
      <c r="J48" s="359" t="s">
        <v>513</v>
      </c>
      <c r="K48" s="359" t="s">
        <v>513</v>
      </c>
      <c r="L48" s="359" t="s">
        <v>513</v>
      </c>
      <c r="M48" s="360" t="s">
        <v>513</v>
      </c>
    </row>
    <row r="49" spans="2:13" ht="27.75" customHeight="1" x14ac:dyDescent="0.15">
      <c r="B49" s="1188"/>
      <c r="C49" s="1189"/>
      <c r="D49" s="106"/>
      <c r="E49" s="1190" t="s">
        <v>41</v>
      </c>
      <c r="F49" s="1190"/>
      <c r="G49" s="1190"/>
      <c r="H49" s="1191"/>
      <c r="I49" s="358" t="s">
        <v>513</v>
      </c>
      <c r="J49" s="359" t="s">
        <v>513</v>
      </c>
      <c r="K49" s="359" t="s">
        <v>513</v>
      </c>
      <c r="L49" s="359" t="s">
        <v>513</v>
      </c>
      <c r="M49" s="360" t="s">
        <v>513</v>
      </c>
    </row>
    <row r="50" spans="2:13" ht="27.75" customHeight="1" x14ac:dyDescent="0.15">
      <c r="B50" s="1184" t="s">
        <v>42</v>
      </c>
      <c r="C50" s="1185"/>
      <c r="D50" s="109"/>
      <c r="E50" s="1190" t="s">
        <v>43</v>
      </c>
      <c r="F50" s="1190"/>
      <c r="G50" s="1190"/>
      <c r="H50" s="1191"/>
      <c r="I50" s="358">
        <v>9853</v>
      </c>
      <c r="J50" s="359">
        <v>9962</v>
      </c>
      <c r="K50" s="359">
        <v>9955</v>
      </c>
      <c r="L50" s="359">
        <v>12792</v>
      </c>
      <c r="M50" s="360">
        <v>14754</v>
      </c>
    </row>
    <row r="51" spans="2:13" ht="27.75" customHeight="1" x14ac:dyDescent="0.15">
      <c r="B51" s="1186"/>
      <c r="C51" s="1187"/>
      <c r="D51" s="106"/>
      <c r="E51" s="1190" t="s">
        <v>44</v>
      </c>
      <c r="F51" s="1190"/>
      <c r="G51" s="1190"/>
      <c r="H51" s="1191"/>
      <c r="I51" s="358">
        <v>3466</v>
      </c>
      <c r="J51" s="359">
        <v>3073</v>
      </c>
      <c r="K51" s="359">
        <v>2653</v>
      </c>
      <c r="L51" s="359">
        <v>2255</v>
      </c>
      <c r="M51" s="360">
        <v>1167</v>
      </c>
    </row>
    <row r="52" spans="2:13" ht="27.75" customHeight="1" x14ac:dyDescent="0.15">
      <c r="B52" s="1188"/>
      <c r="C52" s="1189"/>
      <c r="D52" s="106"/>
      <c r="E52" s="1190" t="s">
        <v>45</v>
      </c>
      <c r="F52" s="1190"/>
      <c r="G52" s="1190"/>
      <c r="H52" s="1191"/>
      <c r="I52" s="358">
        <v>40609</v>
      </c>
      <c r="J52" s="359">
        <v>40072</v>
      </c>
      <c r="K52" s="359">
        <v>39076</v>
      </c>
      <c r="L52" s="359">
        <v>37496</v>
      </c>
      <c r="M52" s="360">
        <v>35583</v>
      </c>
    </row>
    <row r="53" spans="2:13" ht="27.75" customHeight="1" thickBot="1" x14ac:dyDescent="0.2">
      <c r="B53" s="1192" t="s">
        <v>46</v>
      </c>
      <c r="C53" s="1193"/>
      <c r="D53" s="110"/>
      <c r="E53" s="1194" t="s">
        <v>47</v>
      </c>
      <c r="F53" s="1194"/>
      <c r="G53" s="1194"/>
      <c r="H53" s="1195"/>
      <c r="I53" s="361">
        <v>22756</v>
      </c>
      <c r="J53" s="362">
        <v>20032</v>
      </c>
      <c r="K53" s="362">
        <v>18195</v>
      </c>
      <c r="L53" s="362">
        <v>13660</v>
      </c>
      <c r="M53" s="363">
        <v>9724</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uOGCmmaUvAPu/K3O9OkID1f8/csh8V1fJ/5SUUpqqpGmwFko58WeJZI0m+oNXC+fiiZhobnp3On2aEI6sa0tXQ==" saltValue="u2oNv0F4VjqWImnJDLDrJ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557</v>
      </c>
      <c r="G54" s="119" t="s">
        <v>558</v>
      </c>
      <c r="H54" s="120" t="s">
        <v>559</v>
      </c>
    </row>
    <row r="55" spans="2:8" ht="52.5" customHeight="1" x14ac:dyDescent="0.15">
      <c r="B55" s="121"/>
      <c r="C55" s="1211" t="s">
        <v>50</v>
      </c>
      <c r="D55" s="1211"/>
      <c r="E55" s="1212"/>
      <c r="F55" s="122">
        <v>2862</v>
      </c>
      <c r="G55" s="122">
        <v>2976</v>
      </c>
      <c r="H55" s="123">
        <v>3428</v>
      </c>
    </row>
    <row r="56" spans="2:8" ht="52.5" customHeight="1" x14ac:dyDescent="0.15">
      <c r="B56" s="124"/>
      <c r="C56" s="1213" t="s">
        <v>51</v>
      </c>
      <c r="D56" s="1213"/>
      <c r="E56" s="1214"/>
      <c r="F56" s="125">
        <v>2387</v>
      </c>
      <c r="G56" s="125">
        <v>2395</v>
      </c>
      <c r="H56" s="126">
        <v>2847</v>
      </c>
    </row>
    <row r="57" spans="2:8" ht="53.25" customHeight="1" x14ac:dyDescent="0.15">
      <c r="B57" s="124"/>
      <c r="C57" s="1215" t="s">
        <v>52</v>
      </c>
      <c r="D57" s="1215"/>
      <c r="E57" s="1216"/>
      <c r="F57" s="127">
        <v>7381</v>
      </c>
      <c r="G57" s="127">
        <v>10158</v>
      </c>
      <c r="H57" s="128">
        <v>10626</v>
      </c>
    </row>
    <row r="58" spans="2:8" ht="45.75" customHeight="1" x14ac:dyDescent="0.15">
      <c r="B58" s="129"/>
      <c r="C58" s="1203" t="s">
        <v>590</v>
      </c>
      <c r="D58" s="1204"/>
      <c r="E58" s="1205"/>
      <c r="F58" s="130">
        <v>2386</v>
      </c>
      <c r="G58" s="130">
        <v>4631</v>
      </c>
      <c r="H58" s="131">
        <v>4924</v>
      </c>
    </row>
    <row r="59" spans="2:8" ht="45.75" customHeight="1" x14ac:dyDescent="0.15">
      <c r="B59" s="129"/>
      <c r="C59" s="1203" t="s">
        <v>591</v>
      </c>
      <c r="D59" s="1204"/>
      <c r="E59" s="1205"/>
      <c r="F59" s="130">
        <v>2601</v>
      </c>
      <c r="G59" s="130">
        <v>2605</v>
      </c>
      <c r="H59" s="131">
        <v>2023</v>
      </c>
    </row>
    <row r="60" spans="2:8" ht="45.75" customHeight="1" x14ac:dyDescent="0.15">
      <c r="B60" s="129"/>
      <c r="C60" s="1203" t="s">
        <v>592</v>
      </c>
      <c r="D60" s="1204"/>
      <c r="E60" s="1205"/>
      <c r="F60" s="130">
        <v>819</v>
      </c>
      <c r="G60" s="130">
        <v>1197</v>
      </c>
      <c r="H60" s="131">
        <v>1981</v>
      </c>
    </row>
    <row r="61" spans="2:8" ht="45.75" customHeight="1" x14ac:dyDescent="0.15">
      <c r="B61" s="129"/>
      <c r="C61" s="1203" t="s">
        <v>593</v>
      </c>
      <c r="D61" s="1204"/>
      <c r="E61" s="1205"/>
      <c r="F61" s="130">
        <v>1197</v>
      </c>
      <c r="G61" s="130">
        <v>1349</v>
      </c>
      <c r="H61" s="131">
        <v>1421</v>
      </c>
    </row>
    <row r="62" spans="2:8" ht="45.75" customHeight="1" thickBot="1" x14ac:dyDescent="0.2">
      <c r="B62" s="132"/>
      <c r="C62" s="1206" t="s">
        <v>594</v>
      </c>
      <c r="D62" s="1207"/>
      <c r="E62" s="1208"/>
      <c r="F62" s="133">
        <v>202</v>
      </c>
      <c r="G62" s="133">
        <v>202</v>
      </c>
      <c r="H62" s="134">
        <v>102</v>
      </c>
    </row>
    <row r="63" spans="2:8" ht="52.5" customHeight="1" thickBot="1" x14ac:dyDescent="0.2">
      <c r="B63" s="135"/>
      <c r="C63" s="1209" t="s">
        <v>53</v>
      </c>
      <c r="D63" s="1209"/>
      <c r="E63" s="1210"/>
      <c r="F63" s="136">
        <v>12629</v>
      </c>
      <c r="G63" s="136">
        <v>15529</v>
      </c>
      <c r="H63" s="137">
        <v>16902</v>
      </c>
    </row>
    <row r="64" spans="2:8" x14ac:dyDescent="0.15"/>
  </sheetData>
  <sheetProtection algorithmName="SHA-512" hashValue="FAEIxQiByIpG74wiIu3KDfucUTZyJsGLAmIzpbKVpN2fqC/Zfn1Inu7cLNuq/tj2awfkUR7yWpX1nTNaLQ3xqw==" saltValue="QJRWhykeb/1UkImr8qGGC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552</v>
      </c>
      <c r="G2" s="151"/>
      <c r="H2" s="152"/>
    </row>
    <row r="3" spans="1:8" x14ac:dyDescent="0.15">
      <c r="A3" s="148" t="s">
        <v>545</v>
      </c>
      <c r="B3" s="153"/>
      <c r="C3" s="154"/>
      <c r="D3" s="155">
        <v>52302</v>
      </c>
      <c r="E3" s="156"/>
      <c r="F3" s="157">
        <v>85173</v>
      </c>
      <c r="G3" s="158"/>
      <c r="H3" s="159"/>
    </row>
    <row r="4" spans="1:8" x14ac:dyDescent="0.15">
      <c r="A4" s="160"/>
      <c r="B4" s="161"/>
      <c r="C4" s="162"/>
      <c r="D4" s="163">
        <v>31299</v>
      </c>
      <c r="E4" s="164"/>
      <c r="F4" s="165">
        <v>43913</v>
      </c>
      <c r="G4" s="166"/>
      <c r="H4" s="167"/>
    </row>
    <row r="5" spans="1:8" x14ac:dyDescent="0.15">
      <c r="A5" s="148" t="s">
        <v>547</v>
      </c>
      <c r="B5" s="153"/>
      <c r="C5" s="154"/>
      <c r="D5" s="155">
        <v>84052</v>
      </c>
      <c r="E5" s="156"/>
      <c r="F5" s="157">
        <v>94081</v>
      </c>
      <c r="G5" s="158"/>
      <c r="H5" s="159"/>
    </row>
    <row r="6" spans="1:8" x14ac:dyDescent="0.15">
      <c r="A6" s="160"/>
      <c r="B6" s="161"/>
      <c r="C6" s="162"/>
      <c r="D6" s="163">
        <v>61959</v>
      </c>
      <c r="E6" s="164"/>
      <c r="F6" s="165">
        <v>48949</v>
      </c>
      <c r="G6" s="166"/>
      <c r="H6" s="167"/>
    </row>
    <row r="7" spans="1:8" x14ac:dyDescent="0.15">
      <c r="A7" s="148" t="s">
        <v>548</v>
      </c>
      <c r="B7" s="153"/>
      <c r="C7" s="154"/>
      <c r="D7" s="155">
        <v>84510</v>
      </c>
      <c r="E7" s="156"/>
      <c r="F7" s="157">
        <v>92632</v>
      </c>
      <c r="G7" s="158"/>
      <c r="H7" s="159"/>
    </row>
    <row r="8" spans="1:8" x14ac:dyDescent="0.15">
      <c r="A8" s="160"/>
      <c r="B8" s="161"/>
      <c r="C8" s="162"/>
      <c r="D8" s="163">
        <v>64393</v>
      </c>
      <c r="E8" s="164"/>
      <c r="F8" s="165">
        <v>47978</v>
      </c>
      <c r="G8" s="166"/>
      <c r="H8" s="167"/>
    </row>
    <row r="9" spans="1:8" x14ac:dyDescent="0.15">
      <c r="A9" s="148" t="s">
        <v>549</v>
      </c>
      <c r="B9" s="153"/>
      <c r="C9" s="154"/>
      <c r="D9" s="155">
        <v>80271</v>
      </c>
      <c r="E9" s="156"/>
      <c r="F9" s="157">
        <v>96469</v>
      </c>
      <c r="G9" s="158"/>
      <c r="H9" s="159"/>
    </row>
    <row r="10" spans="1:8" x14ac:dyDescent="0.15">
      <c r="A10" s="160"/>
      <c r="B10" s="161"/>
      <c r="C10" s="162"/>
      <c r="D10" s="163">
        <v>55709</v>
      </c>
      <c r="E10" s="164"/>
      <c r="F10" s="165">
        <v>49775</v>
      </c>
      <c r="G10" s="166"/>
      <c r="H10" s="167"/>
    </row>
    <row r="11" spans="1:8" x14ac:dyDescent="0.15">
      <c r="A11" s="148" t="s">
        <v>550</v>
      </c>
      <c r="B11" s="153"/>
      <c r="C11" s="154"/>
      <c r="D11" s="155">
        <v>97794</v>
      </c>
      <c r="E11" s="156"/>
      <c r="F11" s="157">
        <v>85743</v>
      </c>
      <c r="G11" s="158"/>
      <c r="H11" s="159"/>
    </row>
    <row r="12" spans="1:8" x14ac:dyDescent="0.15">
      <c r="A12" s="160"/>
      <c r="B12" s="161"/>
      <c r="C12" s="168"/>
      <c r="D12" s="163">
        <v>46035</v>
      </c>
      <c r="E12" s="164"/>
      <c r="F12" s="165">
        <v>45231</v>
      </c>
      <c r="G12" s="166"/>
      <c r="H12" s="167"/>
    </row>
    <row r="13" spans="1:8" x14ac:dyDescent="0.15">
      <c r="A13" s="148"/>
      <c r="B13" s="153"/>
      <c r="C13" s="169"/>
      <c r="D13" s="170">
        <v>79786</v>
      </c>
      <c r="E13" s="171"/>
      <c r="F13" s="172">
        <v>90820</v>
      </c>
      <c r="G13" s="173"/>
      <c r="H13" s="159"/>
    </row>
    <row r="14" spans="1:8" x14ac:dyDescent="0.15">
      <c r="A14" s="160"/>
      <c r="B14" s="161"/>
      <c r="C14" s="162"/>
      <c r="D14" s="163">
        <v>51879</v>
      </c>
      <c r="E14" s="164"/>
      <c r="F14" s="165">
        <v>47169</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0.6</v>
      </c>
      <c r="C19" s="174">
        <f>ROUND(VALUE(SUBSTITUTE(実質収支比率等に係る経年分析!G$48,"▲","-")),2)</f>
        <v>1.36</v>
      </c>
      <c r="D19" s="174">
        <f>ROUND(VALUE(SUBSTITUTE(実質収支比率等に係る経年分析!H$48,"▲","-")),2)</f>
        <v>1.3</v>
      </c>
      <c r="E19" s="174">
        <f>ROUND(VALUE(SUBSTITUTE(実質収支比率等に係る経年分析!I$48,"▲","-")),2)</f>
        <v>5.14</v>
      </c>
      <c r="F19" s="174">
        <f>ROUND(VALUE(SUBSTITUTE(実質収支比率等に係る経年分析!J$48,"▲","-")),2)</f>
        <v>0.52</v>
      </c>
    </row>
    <row r="20" spans="1:11" x14ac:dyDescent="0.15">
      <c r="A20" s="174" t="s">
        <v>57</v>
      </c>
      <c r="B20" s="174">
        <f>ROUND(VALUE(SUBSTITUTE(実質収支比率等に係る経年分析!F$47,"▲","-")),2)</f>
        <v>16.82</v>
      </c>
      <c r="C20" s="174">
        <f>ROUND(VALUE(SUBSTITUTE(実質収支比率等に係る経年分析!G$47,"▲","-")),2)</f>
        <v>17.66</v>
      </c>
      <c r="D20" s="174">
        <f>ROUND(VALUE(SUBSTITUTE(実質収支比率等に係る経年分析!H$47,"▲","-")),2)</f>
        <v>17.03</v>
      </c>
      <c r="E20" s="174">
        <f>ROUND(VALUE(SUBSTITUTE(実質収支比率等に係る経年分析!I$47,"▲","-")),2)</f>
        <v>17.04</v>
      </c>
      <c r="F20" s="174">
        <f>ROUND(VALUE(SUBSTITUTE(実質収支比率等に係る経年分析!J$47,"▲","-")),2)</f>
        <v>20.37</v>
      </c>
    </row>
    <row r="21" spans="1:11" x14ac:dyDescent="0.15">
      <c r="A21" s="174" t="s">
        <v>58</v>
      </c>
      <c r="B21" s="174">
        <f>IF(ISNUMBER(VALUE(SUBSTITUTE(実質収支比率等に係る経年分析!F$49,"▲","-"))),ROUND(VALUE(SUBSTITUTE(実質収支比率等に係る経年分析!F$49,"▲","-")),2),NA())</f>
        <v>6.93</v>
      </c>
      <c r="C21" s="174">
        <f>IF(ISNUMBER(VALUE(SUBSTITUTE(実質収支比率等に係る経年分析!G$49,"▲","-"))),ROUND(VALUE(SUBSTITUTE(実質収支比率等に係る経年分析!G$49,"▲","-")),2),NA())</f>
        <v>4.13</v>
      </c>
      <c r="D21" s="174">
        <f>IF(ISNUMBER(VALUE(SUBSTITUTE(実質収支比率等に係る経年分析!H$49,"▲","-"))),ROUND(VALUE(SUBSTITUTE(実質収支比率等に係る経年分析!H$49,"▲","-")),2),NA())</f>
        <v>3.25</v>
      </c>
      <c r="E21" s="174">
        <f>IF(ISNUMBER(VALUE(SUBSTITUTE(実質収支比率等に係る経年分析!I$49,"▲","-"))),ROUND(VALUE(SUBSTITUTE(実質収支比率等に係る経年分析!I$49,"▲","-")),2),NA())</f>
        <v>4.55</v>
      </c>
      <c r="F21" s="174">
        <f>IF(ISNUMBER(VALUE(SUBSTITUTE(実質収支比率等に係る経年分析!J$49,"▲","-"))),ROUND(VALUE(SUBSTITUTE(実質収支比率等に係る経年分析!J$49,"▲","-")),2),NA())</f>
        <v>5.82</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津名港ターミナル事業特別会計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住宅用地造成事業等特別会計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0.13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産地直売所事業特別会計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0.03</v>
      </c>
    </row>
    <row r="32" spans="1:11" x14ac:dyDescent="0.15">
      <c r="A32" s="175" t="str">
        <f>IF(連結実質赤字比率に係る赤字・黒字の構成分析!C$38="",NA(),連結実質赤字比率に係る赤字・黒字の構成分析!C$38)</f>
        <v>国民健康保険特別会計（事業勘定）</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0.37</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0.04</v>
      </c>
    </row>
    <row r="33" spans="1:16" x14ac:dyDescent="0.15">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0.14000000000000001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0.14000000000000001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0.18</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0.59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1.36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1.29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5.14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0.51</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0.24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0.62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0.85</v>
      </c>
    </row>
    <row r="36" spans="1:16" x14ac:dyDescent="0.15">
      <c r="A36" s="175" t="str">
        <f>IF(連結実質赤字比率に係る赤字・黒字の構成分析!C$34="",NA(),連結実質赤字比率に係る赤字・黒字の構成分析!C$34)</f>
        <v>介護保険特別会計（保険事業勘定）</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1.25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0.81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1.25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1.77</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4562</v>
      </c>
      <c r="E42" s="176"/>
      <c r="F42" s="176"/>
      <c r="G42" s="176">
        <f>'実質公債費比率（分子）の構造'!L$52</f>
        <v>4402</v>
      </c>
      <c r="H42" s="176"/>
      <c r="I42" s="176"/>
      <c r="J42" s="176">
        <f>'実質公債費比率（分子）の構造'!M$52</f>
        <v>4319</v>
      </c>
      <c r="K42" s="176"/>
      <c r="L42" s="176"/>
      <c r="M42" s="176">
        <f>'実質公債費比率（分子）の構造'!N$52</f>
        <v>4408</v>
      </c>
      <c r="N42" s="176"/>
      <c r="O42" s="176"/>
      <c r="P42" s="176">
        <f>'実質公債費比率（分子）の構造'!O$52</f>
        <v>4117</v>
      </c>
    </row>
    <row r="43" spans="1:16" x14ac:dyDescent="0.15">
      <c r="A43" s="176" t="s">
        <v>66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1</v>
      </c>
      <c r="L43" s="176"/>
      <c r="M43" s="176"/>
      <c r="N43" s="176">
        <f>'実質公債費比率（分子）の構造'!O$51</f>
        <v>0</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968</v>
      </c>
      <c r="C45" s="176"/>
      <c r="D45" s="176"/>
      <c r="E45" s="176">
        <f>'実質公債費比率（分子）の構造'!L$49</f>
        <v>902</v>
      </c>
      <c r="F45" s="176"/>
      <c r="G45" s="176"/>
      <c r="H45" s="176">
        <f>'実質公債費比率（分子）の構造'!M$49</f>
        <v>915</v>
      </c>
      <c r="I45" s="176"/>
      <c r="J45" s="176"/>
      <c r="K45" s="176">
        <f>'実質公債費比率（分子）の構造'!N$49</f>
        <v>828</v>
      </c>
      <c r="L45" s="176"/>
      <c r="M45" s="176"/>
      <c r="N45" s="176">
        <f>'実質公債費比率（分子）の構造'!O$49</f>
        <v>774</v>
      </c>
      <c r="O45" s="176"/>
      <c r="P45" s="176"/>
    </row>
    <row r="46" spans="1:16" x14ac:dyDescent="0.15">
      <c r="A46" s="176" t="s">
        <v>69</v>
      </c>
      <c r="B46" s="176">
        <f>'実質公債費比率（分子）の構造'!K$48</f>
        <v>1345</v>
      </c>
      <c r="C46" s="176"/>
      <c r="D46" s="176"/>
      <c r="E46" s="176">
        <f>'実質公債費比率（分子）の構造'!L$48</f>
        <v>1225</v>
      </c>
      <c r="F46" s="176"/>
      <c r="G46" s="176"/>
      <c r="H46" s="176">
        <f>'実質公債費比率（分子）の構造'!M$48</f>
        <v>1202</v>
      </c>
      <c r="I46" s="176"/>
      <c r="J46" s="176"/>
      <c r="K46" s="176">
        <f>'実質公債費比率（分子）の構造'!N$48</f>
        <v>1091</v>
      </c>
      <c r="L46" s="176"/>
      <c r="M46" s="176"/>
      <c r="N46" s="176">
        <f>'実質公債費比率（分子）の構造'!O$48</f>
        <v>1056</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4166</v>
      </c>
      <c r="C49" s="176"/>
      <c r="D49" s="176"/>
      <c r="E49" s="176">
        <f>'実質公債費比率（分子）の構造'!L$45</f>
        <v>4177</v>
      </c>
      <c r="F49" s="176"/>
      <c r="G49" s="176"/>
      <c r="H49" s="176">
        <f>'実質公債費比率（分子）の構造'!M$45</f>
        <v>4148</v>
      </c>
      <c r="I49" s="176"/>
      <c r="J49" s="176"/>
      <c r="K49" s="176">
        <f>'実質公債費比率（分子）の構造'!N$45</f>
        <v>4185</v>
      </c>
      <c r="L49" s="176"/>
      <c r="M49" s="176"/>
      <c r="N49" s="176">
        <f>'実質公債費比率（分子）の構造'!O$45</f>
        <v>4082</v>
      </c>
      <c r="O49" s="176"/>
      <c r="P49" s="176"/>
    </row>
    <row r="50" spans="1:16" x14ac:dyDescent="0.15">
      <c r="A50" s="176" t="s">
        <v>73</v>
      </c>
      <c r="B50" s="176" t="e">
        <f>NA()</f>
        <v>#N/A</v>
      </c>
      <c r="C50" s="176">
        <f>IF(ISNUMBER('実質公債費比率（分子）の構造'!K$53),'実質公債費比率（分子）の構造'!K$53,NA())</f>
        <v>1917</v>
      </c>
      <c r="D50" s="176" t="e">
        <f>NA()</f>
        <v>#N/A</v>
      </c>
      <c r="E50" s="176" t="e">
        <f>NA()</f>
        <v>#N/A</v>
      </c>
      <c r="F50" s="176">
        <f>IF(ISNUMBER('実質公債費比率（分子）の構造'!L$53),'実質公債費比率（分子）の構造'!L$53,NA())</f>
        <v>1902</v>
      </c>
      <c r="G50" s="176" t="e">
        <f>NA()</f>
        <v>#N/A</v>
      </c>
      <c r="H50" s="176" t="e">
        <f>NA()</f>
        <v>#N/A</v>
      </c>
      <c r="I50" s="176">
        <f>IF(ISNUMBER('実質公債費比率（分子）の構造'!M$53),'実質公債費比率（分子）の構造'!M$53,NA())</f>
        <v>1946</v>
      </c>
      <c r="J50" s="176" t="e">
        <f>NA()</f>
        <v>#N/A</v>
      </c>
      <c r="K50" s="176" t="e">
        <f>NA()</f>
        <v>#N/A</v>
      </c>
      <c r="L50" s="176">
        <f>IF(ISNUMBER('実質公債費比率（分子）の構造'!N$53),'実質公債費比率（分子）の構造'!N$53,NA())</f>
        <v>1697</v>
      </c>
      <c r="M50" s="176" t="e">
        <f>NA()</f>
        <v>#N/A</v>
      </c>
      <c r="N50" s="176" t="e">
        <f>NA()</f>
        <v>#N/A</v>
      </c>
      <c r="O50" s="176">
        <f>IF(ISNUMBER('実質公債費比率（分子）の構造'!O$53),'実質公債費比率（分子）の構造'!O$53,NA())</f>
        <v>1795</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40609</v>
      </c>
      <c r="E56" s="175"/>
      <c r="F56" s="175"/>
      <c r="G56" s="175">
        <f>'将来負担比率（分子）の構造'!J$52</f>
        <v>40072</v>
      </c>
      <c r="H56" s="175"/>
      <c r="I56" s="175"/>
      <c r="J56" s="175">
        <f>'将来負担比率（分子）の構造'!K$52</f>
        <v>39076</v>
      </c>
      <c r="K56" s="175"/>
      <c r="L56" s="175"/>
      <c r="M56" s="175">
        <f>'将来負担比率（分子）の構造'!L$52</f>
        <v>37496</v>
      </c>
      <c r="N56" s="175"/>
      <c r="O56" s="175"/>
      <c r="P56" s="175">
        <f>'将来負担比率（分子）の構造'!M$52</f>
        <v>35583</v>
      </c>
    </row>
    <row r="57" spans="1:16" x14ac:dyDescent="0.15">
      <c r="A57" s="175" t="s">
        <v>44</v>
      </c>
      <c r="B57" s="175"/>
      <c r="C57" s="175"/>
      <c r="D57" s="175">
        <f>'将来負担比率（分子）の構造'!I$51</f>
        <v>3466</v>
      </c>
      <c r="E57" s="175"/>
      <c r="F57" s="175"/>
      <c r="G57" s="175">
        <f>'将来負担比率（分子）の構造'!J$51</f>
        <v>3073</v>
      </c>
      <c r="H57" s="175"/>
      <c r="I57" s="175"/>
      <c r="J57" s="175">
        <f>'将来負担比率（分子）の構造'!K$51</f>
        <v>2653</v>
      </c>
      <c r="K57" s="175"/>
      <c r="L57" s="175"/>
      <c r="M57" s="175">
        <f>'将来負担比率（分子）の構造'!L$51</f>
        <v>2255</v>
      </c>
      <c r="N57" s="175"/>
      <c r="O57" s="175"/>
      <c r="P57" s="175">
        <f>'将来負担比率（分子）の構造'!M$51</f>
        <v>1167</v>
      </c>
    </row>
    <row r="58" spans="1:16" x14ac:dyDescent="0.15">
      <c r="A58" s="175" t="s">
        <v>43</v>
      </c>
      <c r="B58" s="175"/>
      <c r="C58" s="175"/>
      <c r="D58" s="175">
        <f>'将来負担比率（分子）の構造'!I$50</f>
        <v>9853</v>
      </c>
      <c r="E58" s="175"/>
      <c r="F58" s="175"/>
      <c r="G58" s="175">
        <f>'将来負担比率（分子）の構造'!J$50</f>
        <v>9962</v>
      </c>
      <c r="H58" s="175"/>
      <c r="I58" s="175"/>
      <c r="J58" s="175">
        <f>'将来負担比率（分子）の構造'!K$50</f>
        <v>9955</v>
      </c>
      <c r="K58" s="175"/>
      <c r="L58" s="175"/>
      <c r="M58" s="175">
        <f>'将来負担比率（分子）の構造'!L$50</f>
        <v>12792</v>
      </c>
      <c r="N58" s="175"/>
      <c r="O58" s="175"/>
      <c r="P58" s="175">
        <f>'将来負担比率（分子）の構造'!M$50</f>
        <v>14754</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5061</v>
      </c>
      <c r="C62" s="175"/>
      <c r="D62" s="175"/>
      <c r="E62" s="175">
        <f>'将来負担比率（分子）の構造'!J$45</f>
        <v>4713</v>
      </c>
      <c r="F62" s="175"/>
      <c r="G62" s="175"/>
      <c r="H62" s="175">
        <f>'将来負担比率（分子）の構造'!K$45</f>
        <v>4538</v>
      </c>
      <c r="I62" s="175"/>
      <c r="J62" s="175"/>
      <c r="K62" s="175">
        <f>'将来負担比率（分子）の構造'!L$45</f>
        <v>4301</v>
      </c>
      <c r="L62" s="175"/>
      <c r="M62" s="175"/>
      <c r="N62" s="175">
        <f>'将来負担比率（分子）の構造'!M$45</f>
        <v>4144</v>
      </c>
      <c r="O62" s="175"/>
      <c r="P62" s="175"/>
    </row>
    <row r="63" spans="1:16" x14ac:dyDescent="0.15">
      <c r="A63" s="175" t="s">
        <v>36</v>
      </c>
      <c r="B63" s="175">
        <f>'将来負担比率（分子）の構造'!I$44</f>
        <v>9455</v>
      </c>
      <c r="C63" s="175"/>
      <c r="D63" s="175"/>
      <c r="E63" s="175">
        <f>'将来負担比率（分子）の構造'!J$44</f>
        <v>8930</v>
      </c>
      <c r="F63" s="175"/>
      <c r="G63" s="175"/>
      <c r="H63" s="175">
        <f>'将来負担比率（分子）の構造'!K$44</f>
        <v>8371</v>
      </c>
      <c r="I63" s="175"/>
      <c r="J63" s="175"/>
      <c r="K63" s="175">
        <f>'将来負担比率（分子）の構造'!L$44</f>
        <v>7740</v>
      </c>
      <c r="L63" s="175"/>
      <c r="M63" s="175"/>
      <c r="N63" s="175">
        <f>'将来負担比率（分子）の構造'!M$44</f>
        <v>7124</v>
      </c>
      <c r="O63" s="175"/>
      <c r="P63" s="175"/>
    </row>
    <row r="64" spans="1:16" x14ac:dyDescent="0.15">
      <c r="A64" s="175" t="s">
        <v>35</v>
      </c>
      <c r="B64" s="175">
        <f>'将来負担比率（分子）の構造'!I$43</f>
        <v>21174</v>
      </c>
      <c r="C64" s="175"/>
      <c r="D64" s="175"/>
      <c r="E64" s="175">
        <f>'将来負担比率（分子）の構造'!J$43</f>
        <v>19600</v>
      </c>
      <c r="F64" s="175"/>
      <c r="G64" s="175"/>
      <c r="H64" s="175">
        <f>'将来負担比率（分子）の構造'!K$43</f>
        <v>18453</v>
      </c>
      <c r="I64" s="175"/>
      <c r="J64" s="175"/>
      <c r="K64" s="175">
        <f>'将来負担比率（分子）の構造'!L$43</f>
        <v>16631</v>
      </c>
      <c r="L64" s="175"/>
      <c r="M64" s="175"/>
      <c r="N64" s="175">
        <f>'将来負担比率（分子）の構造'!M$43</f>
        <v>15421</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40994</v>
      </c>
      <c r="C66" s="175"/>
      <c r="D66" s="175"/>
      <c r="E66" s="175">
        <f>'将来負担比率（分子）の構造'!J$41</f>
        <v>39896</v>
      </c>
      <c r="F66" s="175"/>
      <c r="G66" s="175"/>
      <c r="H66" s="175">
        <f>'将来負担比率（分子）の構造'!K$41</f>
        <v>38517</v>
      </c>
      <c r="I66" s="175"/>
      <c r="J66" s="175"/>
      <c r="K66" s="175">
        <f>'将来負担比率（分子）の構造'!L$41</f>
        <v>37531</v>
      </c>
      <c r="L66" s="175"/>
      <c r="M66" s="175"/>
      <c r="N66" s="175">
        <f>'将来負担比率（分子）の構造'!M$41</f>
        <v>34538</v>
      </c>
      <c r="O66" s="175"/>
      <c r="P66" s="175"/>
    </row>
    <row r="67" spans="1:16" x14ac:dyDescent="0.15">
      <c r="A67" s="175" t="s">
        <v>77</v>
      </c>
      <c r="B67" s="175" t="e">
        <f>NA()</f>
        <v>#N/A</v>
      </c>
      <c r="C67" s="175">
        <f>IF(ISNUMBER('将来負担比率（分子）の構造'!I$53), IF('将来負担比率（分子）の構造'!I$53 &lt; 0, 0, '将来負担比率（分子）の構造'!I$53), NA())</f>
        <v>22756</v>
      </c>
      <c r="D67" s="175" t="e">
        <f>NA()</f>
        <v>#N/A</v>
      </c>
      <c r="E67" s="175" t="e">
        <f>NA()</f>
        <v>#N/A</v>
      </c>
      <c r="F67" s="175">
        <f>IF(ISNUMBER('将来負担比率（分子）の構造'!J$53), IF('将来負担比率（分子）の構造'!J$53 &lt; 0, 0, '将来負担比率（分子）の構造'!J$53), NA())</f>
        <v>20032</v>
      </c>
      <c r="G67" s="175" t="e">
        <f>NA()</f>
        <v>#N/A</v>
      </c>
      <c r="H67" s="175" t="e">
        <f>NA()</f>
        <v>#N/A</v>
      </c>
      <c r="I67" s="175">
        <f>IF(ISNUMBER('将来負担比率（分子）の構造'!K$53), IF('将来負担比率（分子）の構造'!K$53 &lt; 0, 0, '将来負担比率（分子）の構造'!K$53), NA())</f>
        <v>18195</v>
      </c>
      <c r="J67" s="175" t="e">
        <f>NA()</f>
        <v>#N/A</v>
      </c>
      <c r="K67" s="175" t="e">
        <f>NA()</f>
        <v>#N/A</v>
      </c>
      <c r="L67" s="175">
        <f>IF(ISNUMBER('将来負担比率（分子）の構造'!L$53), IF('将来負担比率（分子）の構造'!L$53 &lt; 0, 0, '将来負担比率（分子）の構造'!L$53), NA())</f>
        <v>13660</v>
      </c>
      <c r="M67" s="175" t="e">
        <f>NA()</f>
        <v>#N/A</v>
      </c>
      <c r="N67" s="175" t="e">
        <f>NA()</f>
        <v>#N/A</v>
      </c>
      <c r="O67" s="175">
        <f>IF(ISNUMBER('将来負担比率（分子）の構造'!M$53), IF('将来負担比率（分子）の構造'!M$53 &lt; 0, 0, '将来負担比率（分子）の構造'!M$53), NA())</f>
        <v>9724</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2862</v>
      </c>
      <c r="C72" s="179">
        <f>基金残高に係る経年分析!G55</f>
        <v>2976</v>
      </c>
      <c r="D72" s="179">
        <f>基金残高に係る経年分析!H55</f>
        <v>3428</v>
      </c>
    </row>
    <row r="73" spans="1:16" x14ac:dyDescent="0.15">
      <c r="A73" s="178" t="s">
        <v>80</v>
      </c>
      <c r="B73" s="179">
        <f>基金残高に係る経年分析!F56</f>
        <v>2387</v>
      </c>
      <c r="C73" s="179">
        <f>基金残高に係る経年分析!G56</f>
        <v>2395</v>
      </c>
      <c r="D73" s="179">
        <f>基金残高に係る経年分析!H56</f>
        <v>2847</v>
      </c>
    </row>
    <row r="74" spans="1:16" x14ac:dyDescent="0.15">
      <c r="A74" s="178" t="s">
        <v>81</v>
      </c>
      <c r="B74" s="179">
        <f>基金残高に係る経年分析!F57</f>
        <v>7381</v>
      </c>
      <c r="C74" s="179">
        <f>基金残高に係る経年分析!G57</f>
        <v>10158</v>
      </c>
      <c r="D74" s="179">
        <f>基金残高に係る経年分析!H57</f>
        <v>10626</v>
      </c>
    </row>
  </sheetData>
  <sheetProtection algorithmName="SHA-512" hashValue="RnDCUZ/iX950FAKaQLgHNr/mwYD20JWLI8e/AfkX4NPxe/gLYFty4pqcBAlz62E+liLd2AGj4lOYiH0INBBtIA==" saltValue="hyQzf5EaI96UyJzvDXnHN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8" t="s">
        <v>213</v>
      </c>
      <c r="DI1" s="719"/>
      <c r="DJ1" s="719"/>
      <c r="DK1" s="719"/>
      <c r="DL1" s="719"/>
      <c r="DM1" s="719"/>
      <c r="DN1" s="720"/>
      <c r="DO1" s="214"/>
      <c r="DP1" s="718" t="s">
        <v>214</v>
      </c>
      <c r="DQ1" s="719"/>
      <c r="DR1" s="719"/>
      <c r="DS1" s="719"/>
      <c r="DT1" s="719"/>
      <c r="DU1" s="719"/>
      <c r="DV1" s="719"/>
      <c r="DW1" s="719"/>
      <c r="DX1" s="719"/>
      <c r="DY1" s="719"/>
      <c r="DZ1" s="719"/>
      <c r="EA1" s="719"/>
      <c r="EB1" s="719"/>
      <c r="EC1" s="720"/>
      <c r="ED1" s="213"/>
      <c r="EE1" s="213"/>
      <c r="EF1" s="213"/>
      <c r="EG1" s="213"/>
      <c r="EH1" s="213"/>
      <c r="EI1" s="213"/>
      <c r="EJ1" s="213"/>
      <c r="EK1" s="213"/>
      <c r="EL1" s="213"/>
      <c r="EM1" s="213"/>
    </row>
    <row r="2" spans="2:143" ht="22.5" customHeight="1" x14ac:dyDescent="0.15">
      <c r="B2" s="215" t="s">
        <v>215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9" t="s">
        <v>216</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217</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218</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219</v>
      </c>
      <c r="S4" s="680"/>
      <c r="T4" s="680"/>
      <c r="U4" s="680"/>
      <c r="V4" s="680"/>
      <c r="W4" s="680"/>
      <c r="X4" s="680"/>
      <c r="Y4" s="681"/>
      <c r="Z4" s="679" t="s">
        <v>220</v>
      </c>
      <c r="AA4" s="680"/>
      <c r="AB4" s="680"/>
      <c r="AC4" s="681"/>
      <c r="AD4" s="679" t="s">
        <v>221</v>
      </c>
      <c r="AE4" s="680"/>
      <c r="AF4" s="680"/>
      <c r="AG4" s="680"/>
      <c r="AH4" s="680"/>
      <c r="AI4" s="680"/>
      <c r="AJ4" s="680"/>
      <c r="AK4" s="681"/>
      <c r="AL4" s="679" t="s">
        <v>220</v>
      </c>
      <c r="AM4" s="680"/>
      <c r="AN4" s="680"/>
      <c r="AO4" s="681"/>
      <c r="AP4" s="715" t="s">
        <v>222</v>
      </c>
      <c r="AQ4" s="715"/>
      <c r="AR4" s="715"/>
      <c r="AS4" s="715"/>
      <c r="AT4" s="715"/>
      <c r="AU4" s="715"/>
      <c r="AV4" s="715"/>
      <c r="AW4" s="715"/>
      <c r="AX4" s="715"/>
      <c r="AY4" s="715"/>
      <c r="AZ4" s="715"/>
      <c r="BA4" s="715"/>
      <c r="BB4" s="715"/>
      <c r="BC4" s="715"/>
      <c r="BD4" s="715"/>
      <c r="BE4" s="715"/>
      <c r="BF4" s="715"/>
      <c r="BG4" s="715" t="s">
        <v>223</v>
      </c>
      <c r="BH4" s="715"/>
      <c r="BI4" s="715"/>
      <c r="BJ4" s="715"/>
      <c r="BK4" s="715"/>
      <c r="BL4" s="715"/>
      <c r="BM4" s="715"/>
      <c r="BN4" s="715"/>
      <c r="BO4" s="715" t="s">
        <v>220</v>
      </c>
      <c r="BP4" s="715"/>
      <c r="BQ4" s="715"/>
      <c r="BR4" s="715"/>
      <c r="BS4" s="715" t="s">
        <v>224</v>
      </c>
      <c r="BT4" s="715"/>
      <c r="BU4" s="715"/>
      <c r="BV4" s="715"/>
      <c r="BW4" s="715"/>
      <c r="BX4" s="715"/>
      <c r="BY4" s="715"/>
      <c r="BZ4" s="715"/>
      <c r="CA4" s="715"/>
      <c r="CB4" s="715"/>
      <c r="CD4" s="679" t="s">
        <v>225</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226</v>
      </c>
      <c r="C5" s="677"/>
      <c r="D5" s="677"/>
      <c r="E5" s="677"/>
      <c r="F5" s="677"/>
      <c r="G5" s="677"/>
      <c r="H5" s="677"/>
      <c r="I5" s="677"/>
      <c r="J5" s="677"/>
      <c r="K5" s="677"/>
      <c r="L5" s="677"/>
      <c r="M5" s="677"/>
      <c r="N5" s="677"/>
      <c r="O5" s="677"/>
      <c r="P5" s="677"/>
      <c r="Q5" s="678"/>
      <c r="R5" s="673">
        <v>5666222</v>
      </c>
      <c r="S5" s="674"/>
      <c r="T5" s="674"/>
      <c r="U5" s="674"/>
      <c r="V5" s="674"/>
      <c r="W5" s="674"/>
      <c r="X5" s="674"/>
      <c r="Y5" s="702"/>
      <c r="Z5" s="716">
        <v>15.7</v>
      </c>
      <c r="AA5" s="716"/>
      <c r="AB5" s="716"/>
      <c r="AC5" s="716"/>
      <c r="AD5" s="717">
        <v>5666222</v>
      </c>
      <c r="AE5" s="717"/>
      <c r="AF5" s="717"/>
      <c r="AG5" s="717"/>
      <c r="AH5" s="717"/>
      <c r="AI5" s="717"/>
      <c r="AJ5" s="717"/>
      <c r="AK5" s="717"/>
      <c r="AL5" s="703">
        <v>33.700000000000003</v>
      </c>
      <c r="AM5" s="686"/>
      <c r="AN5" s="686"/>
      <c r="AO5" s="704"/>
      <c r="AP5" s="676" t="s">
        <v>227</v>
      </c>
      <c r="AQ5" s="677"/>
      <c r="AR5" s="677"/>
      <c r="AS5" s="677"/>
      <c r="AT5" s="677"/>
      <c r="AU5" s="677"/>
      <c r="AV5" s="677"/>
      <c r="AW5" s="677"/>
      <c r="AX5" s="677"/>
      <c r="AY5" s="677"/>
      <c r="AZ5" s="677"/>
      <c r="BA5" s="677"/>
      <c r="BB5" s="677"/>
      <c r="BC5" s="677"/>
      <c r="BD5" s="677"/>
      <c r="BE5" s="677"/>
      <c r="BF5" s="678"/>
      <c r="BG5" s="621">
        <v>5652125</v>
      </c>
      <c r="BH5" s="622"/>
      <c r="BI5" s="622"/>
      <c r="BJ5" s="622"/>
      <c r="BK5" s="622"/>
      <c r="BL5" s="622"/>
      <c r="BM5" s="622"/>
      <c r="BN5" s="623"/>
      <c r="BO5" s="663">
        <v>99.8</v>
      </c>
      <c r="BP5" s="663"/>
      <c r="BQ5" s="663"/>
      <c r="BR5" s="663"/>
      <c r="BS5" s="664" t="s">
        <v>131</v>
      </c>
      <c r="BT5" s="664"/>
      <c r="BU5" s="664"/>
      <c r="BV5" s="664"/>
      <c r="BW5" s="664"/>
      <c r="BX5" s="664"/>
      <c r="BY5" s="664"/>
      <c r="BZ5" s="664"/>
      <c r="CA5" s="664"/>
      <c r="CB5" s="698"/>
      <c r="CD5" s="679" t="s">
        <v>222</v>
      </c>
      <c r="CE5" s="680"/>
      <c r="CF5" s="680"/>
      <c r="CG5" s="680"/>
      <c r="CH5" s="680"/>
      <c r="CI5" s="680"/>
      <c r="CJ5" s="680"/>
      <c r="CK5" s="680"/>
      <c r="CL5" s="680"/>
      <c r="CM5" s="680"/>
      <c r="CN5" s="680"/>
      <c r="CO5" s="680"/>
      <c r="CP5" s="680"/>
      <c r="CQ5" s="681"/>
      <c r="CR5" s="679" t="s">
        <v>228</v>
      </c>
      <c r="CS5" s="680"/>
      <c r="CT5" s="680"/>
      <c r="CU5" s="680"/>
      <c r="CV5" s="680"/>
      <c r="CW5" s="680"/>
      <c r="CX5" s="680"/>
      <c r="CY5" s="681"/>
      <c r="CZ5" s="679" t="s">
        <v>220</v>
      </c>
      <c r="DA5" s="680"/>
      <c r="DB5" s="680"/>
      <c r="DC5" s="681"/>
      <c r="DD5" s="679" t="s">
        <v>229</v>
      </c>
      <c r="DE5" s="680"/>
      <c r="DF5" s="680"/>
      <c r="DG5" s="680"/>
      <c r="DH5" s="680"/>
      <c r="DI5" s="680"/>
      <c r="DJ5" s="680"/>
      <c r="DK5" s="680"/>
      <c r="DL5" s="680"/>
      <c r="DM5" s="680"/>
      <c r="DN5" s="680"/>
      <c r="DO5" s="680"/>
      <c r="DP5" s="681"/>
      <c r="DQ5" s="679" t="s">
        <v>230</v>
      </c>
      <c r="DR5" s="680"/>
      <c r="DS5" s="680"/>
      <c r="DT5" s="680"/>
      <c r="DU5" s="680"/>
      <c r="DV5" s="680"/>
      <c r="DW5" s="680"/>
      <c r="DX5" s="680"/>
      <c r="DY5" s="680"/>
      <c r="DZ5" s="680"/>
      <c r="EA5" s="680"/>
      <c r="EB5" s="680"/>
      <c r="EC5" s="681"/>
    </row>
    <row r="6" spans="2:143" ht="11.25" customHeight="1" x14ac:dyDescent="0.15">
      <c r="B6" s="618" t="s">
        <v>231</v>
      </c>
      <c r="C6" s="619"/>
      <c r="D6" s="619"/>
      <c r="E6" s="619"/>
      <c r="F6" s="619"/>
      <c r="G6" s="619"/>
      <c r="H6" s="619"/>
      <c r="I6" s="619"/>
      <c r="J6" s="619"/>
      <c r="K6" s="619"/>
      <c r="L6" s="619"/>
      <c r="M6" s="619"/>
      <c r="N6" s="619"/>
      <c r="O6" s="619"/>
      <c r="P6" s="619"/>
      <c r="Q6" s="620"/>
      <c r="R6" s="621">
        <v>232460</v>
      </c>
      <c r="S6" s="622"/>
      <c r="T6" s="622"/>
      <c r="U6" s="622"/>
      <c r="V6" s="622"/>
      <c r="W6" s="622"/>
      <c r="X6" s="622"/>
      <c r="Y6" s="623"/>
      <c r="Z6" s="663">
        <v>0.6</v>
      </c>
      <c r="AA6" s="663"/>
      <c r="AB6" s="663"/>
      <c r="AC6" s="663"/>
      <c r="AD6" s="664">
        <v>232460</v>
      </c>
      <c r="AE6" s="664"/>
      <c r="AF6" s="664"/>
      <c r="AG6" s="664"/>
      <c r="AH6" s="664"/>
      <c r="AI6" s="664"/>
      <c r="AJ6" s="664"/>
      <c r="AK6" s="664"/>
      <c r="AL6" s="624">
        <v>1.4</v>
      </c>
      <c r="AM6" s="625"/>
      <c r="AN6" s="625"/>
      <c r="AO6" s="665"/>
      <c r="AP6" s="618" t="s">
        <v>232</v>
      </c>
      <c r="AQ6" s="619"/>
      <c r="AR6" s="619"/>
      <c r="AS6" s="619"/>
      <c r="AT6" s="619"/>
      <c r="AU6" s="619"/>
      <c r="AV6" s="619"/>
      <c r="AW6" s="619"/>
      <c r="AX6" s="619"/>
      <c r="AY6" s="619"/>
      <c r="AZ6" s="619"/>
      <c r="BA6" s="619"/>
      <c r="BB6" s="619"/>
      <c r="BC6" s="619"/>
      <c r="BD6" s="619"/>
      <c r="BE6" s="619"/>
      <c r="BF6" s="620"/>
      <c r="BG6" s="621">
        <v>5652125</v>
      </c>
      <c r="BH6" s="622"/>
      <c r="BI6" s="622"/>
      <c r="BJ6" s="622"/>
      <c r="BK6" s="622"/>
      <c r="BL6" s="622"/>
      <c r="BM6" s="622"/>
      <c r="BN6" s="623"/>
      <c r="BO6" s="663">
        <v>99.8</v>
      </c>
      <c r="BP6" s="663"/>
      <c r="BQ6" s="663"/>
      <c r="BR6" s="663"/>
      <c r="BS6" s="664" t="s">
        <v>131</v>
      </c>
      <c r="BT6" s="664"/>
      <c r="BU6" s="664"/>
      <c r="BV6" s="664"/>
      <c r="BW6" s="664"/>
      <c r="BX6" s="664"/>
      <c r="BY6" s="664"/>
      <c r="BZ6" s="664"/>
      <c r="CA6" s="664"/>
      <c r="CB6" s="698"/>
      <c r="CD6" s="676" t="s">
        <v>233</v>
      </c>
      <c r="CE6" s="677"/>
      <c r="CF6" s="677"/>
      <c r="CG6" s="677"/>
      <c r="CH6" s="677"/>
      <c r="CI6" s="677"/>
      <c r="CJ6" s="677"/>
      <c r="CK6" s="677"/>
      <c r="CL6" s="677"/>
      <c r="CM6" s="677"/>
      <c r="CN6" s="677"/>
      <c r="CO6" s="677"/>
      <c r="CP6" s="677"/>
      <c r="CQ6" s="678"/>
      <c r="CR6" s="621">
        <v>172830</v>
      </c>
      <c r="CS6" s="622"/>
      <c r="CT6" s="622"/>
      <c r="CU6" s="622"/>
      <c r="CV6" s="622"/>
      <c r="CW6" s="622"/>
      <c r="CX6" s="622"/>
      <c r="CY6" s="623"/>
      <c r="CZ6" s="703">
        <v>0.5</v>
      </c>
      <c r="DA6" s="686"/>
      <c r="DB6" s="686"/>
      <c r="DC6" s="705"/>
      <c r="DD6" s="627" t="s">
        <v>131</v>
      </c>
      <c r="DE6" s="622"/>
      <c r="DF6" s="622"/>
      <c r="DG6" s="622"/>
      <c r="DH6" s="622"/>
      <c r="DI6" s="622"/>
      <c r="DJ6" s="622"/>
      <c r="DK6" s="622"/>
      <c r="DL6" s="622"/>
      <c r="DM6" s="622"/>
      <c r="DN6" s="622"/>
      <c r="DO6" s="622"/>
      <c r="DP6" s="623"/>
      <c r="DQ6" s="627">
        <v>172830</v>
      </c>
      <c r="DR6" s="622"/>
      <c r="DS6" s="622"/>
      <c r="DT6" s="622"/>
      <c r="DU6" s="622"/>
      <c r="DV6" s="622"/>
      <c r="DW6" s="622"/>
      <c r="DX6" s="622"/>
      <c r="DY6" s="622"/>
      <c r="DZ6" s="622"/>
      <c r="EA6" s="622"/>
      <c r="EB6" s="622"/>
      <c r="EC6" s="662"/>
    </row>
    <row r="7" spans="2:143" ht="11.25" customHeight="1" x14ac:dyDescent="0.15">
      <c r="B7" s="618" t="s">
        <v>234</v>
      </c>
      <c r="C7" s="619"/>
      <c r="D7" s="619"/>
      <c r="E7" s="619"/>
      <c r="F7" s="619"/>
      <c r="G7" s="619"/>
      <c r="H7" s="619"/>
      <c r="I7" s="619"/>
      <c r="J7" s="619"/>
      <c r="K7" s="619"/>
      <c r="L7" s="619"/>
      <c r="M7" s="619"/>
      <c r="N7" s="619"/>
      <c r="O7" s="619"/>
      <c r="P7" s="619"/>
      <c r="Q7" s="620"/>
      <c r="R7" s="621">
        <v>2671</v>
      </c>
      <c r="S7" s="622"/>
      <c r="T7" s="622"/>
      <c r="U7" s="622"/>
      <c r="V7" s="622"/>
      <c r="W7" s="622"/>
      <c r="X7" s="622"/>
      <c r="Y7" s="623"/>
      <c r="Z7" s="663">
        <v>0</v>
      </c>
      <c r="AA7" s="663"/>
      <c r="AB7" s="663"/>
      <c r="AC7" s="663"/>
      <c r="AD7" s="664">
        <v>2671</v>
      </c>
      <c r="AE7" s="664"/>
      <c r="AF7" s="664"/>
      <c r="AG7" s="664"/>
      <c r="AH7" s="664"/>
      <c r="AI7" s="664"/>
      <c r="AJ7" s="664"/>
      <c r="AK7" s="664"/>
      <c r="AL7" s="624">
        <v>0</v>
      </c>
      <c r="AM7" s="625"/>
      <c r="AN7" s="625"/>
      <c r="AO7" s="665"/>
      <c r="AP7" s="618" t="s">
        <v>235</v>
      </c>
      <c r="AQ7" s="619"/>
      <c r="AR7" s="619"/>
      <c r="AS7" s="619"/>
      <c r="AT7" s="619"/>
      <c r="AU7" s="619"/>
      <c r="AV7" s="619"/>
      <c r="AW7" s="619"/>
      <c r="AX7" s="619"/>
      <c r="AY7" s="619"/>
      <c r="AZ7" s="619"/>
      <c r="BA7" s="619"/>
      <c r="BB7" s="619"/>
      <c r="BC7" s="619"/>
      <c r="BD7" s="619"/>
      <c r="BE7" s="619"/>
      <c r="BF7" s="620"/>
      <c r="BG7" s="621">
        <v>2269411</v>
      </c>
      <c r="BH7" s="622"/>
      <c r="BI7" s="622"/>
      <c r="BJ7" s="622"/>
      <c r="BK7" s="622"/>
      <c r="BL7" s="622"/>
      <c r="BM7" s="622"/>
      <c r="BN7" s="623"/>
      <c r="BO7" s="663">
        <v>40.1</v>
      </c>
      <c r="BP7" s="663"/>
      <c r="BQ7" s="663"/>
      <c r="BR7" s="663"/>
      <c r="BS7" s="664" t="s">
        <v>131</v>
      </c>
      <c r="BT7" s="664"/>
      <c r="BU7" s="664"/>
      <c r="BV7" s="664"/>
      <c r="BW7" s="664"/>
      <c r="BX7" s="664"/>
      <c r="BY7" s="664"/>
      <c r="BZ7" s="664"/>
      <c r="CA7" s="664"/>
      <c r="CB7" s="698"/>
      <c r="CD7" s="618" t="s">
        <v>236</v>
      </c>
      <c r="CE7" s="619"/>
      <c r="CF7" s="619"/>
      <c r="CG7" s="619"/>
      <c r="CH7" s="619"/>
      <c r="CI7" s="619"/>
      <c r="CJ7" s="619"/>
      <c r="CK7" s="619"/>
      <c r="CL7" s="619"/>
      <c r="CM7" s="619"/>
      <c r="CN7" s="619"/>
      <c r="CO7" s="619"/>
      <c r="CP7" s="619"/>
      <c r="CQ7" s="620"/>
      <c r="CR7" s="621">
        <v>8852356</v>
      </c>
      <c r="CS7" s="622"/>
      <c r="CT7" s="622"/>
      <c r="CU7" s="622"/>
      <c r="CV7" s="622"/>
      <c r="CW7" s="622"/>
      <c r="CX7" s="622"/>
      <c r="CY7" s="623"/>
      <c r="CZ7" s="663">
        <v>24.7</v>
      </c>
      <c r="DA7" s="663"/>
      <c r="DB7" s="663"/>
      <c r="DC7" s="663"/>
      <c r="DD7" s="627">
        <v>392851</v>
      </c>
      <c r="DE7" s="622"/>
      <c r="DF7" s="622"/>
      <c r="DG7" s="622"/>
      <c r="DH7" s="622"/>
      <c r="DI7" s="622"/>
      <c r="DJ7" s="622"/>
      <c r="DK7" s="622"/>
      <c r="DL7" s="622"/>
      <c r="DM7" s="622"/>
      <c r="DN7" s="622"/>
      <c r="DO7" s="622"/>
      <c r="DP7" s="623"/>
      <c r="DQ7" s="627">
        <v>3130448</v>
      </c>
      <c r="DR7" s="622"/>
      <c r="DS7" s="622"/>
      <c r="DT7" s="622"/>
      <c r="DU7" s="622"/>
      <c r="DV7" s="622"/>
      <c r="DW7" s="622"/>
      <c r="DX7" s="622"/>
      <c r="DY7" s="622"/>
      <c r="DZ7" s="622"/>
      <c r="EA7" s="622"/>
      <c r="EB7" s="622"/>
      <c r="EC7" s="662"/>
    </row>
    <row r="8" spans="2:143" ht="11.25" customHeight="1" x14ac:dyDescent="0.15">
      <c r="B8" s="618" t="s">
        <v>237</v>
      </c>
      <c r="C8" s="619"/>
      <c r="D8" s="619"/>
      <c r="E8" s="619"/>
      <c r="F8" s="619"/>
      <c r="G8" s="619"/>
      <c r="H8" s="619"/>
      <c r="I8" s="619"/>
      <c r="J8" s="619"/>
      <c r="K8" s="619"/>
      <c r="L8" s="619"/>
      <c r="M8" s="619"/>
      <c r="N8" s="619"/>
      <c r="O8" s="619"/>
      <c r="P8" s="619"/>
      <c r="Q8" s="620"/>
      <c r="R8" s="621">
        <v>39851</v>
      </c>
      <c r="S8" s="622"/>
      <c r="T8" s="622"/>
      <c r="U8" s="622"/>
      <c r="V8" s="622"/>
      <c r="W8" s="622"/>
      <c r="X8" s="622"/>
      <c r="Y8" s="623"/>
      <c r="Z8" s="663">
        <v>0.1</v>
      </c>
      <c r="AA8" s="663"/>
      <c r="AB8" s="663"/>
      <c r="AC8" s="663"/>
      <c r="AD8" s="664">
        <v>39851</v>
      </c>
      <c r="AE8" s="664"/>
      <c r="AF8" s="664"/>
      <c r="AG8" s="664"/>
      <c r="AH8" s="664"/>
      <c r="AI8" s="664"/>
      <c r="AJ8" s="664"/>
      <c r="AK8" s="664"/>
      <c r="AL8" s="624">
        <v>0.2</v>
      </c>
      <c r="AM8" s="625"/>
      <c r="AN8" s="625"/>
      <c r="AO8" s="665"/>
      <c r="AP8" s="618" t="s">
        <v>238</v>
      </c>
      <c r="AQ8" s="619"/>
      <c r="AR8" s="619"/>
      <c r="AS8" s="619"/>
      <c r="AT8" s="619"/>
      <c r="AU8" s="619"/>
      <c r="AV8" s="619"/>
      <c r="AW8" s="619"/>
      <c r="AX8" s="619"/>
      <c r="AY8" s="619"/>
      <c r="AZ8" s="619"/>
      <c r="BA8" s="619"/>
      <c r="BB8" s="619"/>
      <c r="BC8" s="619"/>
      <c r="BD8" s="619"/>
      <c r="BE8" s="619"/>
      <c r="BF8" s="620"/>
      <c r="BG8" s="621">
        <v>73052</v>
      </c>
      <c r="BH8" s="622"/>
      <c r="BI8" s="622"/>
      <c r="BJ8" s="622"/>
      <c r="BK8" s="622"/>
      <c r="BL8" s="622"/>
      <c r="BM8" s="622"/>
      <c r="BN8" s="623"/>
      <c r="BO8" s="663">
        <v>1.3</v>
      </c>
      <c r="BP8" s="663"/>
      <c r="BQ8" s="663"/>
      <c r="BR8" s="663"/>
      <c r="BS8" s="664" t="s">
        <v>239</v>
      </c>
      <c r="BT8" s="664"/>
      <c r="BU8" s="664"/>
      <c r="BV8" s="664"/>
      <c r="BW8" s="664"/>
      <c r="BX8" s="664"/>
      <c r="BY8" s="664"/>
      <c r="BZ8" s="664"/>
      <c r="CA8" s="664"/>
      <c r="CB8" s="698"/>
      <c r="CD8" s="618" t="s">
        <v>240</v>
      </c>
      <c r="CE8" s="619"/>
      <c r="CF8" s="619"/>
      <c r="CG8" s="619"/>
      <c r="CH8" s="619"/>
      <c r="CI8" s="619"/>
      <c r="CJ8" s="619"/>
      <c r="CK8" s="619"/>
      <c r="CL8" s="619"/>
      <c r="CM8" s="619"/>
      <c r="CN8" s="619"/>
      <c r="CO8" s="619"/>
      <c r="CP8" s="619"/>
      <c r="CQ8" s="620"/>
      <c r="CR8" s="621">
        <v>8504993</v>
      </c>
      <c r="CS8" s="622"/>
      <c r="CT8" s="622"/>
      <c r="CU8" s="622"/>
      <c r="CV8" s="622"/>
      <c r="CW8" s="622"/>
      <c r="CX8" s="622"/>
      <c r="CY8" s="623"/>
      <c r="CZ8" s="663">
        <v>23.7</v>
      </c>
      <c r="DA8" s="663"/>
      <c r="DB8" s="663"/>
      <c r="DC8" s="663"/>
      <c r="DD8" s="627">
        <v>232360</v>
      </c>
      <c r="DE8" s="622"/>
      <c r="DF8" s="622"/>
      <c r="DG8" s="622"/>
      <c r="DH8" s="622"/>
      <c r="DI8" s="622"/>
      <c r="DJ8" s="622"/>
      <c r="DK8" s="622"/>
      <c r="DL8" s="622"/>
      <c r="DM8" s="622"/>
      <c r="DN8" s="622"/>
      <c r="DO8" s="622"/>
      <c r="DP8" s="623"/>
      <c r="DQ8" s="627">
        <v>4131387</v>
      </c>
      <c r="DR8" s="622"/>
      <c r="DS8" s="622"/>
      <c r="DT8" s="622"/>
      <c r="DU8" s="622"/>
      <c r="DV8" s="622"/>
      <c r="DW8" s="622"/>
      <c r="DX8" s="622"/>
      <c r="DY8" s="622"/>
      <c r="DZ8" s="622"/>
      <c r="EA8" s="622"/>
      <c r="EB8" s="622"/>
      <c r="EC8" s="662"/>
    </row>
    <row r="9" spans="2:143" ht="11.25" customHeight="1" x14ac:dyDescent="0.15">
      <c r="B9" s="618" t="s">
        <v>241</v>
      </c>
      <c r="C9" s="619"/>
      <c r="D9" s="619"/>
      <c r="E9" s="619"/>
      <c r="F9" s="619"/>
      <c r="G9" s="619"/>
      <c r="H9" s="619"/>
      <c r="I9" s="619"/>
      <c r="J9" s="619"/>
      <c r="K9" s="619"/>
      <c r="L9" s="619"/>
      <c r="M9" s="619"/>
      <c r="N9" s="619"/>
      <c r="O9" s="619"/>
      <c r="P9" s="619"/>
      <c r="Q9" s="620"/>
      <c r="R9" s="621">
        <v>28736</v>
      </c>
      <c r="S9" s="622"/>
      <c r="T9" s="622"/>
      <c r="U9" s="622"/>
      <c r="V9" s="622"/>
      <c r="W9" s="622"/>
      <c r="X9" s="622"/>
      <c r="Y9" s="623"/>
      <c r="Z9" s="663">
        <v>0.1</v>
      </c>
      <c r="AA9" s="663"/>
      <c r="AB9" s="663"/>
      <c r="AC9" s="663"/>
      <c r="AD9" s="664">
        <v>28736</v>
      </c>
      <c r="AE9" s="664"/>
      <c r="AF9" s="664"/>
      <c r="AG9" s="664"/>
      <c r="AH9" s="664"/>
      <c r="AI9" s="664"/>
      <c r="AJ9" s="664"/>
      <c r="AK9" s="664"/>
      <c r="AL9" s="624">
        <v>0.2</v>
      </c>
      <c r="AM9" s="625"/>
      <c r="AN9" s="625"/>
      <c r="AO9" s="665"/>
      <c r="AP9" s="618" t="s">
        <v>242</v>
      </c>
      <c r="AQ9" s="619"/>
      <c r="AR9" s="619"/>
      <c r="AS9" s="619"/>
      <c r="AT9" s="619"/>
      <c r="AU9" s="619"/>
      <c r="AV9" s="619"/>
      <c r="AW9" s="619"/>
      <c r="AX9" s="619"/>
      <c r="AY9" s="619"/>
      <c r="AZ9" s="619"/>
      <c r="BA9" s="619"/>
      <c r="BB9" s="619"/>
      <c r="BC9" s="619"/>
      <c r="BD9" s="619"/>
      <c r="BE9" s="619"/>
      <c r="BF9" s="620"/>
      <c r="BG9" s="621">
        <v>1897861</v>
      </c>
      <c r="BH9" s="622"/>
      <c r="BI9" s="622"/>
      <c r="BJ9" s="622"/>
      <c r="BK9" s="622"/>
      <c r="BL9" s="622"/>
      <c r="BM9" s="622"/>
      <c r="BN9" s="623"/>
      <c r="BO9" s="663">
        <v>33.5</v>
      </c>
      <c r="BP9" s="663"/>
      <c r="BQ9" s="663"/>
      <c r="BR9" s="663"/>
      <c r="BS9" s="664" t="s">
        <v>239</v>
      </c>
      <c r="BT9" s="664"/>
      <c r="BU9" s="664"/>
      <c r="BV9" s="664"/>
      <c r="BW9" s="664"/>
      <c r="BX9" s="664"/>
      <c r="BY9" s="664"/>
      <c r="BZ9" s="664"/>
      <c r="CA9" s="664"/>
      <c r="CB9" s="698"/>
      <c r="CD9" s="618" t="s">
        <v>243</v>
      </c>
      <c r="CE9" s="619"/>
      <c r="CF9" s="619"/>
      <c r="CG9" s="619"/>
      <c r="CH9" s="619"/>
      <c r="CI9" s="619"/>
      <c r="CJ9" s="619"/>
      <c r="CK9" s="619"/>
      <c r="CL9" s="619"/>
      <c r="CM9" s="619"/>
      <c r="CN9" s="619"/>
      <c r="CO9" s="619"/>
      <c r="CP9" s="619"/>
      <c r="CQ9" s="620"/>
      <c r="CR9" s="621">
        <v>2833072</v>
      </c>
      <c r="CS9" s="622"/>
      <c r="CT9" s="622"/>
      <c r="CU9" s="622"/>
      <c r="CV9" s="622"/>
      <c r="CW9" s="622"/>
      <c r="CX9" s="622"/>
      <c r="CY9" s="623"/>
      <c r="CZ9" s="663">
        <v>7.9</v>
      </c>
      <c r="DA9" s="663"/>
      <c r="DB9" s="663"/>
      <c r="DC9" s="663"/>
      <c r="DD9" s="627">
        <v>254848</v>
      </c>
      <c r="DE9" s="622"/>
      <c r="DF9" s="622"/>
      <c r="DG9" s="622"/>
      <c r="DH9" s="622"/>
      <c r="DI9" s="622"/>
      <c r="DJ9" s="622"/>
      <c r="DK9" s="622"/>
      <c r="DL9" s="622"/>
      <c r="DM9" s="622"/>
      <c r="DN9" s="622"/>
      <c r="DO9" s="622"/>
      <c r="DP9" s="623"/>
      <c r="DQ9" s="627">
        <v>2126537</v>
      </c>
      <c r="DR9" s="622"/>
      <c r="DS9" s="622"/>
      <c r="DT9" s="622"/>
      <c r="DU9" s="622"/>
      <c r="DV9" s="622"/>
      <c r="DW9" s="622"/>
      <c r="DX9" s="622"/>
      <c r="DY9" s="622"/>
      <c r="DZ9" s="622"/>
      <c r="EA9" s="622"/>
      <c r="EB9" s="622"/>
      <c r="EC9" s="662"/>
    </row>
    <row r="10" spans="2:143" ht="11.25" customHeight="1" x14ac:dyDescent="0.15">
      <c r="B10" s="618" t="s">
        <v>244</v>
      </c>
      <c r="C10" s="619"/>
      <c r="D10" s="619"/>
      <c r="E10" s="619"/>
      <c r="F10" s="619"/>
      <c r="G10" s="619"/>
      <c r="H10" s="619"/>
      <c r="I10" s="619"/>
      <c r="J10" s="619"/>
      <c r="K10" s="619"/>
      <c r="L10" s="619"/>
      <c r="M10" s="619"/>
      <c r="N10" s="619"/>
      <c r="O10" s="619"/>
      <c r="P10" s="619"/>
      <c r="Q10" s="620"/>
      <c r="R10" s="621" t="s">
        <v>239</v>
      </c>
      <c r="S10" s="622"/>
      <c r="T10" s="622"/>
      <c r="U10" s="622"/>
      <c r="V10" s="622"/>
      <c r="W10" s="622"/>
      <c r="X10" s="622"/>
      <c r="Y10" s="623"/>
      <c r="Z10" s="663" t="s">
        <v>131</v>
      </c>
      <c r="AA10" s="663"/>
      <c r="AB10" s="663"/>
      <c r="AC10" s="663"/>
      <c r="AD10" s="664" t="s">
        <v>131</v>
      </c>
      <c r="AE10" s="664"/>
      <c r="AF10" s="664"/>
      <c r="AG10" s="664"/>
      <c r="AH10" s="664"/>
      <c r="AI10" s="664"/>
      <c r="AJ10" s="664"/>
      <c r="AK10" s="664"/>
      <c r="AL10" s="624" t="s">
        <v>239</v>
      </c>
      <c r="AM10" s="625"/>
      <c r="AN10" s="625"/>
      <c r="AO10" s="665"/>
      <c r="AP10" s="618" t="s">
        <v>245</v>
      </c>
      <c r="AQ10" s="619"/>
      <c r="AR10" s="619"/>
      <c r="AS10" s="619"/>
      <c r="AT10" s="619"/>
      <c r="AU10" s="619"/>
      <c r="AV10" s="619"/>
      <c r="AW10" s="619"/>
      <c r="AX10" s="619"/>
      <c r="AY10" s="619"/>
      <c r="AZ10" s="619"/>
      <c r="BA10" s="619"/>
      <c r="BB10" s="619"/>
      <c r="BC10" s="619"/>
      <c r="BD10" s="619"/>
      <c r="BE10" s="619"/>
      <c r="BF10" s="620"/>
      <c r="BG10" s="621">
        <v>133096</v>
      </c>
      <c r="BH10" s="622"/>
      <c r="BI10" s="622"/>
      <c r="BJ10" s="622"/>
      <c r="BK10" s="622"/>
      <c r="BL10" s="622"/>
      <c r="BM10" s="622"/>
      <c r="BN10" s="623"/>
      <c r="BO10" s="663">
        <v>2.2999999999999998</v>
      </c>
      <c r="BP10" s="663"/>
      <c r="BQ10" s="663"/>
      <c r="BR10" s="663"/>
      <c r="BS10" s="664" t="s">
        <v>239</v>
      </c>
      <c r="BT10" s="664"/>
      <c r="BU10" s="664"/>
      <c r="BV10" s="664"/>
      <c r="BW10" s="664"/>
      <c r="BX10" s="664"/>
      <c r="BY10" s="664"/>
      <c r="BZ10" s="664"/>
      <c r="CA10" s="664"/>
      <c r="CB10" s="698"/>
      <c r="CD10" s="618" t="s">
        <v>246</v>
      </c>
      <c r="CE10" s="619"/>
      <c r="CF10" s="619"/>
      <c r="CG10" s="619"/>
      <c r="CH10" s="619"/>
      <c r="CI10" s="619"/>
      <c r="CJ10" s="619"/>
      <c r="CK10" s="619"/>
      <c r="CL10" s="619"/>
      <c r="CM10" s="619"/>
      <c r="CN10" s="619"/>
      <c r="CO10" s="619"/>
      <c r="CP10" s="619"/>
      <c r="CQ10" s="620"/>
      <c r="CR10" s="621">
        <v>9450</v>
      </c>
      <c r="CS10" s="622"/>
      <c r="CT10" s="622"/>
      <c r="CU10" s="622"/>
      <c r="CV10" s="622"/>
      <c r="CW10" s="622"/>
      <c r="CX10" s="622"/>
      <c r="CY10" s="623"/>
      <c r="CZ10" s="663">
        <v>0</v>
      </c>
      <c r="DA10" s="663"/>
      <c r="DB10" s="663"/>
      <c r="DC10" s="663"/>
      <c r="DD10" s="627" t="s">
        <v>239</v>
      </c>
      <c r="DE10" s="622"/>
      <c r="DF10" s="622"/>
      <c r="DG10" s="622"/>
      <c r="DH10" s="622"/>
      <c r="DI10" s="622"/>
      <c r="DJ10" s="622"/>
      <c r="DK10" s="622"/>
      <c r="DL10" s="622"/>
      <c r="DM10" s="622"/>
      <c r="DN10" s="622"/>
      <c r="DO10" s="622"/>
      <c r="DP10" s="623"/>
      <c r="DQ10" s="627">
        <v>9450</v>
      </c>
      <c r="DR10" s="622"/>
      <c r="DS10" s="622"/>
      <c r="DT10" s="622"/>
      <c r="DU10" s="622"/>
      <c r="DV10" s="622"/>
      <c r="DW10" s="622"/>
      <c r="DX10" s="622"/>
      <c r="DY10" s="622"/>
      <c r="DZ10" s="622"/>
      <c r="EA10" s="622"/>
      <c r="EB10" s="622"/>
      <c r="EC10" s="662"/>
    </row>
    <row r="11" spans="2:143" ht="11.25" customHeight="1" x14ac:dyDescent="0.15">
      <c r="B11" s="618" t="s">
        <v>247</v>
      </c>
      <c r="C11" s="619"/>
      <c r="D11" s="619"/>
      <c r="E11" s="619"/>
      <c r="F11" s="619"/>
      <c r="G11" s="619"/>
      <c r="H11" s="619"/>
      <c r="I11" s="619"/>
      <c r="J11" s="619"/>
      <c r="K11" s="619"/>
      <c r="L11" s="619"/>
      <c r="M11" s="619"/>
      <c r="N11" s="619"/>
      <c r="O11" s="619"/>
      <c r="P11" s="619"/>
      <c r="Q11" s="620"/>
      <c r="R11" s="621">
        <v>988816</v>
      </c>
      <c r="S11" s="622"/>
      <c r="T11" s="622"/>
      <c r="U11" s="622"/>
      <c r="V11" s="622"/>
      <c r="W11" s="622"/>
      <c r="X11" s="622"/>
      <c r="Y11" s="623"/>
      <c r="Z11" s="624">
        <v>2.7</v>
      </c>
      <c r="AA11" s="625"/>
      <c r="AB11" s="625"/>
      <c r="AC11" s="626"/>
      <c r="AD11" s="627">
        <v>988816</v>
      </c>
      <c r="AE11" s="622"/>
      <c r="AF11" s="622"/>
      <c r="AG11" s="622"/>
      <c r="AH11" s="622"/>
      <c r="AI11" s="622"/>
      <c r="AJ11" s="622"/>
      <c r="AK11" s="623"/>
      <c r="AL11" s="624">
        <v>5.9</v>
      </c>
      <c r="AM11" s="625"/>
      <c r="AN11" s="625"/>
      <c r="AO11" s="665"/>
      <c r="AP11" s="618" t="s">
        <v>248</v>
      </c>
      <c r="AQ11" s="619"/>
      <c r="AR11" s="619"/>
      <c r="AS11" s="619"/>
      <c r="AT11" s="619"/>
      <c r="AU11" s="619"/>
      <c r="AV11" s="619"/>
      <c r="AW11" s="619"/>
      <c r="AX11" s="619"/>
      <c r="AY11" s="619"/>
      <c r="AZ11" s="619"/>
      <c r="BA11" s="619"/>
      <c r="BB11" s="619"/>
      <c r="BC11" s="619"/>
      <c r="BD11" s="619"/>
      <c r="BE11" s="619"/>
      <c r="BF11" s="620"/>
      <c r="BG11" s="621">
        <v>165402</v>
      </c>
      <c r="BH11" s="622"/>
      <c r="BI11" s="622"/>
      <c r="BJ11" s="622"/>
      <c r="BK11" s="622"/>
      <c r="BL11" s="622"/>
      <c r="BM11" s="622"/>
      <c r="BN11" s="623"/>
      <c r="BO11" s="663">
        <v>2.9</v>
      </c>
      <c r="BP11" s="663"/>
      <c r="BQ11" s="663"/>
      <c r="BR11" s="663"/>
      <c r="BS11" s="664" t="s">
        <v>131</v>
      </c>
      <c r="BT11" s="664"/>
      <c r="BU11" s="664"/>
      <c r="BV11" s="664"/>
      <c r="BW11" s="664"/>
      <c r="BX11" s="664"/>
      <c r="BY11" s="664"/>
      <c r="BZ11" s="664"/>
      <c r="CA11" s="664"/>
      <c r="CB11" s="698"/>
      <c r="CD11" s="618" t="s">
        <v>249</v>
      </c>
      <c r="CE11" s="619"/>
      <c r="CF11" s="619"/>
      <c r="CG11" s="619"/>
      <c r="CH11" s="619"/>
      <c r="CI11" s="619"/>
      <c r="CJ11" s="619"/>
      <c r="CK11" s="619"/>
      <c r="CL11" s="619"/>
      <c r="CM11" s="619"/>
      <c r="CN11" s="619"/>
      <c r="CO11" s="619"/>
      <c r="CP11" s="619"/>
      <c r="CQ11" s="620"/>
      <c r="CR11" s="621">
        <v>2286991</v>
      </c>
      <c r="CS11" s="622"/>
      <c r="CT11" s="622"/>
      <c r="CU11" s="622"/>
      <c r="CV11" s="622"/>
      <c r="CW11" s="622"/>
      <c r="CX11" s="622"/>
      <c r="CY11" s="623"/>
      <c r="CZ11" s="663">
        <v>6.4</v>
      </c>
      <c r="DA11" s="663"/>
      <c r="DB11" s="663"/>
      <c r="DC11" s="663"/>
      <c r="DD11" s="627">
        <v>1298709</v>
      </c>
      <c r="DE11" s="622"/>
      <c r="DF11" s="622"/>
      <c r="DG11" s="622"/>
      <c r="DH11" s="622"/>
      <c r="DI11" s="622"/>
      <c r="DJ11" s="622"/>
      <c r="DK11" s="622"/>
      <c r="DL11" s="622"/>
      <c r="DM11" s="622"/>
      <c r="DN11" s="622"/>
      <c r="DO11" s="622"/>
      <c r="DP11" s="623"/>
      <c r="DQ11" s="627">
        <v>639517</v>
      </c>
      <c r="DR11" s="622"/>
      <c r="DS11" s="622"/>
      <c r="DT11" s="622"/>
      <c r="DU11" s="622"/>
      <c r="DV11" s="622"/>
      <c r="DW11" s="622"/>
      <c r="DX11" s="622"/>
      <c r="DY11" s="622"/>
      <c r="DZ11" s="622"/>
      <c r="EA11" s="622"/>
      <c r="EB11" s="622"/>
      <c r="EC11" s="662"/>
    </row>
    <row r="12" spans="2:143" ht="11.25" customHeight="1" x14ac:dyDescent="0.15">
      <c r="B12" s="618" t="s">
        <v>250</v>
      </c>
      <c r="C12" s="619"/>
      <c r="D12" s="619"/>
      <c r="E12" s="619"/>
      <c r="F12" s="619"/>
      <c r="G12" s="619"/>
      <c r="H12" s="619"/>
      <c r="I12" s="619"/>
      <c r="J12" s="619"/>
      <c r="K12" s="619"/>
      <c r="L12" s="619"/>
      <c r="M12" s="619"/>
      <c r="N12" s="619"/>
      <c r="O12" s="619"/>
      <c r="P12" s="619"/>
      <c r="Q12" s="620"/>
      <c r="R12" s="621">
        <v>10226</v>
      </c>
      <c r="S12" s="622"/>
      <c r="T12" s="622"/>
      <c r="U12" s="622"/>
      <c r="V12" s="622"/>
      <c r="W12" s="622"/>
      <c r="X12" s="622"/>
      <c r="Y12" s="623"/>
      <c r="Z12" s="663">
        <v>0</v>
      </c>
      <c r="AA12" s="663"/>
      <c r="AB12" s="663"/>
      <c r="AC12" s="663"/>
      <c r="AD12" s="664">
        <v>10226</v>
      </c>
      <c r="AE12" s="664"/>
      <c r="AF12" s="664"/>
      <c r="AG12" s="664"/>
      <c r="AH12" s="664"/>
      <c r="AI12" s="664"/>
      <c r="AJ12" s="664"/>
      <c r="AK12" s="664"/>
      <c r="AL12" s="624">
        <v>0.1</v>
      </c>
      <c r="AM12" s="625"/>
      <c r="AN12" s="625"/>
      <c r="AO12" s="665"/>
      <c r="AP12" s="618" t="s">
        <v>251</v>
      </c>
      <c r="AQ12" s="619"/>
      <c r="AR12" s="619"/>
      <c r="AS12" s="619"/>
      <c r="AT12" s="619"/>
      <c r="AU12" s="619"/>
      <c r="AV12" s="619"/>
      <c r="AW12" s="619"/>
      <c r="AX12" s="619"/>
      <c r="AY12" s="619"/>
      <c r="AZ12" s="619"/>
      <c r="BA12" s="619"/>
      <c r="BB12" s="619"/>
      <c r="BC12" s="619"/>
      <c r="BD12" s="619"/>
      <c r="BE12" s="619"/>
      <c r="BF12" s="620"/>
      <c r="BG12" s="621">
        <v>2867090</v>
      </c>
      <c r="BH12" s="622"/>
      <c r="BI12" s="622"/>
      <c r="BJ12" s="622"/>
      <c r="BK12" s="622"/>
      <c r="BL12" s="622"/>
      <c r="BM12" s="622"/>
      <c r="BN12" s="623"/>
      <c r="BO12" s="663">
        <v>50.6</v>
      </c>
      <c r="BP12" s="663"/>
      <c r="BQ12" s="663"/>
      <c r="BR12" s="663"/>
      <c r="BS12" s="664" t="s">
        <v>239</v>
      </c>
      <c r="BT12" s="664"/>
      <c r="BU12" s="664"/>
      <c r="BV12" s="664"/>
      <c r="BW12" s="664"/>
      <c r="BX12" s="664"/>
      <c r="BY12" s="664"/>
      <c r="BZ12" s="664"/>
      <c r="CA12" s="664"/>
      <c r="CB12" s="698"/>
      <c r="CD12" s="618" t="s">
        <v>252</v>
      </c>
      <c r="CE12" s="619"/>
      <c r="CF12" s="619"/>
      <c r="CG12" s="619"/>
      <c r="CH12" s="619"/>
      <c r="CI12" s="619"/>
      <c r="CJ12" s="619"/>
      <c r="CK12" s="619"/>
      <c r="CL12" s="619"/>
      <c r="CM12" s="619"/>
      <c r="CN12" s="619"/>
      <c r="CO12" s="619"/>
      <c r="CP12" s="619"/>
      <c r="CQ12" s="620"/>
      <c r="CR12" s="621">
        <v>845552</v>
      </c>
      <c r="CS12" s="622"/>
      <c r="CT12" s="622"/>
      <c r="CU12" s="622"/>
      <c r="CV12" s="622"/>
      <c r="CW12" s="622"/>
      <c r="CX12" s="622"/>
      <c r="CY12" s="623"/>
      <c r="CZ12" s="663">
        <v>2.4</v>
      </c>
      <c r="DA12" s="663"/>
      <c r="DB12" s="663"/>
      <c r="DC12" s="663"/>
      <c r="DD12" s="627">
        <v>275792</v>
      </c>
      <c r="DE12" s="622"/>
      <c r="DF12" s="622"/>
      <c r="DG12" s="622"/>
      <c r="DH12" s="622"/>
      <c r="DI12" s="622"/>
      <c r="DJ12" s="622"/>
      <c r="DK12" s="622"/>
      <c r="DL12" s="622"/>
      <c r="DM12" s="622"/>
      <c r="DN12" s="622"/>
      <c r="DO12" s="622"/>
      <c r="DP12" s="623"/>
      <c r="DQ12" s="627">
        <v>531811</v>
      </c>
      <c r="DR12" s="622"/>
      <c r="DS12" s="622"/>
      <c r="DT12" s="622"/>
      <c r="DU12" s="622"/>
      <c r="DV12" s="622"/>
      <c r="DW12" s="622"/>
      <c r="DX12" s="622"/>
      <c r="DY12" s="622"/>
      <c r="DZ12" s="622"/>
      <c r="EA12" s="622"/>
      <c r="EB12" s="622"/>
      <c r="EC12" s="662"/>
    </row>
    <row r="13" spans="2:143" ht="11.25" customHeight="1" x14ac:dyDescent="0.15">
      <c r="B13" s="618" t="s">
        <v>253</v>
      </c>
      <c r="C13" s="619"/>
      <c r="D13" s="619"/>
      <c r="E13" s="619"/>
      <c r="F13" s="619"/>
      <c r="G13" s="619"/>
      <c r="H13" s="619"/>
      <c r="I13" s="619"/>
      <c r="J13" s="619"/>
      <c r="K13" s="619"/>
      <c r="L13" s="619"/>
      <c r="M13" s="619"/>
      <c r="N13" s="619"/>
      <c r="O13" s="619"/>
      <c r="P13" s="619"/>
      <c r="Q13" s="620"/>
      <c r="R13" s="621" t="s">
        <v>239</v>
      </c>
      <c r="S13" s="622"/>
      <c r="T13" s="622"/>
      <c r="U13" s="622"/>
      <c r="V13" s="622"/>
      <c r="W13" s="622"/>
      <c r="X13" s="622"/>
      <c r="Y13" s="623"/>
      <c r="Z13" s="663" t="s">
        <v>131</v>
      </c>
      <c r="AA13" s="663"/>
      <c r="AB13" s="663"/>
      <c r="AC13" s="663"/>
      <c r="AD13" s="664" t="s">
        <v>239</v>
      </c>
      <c r="AE13" s="664"/>
      <c r="AF13" s="664"/>
      <c r="AG13" s="664"/>
      <c r="AH13" s="664"/>
      <c r="AI13" s="664"/>
      <c r="AJ13" s="664"/>
      <c r="AK13" s="664"/>
      <c r="AL13" s="624" t="s">
        <v>131</v>
      </c>
      <c r="AM13" s="625"/>
      <c r="AN13" s="625"/>
      <c r="AO13" s="665"/>
      <c r="AP13" s="618" t="s">
        <v>254</v>
      </c>
      <c r="AQ13" s="619"/>
      <c r="AR13" s="619"/>
      <c r="AS13" s="619"/>
      <c r="AT13" s="619"/>
      <c r="AU13" s="619"/>
      <c r="AV13" s="619"/>
      <c r="AW13" s="619"/>
      <c r="AX13" s="619"/>
      <c r="AY13" s="619"/>
      <c r="AZ13" s="619"/>
      <c r="BA13" s="619"/>
      <c r="BB13" s="619"/>
      <c r="BC13" s="619"/>
      <c r="BD13" s="619"/>
      <c r="BE13" s="619"/>
      <c r="BF13" s="620"/>
      <c r="BG13" s="621">
        <v>2765824</v>
      </c>
      <c r="BH13" s="622"/>
      <c r="BI13" s="622"/>
      <c r="BJ13" s="622"/>
      <c r="BK13" s="622"/>
      <c r="BL13" s="622"/>
      <c r="BM13" s="622"/>
      <c r="BN13" s="623"/>
      <c r="BO13" s="663">
        <v>48.8</v>
      </c>
      <c r="BP13" s="663"/>
      <c r="BQ13" s="663"/>
      <c r="BR13" s="663"/>
      <c r="BS13" s="664" t="s">
        <v>131</v>
      </c>
      <c r="BT13" s="664"/>
      <c r="BU13" s="664"/>
      <c r="BV13" s="664"/>
      <c r="BW13" s="664"/>
      <c r="BX13" s="664"/>
      <c r="BY13" s="664"/>
      <c r="BZ13" s="664"/>
      <c r="CA13" s="664"/>
      <c r="CB13" s="698"/>
      <c r="CD13" s="618" t="s">
        <v>255</v>
      </c>
      <c r="CE13" s="619"/>
      <c r="CF13" s="619"/>
      <c r="CG13" s="619"/>
      <c r="CH13" s="619"/>
      <c r="CI13" s="619"/>
      <c r="CJ13" s="619"/>
      <c r="CK13" s="619"/>
      <c r="CL13" s="619"/>
      <c r="CM13" s="619"/>
      <c r="CN13" s="619"/>
      <c r="CO13" s="619"/>
      <c r="CP13" s="619"/>
      <c r="CQ13" s="620"/>
      <c r="CR13" s="621">
        <v>2988122</v>
      </c>
      <c r="CS13" s="622"/>
      <c r="CT13" s="622"/>
      <c r="CU13" s="622"/>
      <c r="CV13" s="622"/>
      <c r="CW13" s="622"/>
      <c r="CX13" s="622"/>
      <c r="CY13" s="623"/>
      <c r="CZ13" s="663">
        <v>8.3000000000000007</v>
      </c>
      <c r="DA13" s="663"/>
      <c r="DB13" s="663"/>
      <c r="DC13" s="663"/>
      <c r="DD13" s="627">
        <v>863969</v>
      </c>
      <c r="DE13" s="622"/>
      <c r="DF13" s="622"/>
      <c r="DG13" s="622"/>
      <c r="DH13" s="622"/>
      <c r="DI13" s="622"/>
      <c r="DJ13" s="622"/>
      <c r="DK13" s="622"/>
      <c r="DL13" s="622"/>
      <c r="DM13" s="622"/>
      <c r="DN13" s="622"/>
      <c r="DO13" s="622"/>
      <c r="DP13" s="623"/>
      <c r="DQ13" s="627">
        <v>2072605</v>
      </c>
      <c r="DR13" s="622"/>
      <c r="DS13" s="622"/>
      <c r="DT13" s="622"/>
      <c r="DU13" s="622"/>
      <c r="DV13" s="622"/>
      <c r="DW13" s="622"/>
      <c r="DX13" s="622"/>
      <c r="DY13" s="622"/>
      <c r="DZ13" s="622"/>
      <c r="EA13" s="622"/>
      <c r="EB13" s="622"/>
      <c r="EC13" s="662"/>
    </row>
    <row r="14" spans="2:143" ht="11.25" customHeight="1" x14ac:dyDescent="0.15">
      <c r="B14" s="618" t="s">
        <v>256</v>
      </c>
      <c r="C14" s="619"/>
      <c r="D14" s="619"/>
      <c r="E14" s="619"/>
      <c r="F14" s="619"/>
      <c r="G14" s="619"/>
      <c r="H14" s="619"/>
      <c r="I14" s="619"/>
      <c r="J14" s="619"/>
      <c r="K14" s="619"/>
      <c r="L14" s="619"/>
      <c r="M14" s="619"/>
      <c r="N14" s="619"/>
      <c r="O14" s="619"/>
      <c r="P14" s="619"/>
      <c r="Q14" s="620"/>
      <c r="R14" s="621">
        <v>735</v>
      </c>
      <c r="S14" s="622"/>
      <c r="T14" s="622"/>
      <c r="U14" s="622"/>
      <c r="V14" s="622"/>
      <c r="W14" s="622"/>
      <c r="X14" s="622"/>
      <c r="Y14" s="623"/>
      <c r="Z14" s="663">
        <v>0</v>
      </c>
      <c r="AA14" s="663"/>
      <c r="AB14" s="663"/>
      <c r="AC14" s="663"/>
      <c r="AD14" s="664">
        <v>735</v>
      </c>
      <c r="AE14" s="664"/>
      <c r="AF14" s="664"/>
      <c r="AG14" s="664"/>
      <c r="AH14" s="664"/>
      <c r="AI14" s="664"/>
      <c r="AJ14" s="664"/>
      <c r="AK14" s="664"/>
      <c r="AL14" s="624">
        <v>0</v>
      </c>
      <c r="AM14" s="625"/>
      <c r="AN14" s="625"/>
      <c r="AO14" s="665"/>
      <c r="AP14" s="618" t="s">
        <v>257</v>
      </c>
      <c r="AQ14" s="619"/>
      <c r="AR14" s="619"/>
      <c r="AS14" s="619"/>
      <c r="AT14" s="619"/>
      <c r="AU14" s="619"/>
      <c r="AV14" s="619"/>
      <c r="AW14" s="619"/>
      <c r="AX14" s="619"/>
      <c r="AY14" s="619"/>
      <c r="AZ14" s="619"/>
      <c r="BA14" s="619"/>
      <c r="BB14" s="619"/>
      <c r="BC14" s="619"/>
      <c r="BD14" s="619"/>
      <c r="BE14" s="619"/>
      <c r="BF14" s="620"/>
      <c r="BG14" s="621">
        <v>189949</v>
      </c>
      <c r="BH14" s="622"/>
      <c r="BI14" s="622"/>
      <c r="BJ14" s="622"/>
      <c r="BK14" s="622"/>
      <c r="BL14" s="622"/>
      <c r="BM14" s="622"/>
      <c r="BN14" s="623"/>
      <c r="BO14" s="663">
        <v>3.4</v>
      </c>
      <c r="BP14" s="663"/>
      <c r="BQ14" s="663"/>
      <c r="BR14" s="663"/>
      <c r="BS14" s="664" t="s">
        <v>131</v>
      </c>
      <c r="BT14" s="664"/>
      <c r="BU14" s="664"/>
      <c r="BV14" s="664"/>
      <c r="BW14" s="664"/>
      <c r="BX14" s="664"/>
      <c r="BY14" s="664"/>
      <c r="BZ14" s="664"/>
      <c r="CA14" s="664"/>
      <c r="CB14" s="698"/>
      <c r="CD14" s="618" t="s">
        <v>258</v>
      </c>
      <c r="CE14" s="619"/>
      <c r="CF14" s="619"/>
      <c r="CG14" s="619"/>
      <c r="CH14" s="619"/>
      <c r="CI14" s="619"/>
      <c r="CJ14" s="619"/>
      <c r="CK14" s="619"/>
      <c r="CL14" s="619"/>
      <c r="CM14" s="619"/>
      <c r="CN14" s="619"/>
      <c r="CO14" s="619"/>
      <c r="CP14" s="619"/>
      <c r="CQ14" s="620"/>
      <c r="CR14" s="621">
        <v>1029388</v>
      </c>
      <c r="CS14" s="622"/>
      <c r="CT14" s="622"/>
      <c r="CU14" s="622"/>
      <c r="CV14" s="622"/>
      <c r="CW14" s="622"/>
      <c r="CX14" s="622"/>
      <c r="CY14" s="623"/>
      <c r="CZ14" s="663">
        <v>2.9</v>
      </c>
      <c r="DA14" s="663"/>
      <c r="DB14" s="663"/>
      <c r="DC14" s="663"/>
      <c r="DD14" s="627">
        <v>138698</v>
      </c>
      <c r="DE14" s="622"/>
      <c r="DF14" s="622"/>
      <c r="DG14" s="622"/>
      <c r="DH14" s="622"/>
      <c r="DI14" s="622"/>
      <c r="DJ14" s="622"/>
      <c r="DK14" s="622"/>
      <c r="DL14" s="622"/>
      <c r="DM14" s="622"/>
      <c r="DN14" s="622"/>
      <c r="DO14" s="622"/>
      <c r="DP14" s="623"/>
      <c r="DQ14" s="627">
        <v>948486</v>
      </c>
      <c r="DR14" s="622"/>
      <c r="DS14" s="622"/>
      <c r="DT14" s="622"/>
      <c r="DU14" s="622"/>
      <c r="DV14" s="622"/>
      <c r="DW14" s="622"/>
      <c r="DX14" s="622"/>
      <c r="DY14" s="622"/>
      <c r="DZ14" s="622"/>
      <c r="EA14" s="622"/>
      <c r="EB14" s="622"/>
      <c r="EC14" s="662"/>
    </row>
    <row r="15" spans="2:143" ht="11.25" customHeight="1" x14ac:dyDescent="0.15">
      <c r="B15" s="618" t="s">
        <v>259</v>
      </c>
      <c r="C15" s="619"/>
      <c r="D15" s="619"/>
      <c r="E15" s="619"/>
      <c r="F15" s="619"/>
      <c r="G15" s="619"/>
      <c r="H15" s="619"/>
      <c r="I15" s="619"/>
      <c r="J15" s="619"/>
      <c r="K15" s="619"/>
      <c r="L15" s="619"/>
      <c r="M15" s="619"/>
      <c r="N15" s="619"/>
      <c r="O15" s="619"/>
      <c r="P15" s="619"/>
      <c r="Q15" s="620"/>
      <c r="R15" s="621" t="s">
        <v>239</v>
      </c>
      <c r="S15" s="622"/>
      <c r="T15" s="622"/>
      <c r="U15" s="622"/>
      <c r="V15" s="622"/>
      <c r="W15" s="622"/>
      <c r="X15" s="622"/>
      <c r="Y15" s="623"/>
      <c r="Z15" s="663" t="s">
        <v>131</v>
      </c>
      <c r="AA15" s="663"/>
      <c r="AB15" s="663"/>
      <c r="AC15" s="663"/>
      <c r="AD15" s="664" t="s">
        <v>131</v>
      </c>
      <c r="AE15" s="664"/>
      <c r="AF15" s="664"/>
      <c r="AG15" s="664"/>
      <c r="AH15" s="664"/>
      <c r="AI15" s="664"/>
      <c r="AJ15" s="664"/>
      <c r="AK15" s="664"/>
      <c r="AL15" s="624" t="s">
        <v>239</v>
      </c>
      <c r="AM15" s="625"/>
      <c r="AN15" s="625"/>
      <c r="AO15" s="665"/>
      <c r="AP15" s="618" t="s">
        <v>260</v>
      </c>
      <c r="AQ15" s="619"/>
      <c r="AR15" s="619"/>
      <c r="AS15" s="619"/>
      <c r="AT15" s="619"/>
      <c r="AU15" s="619"/>
      <c r="AV15" s="619"/>
      <c r="AW15" s="619"/>
      <c r="AX15" s="619"/>
      <c r="AY15" s="619"/>
      <c r="AZ15" s="619"/>
      <c r="BA15" s="619"/>
      <c r="BB15" s="619"/>
      <c r="BC15" s="619"/>
      <c r="BD15" s="619"/>
      <c r="BE15" s="619"/>
      <c r="BF15" s="620"/>
      <c r="BG15" s="621">
        <v>325675</v>
      </c>
      <c r="BH15" s="622"/>
      <c r="BI15" s="622"/>
      <c r="BJ15" s="622"/>
      <c r="BK15" s="622"/>
      <c r="BL15" s="622"/>
      <c r="BM15" s="622"/>
      <c r="BN15" s="623"/>
      <c r="BO15" s="663">
        <v>5.7</v>
      </c>
      <c r="BP15" s="663"/>
      <c r="BQ15" s="663"/>
      <c r="BR15" s="663"/>
      <c r="BS15" s="664" t="s">
        <v>239</v>
      </c>
      <c r="BT15" s="664"/>
      <c r="BU15" s="664"/>
      <c r="BV15" s="664"/>
      <c r="BW15" s="664"/>
      <c r="BX15" s="664"/>
      <c r="BY15" s="664"/>
      <c r="BZ15" s="664"/>
      <c r="CA15" s="664"/>
      <c r="CB15" s="698"/>
      <c r="CD15" s="618" t="s">
        <v>261</v>
      </c>
      <c r="CE15" s="619"/>
      <c r="CF15" s="619"/>
      <c r="CG15" s="619"/>
      <c r="CH15" s="619"/>
      <c r="CI15" s="619"/>
      <c r="CJ15" s="619"/>
      <c r="CK15" s="619"/>
      <c r="CL15" s="619"/>
      <c r="CM15" s="619"/>
      <c r="CN15" s="619"/>
      <c r="CO15" s="619"/>
      <c r="CP15" s="619"/>
      <c r="CQ15" s="620"/>
      <c r="CR15" s="621">
        <v>2773647</v>
      </c>
      <c r="CS15" s="622"/>
      <c r="CT15" s="622"/>
      <c r="CU15" s="622"/>
      <c r="CV15" s="622"/>
      <c r="CW15" s="622"/>
      <c r="CX15" s="622"/>
      <c r="CY15" s="623"/>
      <c r="CZ15" s="663">
        <v>7.7</v>
      </c>
      <c r="DA15" s="663"/>
      <c r="DB15" s="663"/>
      <c r="DC15" s="663"/>
      <c r="DD15" s="627">
        <v>692868</v>
      </c>
      <c r="DE15" s="622"/>
      <c r="DF15" s="622"/>
      <c r="DG15" s="622"/>
      <c r="DH15" s="622"/>
      <c r="DI15" s="622"/>
      <c r="DJ15" s="622"/>
      <c r="DK15" s="622"/>
      <c r="DL15" s="622"/>
      <c r="DM15" s="622"/>
      <c r="DN15" s="622"/>
      <c r="DO15" s="622"/>
      <c r="DP15" s="623"/>
      <c r="DQ15" s="627">
        <v>2212343</v>
      </c>
      <c r="DR15" s="622"/>
      <c r="DS15" s="622"/>
      <c r="DT15" s="622"/>
      <c r="DU15" s="622"/>
      <c r="DV15" s="622"/>
      <c r="DW15" s="622"/>
      <c r="DX15" s="622"/>
      <c r="DY15" s="622"/>
      <c r="DZ15" s="622"/>
      <c r="EA15" s="622"/>
      <c r="EB15" s="622"/>
      <c r="EC15" s="662"/>
    </row>
    <row r="16" spans="2:143" ht="11.25" customHeight="1" x14ac:dyDescent="0.15">
      <c r="B16" s="618" t="s">
        <v>262</v>
      </c>
      <c r="C16" s="619"/>
      <c r="D16" s="619"/>
      <c r="E16" s="619"/>
      <c r="F16" s="619"/>
      <c r="G16" s="619"/>
      <c r="H16" s="619"/>
      <c r="I16" s="619"/>
      <c r="J16" s="619"/>
      <c r="K16" s="619"/>
      <c r="L16" s="619"/>
      <c r="M16" s="619"/>
      <c r="N16" s="619"/>
      <c r="O16" s="619"/>
      <c r="P16" s="619"/>
      <c r="Q16" s="620"/>
      <c r="R16" s="621">
        <v>47141</v>
      </c>
      <c r="S16" s="622"/>
      <c r="T16" s="622"/>
      <c r="U16" s="622"/>
      <c r="V16" s="622"/>
      <c r="W16" s="622"/>
      <c r="X16" s="622"/>
      <c r="Y16" s="623"/>
      <c r="Z16" s="663">
        <v>0.1</v>
      </c>
      <c r="AA16" s="663"/>
      <c r="AB16" s="663"/>
      <c r="AC16" s="663"/>
      <c r="AD16" s="664">
        <v>47141</v>
      </c>
      <c r="AE16" s="664"/>
      <c r="AF16" s="664"/>
      <c r="AG16" s="664"/>
      <c r="AH16" s="664"/>
      <c r="AI16" s="664"/>
      <c r="AJ16" s="664"/>
      <c r="AK16" s="664"/>
      <c r="AL16" s="624">
        <v>0.3</v>
      </c>
      <c r="AM16" s="625"/>
      <c r="AN16" s="625"/>
      <c r="AO16" s="665"/>
      <c r="AP16" s="618" t="s">
        <v>263</v>
      </c>
      <c r="AQ16" s="619"/>
      <c r="AR16" s="619"/>
      <c r="AS16" s="619"/>
      <c r="AT16" s="619"/>
      <c r="AU16" s="619"/>
      <c r="AV16" s="619"/>
      <c r="AW16" s="619"/>
      <c r="AX16" s="619"/>
      <c r="AY16" s="619"/>
      <c r="AZ16" s="619"/>
      <c r="BA16" s="619"/>
      <c r="BB16" s="619"/>
      <c r="BC16" s="619"/>
      <c r="BD16" s="619"/>
      <c r="BE16" s="619"/>
      <c r="BF16" s="620"/>
      <c r="BG16" s="621" t="s">
        <v>131</v>
      </c>
      <c r="BH16" s="622"/>
      <c r="BI16" s="622"/>
      <c r="BJ16" s="622"/>
      <c r="BK16" s="622"/>
      <c r="BL16" s="622"/>
      <c r="BM16" s="622"/>
      <c r="BN16" s="623"/>
      <c r="BO16" s="663" t="s">
        <v>239</v>
      </c>
      <c r="BP16" s="663"/>
      <c r="BQ16" s="663"/>
      <c r="BR16" s="663"/>
      <c r="BS16" s="664" t="s">
        <v>131</v>
      </c>
      <c r="BT16" s="664"/>
      <c r="BU16" s="664"/>
      <c r="BV16" s="664"/>
      <c r="BW16" s="664"/>
      <c r="BX16" s="664"/>
      <c r="BY16" s="664"/>
      <c r="BZ16" s="664"/>
      <c r="CA16" s="664"/>
      <c r="CB16" s="698"/>
      <c r="CD16" s="618" t="s">
        <v>264</v>
      </c>
      <c r="CE16" s="619"/>
      <c r="CF16" s="619"/>
      <c r="CG16" s="619"/>
      <c r="CH16" s="619"/>
      <c r="CI16" s="619"/>
      <c r="CJ16" s="619"/>
      <c r="CK16" s="619"/>
      <c r="CL16" s="619"/>
      <c r="CM16" s="619"/>
      <c r="CN16" s="619"/>
      <c r="CO16" s="619"/>
      <c r="CP16" s="619"/>
      <c r="CQ16" s="620"/>
      <c r="CR16" s="621">
        <v>121752</v>
      </c>
      <c r="CS16" s="622"/>
      <c r="CT16" s="622"/>
      <c r="CU16" s="622"/>
      <c r="CV16" s="622"/>
      <c r="CW16" s="622"/>
      <c r="CX16" s="622"/>
      <c r="CY16" s="623"/>
      <c r="CZ16" s="663">
        <v>0.3</v>
      </c>
      <c r="DA16" s="663"/>
      <c r="DB16" s="663"/>
      <c r="DC16" s="663"/>
      <c r="DD16" s="627" t="s">
        <v>131</v>
      </c>
      <c r="DE16" s="622"/>
      <c r="DF16" s="622"/>
      <c r="DG16" s="622"/>
      <c r="DH16" s="622"/>
      <c r="DI16" s="622"/>
      <c r="DJ16" s="622"/>
      <c r="DK16" s="622"/>
      <c r="DL16" s="622"/>
      <c r="DM16" s="622"/>
      <c r="DN16" s="622"/>
      <c r="DO16" s="622"/>
      <c r="DP16" s="623"/>
      <c r="DQ16" s="627">
        <v>3431</v>
      </c>
      <c r="DR16" s="622"/>
      <c r="DS16" s="622"/>
      <c r="DT16" s="622"/>
      <c r="DU16" s="622"/>
      <c r="DV16" s="622"/>
      <c r="DW16" s="622"/>
      <c r="DX16" s="622"/>
      <c r="DY16" s="622"/>
      <c r="DZ16" s="622"/>
      <c r="EA16" s="622"/>
      <c r="EB16" s="622"/>
      <c r="EC16" s="662"/>
    </row>
    <row r="17" spans="2:133" ht="11.25" customHeight="1" x14ac:dyDescent="0.15">
      <c r="B17" s="618" t="s">
        <v>265</v>
      </c>
      <c r="C17" s="619"/>
      <c r="D17" s="619"/>
      <c r="E17" s="619"/>
      <c r="F17" s="619"/>
      <c r="G17" s="619"/>
      <c r="H17" s="619"/>
      <c r="I17" s="619"/>
      <c r="J17" s="619"/>
      <c r="K17" s="619"/>
      <c r="L17" s="619"/>
      <c r="M17" s="619"/>
      <c r="N17" s="619"/>
      <c r="O17" s="619"/>
      <c r="P17" s="619"/>
      <c r="Q17" s="620"/>
      <c r="R17" s="621">
        <v>72686</v>
      </c>
      <c r="S17" s="622"/>
      <c r="T17" s="622"/>
      <c r="U17" s="622"/>
      <c r="V17" s="622"/>
      <c r="W17" s="622"/>
      <c r="X17" s="622"/>
      <c r="Y17" s="623"/>
      <c r="Z17" s="663">
        <v>0.2</v>
      </c>
      <c r="AA17" s="663"/>
      <c r="AB17" s="663"/>
      <c r="AC17" s="663"/>
      <c r="AD17" s="664">
        <v>72686</v>
      </c>
      <c r="AE17" s="664"/>
      <c r="AF17" s="664"/>
      <c r="AG17" s="664"/>
      <c r="AH17" s="664"/>
      <c r="AI17" s="664"/>
      <c r="AJ17" s="664"/>
      <c r="AK17" s="664"/>
      <c r="AL17" s="624">
        <v>0.4</v>
      </c>
      <c r="AM17" s="625"/>
      <c r="AN17" s="625"/>
      <c r="AO17" s="665"/>
      <c r="AP17" s="618" t="s">
        <v>266</v>
      </c>
      <c r="AQ17" s="619"/>
      <c r="AR17" s="619"/>
      <c r="AS17" s="619"/>
      <c r="AT17" s="619"/>
      <c r="AU17" s="619"/>
      <c r="AV17" s="619"/>
      <c r="AW17" s="619"/>
      <c r="AX17" s="619"/>
      <c r="AY17" s="619"/>
      <c r="AZ17" s="619"/>
      <c r="BA17" s="619"/>
      <c r="BB17" s="619"/>
      <c r="BC17" s="619"/>
      <c r="BD17" s="619"/>
      <c r="BE17" s="619"/>
      <c r="BF17" s="620"/>
      <c r="BG17" s="621" t="s">
        <v>239</v>
      </c>
      <c r="BH17" s="622"/>
      <c r="BI17" s="622"/>
      <c r="BJ17" s="622"/>
      <c r="BK17" s="622"/>
      <c r="BL17" s="622"/>
      <c r="BM17" s="622"/>
      <c r="BN17" s="623"/>
      <c r="BO17" s="663" t="s">
        <v>239</v>
      </c>
      <c r="BP17" s="663"/>
      <c r="BQ17" s="663"/>
      <c r="BR17" s="663"/>
      <c r="BS17" s="664" t="s">
        <v>131</v>
      </c>
      <c r="BT17" s="664"/>
      <c r="BU17" s="664"/>
      <c r="BV17" s="664"/>
      <c r="BW17" s="664"/>
      <c r="BX17" s="664"/>
      <c r="BY17" s="664"/>
      <c r="BZ17" s="664"/>
      <c r="CA17" s="664"/>
      <c r="CB17" s="698"/>
      <c r="CD17" s="618" t="s">
        <v>267</v>
      </c>
      <c r="CE17" s="619"/>
      <c r="CF17" s="619"/>
      <c r="CG17" s="619"/>
      <c r="CH17" s="619"/>
      <c r="CI17" s="619"/>
      <c r="CJ17" s="619"/>
      <c r="CK17" s="619"/>
      <c r="CL17" s="619"/>
      <c r="CM17" s="619"/>
      <c r="CN17" s="619"/>
      <c r="CO17" s="619"/>
      <c r="CP17" s="619"/>
      <c r="CQ17" s="620"/>
      <c r="CR17" s="621">
        <v>5425721</v>
      </c>
      <c r="CS17" s="622"/>
      <c r="CT17" s="622"/>
      <c r="CU17" s="622"/>
      <c r="CV17" s="622"/>
      <c r="CW17" s="622"/>
      <c r="CX17" s="622"/>
      <c r="CY17" s="623"/>
      <c r="CZ17" s="663">
        <v>15.1</v>
      </c>
      <c r="DA17" s="663"/>
      <c r="DB17" s="663"/>
      <c r="DC17" s="663"/>
      <c r="DD17" s="627" t="s">
        <v>131</v>
      </c>
      <c r="DE17" s="622"/>
      <c r="DF17" s="622"/>
      <c r="DG17" s="622"/>
      <c r="DH17" s="622"/>
      <c r="DI17" s="622"/>
      <c r="DJ17" s="622"/>
      <c r="DK17" s="622"/>
      <c r="DL17" s="622"/>
      <c r="DM17" s="622"/>
      <c r="DN17" s="622"/>
      <c r="DO17" s="622"/>
      <c r="DP17" s="623"/>
      <c r="DQ17" s="627">
        <v>4282644</v>
      </c>
      <c r="DR17" s="622"/>
      <c r="DS17" s="622"/>
      <c r="DT17" s="622"/>
      <c r="DU17" s="622"/>
      <c r="DV17" s="622"/>
      <c r="DW17" s="622"/>
      <c r="DX17" s="622"/>
      <c r="DY17" s="622"/>
      <c r="DZ17" s="622"/>
      <c r="EA17" s="622"/>
      <c r="EB17" s="622"/>
      <c r="EC17" s="662"/>
    </row>
    <row r="18" spans="2:133" ht="11.25" customHeight="1" x14ac:dyDescent="0.15">
      <c r="B18" s="618" t="s">
        <v>268</v>
      </c>
      <c r="C18" s="619"/>
      <c r="D18" s="619"/>
      <c r="E18" s="619"/>
      <c r="F18" s="619"/>
      <c r="G18" s="619"/>
      <c r="H18" s="619"/>
      <c r="I18" s="619"/>
      <c r="J18" s="619"/>
      <c r="K18" s="619"/>
      <c r="L18" s="619"/>
      <c r="M18" s="619"/>
      <c r="N18" s="619"/>
      <c r="O18" s="619"/>
      <c r="P18" s="619"/>
      <c r="Q18" s="620"/>
      <c r="R18" s="621">
        <v>35492</v>
      </c>
      <c r="S18" s="622"/>
      <c r="T18" s="622"/>
      <c r="U18" s="622"/>
      <c r="V18" s="622"/>
      <c r="W18" s="622"/>
      <c r="X18" s="622"/>
      <c r="Y18" s="623"/>
      <c r="Z18" s="663">
        <v>0.1</v>
      </c>
      <c r="AA18" s="663"/>
      <c r="AB18" s="663"/>
      <c r="AC18" s="663"/>
      <c r="AD18" s="664">
        <v>35492</v>
      </c>
      <c r="AE18" s="664"/>
      <c r="AF18" s="664"/>
      <c r="AG18" s="664"/>
      <c r="AH18" s="664"/>
      <c r="AI18" s="664"/>
      <c r="AJ18" s="664"/>
      <c r="AK18" s="664"/>
      <c r="AL18" s="624">
        <v>0.2</v>
      </c>
      <c r="AM18" s="625"/>
      <c r="AN18" s="625"/>
      <c r="AO18" s="665"/>
      <c r="AP18" s="618" t="s">
        <v>269</v>
      </c>
      <c r="AQ18" s="619"/>
      <c r="AR18" s="619"/>
      <c r="AS18" s="619"/>
      <c r="AT18" s="619"/>
      <c r="AU18" s="619"/>
      <c r="AV18" s="619"/>
      <c r="AW18" s="619"/>
      <c r="AX18" s="619"/>
      <c r="AY18" s="619"/>
      <c r="AZ18" s="619"/>
      <c r="BA18" s="619"/>
      <c r="BB18" s="619"/>
      <c r="BC18" s="619"/>
      <c r="BD18" s="619"/>
      <c r="BE18" s="619"/>
      <c r="BF18" s="620"/>
      <c r="BG18" s="621" t="s">
        <v>131</v>
      </c>
      <c r="BH18" s="622"/>
      <c r="BI18" s="622"/>
      <c r="BJ18" s="622"/>
      <c r="BK18" s="622"/>
      <c r="BL18" s="622"/>
      <c r="BM18" s="622"/>
      <c r="BN18" s="623"/>
      <c r="BO18" s="663" t="s">
        <v>131</v>
      </c>
      <c r="BP18" s="663"/>
      <c r="BQ18" s="663"/>
      <c r="BR18" s="663"/>
      <c r="BS18" s="664" t="s">
        <v>239</v>
      </c>
      <c r="BT18" s="664"/>
      <c r="BU18" s="664"/>
      <c r="BV18" s="664"/>
      <c r="BW18" s="664"/>
      <c r="BX18" s="664"/>
      <c r="BY18" s="664"/>
      <c r="BZ18" s="664"/>
      <c r="CA18" s="664"/>
      <c r="CB18" s="698"/>
      <c r="CD18" s="618" t="s">
        <v>270</v>
      </c>
      <c r="CE18" s="619"/>
      <c r="CF18" s="619"/>
      <c r="CG18" s="619"/>
      <c r="CH18" s="619"/>
      <c r="CI18" s="619"/>
      <c r="CJ18" s="619"/>
      <c r="CK18" s="619"/>
      <c r="CL18" s="619"/>
      <c r="CM18" s="619"/>
      <c r="CN18" s="619"/>
      <c r="CO18" s="619"/>
      <c r="CP18" s="619"/>
      <c r="CQ18" s="620"/>
      <c r="CR18" s="621" t="s">
        <v>131</v>
      </c>
      <c r="CS18" s="622"/>
      <c r="CT18" s="622"/>
      <c r="CU18" s="622"/>
      <c r="CV18" s="622"/>
      <c r="CW18" s="622"/>
      <c r="CX18" s="622"/>
      <c r="CY18" s="623"/>
      <c r="CZ18" s="663" t="s">
        <v>239</v>
      </c>
      <c r="DA18" s="663"/>
      <c r="DB18" s="663"/>
      <c r="DC18" s="663"/>
      <c r="DD18" s="627" t="s">
        <v>131</v>
      </c>
      <c r="DE18" s="622"/>
      <c r="DF18" s="622"/>
      <c r="DG18" s="622"/>
      <c r="DH18" s="622"/>
      <c r="DI18" s="622"/>
      <c r="DJ18" s="622"/>
      <c r="DK18" s="622"/>
      <c r="DL18" s="622"/>
      <c r="DM18" s="622"/>
      <c r="DN18" s="622"/>
      <c r="DO18" s="622"/>
      <c r="DP18" s="623"/>
      <c r="DQ18" s="627" t="s">
        <v>239</v>
      </c>
      <c r="DR18" s="622"/>
      <c r="DS18" s="622"/>
      <c r="DT18" s="622"/>
      <c r="DU18" s="622"/>
      <c r="DV18" s="622"/>
      <c r="DW18" s="622"/>
      <c r="DX18" s="622"/>
      <c r="DY18" s="622"/>
      <c r="DZ18" s="622"/>
      <c r="EA18" s="622"/>
      <c r="EB18" s="622"/>
      <c r="EC18" s="662"/>
    </row>
    <row r="19" spans="2:133" ht="11.25" customHeight="1" x14ac:dyDescent="0.15">
      <c r="B19" s="618" t="s">
        <v>271</v>
      </c>
      <c r="C19" s="619"/>
      <c r="D19" s="619"/>
      <c r="E19" s="619"/>
      <c r="F19" s="619"/>
      <c r="G19" s="619"/>
      <c r="H19" s="619"/>
      <c r="I19" s="619"/>
      <c r="J19" s="619"/>
      <c r="K19" s="619"/>
      <c r="L19" s="619"/>
      <c r="M19" s="619"/>
      <c r="N19" s="619"/>
      <c r="O19" s="619"/>
      <c r="P19" s="619"/>
      <c r="Q19" s="620"/>
      <c r="R19" s="621">
        <v>29956</v>
      </c>
      <c r="S19" s="622"/>
      <c r="T19" s="622"/>
      <c r="U19" s="622"/>
      <c r="V19" s="622"/>
      <c r="W19" s="622"/>
      <c r="X19" s="622"/>
      <c r="Y19" s="623"/>
      <c r="Z19" s="663">
        <v>0.1</v>
      </c>
      <c r="AA19" s="663"/>
      <c r="AB19" s="663"/>
      <c r="AC19" s="663"/>
      <c r="AD19" s="664">
        <v>29956</v>
      </c>
      <c r="AE19" s="664"/>
      <c r="AF19" s="664"/>
      <c r="AG19" s="664"/>
      <c r="AH19" s="664"/>
      <c r="AI19" s="664"/>
      <c r="AJ19" s="664"/>
      <c r="AK19" s="664"/>
      <c r="AL19" s="624">
        <v>0.2</v>
      </c>
      <c r="AM19" s="625"/>
      <c r="AN19" s="625"/>
      <c r="AO19" s="665"/>
      <c r="AP19" s="618" t="s">
        <v>272</v>
      </c>
      <c r="AQ19" s="619"/>
      <c r="AR19" s="619"/>
      <c r="AS19" s="619"/>
      <c r="AT19" s="619"/>
      <c r="AU19" s="619"/>
      <c r="AV19" s="619"/>
      <c r="AW19" s="619"/>
      <c r="AX19" s="619"/>
      <c r="AY19" s="619"/>
      <c r="AZ19" s="619"/>
      <c r="BA19" s="619"/>
      <c r="BB19" s="619"/>
      <c r="BC19" s="619"/>
      <c r="BD19" s="619"/>
      <c r="BE19" s="619"/>
      <c r="BF19" s="620"/>
      <c r="BG19" s="621">
        <v>14097</v>
      </c>
      <c r="BH19" s="622"/>
      <c r="BI19" s="622"/>
      <c r="BJ19" s="622"/>
      <c r="BK19" s="622"/>
      <c r="BL19" s="622"/>
      <c r="BM19" s="622"/>
      <c r="BN19" s="623"/>
      <c r="BO19" s="663">
        <v>0.2</v>
      </c>
      <c r="BP19" s="663"/>
      <c r="BQ19" s="663"/>
      <c r="BR19" s="663"/>
      <c r="BS19" s="664" t="s">
        <v>239</v>
      </c>
      <c r="BT19" s="664"/>
      <c r="BU19" s="664"/>
      <c r="BV19" s="664"/>
      <c r="BW19" s="664"/>
      <c r="BX19" s="664"/>
      <c r="BY19" s="664"/>
      <c r="BZ19" s="664"/>
      <c r="CA19" s="664"/>
      <c r="CB19" s="698"/>
      <c r="CD19" s="618" t="s">
        <v>273</v>
      </c>
      <c r="CE19" s="619"/>
      <c r="CF19" s="619"/>
      <c r="CG19" s="619"/>
      <c r="CH19" s="619"/>
      <c r="CI19" s="619"/>
      <c r="CJ19" s="619"/>
      <c r="CK19" s="619"/>
      <c r="CL19" s="619"/>
      <c r="CM19" s="619"/>
      <c r="CN19" s="619"/>
      <c r="CO19" s="619"/>
      <c r="CP19" s="619"/>
      <c r="CQ19" s="620"/>
      <c r="CR19" s="621" t="s">
        <v>239</v>
      </c>
      <c r="CS19" s="622"/>
      <c r="CT19" s="622"/>
      <c r="CU19" s="622"/>
      <c r="CV19" s="622"/>
      <c r="CW19" s="622"/>
      <c r="CX19" s="622"/>
      <c r="CY19" s="623"/>
      <c r="CZ19" s="663" t="s">
        <v>131</v>
      </c>
      <c r="DA19" s="663"/>
      <c r="DB19" s="663"/>
      <c r="DC19" s="663"/>
      <c r="DD19" s="627" t="s">
        <v>239</v>
      </c>
      <c r="DE19" s="622"/>
      <c r="DF19" s="622"/>
      <c r="DG19" s="622"/>
      <c r="DH19" s="622"/>
      <c r="DI19" s="622"/>
      <c r="DJ19" s="622"/>
      <c r="DK19" s="622"/>
      <c r="DL19" s="622"/>
      <c r="DM19" s="622"/>
      <c r="DN19" s="622"/>
      <c r="DO19" s="622"/>
      <c r="DP19" s="623"/>
      <c r="DQ19" s="627" t="s">
        <v>131</v>
      </c>
      <c r="DR19" s="622"/>
      <c r="DS19" s="622"/>
      <c r="DT19" s="622"/>
      <c r="DU19" s="622"/>
      <c r="DV19" s="622"/>
      <c r="DW19" s="622"/>
      <c r="DX19" s="622"/>
      <c r="DY19" s="622"/>
      <c r="DZ19" s="622"/>
      <c r="EA19" s="622"/>
      <c r="EB19" s="622"/>
      <c r="EC19" s="662"/>
    </row>
    <row r="20" spans="2:133" ht="11.25" customHeight="1" x14ac:dyDescent="0.15">
      <c r="B20" s="688" t="s">
        <v>274</v>
      </c>
      <c r="C20" s="689"/>
      <c r="D20" s="689"/>
      <c r="E20" s="689"/>
      <c r="F20" s="689"/>
      <c r="G20" s="689"/>
      <c r="H20" s="689"/>
      <c r="I20" s="689"/>
      <c r="J20" s="689"/>
      <c r="K20" s="689"/>
      <c r="L20" s="689"/>
      <c r="M20" s="689"/>
      <c r="N20" s="689"/>
      <c r="O20" s="689"/>
      <c r="P20" s="689"/>
      <c r="Q20" s="690"/>
      <c r="R20" s="621">
        <v>5536</v>
      </c>
      <c r="S20" s="622"/>
      <c r="T20" s="622"/>
      <c r="U20" s="622"/>
      <c r="V20" s="622"/>
      <c r="W20" s="622"/>
      <c r="X20" s="622"/>
      <c r="Y20" s="623"/>
      <c r="Z20" s="663">
        <v>0</v>
      </c>
      <c r="AA20" s="663"/>
      <c r="AB20" s="663"/>
      <c r="AC20" s="663"/>
      <c r="AD20" s="664">
        <v>5536</v>
      </c>
      <c r="AE20" s="664"/>
      <c r="AF20" s="664"/>
      <c r="AG20" s="664"/>
      <c r="AH20" s="664"/>
      <c r="AI20" s="664"/>
      <c r="AJ20" s="664"/>
      <c r="AK20" s="664"/>
      <c r="AL20" s="624">
        <v>0</v>
      </c>
      <c r="AM20" s="625"/>
      <c r="AN20" s="625"/>
      <c r="AO20" s="665"/>
      <c r="AP20" s="618" t="s">
        <v>275</v>
      </c>
      <c r="AQ20" s="619"/>
      <c r="AR20" s="619"/>
      <c r="AS20" s="619"/>
      <c r="AT20" s="619"/>
      <c r="AU20" s="619"/>
      <c r="AV20" s="619"/>
      <c r="AW20" s="619"/>
      <c r="AX20" s="619"/>
      <c r="AY20" s="619"/>
      <c r="AZ20" s="619"/>
      <c r="BA20" s="619"/>
      <c r="BB20" s="619"/>
      <c r="BC20" s="619"/>
      <c r="BD20" s="619"/>
      <c r="BE20" s="619"/>
      <c r="BF20" s="620"/>
      <c r="BG20" s="621">
        <v>14097</v>
      </c>
      <c r="BH20" s="622"/>
      <c r="BI20" s="622"/>
      <c r="BJ20" s="622"/>
      <c r="BK20" s="622"/>
      <c r="BL20" s="622"/>
      <c r="BM20" s="622"/>
      <c r="BN20" s="623"/>
      <c r="BO20" s="663">
        <v>0.2</v>
      </c>
      <c r="BP20" s="663"/>
      <c r="BQ20" s="663"/>
      <c r="BR20" s="663"/>
      <c r="BS20" s="664" t="s">
        <v>131</v>
      </c>
      <c r="BT20" s="664"/>
      <c r="BU20" s="664"/>
      <c r="BV20" s="664"/>
      <c r="BW20" s="664"/>
      <c r="BX20" s="664"/>
      <c r="BY20" s="664"/>
      <c r="BZ20" s="664"/>
      <c r="CA20" s="664"/>
      <c r="CB20" s="698"/>
      <c r="CD20" s="618" t="s">
        <v>276</v>
      </c>
      <c r="CE20" s="619"/>
      <c r="CF20" s="619"/>
      <c r="CG20" s="619"/>
      <c r="CH20" s="619"/>
      <c r="CI20" s="619"/>
      <c r="CJ20" s="619"/>
      <c r="CK20" s="619"/>
      <c r="CL20" s="619"/>
      <c r="CM20" s="619"/>
      <c r="CN20" s="619"/>
      <c r="CO20" s="619"/>
      <c r="CP20" s="619"/>
      <c r="CQ20" s="620"/>
      <c r="CR20" s="621">
        <v>35843874</v>
      </c>
      <c r="CS20" s="622"/>
      <c r="CT20" s="622"/>
      <c r="CU20" s="622"/>
      <c r="CV20" s="622"/>
      <c r="CW20" s="622"/>
      <c r="CX20" s="622"/>
      <c r="CY20" s="623"/>
      <c r="CZ20" s="663">
        <v>100</v>
      </c>
      <c r="DA20" s="663"/>
      <c r="DB20" s="663"/>
      <c r="DC20" s="663"/>
      <c r="DD20" s="627">
        <v>4150095</v>
      </c>
      <c r="DE20" s="622"/>
      <c r="DF20" s="622"/>
      <c r="DG20" s="622"/>
      <c r="DH20" s="622"/>
      <c r="DI20" s="622"/>
      <c r="DJ20" s="622"/>
      <c r="DK20" s="622"/>
      <c r="DL20" s="622"/>
      <c r="DM20" s="622"/>
      <c r="DN20" s="622"/>
      <c r="DO20" s="622"/>
      <c r="DP20" s="623"/>
      <c r="DQ20" s="627">
        <v>20261489</v>
      </c>
      <c r="DR20" s="622"/>
      <c r="DS20" s="622"/>
      <c r="DT20" s="622"/>
      <c r="DU20" s="622"/>
      <c r="DV20" s="622"/>
      <c r="DW20" s="622"/>
      <c r="DX20" s="622"/>
      <c r="DY20" s="622"/>
      <c r="DZ20" s="622"/>
      <c r="EA20" s="622"/>
      <c r="EB20" s="622"/>
      <c r="EC20" s="662"/>
    </row>
    <row r="21" spans="2:133" ht="11.25" customHeight="1" x14ac:dyDescent="0.15">
      <c r="B21" s="618" t="s">
        <v>277</v>
      </c>
      <c r="C21" s="619"/>
      <c r="D21" s="619"/>
      <c r="E21" s="619"/>
      <c r="F21" s="619"/>
      <c r="G21" s="619"/>
      <c r="H21" s="619"/>
      <c r="I21" s="619"/>
      <c r="J21" s="619"/>
      <c r="K21" s="619"/>
      <c r="L21" s="619"/>
      <c r="M21" s="619"/>
      <c r="N21" s="619"/>
      <c r="O21" s="619"/>
      <c r="P21" s="619"/>
      <c r="Q21" s="620"/>
      <c r="R21" s="621">
        <v>11376033</v>
      </c>
      <c r="S21" s="622"/>
      <c r="T21" s="622"/>
      <c r="U21" s="622"/>
      <c r="V21" s="622"/>
      <c r="W21" s="622"/>
      <c r="X21" s="622"/>
      <c r="Y21" s="623"/>
      <c r="Z21" s="663">
        <v>31.5</v>
      </c>
      <c r="AA21" s="663"/>
      <c r="AB21" s="663"/>
      <c r="AC21" s="663"/>
      <c r="AD21" s="664">
        <v>9675429</v>
      </c>
      <c r="AE21" s="664"/>
      <c r="AF21" s="664"/>
      <c r="AG21" s="664"/>
      <c r="AH21" s="664"/>
      <c r="AI21" s="664"/>
      <c r="AJ21" s="664"/>
      <c r="AK21" s="664"/>
      <c r="AL21" s="624">
        <v>57.5</v>
      </c>
      <c r="AM21" s="625"/>
      <c r="AN21" s="625"/>
      <c r="AO21" s="665"/>
      <c r="AP21" s="618" t="s">
        <v>278</v>
      </c>
      <c r="AQ21" s="699"/>
      <c r="AR21" s="699"/>
      <c r="AS21" s="699"/>
      <c r="AT21" s="699"/>
      <c r="AU21" s="699"/>
      <c r="AV21" s="699"/>
      <c r="AW21" s="699"/>
      <c r="AX21" s="699"/>
      <c r="AY21" s="699"/>
      <c r="AZ21" s="699"/>
      <c r="BA21" s="699"/>
      <c r="BB21" s="699"/>
      <c r="BC21" s="699"/>
      <c r="BD21" s="699"/>
      <c r="BE21" s="699"/>
      <c r="BF21" s="700"/>
      <c r="BG21" s="621">
        <v>14097</v>
      </c>
      <c r="BH21" s="622"/>
      <c r="BI21" s="622"/>
      <c r="BJ21" s="622"/>
      <c r="BK21" s="622"/>
      <c r="BL21" s="622"/>
      <c r="BM21" s="622"/>
      <c r="BN21" s="623"/>
      <c r="BO21" s="663">
        <v>0.2</v>
      </c>
      <c r="BP21" s="663"/>
      <c r="BQ21" s="663"/>
      <c r="BR21" s="663"/>
      <c r="BS21" s="664" t="s">
        <v>131</v>
      </c>
      <c r="BT21" s="664"/>
      <c r="BU21" s="664"/>
      <c r="BV21" s="664"/>
      <c r="BW21" s="664"/>
      <c r="BX21" s="664"/>
      <c r="BY21" s="664"/>
      <c r="BZ21" s="664"/>
      <c r="CA21" s="664"/>
      <c r="CB21" s="698"/>
      <c r="CD21" s="602"/>
      <c r="CE21" s="603"/>
      <c r="CF21" s="603"/>
      <c r="CG21" s="603"/>
      <c r="CH21" s="603"/>
      <c r="CI21" s="603"/>
      <c r="CJ21" s="603"/>
      <c r="CK21" s="603"/>
      <c r="CL21" s="603"/>
      <c r="CM21" s="603"/>
      <c r="CN21" s="603"/>
      <c r="CO21" s="603"/>
      <c r="CP21" s="603"/>
      <c r="CQ21" s="604"/>
      <c r="CR21" s="712"/>
      <c r="CS21" s="710"/>
      <c r="CT21" s="710"/>
      <c r="CU21" s="710"/>
      <c r="CV21" s="710"/>
      <c r="CW21" s="710"/>
      <c r="CX21" s="710"/>
      <c r="CY21" s="713"/>
      <c r="CZ21" s="714"/>
      <c r="DA21" s="714"/>
      <c r="DB21" s="714"/>
      <c r="DC21" s="714"/>
      <c r="DD21" s="709"/>
      <c r="DE21" s="710"/>
      <c r="DF21" s="710"/>
      <c r="DG21" s="710"/>
      <c r="DH21" s="710"/>
      <c r="DI21" s="710"/>
      <c r="DJ21" s="710"/>
      <c r="DK21" s="710"/>
      <c r="DL21" s="710"/>
      <c r="DM21" s="710"/>
      <c r="DN21" s="710"/>
      <c r="DO21" s="710"/>
      <c r="DP21" s="713"/>
      <c r="DQ21" s="709"/>
      <c r="DR21" s="710"/>
      <c r="DS21" s="710"/>
      <c r="DT21" s="710"/>
      <c r="DU21" s="710"/>
      <c r="DV21" s="710"/>
      <c r="DW21" s="710"/>
      <c r="DX21" s="710"/>
      <c r="DY21" s="710"/>
      <c r="DZ21" s="710"/>
      <c r="EA21" s="710"/>
      <c r="EB21" s="710"/>
      <c r="EC21" s="711"/>
    </row>
    <row r="22" spans="2:133" ht="11.25" customHeight="1" x14ac:dyDescent="0.15">
      <c r="B22" s="618" t="s">
        <v>279</v>
      </c>
      <c r="C22" s="619"/>
      <c r="D22" s="619"/>
      <c r="E22" s="619"/>
      <c r="F22" s="619"/>
      <c r="G22" s="619"/>
      <c r="H22" s="619"/>
      <c r="I22" s="619"/>
      <c r="J22" s="619"/>
      <c r="K22" s="619"/>
      <c r="L22" s="619"/>
      <c r="M22" s="619"/>
      <c r="N22" s="619"/>
      <c r="O22" s="619"/>
      <c r="P22" s="619"/>
      <c r="Q22" s="620"/>
      <c r="R22" s="621">
        <v>9675429</v>
      </c>
      <c r="S22" s="622"/>
      <c r="T22" s="622"/>
      <c r="U22" s="622"/>
      <c r="V22" s="622"/>
      <c r="W22" s="622"/>
      <c r="X22" s="622"/>
      <c r="Y22" s="623"/>
      <c r="Z22" s="663">
        <v>26.8</v>
      </c>
      <c r="AA22" s="663"/>
      <c r="AB22" s="663"/>
      <c r="AC22" s="663"/>
      <c r="AD22" s="664">
        <v>9675429</v>
      </c>
      <c r="AE22" s="664"/>
      <c r="AF22" s="664"/>
      <c r="AG22" s="664"/>
      <c r="AH22" s="664"/>
      <c r="AI22" s="664"/>
      <c r="AJ22" s="664"/>
      <c r="AK22" s="664"/>
      <c r="AL22" s="624">
        <v>57.5</v>
      </c>
      <c r="AM22" s="625"/>
      <c r="AN22" s="625"/>
      <c r="AO22" s="665"/>
      <c r="AP22" s="618" t="s">
        <v>280</v>
      </c>
      <c r="AQ22" s="699"/>
      <c r="AR22" s="699"/>
      <c r="AS22" s="699"/>
      <c r="AT22" s="699"/>
      <c r="AU22" s="699"/>
      <c r="AV22" s="699"/>
      <c r="AW22" s="699"/>
      <c r="AX22" s="699"/>
      <c r="AY22" s="699"/>
      <c r="AZ22" s="699"/>
      <c r="BA22" s="699"/>
      <c r="BB22" s="699"/>
      <c r="BC22" s="699"/>
      <c r="BD22" s="699"/>
      <c r="BE22" s="699"/>
      <c r="BF22" s="700"/>
      <c r="BG22" s="621" t="s">
        <v>131</v>
      </c>
      <c r="BH22" s="622"/>
      <c r="BI22" s="622"/>
      <c r="BJ22" s="622"/>
      <c r="BK22" s="622"/>
      <c r="BL22" s="622"/>
      <c r="BM22" s="622"/>
      <c r="BN22" s="623"/>
      <c r="BO22" s="663" t="s">
        <v>131</v>
      </c>
      <c r="BP22" s="663"/>
      <c r="BQ22" s="663"/>
      <c r="BR22" s="663"/>
      <c r="BS22" s="664" t="s">
        <v>239</v>
      </c>
      <c r="BT22" s="664"/>
      <c r="BU22" s="664"/>
      <c r="BV22" s="664"/>
      <c r="BW22" s="664"/>
      <c r="BX22" s="664"/>
      <c r="BY22" s="664"/>
      <c r="BZ22" s="664"/>
      <c r="CA22" s="664"/>
      <c r="CB22" s="698"/>
      <c r="CD22" s="679" t="s">
        <v>281</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282</v>
      </c>
      <c r="C23" s="619"/>
      <c r="D23" s="619"/>
      <c r="E23" s="619"/>
      <c r="F23" s="619"/>
      <c r="G23" s="619"/>
      <c r="H23" s="619"/>
      <c r="I23" s="619"/>
      <c r="J23" s="619"/>
      <c r="K23" s="619"/>
      <c r="L23" s="619"/>
      <c r="M23" s="619"/>
      <c r="N23" s="619"/>
      <c r="O23" s="619"/>
      <c r="P23" s="619"/>
      <c r="Q23" s="620"/>
      <c r="R23" s="621">
        <v>1700604</v>
      </c>
      <c r="S23" s="622"/>
      <c r="T23" s="622"/>
      <c r="U23" s="622"/>
      <c r="V23" s="622"/>
      <c r="W23" s="622"/>
      <c r="X23" s="622"/>
      <c r="Y23" s="623"/>
      <c r="Z23" s="663">
        <v>4.7</v>
      </c>
      <c r="AA23" s="663"/>
      <c r="AB23" s="663"/>
      <c r="AC23" s="663"/>
      <c r="AD23" s="664" t="s">
        <v>239</v>
      </c>
      <c r="AE23" s="664"/>
      <c r="AF23" s="664"/>
      <c r="AG23" s="664"/>
      <c r="AH23" s="664"/>
      <c r="AI23" s="664"/>
      <c r="AJ23" s="664"/>
      <c r="AK23" s="664"/>
      <c r="AL23" s="624" t="s">
        <v>239</v>
      </c>
      <c r="AM23" s="625"/>
      <c r="AN23" s="625"/>
      <c r="AO23" s="665"/>
      <c r="AP23" s="618" t="s">
        <v>283</v>
      </c>
      <c r="AQ23" s="699"/>
      <c r="AR23" s="699"/>
      <c r="AS23" s="699"/>
      <c r="AT23" s="699"/>
      <c r="AU23" s="699"/>
      <c r="AV23" s="699"/>
      <c r="AW23" s="699"/>
      <c r="AX23" s="699"/>
      <c r="AY23" s="699"/>
      <c r="AZ23" s="699"/>
      <c r="BA23" s="699"/>
      <c r="BB23" s="699"/>
      <c r="BC23" s="699"/>
      <c r="BD23" s="699"/>
      <c r="BE23" s="699"/>
      <c r="BF23" s="700"/>
      <c r="BG23" s="621" t="s">
        <v>239</v>
      </c>
      <c r="BH23" s="622"/>
      <c r="BI23" s="622"/>
      <c r="BJ23" s="622"/>
      <c r="BK23" s="622"/>
      <c r="BL23" s="622"/>
      <c r="BM23" s="622"/>
      <c r="BN23" s="623"/>
      <c r="BO23" s="663" t="s">
        <v>239</v>
      </c>
      <c r="BP23" s="663"/>
      <c r="BQ23" s="663"/>
      <c r="BR23" s="663"/>
      <c r="BS23" s="664" t="s">
        <v>239</v>
      </c>
      <c r="BT23" s="664"/>
      <c r="BU23" s="664"/>
      <c r="BV23" s="664"/>
      <c r="BW23" s="664"/>
      <c r="BX23" s="664"/>
      <c r="BY23" s="664"/>
      <c r="BZ23" s="664"/>
      <c r="CA23" s="664"/>
      <c r="CB23" s="698"/>
      <c r="CD23" s="679" t="s">
        <v>222</v>
      </c>
      <c r="CE23" s="680"/>
      <c r="CF23" s="680"/>
      <c r="CG23" s="680"/>
      <c r="CH23" s="680"/>
      <c r="CI23" s="680"/>
      <c r="CJ23" s="680"/>
      <c r="CK23" s="680"/>
      <c r="CL23" s="680"/>
      <c r="CM23" s="680"/>
      <c r="CN23" s="680"/>
      <c r="CO23" s="680"/>
      <c r="CP23" s="680"/>
      <c r="CQ23" s="681"/>
      <c r="CR23" s="679" t="s">
        <v>284</v>
      </c>
      <c r="CS23" s="680"/>
      <c r="CT23" s="680"/>
      <c r="CU23" s="680"/>
      <c r="CV23" s="680"/>
      <c r="CW23" s="680"/>
      <c r="CX23" s="680"/>
      <c r="CY23" s="681"/>
      <c r="CZ23" s="679" t="s">
        <v>285</v>
      </c>
      <c r="DA23" s="680"/>
      <c r="DB23" s="680"/>
      <c r="DC23" s="681"/>
      <c r="DD23" s="679" t="s">
        <v>286</v>
      </c>
      <c r="DE23" s="680"/>
      <c r="DF23" s="680"/>
      <c r="DG23" s="680"/>
      <c r="DH23" s="680"/>
      <c r="DI23" s="680"/>
      <c r="DJ23" s="680"/>
      <c r="DK23" s="681"/>
      <c r="DL23" s="706" t="s">
        <v>287</v>
      </c>
      <c r="DM23" s="707"/>
      <c r="DN23" s="707"/>
      <c r="DO23" s="707"/>
      <c r="DP23" s="707"/>
      <c r="DQ23" s="707"/>
      <c r="DR23" s="707"/>
      <c r="DS23" s="707"/>
      <c r="DT23" s="707"/>
      <c r="DU23" s="707"/>
      <c r="DV23" s="708"/>
      <c r="DW23" s="679" t="s">
        <v>288</v>
      </c>
      <c r="DX23" s="680"/>
      <c r="DY23" s="680"/>
      <c r="DZ23" s="680"/>
      <c r="EA23" s="680"/>
      <c r="EB23" s="680"/>
      <c r="EC23" s="681"/>
    </row>
    <row r="24" spans="2:133" ht="11.25" customHeight="1" x14ac:dyDescent="0.15">
      <c r="B24" s="618" t="s">
        <v>289</v>
      </c>
      <c r="C24" s="619"/>
      <c r="D24" s="619"/>
      <c r="E24" s="619"/>
      <c r="F24" s="619"/>
      <c r="G24" s="619"/>
      <c r="H24" s="619"/>
      <c r="I24" s="619"/>
      <c r="J24" s="619"/>
      <c r="K24" s="619"/>
      <c r="L24" s="619"/>
      <c r="M24" s="619"/>
      <c r="N24" s="619"/>
      <c r="O24" s="619"/>
      <c r="P24" s="619"/>
      <c r="Q24" s="620"/>
      <c r="R24" s="621" t="s">
        <v>131</v>
      </c>
      <c r="S24" s="622"/>
      <c r="T24" s="622"/>
      <c r="U24" s="622"/>
      <c r="V24" s="622"/>
      <c r="W24" s="622"/>
      <c r="X24" s="622"/>
      <c r="Y24" s="623"/>
      <c r="Z24" s="663" t="s">
        <v>239</v>
      </c>
      <c r="AA24" s="663"/>
      <c r="AB24" s="663"/>
      <c r="AC24" s="663"/>
      <c r="AD24" s="664" t="s">
        <v>131</v>
      </c>
      <c r="AE24" s="664"/>
      <c r="AF24" s="664"/>
      <c r="AG24" s="664"/>
      <c r="AH24" s="664"/>
      <c r="AI24" s="664"/>
      <c r="AJ24" s="664"/>
      <c r="AK24" s="664"/>
      <c r="AL24" s="624" t="s">
        <v>239</v>
      </c>
      <c r="AM24" s="625"/>
      <c r="AN24" s="625"/>
      <c r="AO24" s="665"/>
      <c r="AP24" s="618" t="s">
        <v>290</v>
      </c>
      <c r="AQ24" s="699"/>
      <c r="AR24" s="699"/>
      <c r="AS24" s="699"/>
      <c r="AT24" s="699"/>
      <c r="AU24" s="699"/>
      <c r="AV24" s="699"/>
      <c r="AW24" s="699"/>
      <c r="AX24" s="699"/>
      <c r="AY24" s="699"/>
      <c r="AZ24" s="699"/>
      <c r="BA24" s="699"/>
      <c r="BB24" s="699"/>
      <c r="BC24" s="699"/>
      <c r="BD24" s="699"/>
      <c r="BE24" s="699"/>
      <c r="BF24" s="700"/>
      <c r="BG24" s="621" t="s">
        <v>239</v>
      </c>
      <c r="BH24" s="622"/>
      <c r="BI24" s="622"/>
      <c r="BJ24" s="622"/>
      <c r="BK24" s="622"/>
      <c r="BL24" s="622"/>
      <c r="BM24" s="622"/>
      <c r="BN24" s="623"/>
      <c r="BO24" s="663" t="s">
        <v>239</v>
      </c>
      <c r="BP24" s="663"/>
      <c r="BQ24" s="663"/>
      <c r="BR24" s="663"/>
      <c r="BS24" s="664" t="s">
        <v>131</v>
      </c>
      <c r="BT24" s="664"/>
      <c r="BU24" s="664"/>
      <c r="BV24" s="664"/>
      <c r="BW24" s="664"/>
      <c r="BX24" s="664"/>
      <c r="BY24" s="664"/>
      <c r="BZ24" s="664"/>
      <c r="CA24" s="664"/>
      <c r="CB24" s="698"/>
      <c r="CD24" s="676" t="s">
        <v>291</v>
      </c>
      <c r="CE24" s="677"/>
      <c r="CF24" s="677"/>
      <c r="CG24" s="677"/>
      <c r="CH24" s="677"/>
      <c r="CI24" s="677"/>
      <c r="CJ24" s="677"/>
      <c r="CK24" s="677"/>
      <c r="CL24" s="677"/>
      <c r="CM24" s="677"/>
      <c r="CN24" s="677"/>
      <c r="CO24" s="677"/>
      <c r="CP24" s="677"/>
      <c r="CQ24" s="678"/>
      <c r="CR24" s="673">
        <v>13681419</v>
      </c>
      <c r="CS24" s="674"/>
      <c r="CT24" s="674"/>
      <c r="CU24" s="674"/>
      <c r="CV24" s="674"/>
      <c r="CW24" s="674"/>
      <c r="CX24" s="674"/>
      <c r="CY24" s="702"/>
      <c r="CZ24" s="703">
        <v>38.200000000000003</v>
      </c>
      <c r="DA24" s="686"/>
      <c r="DB24" s="686"/>
      <c r="DC24" s="705"/>
      <c r="DD24" s="701">
        <v>9164998</v>
      </c>
      <c r="DE24" s="674"/>
      <c r="DF24" s="674"/>
      <c r="DG24" s="674"/>
      <c r="DH24" s="674"/>
      <c r="DI24" s="674"/>
      <c r="DJ24" s="674"/>
      <c r="DK24" s="702"/>
      <c r="DL24" s="701">
        <v>8341991</v>
      </c>
      <c r="DM24" s="674"/>
      <c r="DN24" s="674"/>
      <c r="DO24" s="674"/>
      <c r="DP24" s="674"/>
      <c r="DQ24" s="674"/>
      <c r="DR24" s="674"/>
      <c r="DS24" s="674"/>
      <c r="DT24" s="674"/>
      <c r="DU24" s="674"/>
      <c r="DV24" s="702"/>
      <c r="DW24" s="703">
        <v>49</v>
      </c>
      <c r="DX24" s="686"/>
      <c r="DY24" s="686"/>
      <c r="DZ24" s="686"/>
      <c r="EA24" s="686"/>
      <c r="EB24" s="686"/>
      <c r="EC24" s="704"/>
    </row>
    <row r="25" spans="2:133" ht="11.25" customHeight="1" x14ac:dyDescent="0.15">
      <c r="B25" s="618" t="s">
        <v>292</v>
      </c>
      <c r="C25" s="619"/>
      <c r="D25" s="619"/>
      <c r="E25" s="619"/>
      <c r="F25" s="619"/>
      <c r="G25" s="619"/>
      <c r="H25" s="619"/>
      <c r="I25" s="619"/>
      <c r="J25" s="619"/>
      <c r="K25" s="619"/>
      <c r="L25" s="619"/>
      <c r="M25" s="619"/>
      <c r="N25" s="619"/>
      <c r="O25" s="619"/>
      <c r="P25" s="619"/>
      <c r="Q25" s="620"/>
      <c r="R25" s="621">
        <v>18501069</v>
      </c>
      <c r="S25" s="622"/>
      <c r="T25" s="622"/>
      <c r="U25" s="622"/>
      <c r="V25" s="622"/>
      <c r="W25" s="622"/>
      <c r="X25" s="622"/>
      <c r="Y25" s="623"/>
      <c r="Z25" s="663">
        <v>51.3</v>
      </c>
      <c r="AA25" s="663"/>
      <c r="AB25" s="663"/>
      <c r="AC25" s="663"/>
      <c r="AD25" s="664">
        <v>16800465</v>
      </c>
      <c r="AE25" s="664"/>
      <c r="AF25" s="664"/>
      <c r="AG25" s="664"/>
      <c r="AH25" s="664"/>
      <c r="AI25" s="664"/>
      <c r="AJ25" s="664"/>
      <c r="AK25" s="664"/>
      <c r="AL25" s="624">
        <v>99.8</v>
      </c>
      <c r="AM25" s="625"/>
      <c r="AN25" s="625"/>
      <c r="AO25" s="665"/>
      <c r="AP25" s="618" t="s">
        <v>293</v>
      </c>
      <c r="AQ25" s="699"/>
      <c r="AR25" s="699"/>
      <c r="AS25" s="699"/>
      <c r="AT25" s="699"/>
      <c r="AU25" s="699"/>
      <c r="AV25" s="699"/>
      <c r="AW25" s="699"/>
      <c r="AX25" s="699"/>
      <c r="AY25" s="699"/>
      <c r="AZ25" s="699"/>
      <c r="BA25" s="699"/>
      <c r="BB25" s="699"/>
      <c r="BC25" s="699"/>
      <c r="BD25" s="699"/>
      <c r="BE25" s="699"/>
      <c r="BF25" s="700"/>
      <c r="BG25" s="621" t="s">
        <v>239</v>
      </c>
      <c r="BH25" s="622"/>
      <c r="BI25" s="622"/>
      <c r="BJ25" s="622"/>
      <c r="BK25" s="622"/>
      <c r="BL25" s="622"/>
      <c r="BM25" s="622"/>
      <c r="BN25" s="623"/>
      <c r="BO25" s="663" t="s">
        <v>131</v>
      </c>
      <c r="BP25" s="663"/>
      <c r="BQ25" s="663"/>
      <c r="BR25" s="663"/>
      <c r="BS25" s="664" t="s">
        <v>239</v>
      </c>
      <c r="BT25" s="664"/>
      <c r="BU25" s="664"/>
      <c r="BV25" s="664"/>
      <c r="BW25" s="664"/>
      <c r="BX25" s="664"/>
      <c r="BY25" s="664"/>
      <c r="BZ25" s="664"/>
      <c r="CA25" s="664"/>
      <c r="CB25" s="698"/>
      <c r="CD25" s="618" t="s">
        <v>294</v>
      </c>
      <c r="CE25" s="619"/>
      <c r="CF25" s="619"/>
      <c r="CG25" s="619"/>
      <c r="CH25" s="619"/>
      <c r="CI25" s="619"/>
      <c r="CJ25" s="619"/>
      <c r="CK25" s="619"/>
      <c r="CL25" s="619"/>
      <c r="CM25" s="619"/>
      <c r="CN25" s="619"/>
      <c r="CO25" s="619"/>
      <c r="CP25" s="619"/>
      <c r="CQ25" s="620"/>
      <c r="CR25" s="621">
        <v>4460693</v>
      </c>
      <c r="CS25" s="634"/>
      <c r="CT25" s="634"/>
      <c r="CU25" s="634"/>
      <c r="CV25" s="634"/>
      <c r="CW25" s="634"/>
      <c r="CX25" s="634"/>
      <c r="CY25" s="635"/>
      <c r="CZ25" s="624">
        <v>12.4</v>
      </c>
      <c r="DA25" s="636"/>
      <c r="DB25" s="636"/>
      <c r="DC25" s="637"/>
      <c r="DD25" s="627">
        <v>4040086</v>
      </c>
      <c r="DE25" s="634"/>
      <c r="DF25" s="634"/>
      <c r="DG25" s="634"/>
      <c r="DH25" s="634"/>
      <c r="DI25" s="634"/>
      <c r="DJ25" s="634"/>
      <c r="DK25" s="635"/>
      <c r="DL25" s="627">
        <v>3821087</v>
      </c>
      <c r="DM25" s="634"/>
      <c r="DN25" s="634"/>
      <c r="DO25" s="634"/>
      <c r="DP25" s="634"/>
      <c r="DQ25" s="634"/>
      <c r="DR25" s="634"/>
      <c r="DS25" s="634"/>
      <c r="DT25" s="634"/>
      <c r="DU25" s="634"/>
      <c r="DV25" s="635"/>
      <c r="DW25" s="624">
        <v>22.5</v>
      </c>
      <c r="DX25" s="636"/>
      <c r="DY25" s="636"/>
      <c r="DZ25" s="636"/>
      <c r="EA25" s="636"/>
      <c r="EB25" s="636"/>
      <c r="EC25" s="652"/>
    </row>
    <row r="26" spans="2:133" ht="11.25" customHeight="1" x14ac:dyDescent="0.15">
      <c r="B26" s="618" t="s">
        <v>295</v>
      </c>
      <c r="C26" s="619"/>
      <c r="D26" s="619"/>
      <c r="E26" s="619"/>
      <c r="F26" s="619"/>
      <c r="G26" s="619"/>
      <c r="H26" s="619"/>
      <c r="I26" s="619"/>
      <c r="J26" s="619"/>
      <c r="K26" s="619"/>
      <c r="L26" s="619"/>
      <c r="M26" s="619"/>
      <c r="N26" s="619"/>
      <c r="O26" s="619"/>
      <c r="P26" s="619"/>
      <c r="Q26" s="620"/>
      <c r="R26" s="621">
        <v>7104</v>
      </c>
      <c r="S26" s="622"/>
      <c r="T26" s="622"/>
      <c r="U26" s="622"/>
      <c r="V26" s="622"/>
      <c r="W26" s="622"/>
      <c r="X26" s="622"/>
      <c r="Y26" s="623"/>
      <c r="Z26" s="663">
        <v>0</v>
      </c>
      <c r="AA26" s="663"/>
      <c r="AB26" s="663"/>
      <c r="AC26" s="663"/>
      <c r="AD26" s="664">
        <v>7104</v>
      </c>
      <c r="AE26" s="664"/>
      <c r="AF26" s="664"/>
      <c r="AG26" s="664"/>
      <c r="AH26" s="664"/>
      <c r="AI26" s="664"/>
      <c r="AJ26" s="664"/>
      <c r="AK26" s="664"/>
      <c r="AL26" s="624">
        <v>0</v>
      </c>
      <c r="AM26" s="625"/>
      <c r="AN26" s="625"/>
      <c r="AO26" s="665"/>
      <c r="AP26" s="618" t="s">
        <v>296</v>
      </c>
      <c r="AQ26" s="699"/>
      <c r="AR26" s="699"/>
      <c r="AS26" s="699"/>
      <c r="AT26" s="699"/>
      <c r="AU26" s="699"/>
      <c r="AV26" s="699"/>
      <c r="AW26" s="699"/>
      <c r="AX26" s="699"/>
      <c r="AY26" s="699"/>
      <c r="AZ26" s="699"/>
      <c r="BA26" s="699"/>
      <c r="BB26" s="699"/>
      <c r="BC26" s="699"/>
      <c r="BD26" s="699"/>
      <c r="BE26" s="699"/>
      <c r="BF26" s="700"/>
      <c r="BG26" s="621" t="s">
        <v>239</v>
      </c>
      <c r="BH26" s="622"/>
      <c r="BI26" s="622"/>
      <c r="BJ26" s="622"/>
      <c r="BK26" s="622"/>
      <c r="BL26" s="622"/>
      <c r="BM26" s="622"/>
      <c r="BN26" s="623"/>
      <c r="BO26" s="663" t="s">
        <v>131</v>
      </c>
      <c r="BP26" s="663"/>
      <c r="BQ26" s="663"/>
      <c r="BR26" s="663"/>
      <c r="BS26" s="664" t="s">
        <v>131</v>
      </c>
      <c r="BT26" s="664"/>
      <c r="BU26" s="664"/>
      <c r="BV26" s="664"/>
      <c r="BW26" s="664"/>
      <c r="BX26" s="664"/>
      <c r="BY26" s="664"/>
      <c r="BZ26" s="664"/>
      <c r="CA26" s="664"/>
      <c r="CB26" s="698"/>
      <c r="CD26" s="618" t="s">
        <v>297</v>
      </c>
      <c r="CE26" s="619"/>
      <c r="CF26" s="619"/>
      <c r="CG26" s="619"/>
      <c r="CH26" s="619"/>
      <c r="CI26" s="619"/>
      <c r="CJ26" s="619"/>
      <c r="CK26" s="619"/>
      <c r="CL26" s="619"/>
      <c r="CM26" s="619"/>
      <c r="CN26" s="619"/>
      <c r="CO26" s="619"/>
      <c r="CP26" s="619"/>
      <c r="CQ26" s="620"/>
      <c r="CR26" s="621">
        <v>2484229</v>
      </c>
      <c r="CS26" s="622"/>
      <c r="CT26" s="622"/>
      <c r="CU26" s="622"/>
      <c r="CV26" s="622"/>
      <c r="CW26" s="622"/>
      <c r="CX26" s="622"/>
      <c r="CY26" s="623"/>
      <c r="CZ26" s="624">
        <v>6.9</v>
      </c>
      <c r="DA26" s="636"/>
      <c r="DB26" s="636"/>
      <c r="DC26" s="637"/>
      <c r="DD26" s="627">
        <v>2224893</v>
      </c>
      <c r="DE26" s="622"/>
      <c r="DF26" s="622"/>
      <c r="DG26" s="622"/>
      <c r="DH26" s="622"/>
      <c r="DI26" s="622"/>
      <c r="DJ26" s="622"/>
      <c r="DK26" s="623"/>
      <c r="DL26" s="627" t="s">
        <v>131</v>
      </c>
      <c r="DM26" s="622"/>
      <c r="DN26" s="622"/>
      <c r="DO26" s="622"/>
      <c r="DP26" s="622"/>
      <c r="DQ26" s="622"/>
      <c r="DR26" s="622"/>
      <c r="DS26" s="622"/>
      <c r="DT26" s="622"/>
      <c r="DU26" s="622"/>
      <c r="DV26" s="623"/>
      <c r="DW26" s="624" t="s">
        <v>131</v>
      </c>
      <c r="DX26" s="636"/>
      <c r="DY26" s="636"/>
      <c r="DZ26" s="636"/>
      <c r="EA26" s="636"/>
      <c r="EB26" s="636"/>
      <c r="EC26" s="652"/>
    </row>
    <row r="27" spans="2:133" ht="11.25" customHeight="1" x14ac:dyDescent="0.15">
      <c r="B27" s="618" t="s">
        <v>298</v>
      </c>
      <c r="C27" s="619"/>
      <c r="D27" s="619"/>
      <c r="E27" s="619"/>
      <c r="F27" s="619"/>
      <c r="G27" s="619"/>
      <c r="H27" s="619"/>
      <c r="I27" s="619"/>
      <c r="J27" s="619"/>
      <c r="K27" s="619"/>
      <c r="L27" s="619"/>
      <c r="M27" s="619"/>
      <c r="N27" s="619"/>
      <c r="O27" s="619"/>
      <c r="P27" s="619"/>
      <c r="Q27" s="620"/>
      <c r="R27" s="621">
        <v>32933</v>
      </c>
      <c r="S27" s="622"/>
      <c r="T27" s="622"/>
      <c r="U27" s="622"/>
      <c r="V27" s="622"/>
      <c r="W27" s="622"/>
      <c r="X27" s="622"/>
      <c r="Y27" s="623"/>
      <c r="Z27" s="663">
        <v>0.1</v>
      </c>
      <c r="AA27" s="663"/>
      <c r="AB27" s="663"/>
      <c r="AC27" s="663"/>
      <c r="AD27" s="664" t="s">
        <v>239</v>
      </c>
      <c r="AE27" s="664"/>
      <c r="AF27" s="664"/>
      <c r="AG27" s="664"/>
      <c r="AH27" s="664"/>
      <c r="AI27" s="664"/>
      <c r="AJ27" s="664"/>
      <c r="AK27" s="664"/>
      <c r="AL27" s="624" t="s">
        <v>239</v>
      </c>
      <c r="AM27" s="625"/>
      <c r="AN27" s="625"/>
      <c r="AO27" s="665"/>
      <c r="AP27" s="618" t="s">
        <v>299</v>
      </c>
      <c r="AQ27" s="619"/>
      <c r="AR27" s="619"/>
      <c r="AS27" s="619"/>
      <c r="AT27" s="619"/>
      <c r="AU27" s="619"/>
      <c r="AV27" s="619"/>
      <c r="AW27" s="619"/>
      <c r="AX27" s="619"/>
      <c r="AY27" s="619"/>
      <c r="AZ27" s="619"/>
      <c r="BA27" s="619"/>
      <c r="BB27" s="619"/>
      <c r="BC27" s="619"/>
      <c r="BD27" s="619"/>
      <c r="BE27" s="619"/>
      <c r="BF27" s="620"/>
      <c r="BG27" s="621">
        <v>5666222</v>
      </c>
      <c r="BH27" s="622"/>
      <c r="BI27" s="622"/>
      <c r="BJ27" s="622"/>
      <c r="BK27" s="622"/>
      <c r="BL27" s="622"/>
      <c r="BM27" s="622"/>
      <c r="BN27" s="623"/>
      <c r="BO27" s="663">
        <v>100</v>
      </c>
      <c r="BP27" s="663"/>
      <c r="BQ27" s="663"/>
      <c r="BR27" s="663"/>
      <c r="BS27" s="664" t="s">
        <v>239</v>
      </c>
      <c r="BT27" s="664"/>
      <c r="BU27" s="664"/>
      <c r="BV27" s="664"/>
      <c r="BW27" s="664"/>
      <c r="BX27" s="664"/>
      <c r="BY27" s="664"/>
      <c r="BZ27" s="664"/>
      <c r="CA27" s="664"/>
      <c r="CB27" s="698"/>
      <c r="CD27" s="618" t="s">
        <v>300</v>
      </c>
      <c r="CE27" s="619"/>
      <c r="CF27" s="619"/>
      <c r="CG27" s="619"/>
      <c r="CH27" s="619"/>
      <c r="CI27" s="619"/>
      <c r="CJ27" s="619"/>
      <c r="CK27" s="619"/>
      <c r="CL27" s="619"/>
      <c r="CM27" s="619"/>
      <c r="CN27" s="619"/>
      <c r="CO27" s="619"/>
      <c r="CP27" s="619"/>
      <c r="CQ27" s="620"/>
      <c r="CR27" s="621">
        <v>3796109</v>
      </c>
      <c r="CS27" s="634"/>
      <c r="CT27" s="634"/>
      <c r="CU27" s="634"/>
      <c r="CV27" s="634"/>
      <c r="CW27" s="634"/>
      <c r="CX27" s="634"/>
      <c r="CY27" s="635"/>
      <c r="CZ27" s="624">
        <v>10.6</v>
      </c>
      <c r="DA27" s="636"/>
      <c r="DB27" s="636"/>
      <c r="DC27" s="637"/>
      <c r="DD27" s="627">
        <v>843372</v>
      </c>
      <c r="DE27" s="634"/>
      <c r="DF27" s="634"/>
      <c r="DG27" s="634"/>
      <c r="DH27" s="634"/>
      <c r="DI27" s="634"/>
      <c r="DJ27" s="634"/>
      <c r="DK27" s="635"/>
      <c r="DL27" s="627">
        <v>809168</v>
      </c>
      <c r="DM27" s="634"/>
      <c r="DN27" s="634"/>
      <c r="DO27" s="634"/>
      <c r="DP27" s="634"/>
      <c r="DQ27" s="634"/>
      <c r="DR27" s="634"/>
      <c r="DS27" s="634"/>
      <c r="DT27" s="634"/>
      <c r="DU27" s="634"/>
      <c r="DV27" s="635"/>
      <c r="DW27" s="624">
        <v>4.8</v>
      </c>
      <c r="DX27" s="636"/>
      <c r="DY27" s="636"/>
      <c r="DZ27" s="636"/>
      <c r="EA27" s="636"/>
      <c r="EB27" s="636"/>
      <c r="EC27" s="652"/>
    </row>
    <row r="28" spans="2:133" ht="11.25" customHeight="1" x14ac:dyDescent="0.15">
      <c r="B28" s="618" t="s">
        <v>301</v>
      </c>
      <c r="C28" s="619"/>
      <c r="D28" s="619"/>
      <c r="E28" s="619"/>
      <c r="F28" s="619"/>
      <c r="G28" s="619"/>
      <c r="H28" s="619"/>
      <c r="I28" s="619"/>
      <c r="J28" s="619"/>
      <c r="K28" s="619"/>
      <c r="L28" s="619"/>
      <c r="M28" s="619"/>
      <c r="N28" s="619"/>
      <c r="O28" s="619"/>
      <c r="P28" s="619"/>
      <c r="Q28" s="620"/>
      <c r="R28" s="621">
        <v>535348</v>
      </c>
      <c r="S28" s="622"/>
      <c r="T28" s="622"/>
      <c r="U28" s="622"/>
      <c r="V28" s="622"/>
      <c r="W28" s="622"/>
      <c r="X28" s="622"/>
      <c r="Y28" s="623"/>
      <c r="Z28" s="663">
        <v>1.5</v>
      </c>
      <c r="AA28" s="663"/>
      <c r="AB28" s="663"/>
      <c r="AC28" s="663"/>
      <c r="AD28" s="664">
        <v>26146</v>
      </c>
      <c r="AE28" s="664"/>
      <c r="AF28" s="664"/>
      <c r="AG28" s="664"/>
      <c r="AH28" s="664"/>
      <c r="AI28" s="664"/>
      <c r="AJ28" s="664"/>
      <c r="AK28" s="664"/>
      <c r="AL28" s="624">
        <v>0.2</v>
      </c>
      <c r="AM28" s="625"/>
      <c r="AN28" s="625"/>
      <c r="AO28" s="665"/>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63"/>
      <c r="BP28" s="663"/>
      <c r="BQ28" s="663"/>
      <c r="BR28" s="663"/>
      <c r="BS28" s="627"/>
      <c r="BT28" s="622"/>
      <c r="BU28" s="622"/>
      <c r="BV28" s="622"/>
      <c r="BW28" s="622"/>
      <c r="BX28" s="622"/>
      <c r="BY28" s="622"/>
      <c r="BZ28" s="622"/>
      <c r="CA28" s="622"/>
      <c r="CB28" s="662"/>
      <c r="CD28" s="618" t="s">
        <v>302</v>
      </c>
      <c r="CE28" s="619"/>
      <c r="CF28" s="619"/>
      <c r="CG28" s="619"/>
      <c r="CH28" s="619"/>
      <c r="CI28" s="619"/>
      <c r="CJ28" s="619"/>
      <c r="CK28" s="619"/>
      <c r="CL28" s="619"/>
      <c r="CM28" s="619"/>
      <c r="CN28" s="619"/>
      <c r="CO28" s="619"/>
      <c r="CP28" s="619"/>
      <c r="CQ28" s="620"/>
      <c r="CR28" s="621">
        <v>5424617</v>
      </c>
      <c r="CS28" s="622"/>
      <c r="CT28" s="622"/>
      <c r="CU28" s="622"/>
      <c r="CV28" s="622"/>
      <c r="CW28" s="622"/>
      <c r="CX28" s="622"/>
      <c r="CY28" s="623"/>
      <c r="CZ28" s="624">
        <v>15.1</v>
      </c>
      <c r="DA28" s="636"/>
      <c r="DB28" s="636"/>
      <c r="DC28" s="637"/>
      <c r="DD28" s="627">
        <v>4281540</v>
      </c>
      <c r="DE28" s="622"/>
      <c r="DF28" s="622"/>
      <c r="DG28" s="622"/>
      <c r="DH28" s="622"/>
      <c r="DI28" s="622"/>
      <c r="DJ28" s="622"/>
      <c r="DK28" s="623"/>
      <c r="DL28" s="627">
        <v>3711736</v>
      </c>
      <c r="DM28" s="622"/>
      <c r="DN28" s="622"/>
      <c r="DO28" s="622"/>
      <c r="DP28" s="622"/>
      <c r="DQ28" s="622"/>
      <c r="DR28" s="622"/>
      <c r="DS28" s="622"/>
      <c r="DT28" s="622"/>
      <c r="DU28" s="622"/>
      <c r="DV28" s="623"/>
      <c r="DW28" s="624">
        <v>21.8</v>
      </c>
      <c r="DX28" s="636"/>
      <c r="DY28" s="636"/>
      <c r="DZ28" s="636"/>
      <c r="EA28" s="636"/>
      <c r="EB28" s="636"/>
      <c r="EC28" s="652"/>
    </row>
    <row r="29" spans="2:133" ht="11.25" customHeight="1" x14ac:dyDescent="0.15">
      <c r="B29" s="618" t="s">
        <v>303</v>
      </c>
      <c r="C29" s="619"/>
      <c r="D29" s="619"/>
      <c r="E29" s="619"/>
      <c r="F29" s="619"/>
      <c r="G29" s="619"/>
      <c r="H29" s="619"/>
      <c r="I29" s="619"/>
      <c r="J29" s="619"/>
      <c r="K29" s="619"/>
      <c r="L29" s="619"/>
      <c r="M29" s="619"/>
      <c r="N29" s="619"/>
      <c r="O29" s="619"/>
      <c r="P29" s="619"/>
      <c r="Q29" s="620"/>
      <c r="R29" s="621">
        <v>202810</v>
      </c>
      <c r="S29" s="622"/>
      <c r="T29" s="622"/>
      <c r="U29" s="622"/>
      <c r="V29" s="622"/>
      <c r="W29" s="622"/>
      <c r="X29" s="622"/>
      <c r="Y29" s="623"/>
      <c r="Z29" s="663">
        <v>0.6</v>
      </c>
      <c r="AA29" s="663"/>
      <c r="AB29" s="663"/>
      <c r="AC29" s="663"/>
      <c r="AD29" s="664" t="s">
        <v>131</v>
      </c>
      <c r="AE29" s="664"/>
      <c r="AF29" s="664"/>
      <c r="AG29" s="664"/>
      <c r="AH29" s="664"/>
      <c r="AI29" s="664"/>
      <c r="AJ29" s="664"/>
      <c r="AK29" s="664"/>
      <c r="AL29" s="624" t="s">
        <v>239</v>
      </c>
      <c r="AM29" s="625"/>
      <c r="AN29" s="625"/>
      <c r="AO29" s="665"/>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63"/>
      <c r="BP29" s="663"/>
      <c r="BQ29" s="663"/>
      <c r="BR29" s="663"/>
      <c r="BS29" s="664"/>
      <c r="BT29" s="664"/>
      <c r="BU29" s="664"/>
      <c r="BV29" s="664"/>
      <c r="BW29" s="664"/>
      <c r="BX29" s="664"/>
      <c r="BY29" s="664"/>
      <c r="BZ29" s="664"/>
      <c r="CA29" s="664"/>
      <c r="CB29" s="698"/>
      <c r="CD29" s="640" t="s">
        <v>304</v>
      </c>
      <c r="CE29" s="641"/>
      <c r="CF29" s="618" t="s">
        <v>72</v>
      </c>
      <c r="CG29" s="619"/>
      <c r="CH29" s="619"/>
      <c r="CI29" s="619"/>
      <c r="CJ29" s="619"/>
      <c r="CK29" s="619"/>
      <c r="CL29" s="619"/>
      <c r="CM29" s="619"/>
      <c r="CN29" s="619"/>
      <c r="CO29" s="619"/>
      <c r="CP29" s="619"/>
      <c r="CQ29" s="620"/>
      <c r="CR29" s="621">
        <v>5424462</v>
      </c>
      <c r="CS29" s="634"/>
      <c r="CT29" s="634"/>
      <c r="CU29" s="634"/>
      <c r="CV29" s="634"/>
      <c r="CW29" s="634"/>
      <c r="CX29" s="634"/>
      <c r="CY29" s="635"/>
      <c r="CZ29" s="624">
        <v>15.1</v>
      </c>
      <c r="DA29" s="636"/>
      <c r="DB29" s="636"/>
      <c r="DC29" s="637"/>
      <c r="DD29" s="627">
        <v>4281385</v>
      </c>
      <c r="DE29" s="634"/>
      <c r="DF29" s="634"/>
      <c r="DG29" s="634"/>
      <c r="DH29" s="634"/>
      <c r="DI29" s="634"/>
      <c r="DJ29" s="634"/>
      <c r="DK29" s="635"/>
      <c r="DL29" s="627">
        <v>3711581</v>
      </c>
      <c r="DM29" s="634"/>
      <c r="DN29" s="634"/>
      <c r="DO29" s="634"/>
      <c r="DP29" s="634"/>
      <c r="DQ29" s="634"/>
      <c r="DR29" s="634"/>
      <c r="DS29" s="634"/>
      <c r="DT29" s="634"/>
      <c r="DU29" s="634"/>
      <c r="DV29" s="635"/>
      <c r="DW29" s="624">
        <v>21.8</v>
      </c>
      <c r="DX29" s="636"/>
      <c r="DY29" s="636"/>
      <c r="DZ29" s="636"/>
      <c r="EA29" s="636"/>
      <c r="EB29" s="636"/>
      <c r="EC29" s="652"/>
    </row>
    <row r="30" spans="2:133" ht="11.25" customHeight="1" x14ac:dyDescent="0.15">
      <c r="B30" s="618" t="s">
        <v>305</v>
      </c>
      <c r="C30" s="619"/>
      <c r="D30" s="619"/>
      <c r="E30" s="619"/>
      <c r="F30" s="619"/>
      <c r="G30" s="619"/>
      <c r="H30" s="619"/>
      <c r="I30" s="619"/>
      <c r="J30" s="619"/>
      <c r="K30" s="619"/>
      <c r="L30" s="619"/>
      <c r="M30" s="619"/>
      <c r="N30" s="619"/>
      <c r="O30" s="619"/>
      <c r="P30" s="619"/>
      <c r="Q30" s="620"/>
      <c r="R30" s="621">
        <v>3821665</v>
      </c>
      <c r="S30" s="622"/>
      <c r="T30" s="622"/>
      <c r="U30" s="622"/>
      <c r="V30" s="622"/>
      <c r="W30" s="622"/>
      <c r="X30" s="622"/>
      <c r="Y30" s="623"/>
      <c r="Z30" s="663">
        <v>10.6</v>
      </c>
      <c r="AA30" s="663"/>
      <c r="AB30" s="663"/>
      <c r="AC30" s="663"/>
      <c r="AD30" s="664" t="s">
        <v>239</v>
      </c>
      <c r="AE30" s="664"/>
      <c r="AF30" s="664"/>
      <c r="AG30" s="664"/>
      <c r="AH30" s="664"/>
      <c r="AI30" s="664"/>
      <c r="AJ30" s="664"/>
      <c r="AK30" s="664"/>
      <c r="AL30" s="624" t="s">
        <v>131</v>
      </c>
      <c r="AM30" s="625"/>
      <c r="AN30" s="625"/>
      <c r="AO30" s="665"/>
      <c r="AP30" s="679" t="s">
        <v>222</v>
      </c>
      <c r="AQ30" s="680"/>
      <c r="AR30" s="680"/>
      <c r="AS30" s="680"/>
      <c r="AT30" s="680"/>
      <c r="AU30" s="680"/>
      <c r="AV30" s="680"/>
      <c r="AW30" s="680"/>
      <c r="AX30" s="680"/>
      <c r="AY30" s="680"/>
      <c r="AZ30" s="680"/>
      <c r="BA30" s="680"/>
      <c r="BB30" s="680"/>
      <c r="BC30" s="680"/>
      <c r="BD30" s="680"/>
      <c r="BE30" s="680"/>
      <c r="BF30" s="681"/>
      <c r="BG30" s="679" t="s">
        <v>306</v>
      </c>
      <c r="BH30" s="696"/>
      <c r="BI30" s="696"/>
      <c r="BJ30" s="696"/>
      <c r="BK30" s="696"/>
      <c r="BL30" s="696"/>
      <c r="BM30" s="696"/>
      <c r="BN30" s="696"/>
      <c r="BO30" s="696"/>
      <c r="BP30" s="696"/>
      <c r="BQ30" s="697"/>
      <c r="BR30" s="679" t="s">
        <v>307</v>
      </c>
      <c r="BS30" s="696"/>
      <c r="BT30" s="696"/>
      <c r="BU30" s="696"/>
      <c r="BV30" s="696"/>
      <c r="BW30" s="696"/>
      <c r="BX30" s="696"/>
      <c r="BY30" s="696"/>
      <c r="BZ30" s="696"/>
      <c r="CA30" s="696"/>
      <c r="CB30" s="697"/>
      <c r="CD30" s="642"/>
      <c r="CE30" s="643"/>
      <c r="CF30" s="618" t="s">
        <v>308</v>
      </c>
      <c r="CG30" s="619"/>
      <c r="CH30" s="619"/>
      <c r="CI30" s="619"/>
      <c r="CJ30" s="619"/>
      <c r="CK30" s="619"/>
      <c r="CL30" s="619"/>
      <c r="CM30" s="619"/>
      <c r="CN30" s="619"/>
      <c r="CO30" s="619"/>
      <c r="CP30" s="619"/>
      <c r="CQ30" s="620"/>
      <c r="CR30" s="621">
        <v>5210928</v>
      </c>
      <c r="CS30" s="622"/>
      <c r="CT30" s="622"/>
      <c r="CU30" s="622"/>
      <c r="CV30" s="622"/>
      <c r="CW30" s="622"/>
      <c r="CX30" s="622"/>
      <c r="CY30" s="623"/>
      <c r="CZ30" s="624">
        <v>14.5</v>
      </c>
      <c r="DA30" s="636"/>
      <c r="DB30" s="636"/>
      <c r="DC30" s="637"/>
      <c r="DD30" s="627">
        <v>4068244</v>
      </c>
      <c r="DE30" s="622"/>
      <c r="DF30" s="622"/>
      <c r="DG30" s="622"/>
      <c r="DH30" s="622"/>
      <c r="DI30" s="622"/>
      <c r="DJ30" s="622"/>
      <c r="DK30" s="623"/>
      <c r="DL30" s="627">
        <v>3498440</v>
      </c>
      <c r="DM30" s="622"/>
      <c r="DN30" s="622"/>
      <c r="DO30" s="622"/>
      <c r="DP30" s="622"/>
      <c r="DQ30" s="622"/>
      <c r="DR30" s="622"/>
      <c r="DS30" s="622"/>
      <c r="DT30" s="622"/>
      <c r="DU30" s="622"/>
      <c r="DV30" s="623"/>
      <c r="DW30" s="624">
        <v>20.6</v>
      </c>
      <c r="DX30" s="636"/>
      <c r="DY30" s="636"/>
      <c r="DZ30" s="636"/>
      <c r="EA30" s="636"/>
      <c r="EB30" s="636"/>
      <c r="EC30" s="652"/>
    </row>
    <row r="31" spans="2:133" ht="11.25" customHeight="1" x14ac:dyDescent="0.15">
      <c r="B31" s="688" t="s">
        <v>309</v>
      </c>
      <c r="C31" s="689"/>
      <c r="D31" s="689"/>
      <c r="E31" s="689"/>
      <c r="F31" s="689"/>
      <c r="G31" s="689"/>
      <c r="H31" s="689"/>
      <c r="I31" s="689"/>
      <c r="J31" s="689"/>
      <c r="K31" s="689"/>
      <c r="L31" s="689"/>
      <c r="M31" s="689"/>
      <c r="N31" s="689"/>
      <c r="O31" s="689"/>
      <c r="P31" s="689"/>
      <c r="Q31" s="690"/>
      <c r="R31" s="621" t="s">
        <v>131</v>
      </c>
      <c r="S31" s="622"/>
      <c r="T31" s="622"/>
      <c r="U31" s="622"/>
      <c r="V31" s="622"/>
      <c r="W31" s="622"/>
      <c r="X31" s="622"/>
      <c r="Y31" s="623"/>
      <c r="Z31" s="663" t="s">
        <v>131</v>
      </c>
      <c r="AA31" s="663"/>
      <c r="AB31" s="663"/>
      <c r="AC31" s="663"/>
      <c r="AD31" s="664" t="s">
        <v>239</v>
      </c>
      <c r="AE31" s="664"/>
      <c r="AF31" s="664"/>
      <c r="AG31" s="664"/>
      <c r="AH31" s="664"/>
      <c r="AI31" s="664"/>
      <c r="AJ31" s="664"/>
      <c r="AK31" s="664"/>
      <c r="AL31" s="624" t="s">
        <v>131</v>
      </c>
      <c r="AM31" s="625"/>
      <c r="AN31" s="625"/>
      <c r="AO31" s="665"/>
      <c r="AP31" s="691" t="s">
        <v>310</v>
      </c>
      <c r="AQ31" s="692"/>
      <c r="AR31" s="692"/>
      <c r="AS31" s="692"/>
      <c r="AT31" s="693" t="s">
        <v>311</v>
      </c>
      <c r="AU31" s="218"/>
      <c r="AV31" s="218"/>
      <c r="AW31" s="218"/>
      <c r="AX31" s="676" t="s">
        <v>188</v>
      </c>
      <c r="AY31" s="677"/>
      <c r="AZ31" s="677"/>
      <c r="BA31" s="677"/>
      <c r="BB31" s="677"/>
      <c r="BC31" s="677"/>
      <c r="BD31" s="677"/>
      <c r="BE31" s="677"/>
      <c r="BF31" s="678"/>
      <c r="BG31" s="684">
        <v>99.2</v>
      </c>
      <c r="BH31" s="685"/>
      <c r="BI31" s="685"/>
      <c r="BJ31" s="685"/>
      <c r="BK31" s="685"/>
      <c r="BL31" s="685"/>
      <c r="BM31" s="686">
        <v>96.3</v>
      </c>
      <c r="BN31" s="685"/>
      <c r="BO31" s="685"/>
      <c r="BP31" s="685"/>
      <c r="BQ31" s="687"/>
      <c r="BR31" s="684">
        <v>99.2</v>
      </c>
      <c r="BS31" s="685"/>
      <c r="BT31" s="685"/>
      <c r="BU31" s="685"/>
      <c r="BV31" s="685"/>
      <c r="BW31" s="685"/>
      <c r="BX31" s="686">
        <v>95.5</v>
      </c>
      <c r="BY31" s="685"/>
      <c r="BZ31" s="685"/>
      <c r="CA31" s="685"/>
      <c r="CB31" s="687"/>
      <c r="CD31" s="642"/>
      <c r="CE31" s="643"/>
      <c r="CF31" s="618" t="s">
        <v>312</v>
      </c>
      <c r="CG31" s="619"/>
      <c r="CH31" s="619"/>
      <c r="CI31" s="619"/>
      <c r="CJ31" s="619"/>
      <c r="CK31" s="619"/>
      <c r="CL31" s="619"/>
      <c r="CM31" s="619"/>
      <c r="CN31" s="619"/>
      <c r="CO31" s="619"/>
      <c r="CP31" s="619"/>
      <c r="CQ31" s="620"/>
      <c r="CR31" s="621">
        <v>213534</v>
      </c>
      <c r="CS31" s="634"/>
      <c r="CT31" s="634"/>
      <c r="CU31" s="634"/>
      <c r="CV31" s="634"/>
      <c r="CW31" s="634"/>
      <c r="CX31" s="634"/>
      <c r="CY31" s="635"/>
      <c r="CZ31" s="624">
        <v>0.6</v>
      </c>
      <c r="DA31" s="636"/>
      <c r="DB31" s="636"/>
      <c r="DC31" s="637"/>
      <c r="DD31" s="627">
        <v>213141</v>
      </c>
      <c r="DE31" s="634"/>
      <c r="DF31" s="634"/>
      <c r="DG31" s="634"/>
      <c r="DH31" s="634"/>
      <c r="DI31" s="634"/>
      <c r="DJ31" s="634"/>
      <c r="DK31" s="635"/>
      <c r="DL31" s="627">
        <v>213141</v>
      </c>
      <c r="DM31" s="634"/>
      <c r="DN31" s="634"/>
      <c r="DO31" s="634"/>
      <c r="DP31" s="634"/>
      <c r="DQ31" s="634"/>
      <c r="DR31" s="634"/>
      <c r="DS31" s="634"/>
      <c r="DT31" s="634"/>
      <c r="DU31" s="634"/>
      <c r="DV31" s="635"/>
      <c r="DW31" s="624">
        <v>1.3</v>
      </c>
      <c r="DX31" s="636"/>
      <c r="DY31" s="636"/>
      <c r="DZ31" s="636"/>
      <c r="EA31" s="636"/>
      <c r="EB31" s="636"/>
      <c r="EC31" s="652"/>
    </row>
    <row r="32" spans="2:133" ht="11.25" customHeight="1" x14ac:dyDescent="0.15">
      <c r="B32" s="618" t="s">
        <v>313</v>
      </c>
      <c r="C32" s="619"/>
      <c r="D32" s="619"/>
      <c r="E32" s="619"/>
      <c r="F32" s="619"/>
      <c r="G32" s="619"/>
      <c r="H32" s="619"/>
      <c r="I32" s="619"/>
      <c r="J32" s="619"/>
      <c r="K32" s="619"/>
      <c r="L32" s="619"/>
      <c r="M32" s="619"/>
      <c r="N32" s="619"/>
      <c r="O32" s="619"/>
      <c r="P32" s="619"/>
      <c r="Q32" s="620"/>
      <c r="R32" s="621">
        <v>2460961</v>
      </c>
      <c r="S32" s="622"/>
      <c r="T32" s="622"/>
      <c r="U32" s="622"/>
      <c r="V32" s="622"/>
      <c r="W32" s="622"/>
      <c r="X32" s="622"/>
      <c r="Y32" s="623"/>
      <c r="Z32" s="663">
        <v>6.8</v>
      </c>
      <c r="AA32" s="663"/>
      <c r="AB32" s="663"/>
      <c r="AC32" s="663"/>
      <c r="AD32" s="664" t="s">
        <v>239</v>
      </c>
      <c r="AE32" s="664"/>
      <c r="AF32" s="664"/>
      <c r="AG32" s="664"/>
      <c r="AH32" s="664"/>
      <c r="AI32" s="664"/>
      <c r="AJ32" s="664"/>
      <c r="AK32" s="664"/>
      <c r="AL32" s="624" t="s">
        <v>239</v>
      </c>
      <c r="AM32" s="625"/>
      <c r="AN32" s="625"/>
      <c r="AO32" s="665"/>
      <c r="AP32" s="666"/>
      <c r="AQ32" s="667"/>
      <c r="AR32" s="667"/>
      <c r="AS32" s="667"/>
      <c r="AT32" s="694"/>
      <c r="AU32" s="214" t="s">
        <v>314</v>
      </c>
      <c r="AX32" s="618" t="s">
        <v>315</v>
      </c>
      <c r="AY32" s="619"/>
      <c r="AZ32" s="619"/>
      <c r="BA32" s="619"/>
      <c r="BB32" s="619"/>
      <c r="BC32" s="619"/>
      <c r="BD32" s="619"/>
      <c r="BE32" s="619"/>
      <c r="BF32" s="620"/>
      <c r="BG32" s="683">
        <v>99.5</v>
      </c>
      <c r="BH32" s="634"/>
      <c r="BI32" s="634"/>
      <c r="BJ32" s="634"/>
      <c r="BK32" s="634"/>
      <c r="BL32" s="634"/>
      <c r="BM32" s="625">
        <v>97.2</v>
      </c>
      <c r="BN32" s="634"/>
      <c r="BO32" s="634"/>
      <c r="BP32" s="634"/>
      <c r="BQ32" s="661"/>
      <c r="BR32" s="683">
        <v>99.4</v>
      </c>
      <c r="BS32" s="634"/>
      <c r="BT32" s="634"/>
      <c r="BU32" s="634"/>
      <c r="BV32" s="634"/>
      <c r="BW32" s="634"/>
      <c r="BX32" s="625">
        <v>96.5</v>
      </c>
      <c r="BY32" s="634"/>
      <c r="BZ32" s="634"/>
      <c r="CA32" s="634"/>
      <c r="CB32" s="661"/>
      <c r="CD32" s="644"/>
      <c r="CE32" s="645"/>
      <c r="CF32" s="618" t="s">
        <v>316</v>
      </c>
      <c r="CG32" s="619"/>
      <c r="CH32" s="619"/>
      <c r="CI32" s="619"/>
      <c r="CJ32" s="619"/>
      <c r="CK32" s="619"/>
      <c r="CL32" s="619"/>
      <c r="CM32" s="619"/>
      <c r="CN32" s="619"/>
      <c r="CO32" s="619"/>
      <c r="CP32" s="619"/>
      <c r="CQ32" s="620"/>
      <c r="CR32" s="621">
        <v>155</v>
      </c>
      <c r="CS32" s="622"/>
      <c r="CT32" s="622"/>
      <c r="CU32" s="622"/>
      <c r="CV32" s="622"/>
      <c r="CW32" s="622"/>
      <c r="CX32" s="622"/>
      <c r="CY32" s="623"/>
      <c r="CZ32" s="624">
        <v>0</v>
      </c>
      <c r="DA32" s="636"/>
      <c r="DB32" s="636"/>
      <c r="DC32" s="637"/>
      <c r="DD32" s="627">
        <v>155</v>
      </c>
      <c r="DE32" s="622"/>
      <c r="DF32" s="622"/>
      <c r="DG32" s="622"/>
      <c r="DH32" s="622"/>
      <c r="DI32" s="622"/>
      <c r="DJ32" s="622"/>
      <c r="DK32" s="623"/>
      <c r="DL32" s="627">
        <v>155</v>
      </c>
      <c r="DM32" s="622"/>
      <c r="DN32" s="622"/>
      <c r="DO32" s="622"/>
      <c r="DP32" s="622"/>
      <c r="DQ32" s="622"/>
      <c r="DR32" s="622"/>
      <c r="DS32" s="622"/>
      <c r="DT32" s="622"/>
      <c r="DU32" s="622"/>
      <c r="DV32" s="623"/>
      <c r="DW32" s="624">
        <v>0</v>
      </c>
      <c r="DX32" s="636"/>
      <c r="DY32" s="636"/>
      <c r="DZ32" s="636"/>
      <c r="EA32" s="636"/>
      <c r="EB32" s="636"/>
      <c r="EC32" s="652"/>
    </row>
    <row r="33" spans="2:133" ht="11.25" customHeight="1" x14ac:dyDescent="0.15">
      <c r="B33" s="618" t="s">
        <v>317</v>
      </c>
      <c r="C33" s="619"/>
      <c r="D33" s="619"/>
      <c r="E33" s="619"/>
      <c r="F33" s="619"/>
      <c r="G33" s="619"/>
      <c r="H33" s="619"/>
      <c r="I33" s="619"/>
      <c r="J33" s="619"/>
      <c r="K33" s="619"/>
      <c r="L33" s="619"/>
      <c r="M33" s="619"/>
      <c r="N33" s="619"/>
      <c r="O33" s="619"/>
      <c r="P33" s="619"/>
      <c r="Q33" s="620"/>
      <c r="R33" s="621">
        <v>484945</v>
      </c>
      <c r="S33" s="622"/>
      <c r="T33" s="622"/>
      <c r="U33" s="622"/>
      <c r="V33" s="622"/>
      <c r="W33" s="622"/>
      <c r="X33" s="622"/>
      <c r="Y33" s="623"/>
      <c r="Z33" s="663">
        <v>1.3</v>
      </c>
      <c r="AA33" s="663"/>
      <c r="AB33" s="663"/>
      <c r="AC33" s="663"/>
      <c r="AD33" s="664" t="s">
        <v>239</v>
      </c>
      <c r="AE33" s="664"/>
      <c r="AF33" s="664"/>
      <c r="AG33" s="664"/>
      <c r="AH33" s="664"/>
      <c r="AI33" s="664"/>
      <c r="AJ33" s="664"/>
      <c r="AK33" s="664"/>
      <c r="AL33" s="624" t="s">
        <v>131</v>
      </c>
      <c r="AM33" s="625"/>
      <c r="AN33" s="625"/>
      <c r="AO33" s="665"/>
      <c r="AP33" s="668"/>
      <c r="AQ33" s="669"/>
      <c r="AR33" s="669"/>
      <c r="AS33" s="669"/>
      <c r="AT33" s="695"/>
      <c r="AU33" s="219"/>
      <c r="AV33" s="219"/>
      <c r="AW33" s="219"/>
      <c r="AX33" s="602" t="s">
        <v>318</v>
      </c>
      <c r="AY33" s="603"/>
      <c r="AZ33" s="603"/>
      <c r="BA33" s="603"/>
      <c r="BB33" s="603"/>
      <c r="BC33" s="603"/>
      <c r="BD33" s="603"/>
      <c r="BE33" s="603"/>
      <c r="BF33" s="604"/>
      <c r="BG33" s="682">
        <v>98.9</v>
      </c>
      <c r="BH33" s="606"/>
      <c r="BI33" s="606"/>
      <c r="BJ33" s="606"/>
      <c r="BK33" s="606"/>
      <c r="BL33" s="606"/>
      <c r="BM33" s="656">
        <v>94.9</v>
      </c>
      <c r="BN33" s="606"/>
      <c r="BO33" s="606"/>
      <c r="BP33" s="606"/>
      <c r="BQ33" s="650"/>
      <c r="BR33" s="682">
        <v>98.9</v>
      </c>
      <c r="BS33" s="606"/>
      <c r="BT33" s="606"/>
      <c r="BU33" s="606"/>
      <c r="BV33" s="606"/>
      <c r="BW33" s="606"/>
      <c r="BX33" s="656">
        <v>94</v>
      </c>
      <c r="BY33" s="606"/>
      <c r="BZ33" s="606"/>
      <c r="CA33" s="606"/>
      <c r="CB33" s="650"/>
      <c r="CD33" s="618" t="s">
        <v>319</v>
      </c>
      <c r="CE33" s="619"/>
      <c r="CF33" s="619"/>
      <c r="CG33" s="619"/>
      <c r="CH33" s="619"/>
      <c r="CI33" s="619"/>
      <c r="CJ33" s="619"/>
      <c r="CK33" s="619"/>
      <c r="CL33" s="619"/>
      <c r="CM33" s="619"/>
      <c r="CN33" s="619"/>
      <c r="CO33" s="619"/>
      <c r="CP33" s="619"/>
      <c r="CQ33" s="620"/>
      <c r="CR33" s="621">
        <v>17890707</v>
      </c>
      <c r="CS33" s="634"/>
      <c r="CT33" s="634"/>
      <c r="CU33" s="634"/>
      <c r="CV33" s="634"/>
      <c r="CW33" s="634"/>
      <c r="CX33" s="634"/>
      <c r="CY33" s="635"/>
      <c r="CZ33" s="624">
        <v>49.9</v>
      </c>
      <c r="DA33" s="636"/>
      <c r="DB33" s="636"/>
      <c r="DC33" s="637"/>
      <c r="DD33" s="627">
        <v>10277650</v>
      </c>
      <c r="DE33" s="634"/>
      <c r="DF33" s="634"/>
      <c r="DG33" s="634"/>
      <c r="DH33" s="634"/>
      <c r="DI33" s="634"/>
      <c r="DJ33" s="634"/>
      <c r="DK33" s="635"/>
      <c r="DL33" s="627">
        <v>7285361</v>
      </c>
      <c r="DM33" s="634"/>
      <c r="DN33" s="634"/>
      <c r="DO33" s="634"/>
      <c r="DP33" s="634"/>
      <c r="DQ33" s="634"/>
      <c r="DR33" s="634"/>
      <c r="DS33" s="634"/>
      <c r="DT33" s="634"/>
      <c r="DU33" s="634"/>
      <c r="DV33" s="635"/>
      <c r="DW33" s="624">
        <v>42.8</v>
      </c>
      <c r="DX33" s="636"/>
      <c r="DY33" s="636"/>
      <c r="DZ33" s="636"/>
      <c r="EA33" s="636"/>
      <c r="EB33" s="636"/>
      <c r="EC33" s="652"/>
    </row>
    <row r="34" spans="2:133" ht="11.25" customHeight="1" x14ac:dyDescent="0.15">
      <c r="B34" s="618" t="s">
        <v>320</v>
      </c>
      <c r="C34" s="619"/>
      <c r="D34" s="619"/>
      <c r="E34" s="619"/>
      <c r="F34" s="619"/>
      <c r="G34" s="619"/>
      <c r="H34" s="619"/>
      <c r="I34" s="619"/>
      <c r="J34" s="619"/>
      <c r="K34" s="619"/>
      <c r="L34" s="619"/>
      <c r="M34" s="619"/>
      <c r="N34" s="619"/>
      <c r="O34" s="619"/>
      <c r="P34" s="619"/>
      <c r="Q34" s="620"/>
      <c r="R34" s="621">
        <v>2575587</v>
      </c>
      <c r="S34" s="622"/>
      <c r="T34" s="622"/>
      <c r="U34" s="622"/>
      <c r="V34" s="622"/>
      <c r="W34" s="622"/>
      <c r="X34" s="622"/>
      <c r="Y34" s="623"/>
      <c r="Z34" s="663">
        <v>7.1</v>
      </c>
      <c r="AA34" s="663"/>
      <c r="AB34" s="663"/>
      <c r="AC34" s="663"/>
      <c r="AD34" s="664" t="s">
        <v>131</v>
      </c>
      <c r="AE34" s="664"/>
      <c r="AF34" s="664"/>
      <c r="AG34" s="664"/>
      <c r="AH34" s="664"/>
      <c r="AI34" s="664"/>
      <c r="AJ34" s="664"/>
      <c r="AK34" s="664"/>
      <c r="AL34" s="624" t="s">
        <v>131</v>
      </c>
      <c r="AM34" s="625"/>
      <c r="AN34" s="625"/>
      <c r="AO34" s="665"/>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321</v>
      </c>
      <c r="CE34" s="619"/>
      <c r="CF34" s="619"/>
      <c r="CG34" s="619"/>
      <c r="CH34" s="619"/>
      <c r="CI34" s="619"/>
      <c r="CJ34" s="619"/>
      <c r="CK34" s="619"/>
      <c r="CL34" s="619"/>
      <c r="CM34" s="619"/>
      <c r="CN34" s="619"/>
      <c r="CO34" s="619"/>
      <c r="CP34" s="619"/>
      <c r="CQ34" s="620"/>
      <c r="CR34" s="621">
        <v>5522665</v>
      </c>
      <c r="CS34" s="622"/>
      <c r="CT34" s="622"/>
      <c r="CU34" s="622"/>
      <c r="CV34" s="622"/>
      <c r="CW34" s="622"/>
      <c r="CX34" s="622"/>
      <c r="CY34" s="623"/>
      <c r="CZ34" s="624">
        <v>15.4</v>
      </c>
      <c r="DA34" s="636"/>
      <c r="DB34" s="636"/>
      <c r="DC34" s="637"/>
      <c r="DD34" s="627">
        <v>2683649</v>
      </c>
      <c r="DE34" s="622"/>
      <c r="DF34" s="622"/>
      <c r="DG34" s="622"/>
      <c r="DH34" s="622"/>
      <c r="DI34" s="622"/>
      <c r="DJ34" s="622"/>
      <c r="DK34" s="623"/>
      <c r="DL34" s="627">
        <v>2390504</v>
      </c>
      <c r="DM34" s="622"/>
      <c r="DN34" s="622"/>
      <c r="DO34" s="622"/>
      <c r="DP34" s="622"/>
      <c r="DQ34" s="622"/>
      <c r="DR34" s="622"/>
      <c r="DS34" s="622"/>
      <c r="DT34" s="622"/>
      <c r="DU34" s="622"/>
      <c r="DV34" s="623"/>
      <c r="DW34" s="624">
        <v>14</v>
      </c>
      <c r="DX34" s="636"/>
      <c r="DY34" s="636"/>
      <c r="DZ34" s="636"/>
      <c r="EA34" s="636"/>
      <c r="EB34" s="636"/>
      <c r="EC34" s="652"/>
    </row>
    <row r="35" spans="2:133" ht="11.25" customHeight="1" x14ac:dyDescent="0.15">
      <c r="B35" s="618" t="s">
        <v>322</v>
      </c>
      <c r="C35" s="619"/>
      <c r="D35" s="619"/>
      <c r="E35" s="619"/>
      <c r="F35" s="619"/>
      <c r="G35" s="619"/>
      <c r="H35" s="619"/>
      <c r="I35" s="619"/>
      <c r="J35" s="619"/>
      <c r="K35" s="619"/>
      <c r="L35" s="619"/>
      <c r="M35" s="619"/>
      <c r="N35" s="619"/>
      <c r="O35" s="619"/>
      <c r="P35" s="619"/>
      <c r="Q35" s="620"/>
      <c r="R35" s="621">
        <v>2857478</v>
      </c>
      <c r="S35" s="622"/>
      <c r="T35" s="622"/>
      <c r="U35" s="622"/>
      <c r="V35" s="622"/>
      <c r="W35" s="622"/>
      <c r="X35" s="622"/>
      <c r="Y35" s="623"/>
      <c r="Z35" s="663">
        <v>7.9</v>
      </c>
      <c r="AA35" s="663"/>
      <c r="AB35" s="663"/>
      <c r="AC35" s="663"/>
      <c r="AD35" s="664" t="s">
        <v>239</v>
      </c>
      <c r="AE35" s="664"/>
      <c r="AF35" s="664"/>
      <c r="AG35" s="664"/>
      <c r="AH35" s="664"/>
      <c r="AI35" s="664"/>
      <c r="AJ35" s="664"/>
      <c r="AK35" s="664"/>
      <c r="AL35" s="624" t="s">
        <v>239</v>
      </c>
      <c r="AM35" s="625"/>
      <c r="AN35" s="625"/>
      <c r="AO35" s="665"/>
      <c r="AP35" s="222"/>
      <c r="AQ35" s="679" t="s">
        <v>323</v>
      </c>
      <c r="AR35" s="680"/>
      <c r="AS35" s="680"/>
      <c r="AT35" s="680"/>
      <c r="AU35" s="680"/>
      <c r="AV35" s="680"/>
      <c r="AW35" s="680"/>
      <c r="AX35" s="680"/>
      <c r="AY35" s="680"/>
      <c r="AZ35" s="680"/>
      <c r="BA35" s="680"/>
      <c r="BB35" s="680"/>
      <c r="BC35" s="680"/>
      <c r="BD35" s="680"/>
      <c r="BE35" s="680"/>
      <c r="BF35" s="681"/>
      <c r="BG35" s="679" t="s">
        <v>324</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325</v>
      </c>
      <c r="CE35" s="619"/>
      <c r="CF35" s="619"/>
      <c r="CG35" s="619"/>
      <c r="CH35" s="619"/>
      <c r="CI35" s="619"/>
      <c r="CJ35" s="619"/>
      <c r="CK35" s="619"/>
      <c r="CL35" s="619"/>
      <c r="CM35" s="619"/>
      <c r="CN35" s="619"/>
      <c r="CO35" s="619"/>
      <c r="CP35" s="619"/>
      <c r="CQ35" s="620"/>
      <c r="CR35" s="621">
        <v>189076</v>
      </c>
      <c r="CS35" s="634"/>
      <c r="CT35" s="634"/>
      <c r="CU35" s="634"/>
      <c r="CV35" s="634"/>
      <c r="CW35" s="634"/>
      <c r="CX35" s="634"/>
      <c r="CY35" s="635"/>
      <c r="CZ35" s="624">
        <v>0.5</v>
      </c>
      <c r="DA35" s="636"/>
      <c r="DB35" s="636"/>
      <c r="DC35" s="637"/>
      <c r="DD35" s="627">
        <v>126557</v>
      </c>
      <c r="DE35" s="634"/>
      <c r="DF35" s="634"/>
      <c r="DG35" s="634"/>
      <c r="DH35" s="634"/>
      <c r="DI35" s="634"/>
      <c r="DJ35" s="634"/>
      <c r="DK35" s="635"/>
      <c r="DL35" s="627">
        <v>125953</v>
      </c>
      <c r="DM35" s="634"/>
      <c r="DN35" s="634"/>
      <c r="DO35" s="634"/>
      <c r="DP35" s="634"/>
      <c r="DQ35" s="634"/>
      <c r="DR35" s="634"/>
      <c r="DS35" s="634"/>
      <c r="DT35" s="634"/>
      <c r="DU35" s="634"/>
      <c r="DV35" s="635"/>
      <c r="DW35" s="624">
        <v>0.7</v>
      </c>
      <c r="DX35" s="636"/>
      <c r="DY35" s="636"/>
      <c r="DZ35" s="636"/>
      <c r="EA35" s="636"/>
      <c r="EB35" s="636"/>
      <c r="EC35" s="652"/>
    </row>
    <row r="36" spans="2:133" ht="11.25" customHeight="1" x14ac:dyDescent="0.15">
      <c r="B36" s="618" t="s">
        <v>326</v>
      </c>
      <c r="C36" s="619"/>
      <c r="D36" s="619"/>
      <c r="E36" s="619"/>
      <c r="F36" s="619"/>
      <c r="G36" s="619"/>
      <c r="H36" s="619"/>
      <c r="I36" s="619"/>
      <c r="J36" s="619"/>
      <c r="K36" s="619"/>
      <c r="L36" s="619"/>
      <c r="M36" s="619"/>
      <c r="N36" s="619"/>
      <c r="O36" s="619"/>
      <c r="P36" s="619"/>
      <c r="Q36" s="620"/>
      <c r="R36" s="621">
        <v>1015013</v>
      </c>
      <c r="S36" s="622"/>
      <c r="T36" s="622"/>
      <c r="U36" s="622"/>
      <c r="V36" s="622"/>
      <c r="W36" s="622"/>
      <c r="X36" s="622"/>
      <c r="Y36" s="623"/>
      <c r="Z36" s="663">
        <v>2.8</v>
      </c>
      <c r="AA36" s="663"/>
      <c r="AB36" s="663"/>
      <c r="AC36" s="663"/>
      <c r="AD36" s="664" t="s">
        <v>239</v>
      </c>
      <c r="AE36" s="664"/>
      <c r="AF36" s="664"/>
      <c r="AG36" s="664"/>
      <c r="AH36" s="664"/>
      <c r="AI36" s="664"/>
      <c r="AJ36" s="664"/>
      <c r="AK36" s="664"/>
      <c r="AL36" s="624" t="s">
        <v>131</v>
      </c>
      <c r="AM36" s="625"/>
      <c r="AN36" s="625"/>
      <c r="AO36" s="665"/>
      <c r="AP36" s="222"/>
      <c r="AQ36" s="670" t="s">
        <v>327</v>
      </c>
      <c r="AR36" s="671"/>
      <c r="AS36" s="671"/>
      <c r="AT36" s="671"/>
      <c r="AU36" s="671"/>
      <c r="AV36" s="671"/>
      <c r="AW36" s="671"/>
      <c r="AX36" s="671"/>
      <c r="AY36" s="672"/>
      <c r="AZ36" s="673">
        <v>4699372</v>
      </c>
      <c r="BA36" s="674"/>
      <c r="BB36" s="674"/>
      <c r="BC36" s="674"/>
      <c r="BD36" s="674"/>
      <c r="BE36" s="674"/>
      <c r="BF36" s="675"/>
      <c r="BG36" s="676" t="s">
        <v>328</v>
      </c>
      <c r="BH36" s="677"/>
      <c r="BI36" s="677"/>
      <c r="BJ36" s="677"/>
      <c r="BK36" s="677"/>
      <c r="BL36" s="677"/>
      <c r="BM36" s="677"/>
      <c r="BN36" s="677"/>
      <c r="BO36" s="677"/>
      <c r="BP36" s="677"/>
      <c r="BQ36" s="677"/>
      <c r="BR36" s="677"/>
      <c r="BS36" s="677"/>
      <c r="BT36" s="677"/>
      <c r="BU36" s="678"/>
      <c r="BV36" s="673">
        <v>7068</v>
      </c>
      <c r="BW36" s="674"/>
      <c r="BX36" s="674"/>
      <c r="BY36" s="674"/>
      <c r="BZ36" s="674"/>
      <c r="CA36" s="674"/>
      <c r="CB36" s="675"/>
      <c r="CD36" s="618" t="s">
        <v>329</v>
      </c>
      <c r="CE36" s="619"/>
      <c r="CF36" s="619"/>
      <c r="CG36" s="619"/>
      <c r="CH36" s="619"/>
      <c r="CI36" s="619"/>
      <c r="CJ36" s="619"/>
      <c r="CK36" s="619"/>
      <c r="CL36" s="619"/>
      <c r="CM36" s="619"/>
      <c r="CN36" s="619"/>
      <c r="CO36" s="619"/>
      <c r="CP36" s="619"/>
      <c r="CQ36" s="620"/>
      <c r="CR36" s="621">
        <v>5436295</v>
      </c>
      <c r="CS36" s="622"/>
      <c r="CT36" s="622"/>
      <c r="CU36" s="622"/>
      <c r="CV36" s="622"/>
      <c r="CW36" s="622"/>
      <c r="CX36" s="622"/>
      <c r="CY36" s="623"/>
      <c r="CZ36" s="624">
        <v>15.2</v>
      </c>
      <c r="DA36" s="636"/>
      <c r="DB36" s="636"/>
      <c r="DC36" s="637"/>
      <c r="DD36" s="627">
        <v>4517937</v>
      </c>
      <c r="DE36" s="622"/>
      <c r="DF36" s="622"/>
      <c r="DG36" s="622"/>
      <c r="DH36" s="622"/>
      <c r="DI36" s="622"/>
      <c r="DJ36" s="622"/>
      <c r="DK36" s="623"/>
      <c r="DL36" s="627">
        <v>3152985</v>
      </c>
      <c r="DM36" s="622"/>
      <c r="DN36" s="622"/>
      <c r="DO36" s="622"/>
      <c r="DP36" s="622"/>
      <c r="DQ36" s="622"/>
      <c r="DR36" s="622"/>
      <c r="DS36" s="622"/>
      <c r="DT36" s="622"/>
      <c r="DU36" s="622"/>
      <c r="DV36" s="623"/>
      <c r="DW36" s="624">
        <v>18.5</v>
      </c>
      <c r="DX36" s="636"/>
      <c r="DY36" s="636"/>
      <c r="DZ36" s="636"/>
      <c r="EA36" s="636"/>
      <c r="EB36" s="636"/>
      <c r="EC36" s="652"/>
    </row>
    <row r="37" spans="2:133" ht="11.25" customHeight="1" x14ac:dyDescent="0.15">
      <c r="B37" s="618" t="s">
        <v>330</v>
      </c>
      <c r="C37" s="619"/>
      <c r="D37" s="619"/>
      <c r="E37" s="619"/>
      <c r="F37" s="619"/>
      <c r="G37" s="619"/>
      <c r="H37" s="619"/>
      <c r="I37" s="619"/>
      <c r="J37" s="619"/>
      <c r="K37" s="619"/>
      <c r="L37" s="619"/>
      <c r="M37" s="619"/>
      <c r="N37" s="619"/>
      <c r="O37" s="619"/>
      <c r="P37" s="619"/>
      <c r="Q37" s="620"/>
      <c r="R37" s="621">
        <v>1331939</v>
      </c>
      <c r="S37" s="622"/>
      <c r="T37" s="622"/>
      <c r="U37" s="622"/>
      <c r="V37" s="622"/>
      <c r="W37" s="622"/>
      <c r="X37" s="622"/>
      <c r="Y37" s="623"/>
      <c r="Z37" s="663">
        <v>3.7</v>
      </c>
      <c r="AA37" s="663"/>
      <c r="AB37" s="663"/>
      <c r="AC37" s="663"/>
      <c r="AD37" s="664" t="s">
        <v>131</v>
      </c>
      <c r="AE37" s="664"/>
      <c r="AF37" s="664"/>
      <c r="AG37" s="664"/>
      <c r="AH37" s="664"/>
      <c r="AI37" s="664"/>
      <c r="AJ37" s="664"/>
      <c r="AK37" s="664"/>
      <c r="AL37" s="624" t="s">
        <v>239</v>
      </c>
      <c r="AM37" s="625"/>
      <c r="AN37" s="625"/>
      <c r="AO37" s="665"/>
      <c r="AQ37" s="658" t="s">
        <v>331</v>
      </c>
      <c r="AR37" s="659"/>
      <c r="AS37" s="659"/>
      <c r="AT37" s="659"/>
      <c r="AU37" s="659"/>
      <c r="AV37" s="659"/>
      <c r="AW37" s="659"/>
      <c r="AX37" s="659"/>
      <c r="AY37" s="660"/>
      <c r="AZ37" s="621">
        <v>1518922</v>
      </c>
      <c r="BA37" s="622"/>
      <c r="BB37" s="622"/>
      <c r="BC37" s="622"/>
      <c r="BD37" s="634"/>
      <c r="BE37" s="634"/>
      <c r="BF37" s="661"/>
      <c r="BG37" s="618" t="s">
        <v>332</v>
      </c>
      <c r="BH37" s="619"/>
      <c r="BI37" s="619"/>
      <c r="BJ37" s="619"/>
      <c r="BK37" s="619"/>
      <c r="BL37" s="619"/>
      <c r="BM37" s="619"/>
      <c r="BN37" s="619"/>
      <c r="BO37" s="619"/>
      <c r="BP37" s="619"/>
      <c r="BQ37" s="619"/>
      <c r="BR37" s="619"/>
      <c r="BS37" s="619"/>
      <c r="BT37" s="619"/>
      <c r="BU37" s="620"/>
      <c r="BV37" s="621">
        <v>-31321</v>
      </c>
      <c r="BW37" s="622"/>
      <c r="BX37" s="622"/>
      <c r="BY37" s="622"/>
      <c r="BZ37" s="622"/>
      <c r="CA37" s="622"/>
      <c r="CB37" s="662"/>
      <c r="CD37" s="618" t="s">
        <v>333</v>
      </c>
      <c r="CE37" s="619"/>
      <c r="CF37" s="619"/>
      <c r="CG37" s="619"/>
      <c r="CH37" s="619"/>
      <c r="CI37" s="619"/>
      <c r="CJ37" s="619"/>
      <c r="CK37" s="619"/>
      <c r="CL37" s="619"/>
      <c r="CM37" s="619"/>
      <c r="CN37" s="619"/>
      <c r="CO37" s="619"/>
      <c r="CP37" s="619"/>
      <c r="CQ37" s="620"/>
      <c r="CR37" s="621">
        <v>688718</v>
      </c>
      <c r="CS37" s="634"/>
      <c r="CT37" s="634"/>
      <c r="CU37" s="634"/>
      <c r="CV37" s="634"/>
      <c r="CW37" s="634"/>
      <c r="CX37" s="634"/>
      <c r="CY37" s="635"/>
      <c r="CZ37" s="624">
        <v>1.9</v>
      </c>
      <c r="DA37" s="636"/>
      <c r="DB37" s="636"/>
      <c r="DC37" s="637"/>
      <c r="DD37" s="627">
        <v>687742</v>
      </c>
      <c r="DE37" s="634"/>
      <c r="DF37" s="634"/>
      <c r="DG37" s="634"/>
      <c r="DH37" s="634"/>
      <c r="DI37" s="634"/>
      <c r="DJ37" s="634"/>
      <c r="DK37" s="635"/>
      <c r="DL37" s="627">
        <v>674290</v>
      </c>
      <c r="DM37" s="634"/>
      <c r="DN37" s="634"/>
      <c r="DO37" s="634"/>
      <c r="DP37" s="634"/>
      <c r="DQ37" s="634"/>
      <c r="DR37" s="634"/>
      <c r="DS37" s="634"/>
      <c r="DT37" s="634"/>
      <c r="DU37" s="634"/>
      <c r="DV37" s="635"/>
      <c r="DW37" s="624">
        <v>4</v>
      </c>
      <c r="DX37" s="636"/>
      <c r="DY37" s="636"/>
      <c r="DZ37" s="636"/>
      <c r="EA37" s="636"/>
      <c r="EB37" s="636"/>
      <c r="EC37" s="652"/>
    </row>
    <row r="38" spans="2:133" ht="11.25" customHeight="1" x14ac:dyDescent="0.15">
      <c r="B38" s="618" t="s">
        <v>334</v>
      </c>
      <c r="C38" s="619"/>
      <c r="D38" s="619"/>
      <c r="E38" s="619"/>
      <c r="F38" s="619"/>
      <c r="G38" s="619"/>
      <c r="H38" s="619"/>
      <c r="I38" s="619"/>
      <c r="J38" s="619"/>
      <c r="K38" s="619"/>
      <c r="L38" s="619"/>
      <c r="M38" s="619"/>
      <c r="N38" s="619"/>
      <c r="O38" s="619"/>
      <c r="P38" s="619"/>
      <c r="Q38" s="620"/>
      <c r="R38" s="621">
        <v>2241300</v>
      </c>
      <c r="S38" s="622"/>
      <c r="T38" s="622"/>
      <c r="U38" s="622"/>
      <c r="V38" s="622"/>
      <c r="W38" s="622"/>
      <c r="X38" s="622"/>
      <c r="Y38" s="623"/>
      <c r="Z38" s="663">
        <v>6.2</v>
      </c>
      <c r="AA38" s="663"/>
      <c r="AB38" s="663"/>
      <c r="AC38" s="663"/>
      <c r="AD38" s="664" t="s">
        <v>131</v>
      </c>
      <c r="AE38" s="664"/>
      <c r="AF38" s="664"/>
      <c r="AG38" s="664"/>
      <c r="AH38" s="664"/>
      <c r="AI38" s="664"/>
      <c r="AJ38" s="664"/>
      <c r="AK38" s="664"/>
      <c r="AL38" s="624" t="s">
        <v>239</v>
      </c>
      <c r="AM38" s="625"/>
      <c r="AN38" s="625"/>
      <c r="AO38" s="665"/>
      <c r="AQ38" s="658" t="s">
        <v>335</v>
      </c>
      <c r="AR38" s="659"/>
      <c r="AS38" s="659"/>
      <c r="AT38" s="659"/>
      <c r="AU38" s="659"/>
      <c r="AV38" s="659"/>
      <c r="AW38" s="659"/>
      <c r="AX38" s="659"/>
      <c r="AY38" s="660"/>
      <c r="AZ38" s="621">
        <v>798074</v>
      </c>
      <c r="BA38" s="622"/>
      <c r="BB38" s="622"/>
      <c r="BC38" s="622"/>
      <c r="BD38" s="634"/>
      <c r="BE38" s="634"/>
      <c r="BF38" s="661"/>
      <c r="BG38" s="618" t="s">
        <v>336</v>
      </c>
      <c r="BH38" s="619"/>
      <c r="BI38" s="619"/>
      <c r="BJ38" s="619"/>
      <c r="BK38" s="619"/>
      <c r="BL38" s="619"/>
      <c r="BM38" s="619"/>
      <c r="BN38" s="619"/>
      <c r="BO38" s="619"/>
      <c r="BP38" s="619"/>
      <c r="BQ38" s="619"/>
      <c r="BR38" s="619"/>
      <c r="BS38" s="619"/>
      <c r="BT38" s="619"/>
      <c r="BU38" s="620"/>
      <c r="BV38" s="621">
        <v>6697</v>
      </c>
      <c r="BW38" s="622"/>
      <c r="BX38" s="622"/>
      <c r="BY38" s="622"/>
      <c r="BZ38" s="622"/>
      <c r="CA38" s="622"/>
      <c r="CB38" s="662"/>
      <c r="CD38" s="618" t="s">
        <v>337</v>
      </c>
      <c r="CE38" s="619"/>
      <c r="CF38" s="619"/>
      <c r="CG38" s="619"/>
      <c r="CH38" s="619"/>
      <c r="CI38" s="619"/>
      <c r="CJ38" s="619"/>
      <c r="CK38" s="619"/>
      <c r="CL38" s="619"/>
      <c r="CM38" s="619"/>
      <c r="CN38" s="619"/>
      <c r="CO38" s="619"/>
      <c r="CP38" s="619"/>
      <c r="CQ38" s="620"/>
      <c r="CR38" s="621">
        <v>2382376</v>
      </c>
      <c r="CS38" s="622"/>
      <c r="CT38" s="622"/>
      <c r="CU38" s="622"/>
      <c r="CV38" s="622"/>
      <c r="CW38" s="622"/>
      <c r="CX38" s="622"/>
      <c r="CY38" s="623"/>
      <c r="CZ38" s="624">
        <v>6.6</v>
      </c>
      <c r="DA38" s="636"/>
      <c r="DB38" s="636"/>
      <c r="DC38" s="637"/>
      <c r="DD38" s="627">
        <v>1757761</v>
      </c>
      <c r="DE38" s="622"/>
      <c r="DF38" s="622"/>
      <c r="DG38" s="622"/>
      <c r="DH38" s="622"/>
      <c r="DI38" s="622"/>
      <c r="DJ38" s="622"/>
      <c r="DK38" s="623"/>
      <c r="DL38" s="627">
        <v>1615919</v>
      </c>
      <c r="DM38" s="622"/>
      <c r="DN38" s="622"/>
      <c r="DO38" s="622"/>
      <c r="DP38" s="622"/>
      <c r="DQ38" s="622"/>
      <c r="DR38" s="622"/>
      <c r="DS38" s="622"/>
      <c r="DT38" s="622"/>
      <c r="DU38" s="622"/>
      <c r="DV38" s="623"/>
      <c r="DW38" s="624">
        <v>9.5</v>
      </c>
      <c r="DX38" s="636"/>
      <c r="DY38" s="636"/>
      <c r="DZ38" s="636"/>
      <c r="EA38" s="636"/>
      <c r="EB38" s="636"/>
      <c r="EC38" s="652"/>
    </row>
    <row r="39" spans="2:133" ht="11.25" customHeight="1" x14ac:dyDescent="0.15">
      <c r="B39" s="618" t="s">
        <v>338</v>
      </c>
      <c r="C39" s="619"/>
      <c r="D39" s="619"/>
      <c r="E39" s="619"/>
      <c r="F39" s="619"/>
      <c r="G39" s="619"/>
      <c r="H39" s="619"/>
      <c r="I39" s="619"/>
      <c r="J39" s="619"/>
      <c r="K39" s="619"/>
      <c r="L39" s="619"/>
      <c r="M39" s="619"/>
      <c r="N39" s="619"/>
      <c r="O39" s="619"/>
      <c r="P39" s="619"/>
      <c r="Q39" s="620"/>
      <c r="R39" s="621" t="s">
        <v>239</v>
      </c>
      <c r="S39" s="622"/>
      <c r="T39" s="622"/>
      <c r="U39" s="622"/>
      <c r="V39" s="622"/>
      <c r="W39" s="622"/>
      <c r="X39" s="622"/>
      <c r="Y39" s="623"/>
      <c r="Z39" s="663" t="s">
        <v>239</v>
      </c>
      <c r="AA39" s="663"/>
      <c r="AB39" s="663"/>
      <c r="AC39" s="663"/>
      <c r="AD39" s="664" t="s">
        <v>239</v>
      </c>
      <c r="AE39" s="664"/>
      <c r="AF39" s="664"/>
      <c r="AG39" s="664"/>
      <c r="AH39" s="664"/>
      <c r="AI39" s="664"/>
      <c r="AJ39" s="664"/>
      <c r="AK39" s="664"/>
      <c r="AL39" s="624" t="s">
        <v>239</v>
      </c>
      <c r="AM39" s="625"/>
      <c r="AN39" s="625"/>
      <c r="AO39" s="665"/>
      <c r="AQ39" s="658" t="s">
        <v>339</v>
      </c>
      <c r="AR39" s="659"/>
      <c r="AS39" s="659"/>
      <c r="AT39" s="659"/>
      <c r="AU39" s="659"/>
      <c r="AV39" s="659"/>
      <c r="AW39" s="659"/>
      <c r="AX39" s="659"/>
      <c r="AY39" s="660"/>
      <c r="AZ39" s="621">
        <v>13108</v>
      </c>
      <c r="BA39" s="622"/>
      <c r="BB39" s="622"/>
      <c r="BC39" s="622"/>
      <c r="BD39" s="634"/>
      <c r="BE39" s="634"/>
      <c r="BF39" s="661"/>
      <c r="BG39" s="618" t="s">
        <v>340</v>
      </c>
      <c r="BH39" s="619"/>
      <c r="BI39" s="619"/>
      <c r="BJ39" s="619"/>
      <c r="BK39" s="619"/>
      <c r="BL39" s="619"/>
      <c r="BM39" s="619"/>
      <c r="BN39" s="619"/>
      <c r="BO39" s="619"/>
      <c r="BP39" s="619"/>
      <c r="BQ39" s="619"/>
      <c r="BR39" s="619"/>
      <c r="BS39" s="619"/>
      <c r="BT39" s="619"/>
      <c r="BU39" s="620"/>
      <c r="BV39" s="621">
        <v>10670</v>
      </c>
      <c r="BW39" s="622"/>
      <c r="BX39" s="622"/>
      <c r="BY39" s="622"/>
      <c r="BZ39" s="622"/>
      <c r="CA39" s="622"/>
      <c r="CB39" s="662"/>
      <c r="CD39" s="618" t="s">
        <v>341</v>
      </c>
      <c r="CE39" s="619"/>
      <c r="CF39" s="619"/>
      <c r="CG39" s="619"/>
      <c r="CH39" s="619"/>
      <c r="CI39" s="619"/>
      <c r="CJ39" s="619"/>
      <c r="CK39" s="619"/>
      <c r="CL39" s="619"/>
      <c r="CM39" s="619"/>
      <c r="CN39" s="619"/>
      <c r="CO39" s="619"/>
      <c r="CP39" s="619"/>
      <c r="CQ39" s="620"/>
      <c r="CR39" s="621">
        <v>4229616</v>
      </c>
      <c r="CS39" s="634"/>
      <c r="CT39" s="634"/>
      <c r="CU39" s="634"/>
      <c r="CV39" s="634"/>
      <c r="CW39" s="634"/>
      <c r="CX39" s="634"/>
      <c r="CY39" s="635"/>
      <c r="CZ39" s="624">
        <v>11.8</v>
      </c>
      <c r="DA39" s="636"/>
      <c r="DB39" s="636"/>
      <c r="DC39" s="637"/>
      <c r="DD39" s="627">
        <v>1061067</v>
      </c>
      <c r="DE39" s="634"/>
      <c r="DF39" s="634"/>
      <c r="DG39" s="634"/>
      <c r="DH39" s="634"/>
      <c r="DI39" s="634"/>
      <c r="DJ39" s="634"/>
      <c r="DK39" s="635"/>
      <c r="DL39" s="627" t="s">
        <v>131</v>
      </c>
      <c r="DM39" s="634"/>
      <c r="DN39" s="634"/>
      <c r="DO39" s="634"/>
      <c r="DP39" s="634"/>
      <c r="DQ39" s="634"/>
      <c r="DR39" s="634"/>
      <c r="DS39" s="634"/>
      <c r="DT39" s="634"/>
      <c r="DU39" s="634"/>
      <c r="DV39" s="635"/>
      <c r="DW39" s="624" t="s">
        <v>239</v>
      </c>
      <c r="DX39" s="636"/>
      <c r="DY39" s="636"/>
      <c r="DZ39" s="636"/>
      <c r="EA39" s="636"/>
      <c r="EB39" s="636"/>
      <c r="EC39" s="652"/>
    </row>
    <row r="40" spans="2:133" ht="11.25" customHeight="1" x14ac:dyDescent="0.15">
      <c r="B40" s="618" t="s">
        <v>342</v>
      </c>
      <c r="C40" s="619"/>
      <c r="D40" s="619"/>
      <c r="E40" s="619"/>
      <c r="F40" s="619"/>
      <c r="G40" s="619"/>
      <c r="H40" s="619"/>
      <c r="I40" s="619"/>
      <c r="J40" s="619"/>
      <c r="K40" s="619"/>
      <c r="L40" s="619"/>
      <c r="M40" s="619"/>
      <c r="N40" s="619"/>
      <c r="O40" s="619"/>
      <c r="P40" s="619"/>
      <c r="Q40" s="620"/>
      <c r="R40" s="621">
        <v>186300</v>
      </c>
      <c r="S40" s="622"/>
      <c r="T40" s="622"/>
      <c r="U40" s="622"/>
      <c r="V40" s="622"/>
      <c r="W40" s="622"/>
      <c r="X40" s="622"/>
      <c r="Y40" s="623"/>
      <c r="Z40" s="663">
        <v>0.5</v>
      </c>
      <c r="AA40" s="663"/>
      <c r="AB40" s="663"/>
      <c r="AC40" s="663"/>
      <c r="AD40" s="664" t="s">
        <v>131</v>
      </c>
      <c r="AE40" s="664"/>
      <c r="AF40" s="664"/>
      <c r="AG40" s="664"/>
      <c r="AH40" s="664"/>
      <c r="AI40" s="664"/>
      <c r="AJ40" s="664"/>
      <c r="AK40" s="664"/>
      <c r="AL40" s="624" t="s">
        <v>131</v>
      </c>
      <c r="AM40" s="625"/>
      <c r="AN40" s="625"/>
      <c r="AO40" s="665"/>
      <c r="AQ40" s="658" t="s">
        <v>343</v>
      </c>
      <c r="AR40" s="659"/>
      <c r="AS40" s="659"/>
      <c r="AT40" s="659"/>
      <c r="AU40" s="659"/>
      <c r="AV40" s="659"/>
      <c r="AW40" s="659"/>
      <c r="AX40" s="659"/>
      <c r="AY40" s="660"/>
      <c r="AZ40" s="621">
        <v>6756</v>
      </c>
      <c r="BA40" s="622"/>
      <c r="BB40" s="622"/>
      <c r="BC40" s="622"/>
      <c r="BD40" s="634"/>
      <c r="BE40" s="634"/>
      <c r="BF40" s="661"/>
      <c r="BG40" s="666" t="s">
        <v>344</v>
      </c>
      <c r="BH40" s="667"/>
      <c r="BI40" s="667"/>
      <c r="BJ40" s="667"/>
      <c r="BK40" s="667"/>
      <c r="BL40" s="223"/>
      <c r="BM40" s="619" t="s">
        <v>345</v>
      </c>
      <c r="BN40" s="619"/>
      <c r="BO40" s="619"/>
      <c r="BP40" s="619"/>
      <c r="BQ40" s="619"/>
      <c r="BR40" s="619"/>
      <c r="BS40" s="619"/>
      <c r="BT40" s="619"/>
      <c r="BU40" s="620"/>
      <c r="BV40" s="621">
        <v>111</v>
      </c>
      <c r="BW40" s="622"/>
      <c r="BX40" s="622"/>
      <c r="BY40" s="622"/>
      <c r="BZ40" s="622"/>
      <c r="CA40" s="622"/>
      <c r="CB40" s="662"/>
      <c r="CD40" s="618" t="s">
        <v>346</v>
      </c>
      <c r="CE40" s="619"/>
      <c r="CF40" s="619"/>
      <c r="CG40" s="619"/>
      <c r="CH40" s="619"/>
      <c r="CI40" s="619"/>
      <c r="CJ40" s="619"/>
      <c r="CK40" s="619"/>
      <c r="CL40" s="619"/>
      <c r="CM40" s="619"/>
      <c r="CN40" s="619"/>
      <c r="CO40" s="619"/>
      <c r="CP40" s="619"/>
      <c r="CQ40" s="620"/>
      <c r="CR40" s="621">
        <v>130679</v>
      </c>
      <c r="CS40" s="622"/>
      <c r="CT40" s="622"/>
      <c r="CU40" s="622"/>
      <c r="CV40" s="622"/>
      <c r="CW40" s="622"/>
      <c r="CX40" s="622"/>
      <c r="CY40" s="623"/>
      <c r="CZ40" s="624">
        <v>0.4</v>
      </c>
      <c r="DA40" s="636"/>
      <c r="DB40" s="636"/>
      <c r="DC40" s="637"/>
      <c r="DD40" s="627">
        <v>130679</v>
      </c>
      <c r="DE40" s="622"/>
      <c r="DF40" s="622"/>
      <c r="DG40" s="622"/>
      <c r="DH40" s="622"/>
      <c r="DI40" s="622"/>
      <c r="DJ40" s="622"/>
      <c r="DK40" s="623"/>
      <c r="DL40" s="627" t="s">
        <v>239</v>
      </c>
      <c r="DM40" s="622"/>
      <c r="DN40" s="622"/>
      <c r="DO40" s="622"/>
      <c r="DP40" s="622"/>
      <c r="DQ40" s="622"/>
      <c r="DR40" s="622"/>
      <c r="DS40" s="622"/>
      <c r="DT40" s="622"/>
      <c r="DU40" s="622"/>
      <c r="DV40" s="623"/>
      <c r="DW40" s="624" t="s">
        <v>239</v>
      </c>
      <c r="DX40" s="636"/>
      <c r="DY40" s="636"/>
      <c r="DZ40" s="636"/>
      <c r="EA40" s="636"/>
      <c r="EB40" s="636"/>
      <c r="EC40" s="652"/>
    </row>
    <row r="41" spans="2:133" ht="11.25" customHeight="1" x14ac:dyDescent="0.15">
      <c r="B41" s="602" t="s">
        <v>347</v>
      </c>
      <c r="C41" s="603"/>
      <c r="D41" s="603"/>
      <c r="E41" s="603"/>
      <c r="F41" s="603"/>
      <c r="G41" s="603"/>
      <c r="H41" s="603"/>
      <c r="I41" s="603"/>
      <c r="J41" s="603"/>
      <c r="K41" s="603"/>
      <c r="L41" s="603"/>
      <c r="M41" s="603"/>
      <c r="N41" s="603"/>
      <c r="O41" s="603"/>
      <c r="P41" s="603"/>
      <c r="Q41" s="604"/>
      <c r="R41" s="605">
        <v>36068152</v>
      </c>
      <c r="S41" s="649"/>
      <c r="T41" s="649"/>
      <c r="U41" s="649"/>
      <c r="V41" s="649"/>
      <c r="W41" s="649"/>
      <c r="X41" s="649"/>
      <c r="Y41" s="653"/>
      <c r="Z41" s="654">
        <v>100</v>
      </c>
      <c r="AA41" s="654"/>
      <c r="AB41" s="654"/>
      <c r="AC41" s="654"/>
      <c r="AD41" s="655">
        <v>16833715</v>
      </c>
      <c r="AE41" s="655"/>
      <c r="AF41" s="655"/>
      <c r="AG41" s="655"/>
      <c r="AH41" s="655"/>
      <c r="AI41" s="655"/>
      <c r="AJ41" s="655"/>
      <c r="AK41" s="655"/>
      <c r="AL41" s="608">
        <v>100</v>
      </c>
      <c r="AM41" s="656"/>
      <c r="AN41" s="656"/>
      <c r="AO41" s="657"/>
      <c r="AQ41" s="658" t="s">
        <v>348</v>
      </c>
      <c r="AR41" s="659"/>
      <c r="AS41" s="659"/>
      <c r="AT41" s="659"/>
      <c r="AU41" s="659"/>
      <c r="AV41" s="659"/>
      <c r="AW41" s="659"/>
      <c r="AX41" s="659"/>
      <c r="AY41" s="660"/>
      <c r="AZ41" s="621">
        <v>503465</v>
      </c>
      <c r="BA41" s="622"/>
      <c r="BB41" s="622"/>
      <c r="BC41" s="622"/>
      <c r="BD41" s="634"/>
      <c r="BE41" s="634"/>
      <c r="BF41" s="661"/>
      <c r="BG41" s="666"/>
      <c r="BH41" s="667"/>
      <c r="BI41" s="667"/>
      <c r="BJ41" s="667"/>
      <c r="BK41" s="667"/>
      <c r="BL41" s="223"/>
      <c r="BM41" s="619" t="s">
        <v>349</v>
      </c>
      <c r="BN41" s="619"/>
      <c r="BO41" s="619"/>
      <c r="BP41" s="619"/>
      <c r="BQ41" s="619"/>
      <c r="BR41" s="619"/>
      <c r="BS41" s="619"/>
      <c r="BT41" s="619"/>
      <c r="BU41" s="620"/>
      <c r="BV41" s="621" t="s">
        <v>131</v>
      </c>
      <c r="BW41" s="622"/>
      <c r="BX41" s="622"/>
      <c r="BY41" s="622"/>
      <c r="BZ41" s="622"/>
      <c r="CA41" s="622"/>
      <c r="CB41" s="662"/>
      <c r="CD41" s="618" t="s">
        <v>350</v>
      </c>
      <c r="CE41" s="619"/>
      <c r="CF41" s="619"/>
      <c r="CG41" s="619"/>
      <c r="CH41" s="619"/>
      <c r="CI41" s="619"/>
      <c r="CJ41" s="619"/>
      <c r="CK41" s="619"/>
      <c r="CL41" s="619"/>
      <c r="CM41" s="619"/>
      <c r="CN41" s="619"/>
      <c r="CO41" s="619"/>
      <c r="CP41" s="619"/>
      <c r="CQ41" s="620"/>
      <c r="CR41" s="621" t="s">
        <v>131</v>
      </c>
      <c r="CS41" s="634"/>
      <c r="CT41" s="634"/>
      <c r="CU41" s="634"/>
      <c r="CV41" s="634"/>
      <c r="CW41" s="634"/>
      <c r="CX41" s="634"/>
      <c r="CY41" s="635"/>
      <c r="CZ41" s="624" t="s">
        <v>131</v>
      </c>
      <c r="DA41" s="636"/>
      <c r="DB41" s="636"/>
      <c r="DC41" s="637"/>
      <c r="DD41" s="627" t="s">
        <v>351</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46" t="s">
        <v>352</v>
      </c>
      <c r="AR42" s="647"/>
      <c r="AS42" s="647"/>
      <c r="AT42" s="647"/>
      <c r="AU42" s="647"/>
      <c r="AV42" s="647"/>
      <c r="AW42" s="647"/>
      <c r="AX42" s="647"/>
      <c r="AY42" s="648"/>
      <c r="AZ42" s="605">
        <v>1859047</v>
      </c>
      <c r="BA42" s="649"/>
      <c r="BB42" s="649"/>
      <c r="BC42" s="649"/>
      <c r="BD42" s="606"/>
      <c r="BE42" s="606"/>
      <c r="BF42" s="650"/>
      <c r="BG42" s="668"/>
      <c r="BH42" s="669"/>
      <c r="BI42" s="669"/>
      <c r="BJ42" s="669"/>
      <c r="BK42" s="669"/>
      <c r="BL42" s="224"/>
      <c r="BM42" s="603" t="s">
        <v>353</v>
      </c>
      <c r="BN42" s="603"/>
      <c r="BO42" s="603"/>
      <c r="BP42" s="603"/>
      <c r="BQ42" s="603"/>
      <c r="BR42" s="603"/>
      <c r="BS42" s="603"/>
      <c r="BT42" s="603"/>
      <c r="BU42" s="604"/>
      <c r="BV42" s="605">
        <v>373</v>
      </c>
      <c r="BW42" s="649"/>
      <c r="BX42" s="649"/>
      <c r="BY42" s="649"/>
      <c r="BZ42" s="649"/>
      <c r="CA42" s="649"/>
      <c r="CB42" s="651"/>
      <c r="CD42" s="618" t="s">
        <v>354</v>
      </c>
      <c r="CE42" s="619"/>
      <c r="CF42" s="619"/>
      <c r="CG42" s="619"/>
      <c r="CH42" s="619"/>
      <c r="CI42" s="619"/>
      <c r="CJ42" s="619"/>
      <c r="CK42" s="619"/>
      <c r="CL42" s="619"/>
      <c r="CM42" s="619"/>
      <c r="CN42" s="619"/>
      <c r="CO42" s="619"/>
      <c r="CP42" s="619"/>
      <c r="CQ42" s="620"/>
      <c r="CR42" s="621">
        <v>4271748</v>
      </c>
      <c r="CS42" s="634"/>
      <c r="CT42" s="634"/>
      <c r="CU42" s="634"/>
      <c r="CV42" s="634"/>
      <c r="CW42" s="634"/>
      <c r="CX42" s="634"/>
      <c r="CY42" s="635"/>
      <c r="CZ42" s="624">
        <v>11.9</v>
      </c>
      <c r="DA42" s="636"/>
      <c r="DB42" s="636"/>
      <c r="DC42" s="637"/>
      <c r="DD42" s="627">
        <v>818841</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355</v>
      </c>
      <c r="CD43" s="618" t="s">
        <v>356</v>
      </c>
      <c r="CE43" s="619"/>
      <c r="CF43" s="619"/>
      <c r="CG43" s="619"/>
      <c r="CH43" s="619"/>
      <c r="CI43" s="619"/>
      <c r="CJ43" s="619"/>
      <c r="CK43" s="619"/>
      <c r="CL43" s="619"/>
      <c r="CM43" s="619"/>
      <c r="CN43" s="619"/>
      <c r="CO43" s="619"/>
      <c r="CP43" s="619"/>
      <c r="CQ43" s="620"/>
      <c r="CR43" s="621">
        <v>100824</v>
      </c>
      <c r="CS43" s="634"/>
      <c r="CT43" s="634"/>
      <c r="CU43" s="634"/>
      <c r="CV43" s="634"/>
      <c r="CW43" s="634"/>
      <c r="CX43" s="634"/>
      <c r="CY43" s="635"/>
      <c r="CZ43" s="624">
        <v>0.3</v>
      </c>
      <c r="DA43" s="636"/>
      <c r="DB43" s="636"/>
      <c r="DC43" s="637"/>
      <c r="DD43" s="627">
        <v>90207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357</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304</v>
      </c>
      <c r="CE44" s="641"/>
      <c r="CF44" s="618" t="s">
        <v>358</v>
      </c>
      <c r="CG44" s="619"/>
      <c r="CH44" s="619"/>
      <c r="CI44" s="619"/>
      <c r="CJ44" s="619"/>
      <c r="CK44" s="619"/>
      <c r="CL44" s="619"/>
      <c r="CM44" s="619"/>
      <c r="CN44" s="619"/>
      <c r="CO44" s="619"/>
      <c r="CP44" s="619"/>
      <c r="CQ44" s="620"/>
      <c r="CR44" s="621">
        <v>4150095</v>
      </c>
      <c r="CS44" s="622"/>
      <c r="CT44" s="622"/>
      <c r="CU44" s="622"/>
      <c r="CV44" s="622"/>
      <c r="CW44" s="622"/>
      <c r="CX44" s="622"/>
      <c r="CY44" s="623"/>
      <c r="CZ44" s="624">
        <v>11.6</v>
      </c>
      <c r="DA44" s="625"/>
      <c r="DB44" s="625"/>
      <c r="DC44" s="626"/>
      <c r="DD44" s="627">
        <v>815509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359</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360</v>
      </c>
      <c r="CG45" s="619"/>
      <c r="CH45" s="619"/>
      <c r="CI45" s="619"/>
      <c r="CJ45" s="619"/>
      <c r="CK45" s="619"/>
      <c r="CL45" s="619"/>
      <c r="CM45" s="619"/>
      <c r="CN45" s="619"/>
      <c r="CO45" s="619"/>
      <c r="CP45" s="619"/>
      <c r="CQ45" s="620"/>
      <c r="CR45" s="621">
        <v>2126977</v>
      </c>
      <c r="CS45" s="634"/>
      <c r="CT45" s="634"/>
      <c r="CU45" s="634"/>
      <c r="CV45" s="634"/>
      <c r="CW45" s="634"/>
      <c r="CX45" s="634"/>
      <c r="CY45" s="635"/>
      <c r="CZ45" s="624">
        <v>5.9</v>
      </c>
      <c r="DA45" s="636"/>
      <c r="DB45" s="636"/>
      <c r="DC45" s="637"/>
      <c r="DD45" s="627">
        <v>184805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361</v>
      </c>
      <c r="CG46" s="619"/>
      <c r="CH46" s="619"/>
      <c r="CI46" s="619"/>
      <c r="CJ46" s="619"/>
      <c r="CK46" s="619"/>
      <c r="CL46" s="619"/>
      <c r="CM46" s="619"/>
      <c r="CN46" s="619"/>
      <c r="CO46" s="619"/>
      <c r="CP46" s="619"/>
      <c r="CQ46" s="620"/>
      <c r="CR46" s="621">
        <v>1953593</v>
      </c>
      <c r="CS46" s="622"/>
      <c r="CT46" s="622"/>
      <c r="CU46" s="622"/>
      <c r="CV46" s="622"/>
      <c r="CW46" s="622"/>
      <c r="CX46" s="622"/>
      <c r="CY46" s="623"/>
      <c r="CZ46" s="624">
        <v>5.5</v>
      </c>
      <c r="DA46" s="625"/>
      <c r="DB46" s="625"/>
      <c r="DC46" s="626"/>
      <c r="DD46" s="627">
        <v>613979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362</v>
      </c>
      <c r="CG47" s="619"/>
      <c r="CH47" s="619"/>
      <c r="CI47" s="619"/>
      <c r="CJ47" s="619"/>
      <c r="CK47" s="619"/>
      <c r="CL47" s="619"/>
      <c r="CM47" s="619"/>
      <c r="CN47" s="619"/>
      <c r="CO47" s="619"/>
      <c r="CP47" s="619"/>
      <c r="CQ47" s="620"/>
      <c r="CR47" s="621">
        <v>121653</v>
      </c>
      <c r="CS47" s="634"/>
      <c r="CT47" s="634"/>
      <c r="CU47" s="634"/>
      <c r="CV47" s="634"/>
      <c r="CW47" s="634"/>
      <c r="CX47" s="634"/>
      <c r="CY47" s="635"/>
      <c r="CZ47" s="624">
        <v>0.3</v>
      </c>
      <c r="DA47" s="636"/>
      <c r="DB47" s="636"/>
      <c r="DC47" s="637"/>
      <c r="DD47" s="627">
        <v>3332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363</v>
      </c>
      <c r="CG48" s="619"/>
      <c r="CH48" s="619"/>
      <c r="CI48" s="619"/>
      <c r="CJ48" s="619"/>
      <c r="CK48" s="619"/>
      <c r="CL48" s="619"/>
      <c r="CM48" s="619"/>
      <c r="CN48" s="619"/>
      <c r="CO48" s="619"/>
      <c r="CP48" s="619"/>
      <c r="CQ48" s="620"/>
      <c r="CR48" s="621" t="s">
        <v>351</v>
      </c>
      <c r="CS48" s="622"/>
      <c r="CT48" s="622"/>
      <c r="CU48" s="622"/>
      <c r="CV48" s="622"/>
      <c r="CW48" s="622"/>
      <c r="CX48" s="622"/>
      <c r="CY48" s="623"/>
      <c r="CZ48" s="624" t="s">
        <v>351</v>
      </c>
      <c r="DA48" s="625"/>
      <c r="DB48" s="625"/>
      <c r="DC48" s="626"/>
      <c r="DD48" s="627" t="s">
        <v>351</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364</v>
      </c>
      <c r="CE49" s="603"/>
      <c r="CF49" s="603"/>
      <c r="CG49" s="603"/>
      <c r="CH49" s="603"/>
      <c r="CI49" s="603"/>
      <c r="CJ49" s="603"/>
      <c r="CK49" s="603"/>
      <c r="CL49" s="603"/>
      <c r="CM49" s="603"/>
      <c r="CN49" s="603"/>
      <c r="CO49" s="603"/>
      <c r="CP49" s="603"/>
      <c r="CQ49" s="604"/>
      <c r="CR49" s="605">
        <v>35843874</v>
      </c>
      <c r="CS49" s="606"/>
      <c r="CT49" s="606"/>
      <c r="CU49" s="606"/>
      <c r="CV49" s="606"/>
      <c r="CW49" s="606"/>
      <c r="CX49" s="606"/>
      <c r="CY49" s="607"/>
      <c r="CZ49" s="608">
        <v>100</v>
      </c>
      <c r="DA49" s="609"/>
      <c r="DB49" s="609"/>
      <c r="DC49" s="610"/>
      <c r="DD49" s="611">
        <v>20261489</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hDu4FrRr5YN24jqHD1R5+xUekKJ3/GUz3k+RdPPWMdl+lxc05klV9CR0ATKrhUHQ0iAMCmLWXow8npZWWUrKqw==" saltValue="WadlQn9K4MEptPXysePSu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sqref="A1:BI2"/>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07" t="s">
        <v>365</v>
      </c>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c r="AH2" s="1107"/>
      <c r="AI2" s="1107"/>
      <c r="AJ2" s="1107"/>
      <c r="AK2" s="1107"/>
      <c r="AL2" s="1107"/>
      <c r="AM2" s="1107"/>
      <c r="AN2" s="1107"/>
      <c r="AO2" s="1107"/>
      <c r="AP2" s="1107"/>
      <c r="AQ2" s="1107"/>
      <c r="AR2" s="1107"/>
      <c r="AS2" s="1107"/>
      <c r="AT2" s="1107"/>
      <c r="AU2" s="1107"/>
      <c r="AV2" s="1107"/>
      <c r="AW2" s="1107"/>
      <c r="AX2" s="1107"/>
      <c r="AY2" s="1107"/>
      <c r="AZ2" s="1107"/>
      <c r="BA2" s="1107"/>
      <c r="BB2" s="1107"/>
      <c r="BC2" s="1107"/>
      <c r="BD2" s="1107"/>
      <c r="BE2" s="1107"/>
      <c r="BF2" s="1107"/>
      <c r="BG2" s="1107"/>
      <c r="BH2" s="1107"/>
      <c r="BI2" s="110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08" t="s">
        <v>366</v>
      </c>
      <c r="DK2" s="1109"/>
      <c r="DL2" s="1109"/>
      <c r="DM2" s="1109"/>
      <c r="DN2" s="1109"/>
      <c r="DO2" s="1110"/>
      <c r="DP2" s="228"/>
      <c r="DQ2" s="1108" t="s">
        <v>367</v>
      </c>
      <c r="DR2" s="1109"/>
      <c r="DS2" s="1109"/>
      <c r="DT2" s="1109"/>
      <c r="DU2" s="1109"/>
      <c r="DV2" s="1109"/>
      <c r="DW2" s="1109"/>
      <c r="DX2" s="1109"/>
      <c r="DY2" s="1109"/>
      <c r="DZ2" s="111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368</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369</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1003" t="s">
        <v>370</v>
      </c>
      <c r="B5" s="1004"/>
      <c r="C5" s="1004"/>
      <c r="D5" s="1004"/>
      <c r="E5" s="1004"/>
      <c r="F5" s="1004"/>
      <c r="G5" s="1004"/>
      <c r="H5" s="1004"/>
      <c r="I5" s="1004"/>
      <c r="J5" s="1004"/>
      <c r="K5" s="1004"/>
      <c r="L5" s="1004"/>
      <c r="M5" s="1004"/>
      <c r="N5" s="1004"/>
      <c r="O5" s="1004"/>
      <c r="P5" s="1005"/>
      <c r="Q5" s="989" t="s">
        <v>371</v>
      </c>
      <c r="R5" s="990"/>
      <c r="S5" s="990"/>
      <c r="T5" s="990"/>
      <c r="U5" s="991"/>
      <c r="V5" s="989" t="s">
        <v>372</v>
      </c>
      <c r="W5" s="990"/>
      <c r="X5" s="990"/>
      <c r="Y5" s="990"/>
      <c r="Z5" s="991"/>
      <c r="AA5" s="989" t="s">
        <v>373</v>
      </c>
      <c r="AB5" s="990"/>
      <c r="AC5" s="990"/>
      <c r="AD5" s="990"/>
      <c r="AE5" s="990"/>
      <c r="AF5" s="1111" t="s">
        <v>374</v>
      </c>
      <c r="AG5" s="990"/>
      <c r="AH5" s="990"/>
      <c r="AI5" s="990"/>
      <c r="AJ5" s="995"/>
      <c r="AK5" s="990" t="s">
        <v>375</v>
      </c>
      <c r="AL5" s="990"/>
      <c r="AM5" s="990"/>
      <c r="AN5" s="990"/>
      <c r="AO5" s="991"/>
      <c r="AP5" s="989" t="s">
        <v>376</v>
      </c>
      <c r="AQ5" s="990"/>
      <c r="AR5" s="990"/>
      <c r="AS5" s="990"/>
      <c r="AT5" s="991"/>
      <c r="AU5" s="989" t="s">
        <v>377</v>
      </c>
      <c r="AV5" s="990"/>
      <c r="AW5" s="990"/>
      <c r="AX5" s="990"/>
      <c r="AY5" s="995"/>
      <c r="AZ5" s="232"/>
      <c r="BA5" s="232"/>
      <c r="BB5" s="232"/>
      <c r="BC5" s="232"/>
      <c r="BD5" s="232"/>
      <c r="BE5" s="233"/>
      <c r="BF5" s="233"/>
      <c r="BG5" s="233"/>
      <c r="BH5" s="233"/>
      <c r="BI5" s="233"/>
      <c r="BJ5" s="233"/>
      <c r="BK5" s="233"/>
      <c r="BL5" s="233"/>
      <c r="BM5" s="233"/>
      <c r="BN5" s="233"/>
      <c r="BO5" s="233"/>
      <c r="BP5" s="233"/>
      <c r="BQ5" s="1003" t="s">
        <v>378</v>
      </c>
      <c r="BR5" s="1004"/>
      <c r="BS5" s="1004"/>
      <c r="BT5" s="1004"/>
      <c r="BU5" s="1004"/>
      <c r="BV5" s="1004"/>
      <c r="BW5" s="1004"/>
      <c r="BX5" s="1004"/>
      <c r="BY5" s="1004"/>
      <c r="BZ5" s="1004"/>
      <c r="CA5" s="1004"/>
      <c r="CB5" s="1004"/>
      <c r="CC5" s="1004"/>
      <c r="CD5" s="1004"/>
      <c r="CE5" s="1004"/>
      <c r="CF5" s="1004"/>
      <c r="CG5" s="1005"/>
      <c r="CH5" s="989" t="s">
        <v>379</v>
      </c>
      <c r="CI5" s="990"/>
      <c r="CJ5" s="990"/>
      <c r="CK5" s="990"/>
      <c r="CL5" s="991"/>
      <c r="CM5" s="989" t="s">
        <v>380</v>
      </c>
      <c r="CN5" s="990"/>
      <c r="CO5" s="990"/>
      <c r="CP5" s="990"/>
      <c r="CQ5" s="991"/>
      <c r="CR5" s="989" t="s">
        <v>381</v>
      </c>
      <c r="CS5" s="990"/>
      <c r="CT5" s="990"/>
      <c r="CU5" s="990"/>
      <c r="CV5" s="991"/>
      <c r="CW5" s="989" t="s">
        <v>382</v>
      </c>
      <c r="CX5" s="990"/>
      <c r="CY5" s="990"/>
      <c r="CZ5" s="990"/>
      <c r="DA5" s="991"/>
      <c r="DB5" s="989" t="s">
        <v>383</v>
      </c>
      <c r="DC5" s="990"/>
      <c r="DD5" s="990"/>
      <c r="DE5" s="990"/>
      <c r="DF5" s="991"/>
      <c r="DG5" s="1101" t="s">
        <v>384</v>
      </c>
      <c r="DH5" s="1102"/>
      <c r="DI5" s="1102"/>
      <c r="DJ5" s="1102"/>
      <c r="DK5" s="1103"/>
      <c r="DL5" s="1101" t="s">
        <v>385</v>
      </c>
      <c r="DM5" s="1102"/>
      <c r="DN5" s="1102"/>
      <c r="DO5" s="1102"/>
      <c r="DP5" s="1103"/>
      <c r="DQ5" s="989" t="s">
        <v>386</v>
      </c>
      <c r="DR5" s="990"/>
      <c r="DS5" s="990"/>
      <c r="DT5" s="990"/>
      <c r="DU5" s="991"/>
      <c r="DV5" s="989" t="s">
        <v>377</v>
      </c>
      <c r="DW5" s="990"/>
      <c r="DX5" s="990"/>
      <c r="DY5" s="990"/>
      <c r="DZ5" s="995"/>
      <c r="EA5" s="234"/>
    </row>
    <row r="6" spans="1:131" s="235" customFormat="1" ht="26.25" customHeight="1" thickBot="1" x14ac:dyDescent="0.2">
      <c r="A6" s="1006"/>
      <c r="B6" s="1007"/>
      <c r="C6" s="1007"/>
      <c r="D6" s="1007"/>
      <c r="E6" s="1007"/>
      <c r="F6" s="1007"/>
      <c r="G6" s="1007"/>
      <c r="H6" s="1007"/>
      <c r="I6" s="1007"/>
      <c r="J6" s="1007"/>
      <c r="K6" s="1007"/>
      <c r="L6" s="1007"/>
      <c r="M6" s="1007"/>
      <c r="N6" s="1007"/>
      <c r="O6" s="1007"/>
      <c r="P6" s="1008"/>
      <c r="Q6" s="992"/>
      <c r="R6" s="993"/>
      <c r="S6" s="993"/>
      <c r="T6" s="993"/>
      <c r="U6" s="994"/>
      <c r="V6" s="992"/>
      <c r="W6" s="993"/>
      <c r="X6" s="993"/>
      <c r="Y6" s="993"/>
      <c r="Z6" s="994"/>
      <c r="AA6" s="992"/>
      <c r="AB6" s="993"/>
      <c r="AC6" s="993"/>
      <c r="AD6" s="993"/>
      <c r="AE6" s="993"/>
      <c r="AF6" s="1112"/>
      <c r="AG6" s="993"/>
      <c r="AH6" s="993"/>
      <c r="AI6" s="993"/>
      <c r="AJ6" s="996"/>
      <c r="AK6" s="993"/>
      <c r="AL6" s="993"/>
      <c r="AM6" s="993"/>
      <c r="AN6" s="993"/>
      <c r="AO6" s="994"/>
      <c r="AP6" s="992"/>
      <c r="AQ6" s="993"/>
      <c r="AR6" s="993"/>
      <c r="AS6" s="993"/>
      <c r="AT6" s="994"/>
      <c r="AU6" s="992"/>
      <c r="AV6" s="993"/>
      <c r="AW6" s="993"/>
      <c r="AX6" s="993"/>
      <c r="AY6" s="996"/>
      <c r="AZ6" s="232"/>
      <c r="BA6" s="232"/>
      <c r="BB6" s="232"/>
      <c r="BC6" s="232"/>
      <c r="BD6" s="232"/>
      <c r="BE6" s="233"/>
      <c r="BF6" s="233"/>
      <c r="BG6" s="233"/>
      <c r="BH6" s="233"/>
      <c r="BI6" s="233"/>
      <c r="BJ6" s="233"/>
      <c r="BK6" s="233"/>
      <c r="BL6" s="233"/>
      <c r="BM6" s="233"/>
      <c r="BN6" s="233"/>
      <c r="BO6" s="233"/>
      <c r="BP6" s="233"/>
      <c r="BQ6" s="1006"/>
      <c r="BR6" s="1007"/>
      <c r="BS6" s="1007"/>
      <c r="BT6" s="1007"/>
      <c r="BU6" s="1007"/>
      <c r="BV6" s="1007"/>
      <c r="BW6" s="1007"/>
      <c r="BX6" s="1007"/>
      <c r="BY6" s="1007"/>
      <c r="BZ6" s="1007"/>
      <c r="CA6" s="1007"/>
      <c r="CB6" s="1007"/>
      <c r="CC6" s="1007"/>
      <c r="CD6" s="1007"/>
      <c r="CE6" s="1007"/>
      <c r="CF6" s="1007"/>
      <c r="CG6" s="1008"/>
      <c r="CH6" s="992"/>
      <c r="CI6" s="993"/>
      <c r="CJ6" s="993"/>
      <c r="CK6" s="993"/>
      <c r="CL6" s="994"/>
      <c r="CM6" s="992"/>
      <c r="CN6" s="993"/>
      <c r="CO6" s="993"/>
      <c r="CP6" s="993"/>
      <c r="CQ6" s="994"/>
      <c r="CR6" s="992"/>
      <c r="CS6" s="993"/>
      <c r="CT6" s="993"/>
      <c r="CU6" s="993"/>
      <c r="CV6" s="994"/>
      <c r="CW6" s="992"/>
      <c r="CX6" s="993"/>
      <c r="CY6" s="993"/>
      <c r="CZ6" s="993"/>
      <c r="DA6" s="994"/>
      <c r="DB6" s="992"/>
      <c r="DC6" s="993"/>
      <c r="DD6" s="993"/>
      <c r="DE6" s="993"/>
      <c r="DF6" s="994"/>
      <c r="DG6" s="1104"/>
      <c r="DH6" s="1105"/>
      <c r="DI6" s="1105"/>
      <c r="DJ6" s="1105"/>
      <c r="DK6" s="1106"/>
      <c r="DL6" s="1104"/>
      <c r="DM6" s="1105"/>
      <c r="DN6" s="1105"/>
      <c r="DO6" s="1105"/>
      <c r="DP6" s="1106"/>
      <c r="DQ6" s="992"/>
      <c r="DR6" s="993"/>
      <c r="DS6" s="993"/>
      <c r="DT6" s="993"/>
      <c r="DU6" s="994"/>
      <c r="DV6" s="992"/>
      <c r="DW6" s="993"/>
      <c r="DX6" s="993"/>
      <c r="DY6" s="993"/>
      <c r="DZ6" s="996"/>
      <c r="EA6" s="234"/>
    </row>
    <row r="7" spans="1:131" s="235" customFormat="1" ht="26.25" customHeight="1" thickTop="1" x14ac:dyDescent="0.15">
      <c r="A7" s="236">
        <v>1</v>
      </c>
      <c r="B7" s="1044" t="s">
        <v>387</v>
      </c>
      <c r="C7" s="1045"/>
      <c r="D7" s="1045"/>
      <c r="E7" s="1045"/>
      <c r="F7" s="1045"/>
      <c r="G7" s="1045"/>
      <c r="H7" s="1045"/>
      <c r="I7" s="1045"/>
      <c r="J7" s="1045"/>
      <c r="K7" s="1045"/>
      <c r="L7" s="1045"/>
      <c r="M7" s="1045"/>
      <c r="N7" s="1045"/>
      <c r="O7" s="1045"/>
      <c r="P7" s="1046"/>
      <c r="Q7" s="1090">
        <v>36088</v>
      </c>
      <c r="R7" s="1091"/>
      <c r="S7" s="1091"/>
      <c r="T7" s="1091"/>
      <c r="U7" s="1091"/>
      <c r="V7" s="1091">
        <v>35864</v>
      </c>
      <c r="W7" s="1091"/>
      <c r="X7" s="1091"/>
      <c r="Y7" s="1091"/>
      <c r="Z7" s="1091"/>
      <c r="AA7" s="1091">
        <v>224</v>
      </c>
      <c r="AB7" s="1091"/>
      <c r="AC7" s="1091"/>
      <c r="AD7" s="1091"/>
      <c r="AE7" s="1092"/>
      <c r="AF7" s="1093">
        <v>87</v>
      </c>
      <c r="AG7" s="1094"/>
      <c r="AH7" s="1094"/>
      <c r="AI7" s="1094"/>
      <c r="AJ7" s="1095"/>
      <c r="AK7" s="1096">
        <v>2857</v>
      </c>
      <c r="AL7" s="1097"/>
      <c r="AM7" s="1097"/>
      <c r="AN7" s="1097"/>
      <c r="AO7" s="1097"/>
      <c r="AP7" s="1097">
        <v>34538</v>
      </c>
      <c r="AQ7" s="1097"/>
      <c r="AR7" s="1097"/>
      <c r="AS7" s="1097"/>
      <c r="AT7" s="1097"/>
      <c r="AU7" s="1098"/>
      <c r="AV7" s="1098"/>
      <c r="AW7" s="1098"/>
      <c r="AX7" s="1098"/>
      <c r="AY7" s="1099"/>
      <c r="AZ7" s="232"/>
      <c r="BA7" s="232"/>
      <c r="BB7" s="232"/>
      <c r="BC7" s="232"/>
      <c r="BD7" s="232"/>
      <c r="BE7" s="233"/>
      <c r="BF7" s="233"/>
      <c r="BG7" s="233"/>
      <c r="BH7" s="233"/>
      <c r="BI7" s="233"/>
      <c r="BJ7" s="233"/>
      <c r="BK7" s="233"/>
      <c r="BL7" s="233"/>
      <c r="BM7" s="233"/>
      <c r="BN7" s="233"/>
      <c r="BO7" s="233"/>
      <c r="BP7" s="233"/>
      <c r="BQ7" s="236">
        <v>1</v>
      </c>
      <c r="BR7" s="237"/>
      <c r="BS7" s="1087" t="s">
        <v>587</v>
      </c>
      <c r="BT7" s="1088"/>
      <c r="BU7" s="1088"/>
      <c r="BV7" s="1088"/>
      <c r="BW7" s="1088"/>
      <c r="BX7" s="1088"/>
      <c r="BY7" s="1088"/>
      <c r="BZ7" s="1088"/>
      <c r="CA7" s="1088"/>
      <c r="CB7" s="1088"/>
      <c r="CC7" s="1088"/>
      <c r="CD7" s="1088"/>
      <c r="CE7" s="1088"/>
      <c r="CF7" s="1088"/>
      <c r="CG7" s="1100"/>
      <c r="CH7" s="1084">
        <v>4</v>
      </c>
      <c r="CI7" s="1085"/>
      <c r="CJ7" s="1085"/>
      <c r="CK7" s="1085"/>
      <c r="CL7" s="1086"/>
      <c r="CM7" s="1084">
        <v>133</v>
      </c>
      <c r="CN7" s="1085"/>
      <c r="CO7" s="1085"/>
      <c r="CP7" s="1085"/>
      <c r="CQ7" s="1086"/>
      <c r="CR7" s="1084">
        <v>100</v>
      </c>
      <c r="CS7" s="1085"/>
      <c r="CT7" s="1085"/>
      <c r="CU7" s="1085"/>
      <c r="CV7" s="1086"/>
      <c r="CW7" s="1084" t="s">
        <v>576</v>
      </c>
      <c r="CX7" s="1085"/>
      <c r="CY7" s="1085"/>
      <c r="CZ7" s="1085"/>
      <c r="DA7" s="1086"/>
      <c r="DB7" s="1084" t="s">
        <v>576</v>
      </c>
      <c r="DC7" s="1085"/>
      <c r="DD7" s="1085"/>
      <c r="DE7" s="1085"/>
      <c r="DF7" s="1086"/>
      <c r="DG7" s="1084" t="s">
        <v>576</v>
      </c>
      <c r="DH7" s="1085"/>
      <c r="DI7" s="1085"/>
      <c r="DJ7" s="1085"/>
      <c r="DK7" s="1086"/>
      <c r="DL7" s="1084" t="s">
        <v>576</v>
      </c>
      <c r="DM7" s="1085"/>
      <c r="DN7" s="1085"/>
      <c r="DO7" s="1085"/>
      <c r="DP7" s="1086"/>
      <c r="DQ7" s="1084" t="s">
        <v>576</v>
      </c>
      <c r="DR7" s="1085"/>
      <c r="DS7" s="1085"/>
      <c r="DT7" s="1085"/>
      <c r="DU7" s="1086"/>
      <c r="DV7" s="1087"/>
      <c r="DW7" s="1088"/>
      <c r="DX7" s="1088"/>
      <c r="DY7" s="1088"/>
      <c r="DZ7" s="1089"/>
      <c r="EA7" s="234"/>
    </row>
    <row r="8" spans="1:131" s="235" customFormat="1" ht="26.25" customHeight="1" x14ac:dyDescent="0.15">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1000" t="s">
        <v>588</v>
      </c>
      <c r="BT8" s="1001"/>
      <c r="BU8" s="1001"/>
      <c r="BV8" s="1001"/>
      <c r="BW8" s="1001"/>
      <c r="BX8" s="1001"/>
      <c r="BY8" s="1001"/>
      <c r="BZ8" s="1001"/>
      <c r="CA8" s="1001"/>
      <c r="CB8" s="1001"/>
      <c r="CC8" s="1001"/>
      <c r="CD8" s="1001"/>
      <c r="CE8" s="1001"/>
      <c r="CF8" s="1001"/>
      <c r="CG8" s="1016"/>
      <c r="CH8" s="997">
        <v>18</v>
      </c>
      <c r="CI8" s="998"/>
      <c r="CJ8" s="998"/>
      <c r="CK8" s="998"/>
      <c r="CL8" s="999"/>
      <c r="CM8" s="997">
        <v>46</v>
      </c>
      <c r="CN8" s="998"/>
      <c r="CO8" s="998"/>
      <c r="CP8" s="998"/>
      <c r="CQ8" s="999"/>
      <c r="CR8" s="997">
        <v>160</v>
      </c>
      <c r="CS8" s="998"/>
      <c r="CT8" s="998"/>
      <c r="CU8" s="998"/>
      <c r="CV8" s="999"/>
      <c r="CW8" s="997" t="s">
        <v>576</v>
      </c>
      <c r="CX8" s="998"/>
      <c r="CY8" s="998"/>
      <c r="CZ8" s="998"/>
      <c r="DA8" s="999"/>
      <c r="DB8" s="997" t="s">
        <v>576</v>
      </c>
      <c r="DC8" s="998"/>
      <c r="DD8" s="998"/>
      <c r="DE8" s="998"/>
      <c r="DF8" s="999"/>
      <c r="DG8" s="997" t="s">
        <v>576</v>
      </c>
      <c r="DH8" s="998"/>
      <c r="DI8" s="998"/>
      <c r="DJ8" s="998"/>
      <c r="DK8" s="999"/>
      <c r="DL8" s="997" t="s">
        <v>576</v>
      </c>
      <c r="DM8" s="998"/>
      <c r="DN8" s="998"/>
      <c r="DO8" s="998"/>
      <c r="DP8" s="999"/>
      <c r="DQ8" s="997" t="s">
        <v>576</v>
      </c>
      <c r="DR8" s="998"/>
      <c r="DS8" s="998"/>
      <c r="DT8" s="998"/>
      <c r="DU8" s="999"/>
      <c r="DV8" s="1000"/>
      <c r="DW8" s="1001"/>
      <c r="DX8" s="1001"/>
      <c r="DY8" s="1001"/>
      <c r="DZ8" s="1002"/>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1000" t="s">
        <v>589</v>
      </c>
      <c r="BT9" s="1001"/>
      <c r="BU9" s="1001"/>
      <c r="BV9" s="1001"/>
      <c r="BW9" s="1001"/>
      <c r="BX9" s="1001"/>
      <c r="BY9" s="1001"/>
      <c r="BZ9" s="1001"/>
      <c r="CA9" s="1001"/>
      <c r="CB9" s="1001"/>
      <c r="CC9" s="1001"/>
      <c r="CD9" s="1001"/>
      <c r="CE9" s="1001"/>
      <c r="CF9" s="1001"/>
      <c r="CG9" s="1016"/>
      <c r="CH9" s="997">
        <v>5</v>
      </c>
      <c r="CI9" s="998"/>
      <c r="CJ9" s="998"/>
      <c r="CK9" s="998"/>
      <c r="CL9" s="999"/>
      <c r="CM9" s="997">
        <v>45</v>
      </c>
      <c r="CN9" s="998"/>
      <c r="CO9" s="998"/>
      <c r="CP9" s="998"/>
      <c r="CQ9" s="999"/>
      <c r="CR9" s="997">
        <v>100</v>
      </c>
      <c r="CS9" s="998"/>
      <c r="CT9" s="998"/>
      <c r="CU9" s="998"/>
      <c r="CV9" s="999"/>
      <c r="CW9" s="997" t="s">
        <v>576</v>
      </c>
      <c r="CX9" s="998"/>
      <c r="CY9" s="998"/>
      <c r="CZ9" s="998"/>
      <c r="DA9" s="999"/>
      <c r="DB9" s="997" t="s">
        <v>576</v>
      </c>
      <c r="DC9" s="998"/>
      <c r="DD9" s="998"/>
      <c r="DE9" s="998"/>
      <c r="DF9" s="999"/>
      <c r="DG9" s="997" t="s">
        <v>576</v>
      </c>
      <c r="DH9" s="998"/>
      <c r="DI9" s="998"/>
      <c r="DJ9" s="998"/>
      <c r="DK9" s="999"/>
      <c r="DL9" s="997" t="s">
        <v>576</v>
      </c>
      <c r="DM9" s="998"/>
      <c r="DN9" s="998"/>
      <c r="DO9" s="998"/>
      <c r="DP9" s="999"/>
      <c r="DQ9" s="997" t="s">
        <v>576</v>
      </c>
      <c r="DR9" s="998"/>
      <c r="DS9" s="998"/>
      <c r="DT9" s="998"/>
      <c r="DU9" s="999"/>
      <c r="DV9" s="1000"/>
      <c r="DW9" s="1001"/>
      <c r="DX9" s="1001"/>
      <c r="DY9" s="1001"/>
      <c r="DZ9" s="1002"/>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1000"/>
      <c r="BT10" s="1001"/>
      <c r="BU10" s="1001"/>
      <c r="BV10" s="1001"/>
      <c r="BW10" s="1001"/>
      <c r="BX10" s="1001"/>
      <c r="BY10" s="1001"/>
      <c r="BZ10" s="1001"/>
      <c r="CA10" s="1001"/>
      <c r="CB10" s="1001"/>
      <c r="CC10" s="1001"/>
      <c r="CD10" s="1001"/>
      <c r="CE10" s="1001"/>
      <c r="CF10" s="1001"/>
      <c r="CG10" s="1016"/>
      <c r="CH10" s="997"/>
      <c r="CI10" s="998"/>
      <c r="CJ10" s="998"/>
      <c r="CK10" s="998"/>
      <c r="CL10" s="999"/>
      <c r="CM10" s="997"/>
      <c r="CN10" s="998"/>
      <c r="CO10" s="998"/>
      <c r="CP10" s="998"/>
      <c r="CQ10" s="999"/>
      <c r="CR10" s="997"/>
      <c r="CS10" s="998"/>
      <c r="CT10" s="998"/>
      <c r="CU10" s="998"/>
      <c r="CV10" s="999"/>
      <c r="CW10" s="997"/>
      <c r="CX10" s="998"/>
      <c r="CY10" s="998"/>
      <c r="CZ10" s="998"/>
      <c r="DA10" s="999"/>
      <c r="DB10" s="997"/>
      <c r="DC10" s="998"/>
      <c r="DD10" s="998"/>
      <c r="DE10" s="998"/>
      <c r="DF10" s="999"/>
      <c r="DG10" s="997"/>
      <c r="DH10" s="998"/>
      <c r="DI10" s="998"/>
      <c r="DJ10" s="998"/>
      <c r="DK10" s="999"/>
      <c r="DL10" s="997"/>
      <c r="DM10" s="998"/>
      <c r="DN10" s="998"/>
      <c r="DO10" s="998"/>
      <c r="DP10" s="999"/>
      <c r="DQ10" s="997"/>
      <c r="DR10" s="998"/>
      <c r="DS10" s="998"/>
      <c r="DT10" s="998"/>
      <c r="DU10" s="999"/>
      <c r="DV10" s="1000"/>
      <c r="DW10" s="1001"/>
      <c r="DX10" s="1001"/>
      <c r="DY10" s="1001"/>
      <c r="DZ10" s="1002"/>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1000"/>
      <c r="BT11" s="1001"/>
      <c r="BU11" s="1001"/>
      <c r="BV11" s="1001"/>
      <c r="BW11" s="1001"/>
      <c r="BX11" s="1001"/>
      <c r="BY11" s="1001"/>
      <c r="BZ11" s="1001"/>
      <c r="CA11" s="1001"/>
      <c r="CB11" s="1001"/>
      <c r="CC11" s="1001"/>
      <c r="CD11" s="1001"/>
      <c r="CE11" s="1001"/>
      <c r="CF11" s="1001"/>
      <c r="CG11" s="1016"/>
      <c r="CH11" s="997"/>
      <c r="CI11" s="998"/>
      <c r="CJ11" s="998"/>
      <c r="CK11" s="998"/>
      <c r="CL11" s="999"/>
      <c r="CM11" s="997"/>
      <c r="CN11" s="998"/>
      <c r="CO11" s="998"/>
      <c r="CP11" s="998"/>
      <c r="CQ11" s="999"/>
      <c r="CR11" s="997"/>
      <c r="CS11" s="998"/>
      <c r="CT11" s="998"/>
      <c r="CU11" s="998"/>
      <c r="CV11" s="999"/>
      <c r="CW11" s="997"/>
      <c r="CX11" s="998"/>
      <c r="CY11" s="998"/>
      <c r="CZ11" s="998"/>
      <c r="DA11" s="999"/>
      <c r="DB11" s="997"/>
      <c r="DC11" s="998"/>
      <c r="DD11" s="998"/>
      <c r="DE11" s="998"/>
      <c r="DF11" s="999"/>
      <c r="DG11" s="997"/>
      <c r="DH11" s="998"/>
      <c r="DI11" s="998"/>
      <c r="DJ11" s="998"/>
      <c r="DK11" s="999"/>
      <c r="DL11" s="997"/>
      <c r="DM11" s="998"/>
      <c r="DN11" s="998"/>
      <c r="DO11" s="998"/>
      <c r="DP11" s="999"/>
      <c r="DQ11" s="997"/>
      <c r="DR11" s="998"/>
      <c r="DS11" s="998"/>
      <c r="DT11" s="998"/>
      <c r="DU11" s="999"/>
      <c r="DV11" s="1000"/>
      <c r="DW11" s="1001"/>
      <c r="DX11" s="1001"/>
      <c r="DY11" s="1001"/>
      <c r="DZ11" s="1002"/>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1000"/>
      <c r="BT12" s="1001"/>
      <c r="BU12" s="1001"/>
      <c r="BV12" s="1001"/>
      <c r="BW12" s="1001"/>
      <c r="BX12" s="1001"/>
      <c r="BY12" s="1001"/>
      <c r="BZ12" s="1001"/>
      <c r="CA12" s="1001"/>
      <c r="CB12" s="1001"/>
      <c r="CC12" s="1001"/>
      <c r="CD12" s="1001"/>
      <c r="CE12" s="1001"/>
      <c r="CF12" s="1001"/>
      <c r="CG12" s="1016"/>
      <c r="CH12" s="997"/>
      <c r="CI12" s="998"/>
      <c r="CJ12" s="998"/>
      <c r="CK12" s="998"/>
      <c r="CL12" s="999"/>
      <c r="CM12" s="997"/>
      <c r="CN12" s="998"/>
      <c r="CO12" s="998"/>
      <c r="CP12" s="998"/>
      <c r="CQ12" s="999"/>
      <c r="CR12" s="997"/>
      <c r="CS12" s="998"/>
      <c r="CT12" s="998"/>
      <c r="CU12" s="998"/>
      <c r="CV12" s="999"/>
      <c r="CW12" s="997"/>
      <c r="CX12" s="998"/>
      <c r="CY12" s="998"/>
      <c r="CZ12" s="998"/>
      <c r="DA12" s="999"/>
      <c r="DB12" s="997"/>
      <c r="DC12" s="998"/>
      <c r="DD12" s="998"/>
      <c r="DE12" s="998"/>
      <c r="DF12" s="999"/>
      <c r="DG12" s="997"/>
      <c r="DH12" s="998"/>
      <c r="DI12" s="998"/>
      <c r="DJ12" s="998"/>
      <c r="DK12" s="999"/>
      <c r="DL12" s="997"/>
      <c r="DM12" s="998"/>
      <c r="DN12" s="998"/>
      <c r="DO12" s="998"/>
      <c r="DP12" s="999"/>
      <c r="DQ12" s="997"/>
      <c r="DR12" s="998"/>
      <c r="DS12" s="998"/>
      <c r="DT12" s="998"/>
      <c r="DU12" s="999"/>
      <c r="DV12" s="1000"/>
      <c r="DW12" s="1001"/>
      <c r="DX12" s="1001"/>
      <c r="DY12" s="1001"/>
      <c r="DZ12" s="1002"/>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1000"/>
      <c r="BT13" s="1001"/>
      <c r="BU13" s="1001"/>
      <c r="BV13" s="1001"/>
      <c r="BW13" s="1001"/>
      <c r="BX13" s="1001"/>
      <c r="BY13" s="1001"/>
      <c r="BZ13" s="1001"/>
      <c r="CA13" s="1001"/>
      <c r="CB13" s="1001"/>
      <c r="CC13" s="1001"/>
      <c r="CD13" s="1001"/>
      <c r="CE13" s="1001"/>
      <c r="CF13" s="1001"/>
      <c r="CG13" s="1016"/>
      <c r="CH13" s="997"/>
      <c r="CI13" s="998"/>
      <c r="CJ13" s="998"/>
      <c r="CK13" s="998"/>
      <c r="CL13" s="999"/>
      <c r="CM13" s="997"/>
      <c r="CN13" s="998"/>
      <c r="CO13" s="998"/>
      <c r="CP13" s="998"/>
      <c r="CQ13" s="999"/>
      <c r="CR13" s="997"/>
      <c r="CS13" s="998"/>
      <c r="CT13" s="998"/>
      <c r="CU13" s="998"/>
      <c r="CV13" s="999"/>
      <c r="CW13" s="997"/>
      <c r="CX13" s="998"/>
      <c r="CY13" s="998"/>
      <c r="CZ13" s="998"/>
      <c r="DA13" s="999"/>
      <c r="DB13" s="997"/>
      <c r="DC13" s="998"/>
      <c r="DD13" s="998"/>
      <c r="DE13" s="998"/>
      <c r="DF13" s="999"/>
      <c r="DG13" s="997"/>
      <c r="DH13" s="998"/>
      <c r="DI13" s="998"/>
      <c r="DJ13" s="998"/>
      <c r="DK13" s="999"/>
      <c r="DL13" s="997"/>
      <c r="DM13" s="998"/>
      <c r="DN13" s="998"/>
      <c r="DO13" s="998"/>
      <c r="DP13" s="999"/>
      <c r="DQ13" s="997"/>
      <c r="DR13" s="998"/>
      <c r="DS13" s="998"/>
      <c r="DT13" s="998"/>
      <c r="DU13" s="999"/>
      <c r="DV13" s="1000"/>
      <c r="DW13" s="1001"/>
      <c r="DX13" s="1001"/>
      <c r="DY13" s="1001"/>
      <c r="DZ13" s="1002"/>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1000"/>
      <c r="BT14" s="1001"/>
      <c r="BU14" s="1001"/>
      <c r="BV14" s="1001"/>
      <c r="BW14" s="1001"/>
      <c r="BX14" s="1001"/>
      <c r="BY14" s="1001"/>
      <c r="BZ14" s="1001"/>
      <c r="CA14" s="1001"/>
      <c r="CB14" s="1001"/>
      <c r="CC14" s="1001"/>
      <c r="CD14" s="1001"/>
      <c r="CE14" s="1001"/>
      <c r="CF14" s="1001"/>
      <c r="CG14" s="1016"/>
      <c r="CH14" s="997"/>
      <c r="CI14" s="998"/>
      <c r="CJ14" s="998"/>
      <c r="CK14" s="998"/>
      <c r="CL14" s="999"/>
      <c r="CM14" s="997"/>
      <c r="CN14" s="998"/>
      <c r="CO14" s="998"/>
      <c r="CP14" s="998"/>
      <c r="CQ14" s="999"/>
      <c r="CR14" s="997"/>
      <c r="CS14" s="998"/>
      <c r="CT14" s="998"/>
      <c r="CU14" s="998"/>
      <c r="CV14" s="999"/>
      <c r="CW14" s="997"/>
      <c r="CX14" s="998"/>
      <c r="CY14" s="998"/>
      <c r="CZ14" s="998"/>
      <c r="DA14" s="999"/>
      <c r="DB14" s="997"/>
      <c r="DC14" s="998"/>
      <c r="DD14" s="998"/>
      <c r="DE14" s="998"/>
      <c r="DF14" s="999"/>
      <c r="DG14" s="997"/>
      <c r="DH14" s="998"/>
      <c r="DI14" s="998"/>
      <c r="DJ14" s="998"/>
      <c r="DK14" s="999"/>
      <c r="DL14" s="997"/>
      <c r="DM14" s="998"/>
      <c r="DN14" s="998"/>
      <c r="DO14" s="998"/>
      <c r="DP14" s="999"/>
      <c r="DQ14" s="997"/>
      <c r="DR14" s="998"/>
      <c r="DS14" s="998"/>
      <c r="DT14" s="998"/>
      <c r="DU14" s="999"/>
      <c r="DV14" s="1000"/>
      <c r="DW14" s="1001"/>
      <c r="DX14" s="1001"/>
      <c r="DY14" s="1001"/>
      <c r="DZ14" s="1002"/>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1000"/>
      <c r="BT15" s="1001"/>
      <c r="BU15" s="1001"/>
      <c r="BV15" s="1001"/>
      <c r="BW15" s="1001"/>
      <c r="BX15" s="1001"/>
      <c r="BY15" s="1001"/>
      <c r="BZ15" s="1001"/>
      <c r="CA15" s="1001"/>
      <c r="CB15" s="1001"/>
      <c r="CC15" s="1001"/>
      <c r="CD15" s="1001"/>
      <c r="CE15" s="1001"/>
      <c r="CF15" s="1001"/>
      <c r="CG15" s="1016"/>
      <c r="CH15" s="997"/>
      <c r="CI15" s="998"/>
      <c r="CJ15" s="998"/>
      <c r="CK15" s="998"/>
      <c r="CL15" s="999"/>
      <c r="CM15" s="997"/>
      <c r="CN15" s="998"/>
      <c r="CO15" s="998"/>
      <c r="CP15" s="998"/>
      <c r="CQ15" s="999"/>
      <c r="CR15" s="997"/>
      <c r="CS15" s="998"/>
      <c r="CT15" s="998"/>
      <c r="CU15" s="998"/>
      <c r="CV15" s="999"/>
      <c r="CW15" s="997"/>
      <c r="CX15" s="998"/>
      <c r="CY15" s="998"/>
      <c r="CZ15" s="998"/>
      <c r="DA15" s="999"/>
      <c r="DB15" s="997"/>
      <c r="DC15" s="998"/>
      <c r="DD15" s="998"/>
      <c r="DE15" s="998"/>
      <c r="DF15" s="999"/>
      <c r="DG15" s="997"/>
      <c r="DH15" s="998"/>
      <c r="DI15" s="998"/>
      <c r="DJ15" s="998"/>
      <c r="DK15" s="999"/>
      <c r="DL15" s="997"/>
      <c r="DM15" s="998"/>
      <c r="DN15" s="998"/>
      <c r="DO15" s="998"/>
      <c r="DP15" s="999"/>
      <c r="DQ15" s="997"/>
      <c r="DR15" s="998"/>
      <c r="DS15" s="998"/>
      <c r="DT15" s="998"/>
      <c r="DU15" s="999"/>
      <c r="DV15" s="1000"/>
      <c r="DW15" s="1001"/>
      <c r="DX15" s="1001"/>
      <c r="DY15" s="1001"/>
      <c r="DZ15" s="1002"/>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1000"/>
      <c r="BT16" s="1001"/>
      <c r="BU16" s="1001"/>
      <c r="BV16" s="1001"/>
      <c r="BW16" s="1001"/>
      <c r="BX16" s="1001"/>
      <c r="BY16" s="1001"/>
      <c r="BZ16" s="1001"/>
      <c r="CA16" s="1001"/>
      <c r="CB16" s="1001"/>
      <c r="CC16" s="1001"/>
      <c r="CD16" s="1001"/>
      <c r="CE16" s="1001"/>
      <c r="CF16" s="1001"/>
      <c r="CG16" s="1016"/>
      <c r="CH16" s="997"/>
      <c r="CI16" s="998"/>
      <c r="CJ16" s="998"/>
      <c r="CK16" s="998"/>
      <c r="CL16" s="999"/>
      <c r="CM16" s="997"/>
      <c r="CN16" s="998"/>
      <c r="CO16" s="998"/>
      <c r="CP16" s="998"/>
      <c r="CQ16" s="999"/>
      <c r="CR16" s="997"/>
      <c r="CS16" s="998"/>
      <c r="CT16" s="998"/>
      <c r="CU16" s="998"/>
      <c r="CV16" s="999"/>
      <c r="CW16" s="997"/>
      <c r="CX16" s="998"/>
      <c r="CY16" s="998"/>
      <c r="CZ16" s="998"/>
      <c r="DA16" s="999"/>
      <c r="DB16" s="997"/>
      <c r="DC16" s="998"/>
      <c r="DD16" s="998"/>
      <c r="DE16" s="998"/>
      <c r="DF16" s="999"/>
      <c r="DG16" s="997"/>
      <c r="DH16" s="998"/>
      <c r="DI16" s="998"/>
      <c r="DJ16" s="998"/>
      <c r="DK16" s="999"/>
      <c r="DL16" s="997"/>
      <c r="DM16" s="998"/>
      <c r="DN16" s="998"/>
      <c r="DO16" s="998"/>
      <c r="DP16" s="999"/>
      <c r="DQ16" s="997"/>
      <c r="DR16" s="998"/>
      <c r="DS16" s="998"/>
      <c r="DT16" s="998"/>
      <c r="DU16" s="999"/>
      <c r="DV16" s="1000"/>
      <c r="DW16" s="1001"/>
      <c r="DX16" s="1001"/>
      <c r="DY16" s="1001"/>
      <c r="DZ16" s="1002"/>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1000"/>
      <c r="BT17" s="1001"/>
      <c r="BU17" s="1001"/>
      <c r="BV17" s="1001"/>
      <c r="BW17" s="1001"/>
      <c r="BX17" s="1001"/>
      <c r="BY17" s="1001"/>
      <c r="BZ17" s="1001"/>
      <c r="CA17" s="1001"/>
      <c r="CB17" s="1001"/>
      <c r="CC17" s="1001"/>
      <c r="CD17" s="1001"/>
      <c r="CE17" s="1001"/>
      <c r="CF17" s="1001"/>
      <c r="CG17" s="1016"/>
      <c r="CH17" s="997"/>
      <c r="CI17" s="998"/>
      <c r="CJ17" s="998"/>
      <c r="CK17" s="998"/>
      <c r="CL17" s="999"/>
      <c r="CM17" s="997"/>
      <c r="CN17" s="998"/>
      <c r="CO17" s="998"/>
      <c r="CP17" s="998"/>
      <c r="CQ17" s="999"/>
      <c r="CR17" s="997"/>
      <c r="CS17" s="998"/>
      <c r="CT17" s="998"/>
      <c r="CU17" s="998"/>
      <c r="CV17" s="999"/>
      <c r="CW17" s="997"/>
      <c r="CX17" s="998"/>
      <c r="CY17" s="998"/>
      <c r="CZ17" s="998"/>
      <c r="DA17" s="999"/>
      <c r="DB17" s="997"/>
      <c r="DC17" s="998"/>
      <c r="DD17" s="998"/>
      <c r="DE17" s="998"/>
      <c r="DF17" s="999"/>
      <c r="DG17" s="997"/>
      <c r="DH17" s="998"/>
      <c r="DI17" s="998"/>
      <c r="DJ17" s="998"/>
      <c r="DK17" s="999"/>
      <c r="DL17" s="997"/>
      <c r="DM17" s="998"/>
      <c r="DN17" s="998"/>
      <c r="DO17" s="998"/>
      <c r="DP17" s="999"/>
      <c r="DQ17" s="997"/>
      <c r="DR17" s="998"/>
      <c r="DS17" s="998"/>
      <c r="DT17" s="998"/>
      <c r="DU17" s="999"/>
      <c r="DV17" s="1000"/>
      <c r="DW17" s="1001"/>
      <c r="DX17" s="1001"/>
      <c r="DY17" s="1001"/>
      <c r="DZ17" s="1002"/>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1000"/>
      <c r="BT18" s="1001"/>
      <c r="BU18" s="1001"/>
      <c r="BV18" s="1001"/>
      <c r="BW18" s="1001"/>
      <c r="BX18" s="1001"/>
      <c r="BY18" s="1001"/>
      <c r="BZ18" s="1001"/>
      <c r="CA18" s="1001"/>
      <c r="CB18" s="1001"/>
      <c r="CC18" s="1001"/>
      <c r="CD18" s="1001"/>
      <c r="CE18" s="1001"/>
      <c r="CF18" s="1001"/>
      <c r="CG18" s="1016"/>
      <c r="CH18" s="997"/>
      <c r="CI18" s="998"/>
      <c r="CJ18" s="998"/>
      <c r="CK18" s="998"/>
      <c r="CL18" s="999"/>
      <c r="CM18" s="997"/>
      <c r="CN18" s="998"/>
      <c r="CO18" s="998"/>
      <c r="CP18" s="998"/>
      <c r="CQ18" s="999"/>
      <c r="CR18" s="997"/>
      <c r="CS18" s="998"/>
      <c r="CT18" s="998"/>
      <c r="CU18" s="998"/>
      <c r="CV18" s="999"/>
      <c r="CW18" s="997"/>
      <c r="CX18" s="998"/>
      <c r="CY18" s="998"/>
      <c r="CZ18" s="998"/>
      <c r="DA18" s="999"/>
      <c r="DB18" s="997"/>
      <c r="DC18" s="998"/>
      <c r="DD18" s="998"/>
      <c r="DE18" s="998"/>
      <c r="DF18" s="999"/>
      <c r="DG18" s="997"/>
      <c r="DH18" s="998"/>
      <c r="DI18" s="998"/>
      <c r="DJ18" s="998"/>
      <c r="DK18" s="999"/>
      <c r="DL18" s="997"/>
      <c r="DM18" s="998"/>
      <c r="DN18" s="998"/>
      <c r="DO18" s="998"/>
      <c r="DP18" s="999"/>
      <c r="DQ18" s="997"/>
      <c r="DR18" s="998"/>
      <c r="DS18" s="998"/>
      <c r="DT18" s="998"/>
      <c r="DU18" s="999"/>
      <c r="DV18" s="1000"/>
      <c r="DW18" s="1001"/>
      <c r="DX18" s="1001"/>
      <c r="DY18" s="1001"/>
      <c r="DZ18" s="1002"/>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1000"/>
      <c r="BT19" s="1001"/>
      <c r="BU19" s="1001"/>
      <c r="BV19" s="1001"/>
      <c r="BW19" s="1001"/>
      <c r="BX19" s="1001"/>
      <c r="BY19" s="1001"/>
      <c r="BZ19" s="1001"/>
      <c r="CA19" s="1001"/>
      <c r="CB19" s="1001"/>
      <c r="CC19" s="1001"/>
      <c r="CD19" s="1001"/>
      <c r="CE19" s="1001"/>
      <c r="CF19" s="1001"/>
      <c r="CG19" s="1016"/>
      <c r="CH19" s="997"/>
      <c r="CI19" s="998"/>
      <c r="CJ19" s="998"/>
      <c r="CK19" s="998"/>
      <c r="CL19" s="999"/>
      <c r="CM19" s="997"/>
      <c r="CN19" s="998"/>
      <c r="CO19" s="998"/>
      <c r="CP19" s="998"/>
      <c r="CQ19" s="999"/>
      <c r="CR19" s="997"/>
      <c r="CS19" s="998"/>
      <c r="CT19" s="998"/>
      <c r="CU19" s="998"/>
      <c r="CV19" s="999"/>
      <c r="CW19" s="997"/>
      <c r="CX19" s="998"/>
      <c r="CY19" s="998"/>
      <c r="CZ19" s="998"/>
      <c r="DA19" s="999"/>
      <c r="DB19" s="997"/>
      <c r="DC19" s="998"/>
      <c r="DD19" s="998"/>
      <c r="DE19" s="998"/>
      <c r="DF19" s="999"/>
      <c r="DG19" s="997"/>
      <c r="DH19" s="998"/>
      <c r="DI19" s="998"/>
      <c r="DJ19" s="998"/>
      <c r="DK19" s="999"/>
      <c r="DL19" s="997"/>
      <c r="DM19" s="998"/>
      <c r="DN19" s="998"/>
      <c r="DO19" s="998"/>
      <c r="DP19" s="999"/>
      <c r="DQ19" s="997"/>
      <c r="DR19" s="998"/>
      <c r="DS19" s="998"/>
      <c r="DT19" s="998"/>
      <c r="DU19" s="999"/>
      <c r="DV19" s="1000"/>
      <c r="DW19" s="1001"/>
      <c r="DX19" s="1001"/>
      <c r="DY19" s="1001"/>
      <c r="DZ19" s="1002"/>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1000"/>
      <c r="BT20" s="1001"/>
      <c r="BU20" s="1001"/>
      <c r="BV20" s="1001"/>
      <c r="BW20" s="1001"/>
      <c r="BX20" s="1001"/>
      <c r="BY20" s="1001"/>
      <c r="BZ20" s="1001"/>
      <c r="CA20" s="1001"/>
      <c r="CB20" s="1001"/>
      <c r="CC20" s="1001"/>
      <c r="CD20" s="1001"/>
      <c r="CE20" s="1001"/>
      <c r="CF20" s="1001"/>
      <c r="CG20" s="1016"/>
      <c r="CH20" s="997"/>
      <c r="CI20" s="998"/>
      <c r="CJ20" s="998"/>
      <c r="CK20" s="998"/>
      <c r="CL20" s="999"/>
      <c r="CM20" s="997"/>
      <c r="CN20" s="998"/>
      <c r="CO20" s="998"/>
      <c r="CP20" s="998"/>
      <c r="CQ20" s="999"/>
      <c r="CR20" s="997"/>
      <c r="CS20" s="998"/>
      <c r="CT20" s="998"/>
      <c r="CU20" s="998"/>
      <c r="CV20" s="999"/>
      <c r="CW20" s="997"/>
      <c r="CX20" s="998"/>
      <c r="CY20" s="998"/>
      <c r="CZ20" s="998"/>
      <c r="DA20" s="999"/>
      <c r="DB20" s="997"/>
      <c r="DC20" s="998"/>
      <c r="DD20" s="998"/>
      <c r="DE20" s="998"/>
      <c r="DF20" s="999"/>
      <c r="DG20" s="997"/>
      <c r="DH20" s="998"/>
      <c r="DI20" s="998"/>
      <c r="DJ20" s="998"/>
      <c r="DK20" s="999"/>
      <c r="DL20" s="997"/>
      <c r="DM20" s="998"/>
      <c r="DN20" s="998"/>
      <c r="DO20" s="998"/>
      <c r="DP20" s="999"/>
      <c r="DQ20" s="997"/>
      <c r="DR20" s="998"/>
      <c r="DS20" s="998"/>
      <c r="DT20" s="998"/>
      <c r="DU20" s="999"/>
      <c r="DV20" s="1000"/>
      <c r="DW20" s="1001"/>
      <c r="DX20" s="1001"/>
      <c r="DY20" s="1001"/>
      <c r="DZ20" s="1002"/>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1000"/>
      <c r="BT21" s="1001"/>
      <c r="BU21" s="1001"/>
      <c r="BV21" s="1001"/>
      <c r="BW21" s="1001"/>
      <c r="BX21" s="1001"/>
      <c r="BY21" s="1001"/>
      <c r="BZ21" s="1001"/>
      <c r="CA21" s="1001"/>
      <c r="CB21" s="1001"/>
      <c r="CC21" s="1001"/>
      <c r="CD21" s="1001"/>
      <c r="CE21" s="1001"/>
      <c r="CF21" s="1001"/>
      <c r="CG21" s="1016"/>
      <c r="CH21" s="997"/>
      <c r="CI21" s="998"/>
      <c r="CJ21" s="998"/>
      <c r="CK21" s="998"/>
      <c r="CL21" s="999"/>
      <c r="CM21" s="997"/>
      <c r="CN21" s="998"/>
      <c r="CO21" s="998"/>
      <c r="CP21" s="998"/>
      <c r="CQ21" s="999"/>
      <c r="CR21" s="997"/>
      <c r="CS21" s="998"/>
      <c r="CT21" s="998"/>
      <c r="CU21" s="998"/>
      <c r="CV21" s="999"/>
      <c r="CW21" s="997"/>
      <c r="CX21" s="998"/>
      <c r="CY21" s="998"/>
      <c r="CZ21" s="998"/>
      <c r="DA21" s="999"/>
      <c r="DB21" s="997"/>
      <c r="DC21" s="998"/>
      <c r="DD21" s="998"/>
      <c r="DE21" s="998"/>
      <c r="DF21" s="999"/>
      <c r="DG21" s="997"/>
      <c r="DH21" s="998"/>
      <c r="DI21" s="998"/>
      <c r="DJ21" s="998"/>
      <c r="DK21" s="999"/>
      <c r="DL21" s="997"/>
      <c r="DM21" s="998"/>
      <c r="DN21" s="998"/>
      <c r="DO21" s="998"/>
      <c r="DP21" s="999"/>
      <c r="DQ21" s="997"/>
      <c r="DR21" s="998"/>
      <c r="DS21" s="998"/>
      <c r="DT21" s="998"/>
      <c r="DU21" s="999"/>
      <c r="DV21" s="1000"/>
      <c r="DW21" s="1001"/>
      <c r="DX21" s="1001"/>
      <c r="DY21" s="1001"/>
      <c r="DZ21" s="1002"/>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388</v>
      </c>
      <c r="BA22" s="1028"/>
      <c r="BB22" s="1028"/>
      <c r="BC22" s="1028"/>
      <c r="BD22" s="1029"/>
      <c r="BE22" s="233"/>
      <c r="BF22" s="233"/>
      <c r="BG22" s="233"/>
      <c r="BH22" s="233"/>
      <c r="BI22" s="233"/>
      <c r="BJ22" s="233"/>
      <c r="BK22" s="233"/>
      <c r="BL22" s="233"/>
      <c r="BM22" s="233"/>
      <c r="BN22" s="233"/>
      <c r="BO22" s="233"/>
      <c r="BP22" s="233"/>
      <c r="BQ22" s="238">
        <v>16</v>
      </c>
      <c r="BR22" s="239"/>
      <c r="BS22" s="1000"/>
      <c r="BT22" s="1001"/>
      <c r="BU22" s="1001"/>
      <c r="BV22" s="1001"/>
      <c r="BW22" s="1001"/>
      <c r="BX22" s="1001"/>
      <c r="BY22" s="1001"/>
      <c r="BZ22" s="1001"/>
      <c r="CA22" s="1001"/>
      <c r="CB22" s="1001"/>
      <c r="CC22" s="1001"/>
      <c r="CD22" s="1001"/>
      <c r="CE22" s="1001"/>
      <c r="CF22" s="1001"/>
      <c r="CG22" s="1016"/>
      <c r="CH22" s="997"/>
      <c r="CI22" s="998"/>
      <c r="CJ22" s="998"/>
      <c r="CK22" s="998"/>
      <c r="CL22" s="999"/>
      <c r="CM22" s="997"/>
      <c r="CN22" s="998"/>
      <c r="CO22" s="998"/>
      <c r="CP22" s="998"/>
      <c r="CQ22" s="999"/>
      <c r="CR22" s="997"/>
      <c r="CS22" s="998"/>
      <c r="CT22" s="998"/>
      <c r="CU22" s="998"/>
      <c r="CV22" s="999"/>
      <c r="CW22" s="997"/>
      <c r="CX22" s="998"/>
      <c r="CY22" s="998"/>
      <c r="CZ22" s="998"/>
      <c r="DA22" s="999"/>
      <c r="DB22" s="997"/>
      <c r="DC22" s="998"/>
      <c r="DD22" s="998"/>
      <c r="DE22" s="998"/>
      <c r="DF22" s="999"/>
      <c r="DG22" s="997"/>
      <c r="DH22" s="998"/>
      <c r="DI22" s="998"/>
      <c r="DJ22" s="998"/>
      <c r="DK22" s="999"/>
      <c r="DL22" s="997"/>
      <c r="DM22" s="998"/>
      <c r="DN22" s="998"/>
      <c r="DO22" s="998"/>
      <c r="DP22" s="999"/>
      <c r="DQ22" s="997"/>
      <c r="DR22" s="998"/>
      <c r="DS22" s="998"/>
      <c r="DT22" s="998"/>
      <c r="DU22" s="999"/>
      <c r="DV22" s="1000"/>
      <c r="DW22" s="1001"/>
      <c r="DX22" s="1001"/>
      <c r="DY22" s="1001"/>
      <c r="DZ22" s="1002"/>
      <c r="EA22" s="234"/>
    </row>
    <row r="23" spans="1:131" s="235" customFormat="1" ht="26.25" customHeight="1" thickBot="1" x14ac:dyDescent="0.2">
      <c r="A23" s="240" t="s">
        <v>389</v>
      </c>
      <c r="B23" s="937" t="s">
        <v>390</v>
      </c>
      <c r="C23" s="938"/>
      <c r="D23" s="938"/>
      <c r="E23" s="938"/>
      <c r="F23" s="938"/>
      <c r="G23" s="938"/>
      <c r="H23" s="938"/>
      <c r="I23" s="938"/>
      <c r="J23" s="938"/>
      <c r="K23" s="938"/>
      <c r="L23" s="938"/>
      <c r="M23" s="938"/>
      <c r="N23" s="938"/>
      <c r="O23" s="938"/>
      <c r="P23" s="948"/>
      <c r="Q23" s="1067">
        <v>36068</v>
      </c>
      <c r="R23" s="1061"/>
      <c r="S23" s="1061"/>
      <c r="T23" s="1061"/>
      <c r="U23" s="1061"/>
      <c r="V23" s="1061">
        <v>35844</v>
      </c>
      <c r="W23" s="1061"/>
      <c r="X23" s="1061"/>
      <c r="Y23" s="1061"/>
      <c r="Z23" s="1061"/>
      <c r="AA23" s="1061">
        <v>224</v>
      </c>
      <c r="AB23" s="1061"/>
      <c r="AC23" s="1061"/>
      <c r="AD23" s="1061"/>
      <c r="AE23" s="1068"/>
      <c r="AF23" s="1069">
        <v>87</v>
      </c>
      <c r="AG23" s="1061"/>
      <c r="AH23" s="1061"/>
      <c r="AI23" s="1061"/>
      <c r="AJ23" s="1070"/>
      <c r="AK23" s="1071"/>
      <c r="AL23" s="1072"/>
      <c r="AM23" s="1072"/>
      <c r="AN23" s="1072"/>
      <c r="AO23" s="1072"/>
      <c r="AP23" s="1061">
        <v>34538</v>
      </c>
      <c r="AQ23" s="1061"/>
      <c r="AR23" s="1061"/>
      <c r="AS23" s="1061"/>
      <c r="AT23" s="1061"/>
      <c r="AU23" s="1062"/>
      <c r="AV23" s="1062"/>
      <c r="AW23" s="1062"/>
      <c r="AX23" s="1062"/>
      <c r="AY23" s="1063"/>
      <c r="AZ23" s="1064" t="s">
        <v>130</v>
      </c>
      <c r="BA23" s="1065"/>
      <c r="BB23" s="1065"/>
      <c r="BC23" s="1065"/>
      <c r="BD23" s="1066"/>
      <c r="BE23" s="233"/>
      <c r="BF23" s="233"/>
      <c r="BG23" s="233"/>
      <c r="BH23" s="233"/>
      <c r="BI23" s="233"/>
      <c r="BJ23" s="233"/>
      <c r="BK23" s="233"/>
      <c r="BL23" s="233"/>
      <c r="BM23" s="233"/>
      <c r="BN23" s="233"/>
      <c r="BO23" s="233"/>
      <c r="BP23" s="233"/>
      <c r="BQ23" s="238">
        <v>17</v>
      </c>
      <c r="BR23" s="239"/>
      <c r="BS23" s="1000"/>
      <c r="BT23" s="1001"/>
      <c r="BU23" s="1001"/>
      <c r="BV23" s="1001"/>
      <c r="BW23" s="1001"/>
      <c r="BX23" s="1001"/>
      <c r="BY23" s="1001"/>
      <c r="BZ23" s="1001"/>
      <c r="CA23" s="1001"/>
      <c r="CB23" s="1001"/>
      <c r="CC23" s="1001"/>
      <c r="CD23" s="1001"/>
      <c r="CE23" s="1001"/>
      <c r="CF23" s="1001"/>
      <c r="CG23" s="1016"/>
      <c r="CH23" s="997"/>
      <c r="CI23" s="998"/>
      <c r="CJ23" s="998"/>
      <c r="CK23" s="998"/>
      <c r="CL23" s="999"/>
      <c r="CM23" s="997"/>
      <c r="CN23" s="998"/>
      <c r="CO23" s="998"/>
      <c r="CP23" s="998"/>
      <c r="CQ23" s="999"/>
      <c r="CR23" s="997"/>
      <c r="CS23" s="998"/>
      <c r="CT23" s="998"/>
      <c r="CU23" s="998"/>
      <c r="CV23" s="999"/>
      <c r="CW23" s="997"/>
      <c r="CX23" s="998"/>
      <c r="CY23" s="998"/>
      <c r="CZ23" s="998"/>
      <c r="DA23" s="999"/>
      <c r="DB23" s="997"/>
      <c r="DC23" s="998"/>
      <c r="DD23" s="998"/>
      <c r="DE23" s="998"/>
      <c r="DF23" s="999"/>
      <c r="DG23" s="997"/>
      <c r="DH23" s="998"/>
      <c r="DI23" s="998"/>
      <c r="DJ23" s="998"/>
      <c r="DK23" s="999"/>
      <c r="DL23" s="997"/>
      <c r="DM23" s="998"/>
      <c r="DN23" s="998"/>
      <c r="DO23" s="998"/>
      <c r="DP23" s="999"/>
      <c r="DQ23" s="997"/>
      <c r="DR23" s="998"/>
      <c r="DS23" s="998"/>
      <c r="DT23" s="998"/>
      <c r="DU23" s="999"/>
      <c r="DV23" s="1000"/>
      <c r="DW23" s="1001"/>
      <c r="DX23" s="1001"/>
      <c r="DY23" s="1001"/>
      <c r="DZ23" s="1002"/>
      <c r="EA23" s="234"/>
    </row>
    <row r="24" spans="1:131" s="235" customFormat="1" ht="26.25" customHeight="1" x14ac:dyDescent="0.15">
      <c r="A24" s="1060" t="s">
        <v>391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1000"/>
      <c r="BT24" s="1001"/>
      <c r="BU24" s="1001"/>
      <c r="BV24" s="1001"/>
      <c r="BW24" s="1001"/>
      <c r="BX24" s="1001"/>
      <c r="BY24" s="1001"/>
      <c r="BZ24" s="1001"/>
      <c r="CA24" s="1001"/>
      <c r="CB24" s="1001"/>
      <c r="CC24" s="1001"/>
      <c r="CD24" s="1001"/>
      <c r="CE24" s="1001"/>
      <c r="CF24" s="1001"/>
      <c r="CG24" s="1016"/>
      <c r="CH24" s="997"/>
      <c r="CI24" s="998"/>
      <c r="CJ24" s="998"/>
      <c r="CK24" s="998"/>
      <c r="CL24" s="999"/>
      <c r="CM24" s="997"/>
      <c r="CN24" s="998"/>
      <c r="CO24" s="998"/>
      <c r="CP24" s="998"/>
      <c r="CQ24" s="999"/>
      <c r="CR24" s="997"/>
      <c r="CS24" s="998"/>
      <c r="CT24" s="998"/>
      <c r="CU24" s="998"/>
      <c r="CV24" s="999"/>
      <c r="CW24" s="997"/>
      <c r="CX24" s="998"/>
      <c r="CY24" s="998"/>
      <c r="CZ24" s="998"/>
      <c r="DA24" s="999"/>
      <c r="DB24" s="997"/>
      <c r="DC24" s="998"/>
      <c r="DD24" s="998"/>
      <c r="DE24" s="998"/>
      <c r="DF24" s="999"/>
      <c r="DG24" s="997"/>
      <c r="DH24" s="998"/>
      <c r="DI24" s="998"/>
      <c r="DJ24" s="998"/>
      <c r="DK24" s="999"/>
      <c r="DL24" s="997"/>
      <c r="DM24" s="998"/>
      <c r="DN24" s="998"/>
      <c r="DO24" s="998"/>
      <c r="DP24" s="999"/>
      <c r="DQ24" s="997"/>
      <c r="DR24" s="998"/>
      <c r="DS24" s="998"/>
      <c r="DT24" s="998"/>
      <c r="DU24" s="999"/>
      <c r="DV24" s="1000"/>
      <c r="DW24" s="1001"/>
      <c r="DX24" s="1001"/>
      <c r="DY24" s="1001"/>
      <c r="DZ24" s="1002"/>
      <c r="EA24" s="234"/>
    </row>
    <row r="25" spans="1:131" ht="26.25" customHeight="1" thickBot="1" x14ac:dyDescent="0.2">
      <c r="A25" s="1059" t="s">
        <v>392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1000"/>
      <c r="BT25" s="1001"/>
      <c r="BU25" s="1001"/>
      <c r="BV25" s="1001"/>
      <c r="BW25" s="1001"/>
      <c r="BX25" s="1001"/>
      <c r="BY25" s="1001"/>
      <c r="BZ25" s="1001"/>
      <c r="CA25" s="1001"/>
      <c r="CB25" s="1001"/>
      <c r="CC25" s="1001"/>
      <c r="CD25" s="1001"/>
      <c r="CE25" s="1001"/>
      <c r="CF25" s="1001"/>
      <c r="CG25" s="1016"/>
      <c r="CH25" s="997"/>
      <c r="CI25" s="998"/>
      <c r="CJ25" s="998"/>
      <c r="CK25" s="998"/>
      <c r="CL25" s="999"/>
      <c r="CM25" s="997"/>
      <c r="CN25" s="998"/>
      <c r="CO25" s="998"/>
      <c r="CP25" s="998"/>
      <c r="CQ25" s="999"/>
      <c r="CR25" s="997"/>
      <c r="CS25" s="998"/>
      <c r="CT25" s="998"/>
      <c r="CU25" s="998"/>
      <c r="CV25" s="999"/>
      <c r="CW25" s="997"/>
      <c r="CX25" s="998"/>
      <c r="CY25" s="998"/>
      <c r="CZ25" s="998"/>
      <c r="DA25" s="999"/>
      <c r="DB25" s="997"/>
      <c r="DC25" s="998"/>
      <c r="DD25" s="998"/>
      <c r="DE25" s="998"/>
      <c r="DF25" s="999"/>
      <c r="DG25" s="997"/>
      <c r="DH25" s="998"/>
      <c r="DI25" s="998"/>
      <c r="DJ25" s="998"/>
      <c r="DK25" s="999"/>
      <c r="DL25" s="997"/>
      <c r="DM25" s="998"/>
      <c r="DN25" s="998"/>
      <c r="DO25" s="998"/>
      <c r="DP25" s="999"/>
      <c r="DQ25" s="997"/>
      <c r="DR25" s="998"/>
      <c r="DS25" s="998"/>
      <c r="DT25" s="998"/>
      <c r="DU25" s="999"/>
      <c r="DV25" s="1000"/>
      <c r="DW25" s="1001"/>
      <c r="DX25" s="1001"/>
      <c r="DY25" s="1001"/>
      <c r="DZ25" s="1002"/>
      <c r="EA25" s="230"/>
    </row>
    <row r="26" spans="1:131" ht="26.25" customHeight="1" x14ac:dyDescent="0.15">
      <c r="A26" s="1003" t="s">
        <v>370</v>
      </c>
      <c r="B26" s="1004"/>
      <c r="C26" s="1004"/>
      <c r="D26" s="1004"/>
      <c r="E26" s="1004"/>
      <c r="F26" s="1004"/>
      <c r="G26" s="1004"/>
      <c r="H26" s="1004"/>
      <c r="I26" s="1004"/>
      <c r="J26" s="1004"/>
      <c r="K26" s="1004"/>
      <c r="L26" s="1004"/>
      <c r="M26" s="1004"/>
      <c r="N26" s="1004"/>
      <c r="O26" s="1004"/>
      <c r="P26" s="1005"/>
      <c r="Q26" s="989" t="s">
        <v>393</v>
      </c>
      <c r="R26" s="990"/>
      <c r="S26" s="990"/>
      <c r="T26" s="990"/>
      <c r="U26" s="991"/>
      <c r="V26" s="989" t="s">
        <v>394</v>
      </c>
      <c r="W26" s="990"/>
      <c r="X26" s="990"/>
      <c r="Y26" s="990"/>
      <c r="Z26" s="991"/>
      <c r="AA26" s="989" t="s">
        <v>395</v>
      </c>
      <c r="AB26" s="990"/>
      <c r="AC26" s="990"/>
      <c r="AD26" s="990"/>
      <c r="AE26" s="990"/>
      <c r="AF26" s="1055" t="s">
        <v>396</v>
      </c>
      <c r="AG26" s="1010"/>
      <c r="AH26" s="1010"/>
      <c r="AI26" s="1010"/>
      <c r="AJ26" s="1056"/>
      <c r="AK26" s="990" t="s">
        <v>397</v>
      </c>
      <c r="AL26" s="990"/>
      <c r="AM26" s="990"/>
      <c r="AN26" s="990"/>
      <c r="AO26" s="991"/>
      <c r="AP26" s="989" t="s">
        <v>398</v>
      </c>
      <c r="AQ26" s="990"/>
      <c r="AR26" s="990"/>
      <c r="AS26" s="990"/>
      <c r="AT26" s="991"/>
      <c r="AU26" s="989" t="s">
        <v>399</v>
      </c>
      <c r="AV26" s="990"/>
      <c r="AW26" s="990"/>
      <c r="AX26" s="990"/>
      <c r="AY26" s="991"/>
      <c r="AZ26" s="989" t="s">
        <v>400</v>
      </c>
      <c r="BA26" s="990"/>
      <c r="BB26" s="990"/>
      <c r="BC26" s="990"/>
      <c r="BD26" s="991"/>
      <c r="BE26" s="989" t="s">
        <v>377</v>
      </c>
      <c r="BF26" s="990"/>
      <c r="BG26" s="990"/>
      <c r="BH26" s="990"/>
      <c r="BI26" s="995"/>
      <c r="BJ26" s="232"/>
      <c r="BK26" s="232"/>
      <c r="BL26" s="232"/>
      <c r="BM26" s="232"/>
      <c r="BN26" s="232"/>
      <c r="BO26" s="241"/>
      <c r="BP26" s="241"/>
      <c r="BQ26" s="238">
        <v>20</v>
      </c>
      <c r="BR26" s="239"/>
      <c r="BS26" s="1000"/>
      <c r="BT26" s="1001"/>
      <c r="BU26" s="1001"/>
      <c r="BV26" s="1001"/>
      <c r="BW26" s="1001"/>
      <c r="BX26" s="1001"/>
      <c r="BY26" s="1001"/>
      <c r="BZ26" s="1001"/>
      <c r="CA26" s="1001"/>
      <c r="CB26" s="1001"/>
      <c r="CC26" s="1001"/>
      <c r="CD26" s="1001"/>
      <c r="CE26" s="1001"/>
      <c r="CF26" s="1001"/>
      <c r="CG26" s="1016"/>
      <c r="CH26" s="997"/>
      <c r="CI26" s="998"/>
      <c r="CJ26" s="998"/>
      <c r="CK26" s="998"/>
      <c r="CL26" s="999"/>
      <c r="CM26" s="997"/>
      <c r="CN26" s="998"/>
      <c r="CO26" s="998"/>
      <c r="CP26" s="998"/>
      <c r="CQ26" s="999"/>
      <c r="CR26" s="997"/>
      <c r="CS26" s="998"/>
      <c r="CT26" s="998"/>
      <c r="CU26" s="998"/>
      <c r="CV26" s="999"/>
      <c r="CW26" s="997"/>
      <c r="CX26" s="998"/>
      <c r="CY26" s="998"/>
      <c r="CZ26" s="998"/>
      <c r="DA26" s="999"/>
      <c r="DB26" s="997"/>
      <c r="DC26" s="998"/>
      <c r="DD26" s="998"/>
      <c r="DE26" s="998"/>
      <c r="DF26" s="999"/>
      <c r="DG26" s="997"/>
      <c r="DH26" s="998"/>
      <c r="DI26" s="998"/>
      <c r="DJ26" s="998"/>
      <c r="DK26" s="999"/>
      <c r="DL26" s="997"/>
      <c r="DM26" s="998"/>
      <c r="DN26" s="998"/>
      <c r="DO26" s="998"/>
      <c r="DP26" s="999"/>
      <c r="DQ26" s="997"/>
      <c r="DR26" s="998"/>
      <c r="DS26" s="998"/>
      <c r="DT26" s="998"/>
      <c r="DU26" s="999"/>
      <c r="DV26" s="1000"/>
      <c r="DW26" s="1001"/>
      <c r="DX26" s="1001"/>
      <c r="DY26" s="1001"/>
      <c r="DZ26" s="1002"/>
      <c r="EA26" s="230"/>
    </row>
    <row r="27" spans="1:131" ht="26.25" customHeight="1" thickBot="1" x14ac:dyDescent="0.2">
      <c r="A27" s="1006"/>
      <c r="B27" s="1007"/>
      <c r="C27" s="1007"/>
      <c r="D27" s="1007"/>
      <c r="E27" s="1007"/>
      <c r="F27" s="1007"/>
      <c r="G27" s="1007"/>
      <c r="H27" s="1007"/>
      <c r="I27" s="1007"/>
      <c r="J27" s="1007"/>
      <c r="K27" s="1007"/>
      <c r="L27" s="1007"/>
      <c r="M27" s="1007"/>
      <c r="N27" s="1007"/>
      <c r="O27" s="1007"/>
      <c r="P27" s="1008"/>
      <c r="Q27" s="992"/>
      <c r="R27" s="993"/>
      <c r="S27" s="993"/>
      <c r="T27" s="993"/>
      <c r="U27" s="994"/>
      <c r="V27" s="992"/>
      <c r="W27" s="993"/>
      <c r="X27" s="993"/>
      <c r="Y27" s="993"/>
      <c r="Z27" s="994"/>
      <c r="AA27" s="992"/>
      <c r="AB27" s="993"/>
      <c r="AC27" s="993"/>
      <c r="AD27" s="993"/>
      <c r="AE27" s="993"/>
      <c r="AF27" s="1057"/>
      <c r="AG27" s="1013"/>
      <c r="AH27" s="1013"/>
      <c r="AI27" s="1013"/>
      <c r="AJ27" s="1058"/>
      <c r="AK27" s="993"/>
      <c r="AL27" s="993"/>
      <c r="AM27" s="993"/>
      <c r="AN27" s="993"/>
      <c r="AO27" s="994"/>
      <c r="AP27" s="992"/>
      <c r="AQ27" s="993"/>
      <c r="AR27" s="993"/>
      <c r="AS27" s="993"/>
      <c r="AT27" s="994"/>
      <c r="AU27" s="992"/>
      <c r="AV27" s="993"/>
      <c r="AW27" s="993"/>
      <c r="AX27" s="993"/>
      <c r="AY27" s="994"/>
      <c r="AZ27" s="992"/>
      <c r="BA27" s="993"/>
      <c r="BB27" s="993"/>
      <c r="BC27" s="993"/>
      <c r="BD27" s="994"/>
      <c r="BE27" s="992"/>
      <c r="BF27" s="993"/>
      <c r="BG27" s="993"/>
      <c r="BH27" s="993"/>
      <c r="BI27" s="996"/>
      <c r="BJ27" s="232"/>
      <c r="BK27" s="232"/>
      <c r="BL27" s="232"/>
      <c r="BM27" s="232"/>
      <c r="BN27" s="232"/>
      <c r="BO27" s="241"/>
      <c r="BP27" s="241"/>
      <c r="BQ27" s="238">
        <v>21</v>
      </c>
      <c r="BR27" s="239"/>
      <c r="BS27" s="1000"/>
      <c r="BT27" s="1001"/>
      <c r="BU27" s="1001"/>
      <c r="BV27" s="1001"/>
      <c r="BW27" s="1001"/>
      <c r="BX27" s="1001"/>
      <c r="BY27" s="1001"/>
      <c r="BZ27" s="1001"/>
      <c r="CA27" s="1001"/>
      <c r="CB27" s="1001"/>
      <c r="CC27" s="1001"/>
      <c r="CD27" s="1001"/>
      <c r="CE27" s="1001"/>
      <c r="CF27" s="1001"/>
      <c r="CG27" s="1016"/>
      <c r="CH27" s="997"/>
      <c r="CI27" s="998"/>
      <c r="CJ27" s="998"/>
      <c r="CK27" s="998"/>
      <c r="CL27" s="999"/>
      <c r="CM27" s="997"/>
      <c r="CN27" s="998"/>
      <c r="CO27" s="998"/>
      <c r="CP27" s="998"/>
      <c r="CQ27" s="999"/>
      <c r="CR27" s="997"/>
      <c r="CS27" s="998"/>
      <c r="CT27" s="998"/>
      <c r="CU27" s="998"/>
      <c r="CV27" s="999"/>
      <c r="CW27" s="997"/>
      <c r="CX27" s="998"/>
      <c r="CY27" s="998"/>
      <c r="CZ27" s="998"/>
      <c r="DA27" s="999"/>
      <c r="DB27" s="997"/>
      <c r="DC27" s="998"/>
      <c r="DD27" s="998"/>
      <c r="DE27" s="998"/>
      <c r="DF27" s="999"/>
      <c r="DG27" s="997"/>
      <c r="DH27" s="998"/>
      <c r="DI27" s="998"/>
      <c r="DJ27" s="998"/>
      <c r="DK27" s="999"/>
      <c r="DL27" s="997"/>
      <c r="DM27" s="998"/>
      <c r="DN27" s="998"/>
      <c r="DO27" s="998"/>
      <c r="DP27" s="999"/>
      <c r="DQ27" s="997"/>
      <c r="DR27" s="998"/>
      <c r="DS27" s="998"/>
      <c r="DT27" s="998"/>
      <c r="DU27" s="999"/>
      <c r="DV27" s="1000"/>
      <c r="DW27" s="1001"/>
      <c r="DX27" s="1001"/>
      <c r="DY27" s="1001"/>
      <c r="DZ27" s="1002"/>
      <c r="EA27" s="230"/>
    </row>
    <row r="28" spans="1:131" ht="26.25" customHeight="1" thickTop="1" x14ac:dyDescent="0.15">
      <c r="A28" s="242">
        <v>1</v>
      </c>
      <c r="B28" s="1044" t="s">
        <v>401</v>
      </c>
      <c r="C28" s="1045"/>
      <c r="D28" s="1045"/>
      <c r="E28" s="1045"/>
      <c r="F28" s="1045"/>
      <c r="G28" s="1045"/>
      <c r="H28" s="1045"/>
      <c r="I28" s="1045"/>
      <c r="J28" s="1045"/>
      <c r="K28" s="1045"/>
      <c r="L28" s="1045"/>
      <c r="M28" s="1045"/>
      <c r="N28" s="1045"/>
      <c r="O28" s="1045"/>
      <c r="P28" s="1046"/>
      <c r="Q28" s="1047">
        <v>5901</v>
      </c>
      <c r="R28" s="1048"/>
      <c r="S28" s="1048"/>
      <c r="T28" s="1048"/>
      <c r="U28" s="1048"/>
      <c r="V28" s="1048">
        <v>5894</v>
      </c>
      <c r="W28" s="1048"/>
      <c r="X28" s="1048"/>
      <c r="Y28" s="1048"/>
      <c r="Z28" s="1048"/>
      <c r="AA28" s="1048">
        <v>7</v>
      </c>
      <c r="AB28" s="1048"/>
      <c r="AC28" s="1048"/>
      <c r="AD28" s="1048"/>
      <c r="AE28" s="1049"/>
      <c r="AF28" s="1050">
        <v>7</v>
      </c>
      <c r="AG28" s="1048"/>
      <c r="AH28" s="1048"/>
      <c r="AI28" s="1048"/>
      <c r="AJ28" s="1051"/>
      <c r="AK28" s="1052">
        <v>531</v>
      </c>
      <c r="AL28" s="1053"/>
      <c r="AM28" s="1053"/>
      <c r="AN28" s="1053"/>
      <c r="AO28" s="1053"/>
      <c r="AP28" s="1053" t="s">
        <v>576</v>
      </c>
      <c r="AQ28" s="1053"/>
      <c r="AR28" s="1053"/>
      <c r="AS28" s="1053"/>
      <c r="AT28" s="1053"/>
      <c r="AU28" s="1053" t="s">
        <v>576</v>
      </c>
      <c r="AV28" s="1053"/>
      <c r="AW28" s="1053"/>
      <c r="AX28" s="1053"/>
      <c r="AY28" s="1053"/>
      <c r="AZ28" s="1054" t="s">
        <v>576</v>
      </c>
      <c r="BA28" s="1054"/>
      <c r="BB28" s="1054"/>
      <c r="BC28" s="1054"/>
      <c r="BD28" s="1054"/>
      <c r="BE28" s="1042"/>
      <c r="BF28" s="1042"/>
      <c r="BG28" s="1042"/>
      <c r="BH28" s="1042"/>
      <c r="BI28" s="1043"/>
      <c r="BJ28" s="232"/>
      <c r="BK28" s="232"/>
      <c r="BL28" s="232"/>
      <c r="BM28" s="232"/>
      <c r="BN28" s="232"/>
      <c r="BO28" s="241"/>
      <c r="BP28" s="241"/>
      <c r="BQ28" s="238">
        <v>22</v>
      </c>
      <c r="BR28" s="239"/>
      <c r="BS28" s="1000"/>
      <c r="BT28" s="1001"/>
      <c r="BU28" s="1001"/>
      <c r="BV28" s="1001"/>
      <c r="BW28" s="1001"/>
      <c r="BX28" s="1001"/>
      <c r="BY28" s="1001"/>
      <c r="BZ28" s="1001"/>
      <c r="CA28" s="1001"/>
      <c r="CB28" s="1001"/>
      <c r="CC28" s="1001"/>
      <c r="CD28" s="1001"/>
      <c r="CE28" s="1001"/>
      <c r="CF28" s="1001"/>
      <c r="CG28" s="1016"/>
      <c r="CH28" s="997"/>
      <c r="CI28" s="998"/>
      <c r="CJ28" s="998"/>
      <c r="CK28" s="998"/>
      <c r="CL28" s="999"/>
      <c r="CM28" s="997"/>
      <c r="CN28" s="998"/>
      <c r="CO28" s="998"/>
      <c r="CP28" s="998"/>
      <c r="CQ28" s="999"/>
      <c r="CR28" s="997"/>
      <c r="CS28" s="998"/>
      <c r="CT28" s="998"/>
      <c r="CU28" s="998"/>
      <c r="CV28" s="999"/>
      <c r="CW28" s="997"/>
      <c r="CX28" s="998"/>
      <c r="CY28" s="998"/>
      <c r="CZ28" s="998"/>
      <c r="DA28" s="999"/>
      <c r="DB28" s="997"/>
      <c r="DC28" s="998"/>
      <c r="DD28" s="998"/>
      <c r="DE28" s="998"/>
      <c r="DF28" s="999"/>
      <c r="DG28" s="997"/>
      <c r="DH28" s="998"/>
      <c r="DI28" s="998"/>
      <c r="DJ28" s="998"/>
      <c r="DK28" s="999"/>
      <c r="DL28" s="997"/>
      <c r="DM28" s="998"/>
      <c r="DN28" s="998"/>
      <c r="DO28" s="998"/>
      <c r="DP28" s="999"/>
      <c r="DQ28" s="997"/>
      <c r="DR28" s="998"/>
      <c r="DS28" s="998"/>
      <c r="DT28" s="998"/>
      <c r="DU28" s="999"/>
      <c r="DV28" s="1000"/>
      <c r="DW28" s="1001"/>
      <c r="DX28" s="1001"/>
      <c r="DY28" s="1001"/>
      <c r="DZ28" s="1002"/>
      <c r="EA28" s="230"/>
    </row>
    <row r="29" spans="1:131" ht="26.25" customHeight="1" x14ac:dyDescent="0.15">
      <c r="A29" s="242">
        <v>2</v>
      </c>
      <c r="B29" s="1030" t="s">
        <v>402</v>
      </c>
      <c r="C29" s="1031"/>
      <c r="D29" s="1031"/>
      <c r="E29" s="1031"/>
      <c r="F29" s="1031"/>
      <c r="G29" s="1031"/>
      <c r="H29" s="1031"/>
      <c r="I29" s="1031"/>
      <c r="J29" s="1031"/>
      <c r="K29" s="1031"/>
      <c r="L29" s="1031"/>
      <c r="M29" s="1031"/>
      <c r="N29" s="1031"/>
      <c r="O29" s="1031"/>
      <c r="P29" s="1032"/>
      <c r="Q29" s="1038">
        <v>133</v>
      </c>
      <c r="R29" s="1039"/>
      <c r="S29" s="1039"/>
      <c r="T29" s="1039"/>
      <c r="U29" s="1039"/>
      <c r="V29" s="1039">
        <v>133</v>
      </c>
      <c r="W29" s="1039"/>
      <c r="X29" s="1039"/>
      <c r="Y29" s="1039"/>
      <c r="Z29" s="1039"/>
      <c r="AA29" s="1039" t="s">
        <v>576</v>
      </c>
      <c r="AB29" s="1039"/>
      <c r="AC29" s="1039"/>
      <c r="AD29" s="1039"/>
      <c r="AE29" s="1040"/>
      <c r="AF29" s="1035" t="s">
        <v>130</v>
      </c>
      <c r="AG29" s="1036"/>
      <c r="AH29" s="1036"/>
      <c r="AI29" s="1036"/>
      <c r="AJ29" s="1037"/>
      <c r="AK29" s="980">
        <v>36</v>
      </c>
      <c r="AL29" s="971"/>
      <c r="AM29" s="971"/>
      <c r="AN29" s="971"/>
      <c r="AO29" s="971"/>
      <c r="AP29" s="971" t="s">
        <v>576</v>
      </c>
      <c r="AQ29" s="971"/>
      <c r="AR29" s="971"/>
      <c r="AS29" s="971"/>
      <c r="AT29" s="971"/>
      <c r="AU29" s="971" t="s">
        <v>576</v>
      </c>
      <c r="AV29" s="971"/>
      <c r="AW29" s="971"/>
      <c r="AX29" s="971"/>
      <c r="AY29" s="971"/>
      <c r="AZ29" s="1041" t="s">
        <v>576</v>
      </c>
      <c r="BA29" s="1041"/>
      <c r="BB29" s="1041"/>
      <c r="BC29" s="1041"/>
      <c r="BD29" s="1041"/>
      <c r="BE29" s="972"/>
      <c r="BF29" s="972"/>
      <c r="BG29" s="972"/>
      <c r="BH29" s="972"/>
      <c r="BI29" s="973"/>
      <c r="BJ29" s="232"/>
      <c r="BK29" s="232"/>
      <c r="BL29" s="232"/>
      <c r="BM29" s="232"/>
      <c r="BN29" s="232"/>
      <c r="BO29" s="241"/>
      <c r="BP29" s="241"/>
      <c r="BQ29" s="238">
        <v>23</v>
      </c>
      <c r="BR29" s="239"/>
      <c r="BS29" s="1000"/>
      <c r="BT29" s="1001"/>
      <c r="BU29" s="1001"/>
      <c r="BV29" s="1001"/>
      <c r="BW29" s="1001"/>
      <c r="BX29" s="1001"/>
      <c r="BY29" s="1001"/>
      <c r="BZ29" s="1001"/>
      <c r="CA29" s="1001"/>
      <c r="CB29" s="1001"/>
      <c r="CC29" s="1001"/>
      <c r="CD29" s="1001"/>
      <c r="CE29" s="1001"/>
      <c r="CF29" s="1001"/>
      <c r="CG29" s="1016"/>
      <c r="CH29" s="997"/>
      <c r="CI29" s="998"/>
      <c r="CJ29" s="998"/>
      <c r="CK29" s="998"/>
      <c r="CL29" s="999"/>
      <c r="CM29" s="997"/>
      <c r="CN29" s="998"/>
      <c r="CO29" s="998"/>
      <c r="CP29" s="998"/>
      <c r="CQ29" s="999"/>
      <c r="CR29" s="997"/>
      <c r="CS29" s="998"/>
      <c r="CT29" s="998"/>
      <c r="CU29" s="998"/>
      <c r="CV29" s="999"/>
      <c r="CW29" s="997"/>
      <c r="CX29" s="998"/>
      <c r="CY29" s="998"/>
      <c r="CZ29" s="998"/>
      <c r="DA29" s="999"/>
      <c r="DB29" s="997"/>
      <c r="DC29" s="998"/>
      <c r="DD29" s="998"/>
      <c r="DE29" s="998"/>
      <c r="DF29" s="999"/>
      <c r="DG29" s="997"/>
      <c r="DH29" s="998"/>
      <c r="DI29" s="998"/>
      <c r="DJ29" s="998"/>
      <c r="DK29" s="999"/>
      <c r="DL29" s="997"/>
      <c r="DM29" s="998"/>
      <c r="DN29" s="998"/>
      <c r="DO29" s="998"/>
      <c r="DP29" s="999"/>
      <c r="DQ29" s="997"/>
      <c r="DR29" s="998"/>
      <c r="DS29" s="998"/>
      <c r="DT29" s="998"/>
      <c r="DU29" s="999"/>
      <c r="DV29" s="1000"/>
      <c r="DW29" s="1001"/>
      <c r="DX29" s="1001"/>
      <c r="DY29" s="1001"/>
      <c r="DZ29" s="1002"/>
      <c r="EA29" s="230"/>
    </row>
    <row r="30" spans="1:131" ht="26.25" customHeight="1" x14ac:dyDescent="0.15">
      <c r="A30" s="242">
        <v>3</v>
      </c>
      <c r="B30" s="1030" t="s">
        <v>403</v>
      </c>
      <c r="C30" s="1031"/>
      <c r="D30" s="1031"/>
      <c r="E30" s="1031"/>
      <c r="F30" s="1031"/>
      <c r="G30" s="1031"/>
      <c r="H30" s="1031"/>
      <c r="I30" s="1031"/>
      <c r="J30" s="1031"/>
      <c r="K30" s="1031"/>
      <c r="L30" s="1031"/>
      <c r="M30" s="1031"/>
      <c r="N30" s="1031"/>
      <c r="O30" s="1031"/>
      <c r="P30" s="1032"/>
      <c r="Q30" s="1038">
        <v>5486</v>
      </c>
      <c r="R30" s="1039"/>
      <c r="S30" s="1039"/>
      <c r="T30" s="1039"/>
      <c r="U30" s="1039"/>
      <c r="V30" s="1039">
        <v>5187</v>
      </c>
      <c r="W30" s="1039"/>
      <c r="X30" s="1039"/>
      <c r="Y30" s="1039"/>
      <c r="Z30" s="1039"/>
      <c r="AA30" s="1039">
        <v>299</v>
      </c>
      <c r="AB30" s="1039"/>
      <c r="AC30" s="1039"/>
      <c r="AD30" s="1039"/>
      <c r="AE30" s="1040"/>
      <c r="AF30" s="1035">
        <v>299</v>
      </c>
      <c r="AG30" s="1036"/>
      <c r="AH30" s="1036"/>
      <c r="AI30" s="1036"/>
      <c r="AJ30" s="1037"/>
      <c r="AK30" s="980">
        <v>806</v>
      </c>
      <c r="AL30" s="971"/>
      <c r="AM30" s="971"/>
      <c r="AN30" s="971"/>
      <c r="AO30" s="971"/>
      <c r="AP30" s="971" t="s">
        <v>576</v>
      </c>
      <c r="AQ30" s="971"/>
      <c r="AR30" s="971"/>
      <c r="AS30" s="971"/>
      <c r="AT30" s="971"/>
      <c r="AU30" s="971" t="s">
        <v>576</v>
      </c>
      <c r="AV30" s="971"/>
      <c r="AW30" s="971"/>
      <c r="AX30" s="971"/>
      <c r="AY30" s="971"/>
      <c r="AZ30" s="1041" t="s">
        <v>576</v>
      </c>
      <c r="BA30" s="1041"/>
      <c r="BB30" s="1041"/>
      <c r="BC30" s="1041"/>
      <c r="BD30" s="1041"/>
      <c r="BE30" s="972"/>
      <c r="BF30" s="972"/>
      <c r="BG30" s="972"/>
      <c r="BH30" s="972"/>
      <c r="BI30" s="973"/>
      <c r="BJ30" s="232"/>
      <c r="BK30" s="232"/>
      <c r="BL30" s="232"/>
      <c r="BM30" s="232"/>
      <c r="BN30" s="232"/>
      <c r="BO30" s="241"/>
      <c r="BP30" s="241"/>
      <c r="BQ30" s="238">
        <v>24</v>
      </c>
      <c r="BR30" s="239"/>
      <c r="BS30" s="1000"/>
      <c r="BT30" s="1001"/>
      <c r="BU30" s="1001"/>
      <c r="BV30" s="1001"/>
      <c r="BW30" s="1001"/>
      <c r="BX30" s="1001"/>
      <c r="BY30" s="1001"/>
      <c r="BZ30" s="1001"/>
      <c r="CA30" s="1001"/>
      <c r="CB30" s="1001"/>
      <c r="CC30" s="1001"/>
      <c r="CD30" s="1001"/>
      <c r="CE30" s="1001"/>
      <c r="CF30" s="1001"/>
      <c r="CG30" s="1016"/>
      <c r="CH30" s="997"/>
      <c r="CI30" s="998"/>
      <c r="CJ30" s="998"/>
      <c r="CK30" s="998"/>
      <c r="CL30" s="999"/>
      <c r="CM30" s="997"/>
      <c r="CN30" s="998"/>
      <c r="CO30" s="998"/>
      <c r="CP30" s="998"/>
      <c r="CQ30" s="999"/>
      <c r="CR30" s="997"/>
      <c r="CS30" s="998"/>
      <c r="CT30" s="998"/>
      <c r="CU30" s="998"/>
      <c r="CV30" s="999"/>
      <c r="CW30" s="997"/>
      <c r="CX30" s="998"/>
      <c r="CY30" s="998"/>
      <c r="CZ30" s="998"/>
      <c r="DA30" s="999"/>
      <c r="DB30" s="997"/>
      <c r="DC30" s="998"/>
      <c r="DD30" s="998"/>
      <c r="DE30" s="998"/>
      <c r="DF30" s="999"/>
      <c r="DG30" s="997"/>
      <c r="DH30" s="998"/>
      <c r="DI30" s="998"/>
      <c r="DJ30" s="998"/>
      <c r="DK30" s="999"/>
      <c r="DL30" s="997"/>
      <c r="DM30" s="998"/>
      <c r="DN30" s="998"/>
      <c r="DO30" s="998"/>
      <c r="DP30" s="999"/>
      <c r="DQ30" s="997"/>
      <c r="DR30" s="998"/>
      <c r="DS30" s="998"/>
      <c r="DT30" s="998"/>
      <c r="DU30" s="999"/>
      <c r="DV30" s="1000"/>
      <c r="DW30" s="1001"/>
      <c r="DX30" s="1001"/>
      <c r="DY30" s="1001"/>
      <c r="DZ30" s="1002"/>
      <c r="EA30" s="230"/>
    </row>
    <row r="31" spans="1:131" ht="26.25" customHeight="1" x14ac:dyDescent="0.15">
      <c r="A31" s="242">
        <v>4</v>
      </c>
      <c r="B31" s="1030" t="s">
        <v>404</v>
      </c>
      <c r="C31" s="1031"/>
      <c r="D31" s="1031"/>
      <c r="E31" s="1031"/>
      <c r="F31" s="1031"/>
      <c r="G31" s="1031"/>
      <c r="H31" s="1031"/>
      <c r="I31" s="1031"/>
      <c r="J31" s="1031"/>
      <c r="K31" s="1031"/>
      <c r="L31" s="1031"/>
      <c r="M31" s="1031"/>
      <c r="N31" s="1031"/>
      <c r="O31" s="1031"/>
      <c r="P31" s="1032"/>
      <c r="Q31" s="1038">
        <v>110</v>
      </c>
      <c r="R31" s="1039"/>
      <c r="S31" s="1039"/>
      <c r="T31" s="1039"/>
      <c r="U31" s="1039"/>
      <c r="V31" s="1039">
        <v>110</v>
      </c>
      <c r="W31" s="1039"/>
      <c r="X31" s="1039"/>
      <c r="Y31" s="1039"/>
      <c r="Z31" s="1039"/>
      <c r="AA31" s="1039" t="s">
        <v>576</v>
      </c>
      <c r="AB31" s="1039"/>
      <c r="AC31" s="1039"/>
      <c r="AD31" s="1039"/>
      <c r="AE31" s="1040"/>
      <c r="AF31" s="1035" t="s">
        <v>130</v>
      </c>
      <c r="AG31" s="1036"/>
      <c r="AH31" s="1036"/>
      <c r="AI31" s="1036"/>
      <c r="AJ31" s="1037"/>
      <c r="AK31" s="980">
        <v>88</v>
      </c>
      <c r="AL31" s="971"/>
      <c r="AM31" s="971"/>
      <c r="AN31" s="971"/>
      <c r="AO31" s="971"/>
      <c r="AP31" s="971" t="s">
        <v>576</v>
      </c>
      <c r="AQ31" s="971"/>
      <c r="AR31" s="971"/>
      <c r="AS31" s="971"/>
      <c r="AT31" s="971"/>
      <c r="AU31" s="971" t="s">
        <v>576</v>
      </c>
      <c r="AV31" s="971"/>
      <c r="AW31" s="971"/>
      <c r="AX31" s="971"/>
      <c r="AY31" s="971"/>
      <c r="AZ31" s="1041" t="s">
        <v>576</v>
      </c>
      <c r="BA31" s="1041"/>
      <c r="BB31" s="1041"/>
      <c r="BC31" s="1041"/>
      <c r="BD31" s="1041"/>
      <c r="BE31" s="972"/>
      <c r="BF31" s="972"/>
      <c r="BG31" s="972"/>
      <c r="BH31" s="972"/>
      <c r="BI31" s="973"/>
      <c r="BJ31" s="232"/>
      <c r="BK31" s="232"/>
      <c r="BL31" s="232"/>
      <c r="BM31" s="232"/>
      <c r="BN31" s="232"/>
      <c r="BO31" s="241"/>
      <c r="BP31" s="241"/>
      <c r="BQ31" s="238">
        <v>25</v>
      </c>
      <c r="BR31" s="239"/>
      <c r="BS31" s="1000"/>
      <c r="BT31" s="1001"/>
      <c r="BU31" s="1001"/>
      <c r="BV31" s="1001"/>
      <c r="BW31" s="1001"/>
      <c r="BX31" s="1001"/>
      <c r="BY31" s="1001"/>
      <c r="BZ31" s="1001"/>
      <c r="CA31" s="1001"/>
      <c r="CB31" s="1001"/>
      <c r="CC31" s="1001"/>
      <c r="CD31" s="1001"/>
      <c r="CE31" s="1001"/>
      <c r="CF31" s="1001"/>
      <c r="CG31" s="1016"/>
      <c r="CH31" s="997"/>
      <c r="CI31" s="998"/>
      <c r="CJ31" s="998"/>
      <c r="CK31" s="998"/>
      <c r="CL31" s="999"/>
      <c r="CM31" s="997"/>
      <c r="CN31" s="998"/>
      <c r="CO31" s="998"/>
      <c r="CP31" s="998"/>
      <c r="CQ31" s="999"/>
      <c r="CR31" s="997"/>
      <c r="CS31" s="998"/>
      <c r="CT31" s="998"/>
      <c r="CU31" s="998"/>
      <c r="CV31" s="999"/>
      <c r="CW31" s="997"/>
      <c r="CX31" s="998"/>
      <c r="CY31" s="998"/>
      <c r="CZ31" s="998"/>
      <c r="DA31" s="999"/>
      <c r="DB31" s="997"/>
      <c r="DC31" s="998"/>
      <c r="DD31" s="998"/>
      <c r="DE31" s="998"/>
      <c r="DF31" s="999"/>
      <c r="DG31" s="997"/>
      <c r="DH31" s="998"/>
      <c r="DI31" s="998"/>
      <c r="DJ31" s="998"/>
      <c r="DK31" s="999"/>
      <c r="DL31" s="997"/>
      <c r="DM31" s="998"/>
      <c r="DN31" s="998"/>
      <c r="DO31" s="998"/>
      <c r="DP31" s="999"/>
      <c r="DQ31" s="997"/>
      <c r="DR31" s="998"/>
      <c r="DS31" s="998"/>
      <c r="DT31" s="998"/>
      <c r="DU31" s="999"/>
      <c r="DV31" s="1000"/>
      <c r="DW31" s="1001"/>
      <c r="DX31" s="1001"/>
      <c r="DY31" s="1001"/>
      <c r="DZ31" s="1002"/>
      <c r="EA31" s="230"/>
    </row>
    <row r="32" spans="1:131" ht="26.25" customHeight="1" x14ac:dyDescent="0.15">
      <c r="A32" s="242">
        <v>5</v>
      </c>
      <c r="B32" s="1030" t="s">
        <v>405</v>
      </c>
      <c r="C32" s="1031"/>
      <c r="D32" s="1031"/>
      <c r="E32" s="1031"/>
      <c r="F32" s="1031"/>
      <c r="G32" s="1031"/>
      <c r="H32" s="1031"/>
      <c r="I32" s="1031"/>
      <c r="J32" s="1031"/>
      <c r="K32" s="1031"/>
      <c r="L32" s="1031"/>
      <c r="M32" s="1031"/>
      <c r="N32" s="1031"/>
      <c r="O32" s="1031"/>
      <c r="P32" s="1032"/>
      <c r="Q32" s="1038">
        <v>820</v>
      </c>
      <c r="R32" s="1039"/>
      <c r="S32" s="1039"/>
      <c r="T32" s="1039"/>
      <c r="U32" s="1039"/>
      <c r="V32" s="1039">
        <v>790</v>
      </c>
      <c r="W32" s="1039"/>
      <c r="X32" s="1039"/>
      <c r="Y32" s="1039"/>
      <c r="Z32" s="1039"/>
      <c r="AA32" s="1039">
        <v>30</v>
      </c>
      <c r="AB32" s="1039"/>
      <c r="AC32" s="1039"/>
      <c r="AD32" s="1039"/>
      <c r="AE32" s="1040"/>
      <c r="AF32" s="1035">
        <v>30</v>
      </c>
      <c r="AG32" s="1036"/>
      <c r="AH32" s="1036"/>
      <c r="AI32" s="1036"/>
      <c r="AJ32" s="1037"/>
      <c r="AK32" s="980">
        <v>229</v>
      </c>
      <c r="AL32" s="971"/>
      <c r="AM32" s="971"/>
      <c r="AN32" s="971"/>
      <c r="AO32" s="971"/>
      <c r="AP32" s="971" t="s">
        <v>576</v>
      </c>
      <c r="AQ32" s="971"/>
      <c r="AR32" s="971"/>
      <c r="AS32" s="971"/>
      <c r="AT32" s="971"/>
      <c r="AU32" s="971" t="s">
        <v>576</v>
      </c>
      <c r="AV32" s="971"/>
      <c r="AW32" s="971"/>
      <c r="AX32" s="971"/>
      <c r="AY32" s="971"/>
      <c r="AZ32" s="1041" t="s">
        <v>576</v>
      </c>
      <c r="BA32" s="1041"/>
      <c r="BB32" s="1041"/>
      <c r="BC32" s="1041"/>
      <c r="BD32" s="1041"/>
      <c r="BE32" s="972"/>
      <c r="BF32" s="972"/>
      <c r="BG32" s="972"/>
      <c r="BH32" s="972"/>
      <c r="BI32" s="973"/>
      <c r="BJ32" s="232"/>
      <c r="BK32" s="232"/>
      <c r="BL32" s="232"/>
      <c r="BM32" s="232"/>
      <c r="BN32" s="232"/>
      <c r="BO32" s="241"/>
      <c r="BP32" s="241"/>
      <c r="BQ32" s="238">
        <v>26</v>
      </c>
      <c r="BR32" s="239"/>
      <c r="BS32" s="1000"/>
      <c r="BT32" s="1001"/>
      <c r="BU32" s="1001"/>
      <c r="BV32" s="1001"/>
      <c r="BW32" s="1001"/>
      <c r="BX32" s="1001"/>
      <c r="BY32" s="1001"/>
      <c r="BZ32" s="1001"/>
      <c r="CA32" s="1001"/>
      <c r="CB32" s="1001"/>
      <c r="CC32" s="1001"/>
      <c r="CD32" s="1001"/>
      <c r="CE32" s="1001"/>
      <c r="CF32" s="1001"/>
      <c r="CG32" s="1016"/>
      <c r="CH32" s="997"/>
      <c r="CI32" s="998"/>
      <c r="CJ32" s="998"/>
      <c r="CK32" s="998"/>
      <c r="CL32" s="999"/>
      <c r="CM32" s="997"/>
      <c r="CN32" s="998"/>
      <c r="CO32" s="998"/>
      <c r="CP32" s="998"/>
      <c r="CQ32" s="999"/>
      <c r="CR32" s="997"/>
      <c r="CS32" s="998"/>
      <c r="CT32" s="998"/>
      <c r="CU32" s="998"/>
      <c r="CV32" s="999"/>
      <c r="CW32" s="997"/>
      <c r="CX32" s="998"/>
      <c r="CY32" s="998"/>
      <c r="CZ32" s="998"/>
      <c r="DA32" s="999"/>
      <c r="DB32" s="997"/>
      <c r="DC32" s="998"/>
      <c r="DD32" s="998"/>
      <c r="DE32" s="998"/>
      <c r="DF32" s="999"/>
      <c r="DG32" s="997"/>
      <c r="DH32" s="998"/>
      <c r="DI32" s="998"/>
      <c r="DJ32" s="998"/>
      <c r="DK32" s="999"/>
      <c r="DL32" s="997"/>
      <c r="DM32" s="998"/>
      <c r="DN32" s="998"/>
      <c r="DO32" s="998"/>
      <c r="DP32" s="999"/>
      <c r="DQ32" s="997"/>
      <c r="DR32" s="998"/>
      <c r="DS32" s="998"/>
      <c r="DT32" s="998"/>
      <c r="DU32" s="999"/>
      <c r="DV32" s="1000"/>
      <c r="DW32" s="1001"/>
      <c r="DX32" s="1001"/>
      <c r="DY32" s="1001"/>
      <c r="DZ32" s="1002"/>
      <c r="EA32" s="230"/>
    </row>
    <row r="33" spans="1:131" ht="26.25" customHeight="1" x14ac:dyDescent="0.15">
      <c r="A33" s="242">
        <v>6</v>
      </c>
      <c r="B33" s="1030" t="s">
        <v>406</v>
      </c>
      <c r="C33" s="1031"/>
      <c r="D33" s="1031"/>
      <c r="E33" s="1031"/>
      <c r="F33" s="1031"/>
      <c r="G33" s="1031"/>
      <c r="H33" s="1031"/>
      <c r="I33" s="1031"/>
      <c r="J33" s="1031"/>
      <c r="K33" s="1031"/>
      <c r="L33" s="1031"/>
      <c r="M33" s="1031"/>
      <c r="N33" s="1031"/>
      <c r="O33" s="1031"/>
      <c r="P33" s="1032"/>
      <c r="Q33" s="1038">
        <v>2325</v>
      </c>
      <c r="R33" s="1039"/>
      <c r="S33" s="1039"/>
      <c r="T33" s="1039"/>
      <c r="U33" s="1039"/>
      <c r="V33" s="1039">
        <v>2328</v>
      </c>
      <c r="W33" s="1039"/>
      <c r="X33" s="1039"/>
      <c r="Y33" s="1039"/>
      <c r="Z33" s="1039"/>
      <c r="AA33" s="1039">
        <v>-2</v>
      </c>
      <c r="AB33" s="1039"/>
      <c r="AC33" s="1039"/>
      <c r="AD33" s="1039"/>
      <c r="AE33" s="1040"/>
      <c r="AF33" s="1035">
        <v>144</v>
      </c>
      <c r="AG33" s="1036"/>
      <c r="AH33" s="1036"/>
      <c r="AI33" s="1036"/>
      <c r="AJ33" s="1037"/>
      <c r="AK33" s="980">
        <v>1512</v>
      </c>
      <c r="AL33" s="971"/>
      <c r="AM33" s="971"/>
      <c r="AN33" s="971"/>
      <c r="AO33" s="971"/>
      <c r="AP33" s="971">
        <v>20345</v>
      </c>
      <c r="AQ33" s="971"/>
      <c r="AR33" s="971"/>
      <c r="AS33" s="971"/>
      <c r="AT33" s="971"/>
      <c r="AU33" s="971">
        <v>15421</v>
      </c>
      <c r="AV33" s="971"/>
      <c r="AW33" s="971"/>
      <c r="AX33" s="971"/>
      <c r="AY33" s="971"/>
      <c r="AZ33" s="1041" t="s">
        <v>576</v>
      </c>
      <c r="BA33" s="1041"/>
      <c r="BB33" s="1041"/>
      <c r="BC33" s="1041"/>
      <c r="BD33" s="1041"/>
      <c r="BE33" s="972" t="s">
        <v>407</v>
      </c>
      <c r="BF33" s="972"/>
      <c r="BG33" s="972"/>
      <c r="BH33" s="972"/>
      <c r="BI33" s="973"/>
      <c r="BJ33" s="232"/>
      <c r="BK33" s="232"/>
      <c r="BL33" s="232"/>
      <c r="BM33" s="232"/>
      <c r="BN33" s="232"/>
      <c r="BO33" s="241"/>
      <c r="BP33" s="241"/>
      <c r="BQ33" s="238">
        <v>27</v>
      </c>
      <c r="BR33" s="239"/>
      <c r="BS33" s="1000"/>
      <c r="BT33" s="1001"/>
      <c r="BU33" s="1001"/>
      <c r="BV33" s="1001"/>
      <c r="BW33" s="1001"/>
      <c r="BX33" s="1001"/>
      <c r="BY33" s="1001"/>
      <c r="BZ33" s="1001"/>
      <c r="CA33" s="1001"/>
      <c r="CB33" s="1001"/>
      <c r="CC33" s="1001"/>
      <c r="CD33" s="1001"/>
      <c r="CE33" s="1001"/>
      <c r="CF33" s="1001"/>
      <c r="CG33" s="1016"/>
      <c r="CH33" s="997"/>
      <c r="CI33" s="998"/>
      <c r="CJ33" s="998"/>
      <c r="CK33" s="998"/>
      <c r="CL33" s="999"/>
      <c r="CM33" s="997"/>
      <c r="CN33" s="998"/>
      <c r="CO33" s="998"/>
      <c r="CP33" s="998"/>
      <c r="CQ33" s="999"/>
      <c r="CR33" s="997"/>
      <c r="CS33" s="998"/>
      <c r="CT33" s="998"/>
      <c r="CU33" s="998"/>
      <c r="CV33" s="999"/>
      <c r="CW33" s="997"/>
      <c r="CX33" s="998"/>
      <c r="CY33" s="998"/>
      <c r="CZ33" s="998"/>
      <c r="DA33" s="999"/>
      <c r="DB33" s="997"/>
      <c r="DC33" s="998"/>
      <c r="DD33" s="998"/>
      <c r="DE33" s="998"/>
      <c r="DF33" s="999"/>
      <c r="DG33" s="997"/>
      <c r="DH33" s="998"/>
      <c r="DI33" s="998"/>
      <c r="DJ33" s="998"/>
      <c r="DK33" s="999"/>
      <c r="DL33" s="997"/>
      <c r="DM33" s="998"/>
      <c r="DN33" s="998"/>
      <c r="DO33" s="998"/>
      <c r="DP33" s="999"/>
      <c r="DQ33" s="997"/>
      <c r="DR33" s="998"/>
      <c r="DS33" s="998"/>
      <c r="DT33" s="998"/>
      <c r="DU33" s="999"/>
      <c r="DV33" s="1000"/>
      <c r="DW33" s="1001"/>
      <c r="DX33" s="1001"/>
      <c r="DY33" s="1001"/>
      <c r="DZ33" s="1002"/>
      <c r="EA33" s="230"/>
    </row>
    <row r="34" spans="1:131" ht="26.25" customHeight="1" x14ac:dyDescent="0.15">
      <c r="A34" s="242">
        <v>7</v>
      </c>
      <c r="B34" s="1030" t="s">
        <v>408</v>
      </c>
      <c r="C34" s="1031"/>
      <c r="D34" s="1031"/>
      <c r="E34" s="1031"/>
      <c r="F34" s="1031"/>
      <c r="G34" s="1031"/>
      <c r="H34" s="1031"/>
      <c r="I34" s="1031"/>
      <c r="J34" s="1031"/>
      <c r="K34" s="1031"/>
      <c r="L34" s="1031"/>
      <c r="M34" s="1031"/>
      <c r="N34" s="1031"/>
      <c r="O34" s="1031"/>
      <c r="P34" s="1032"/>
      <c r="Q34" s="1038">
        <v>21</v>
      </c>
      <c r="R34" s="1039"/>
      <c r="S34" s="1039"/>
      <c r="T34" s="1039"/>
      <c r="U34" s="1039"/>
      <c r="V34" s="1039">
        <v>16</v>
      </c>
      <c r="W34" s="1039"/>
      <c r="X34" s="1039"/>
      <c r="Y34" s="1039"/>
      <c r="Z34" s="1039"/>
      <c r="AA34" s="1039">
        <v>5</v>
      </c>
      <c r="AB34" s="1039"/>
      <c r="AC34" s="1039"/>
      <c r="AD34" s="1039"/>
      <c r="AE34" s="1040"/>
      <c r="AF34" s="1035">
        <v>5</v>
      </c>
      <c r="AG34" s="1036"/>
      <c r="AH34" s="1036"/>
      <c r="AI34" s="1036"/>
      <c r="AJ34" s="1037"/>
      <c r="AK34" s="980" t="s">
        <v>576</v>
      </c>
      <c r="AL34" s="971"/>
      <c r="AM34" s="971"/>
      <c r="AN34" s="971"/>
      <c r="AO34" s="971"/>
      <c r="AP34" s="971">
        <v>3</v>
      </c>
      <c r="AQ34" s="971"/>
      <c r="AR34" s="971"/>
      <c r="AS34" s="971"/>
      <c r="AT34" s="971"/>
      <c r="AU34" s="971" t="s">
        <v>576</v>
      </c>
      <c r="AV34" s="971"/>
      <c r="AW34" s="971"/>
      <c r="AX34" s="971"/>
      <c r="AY34" s="971"/>
      <c r="AZ34" s="1041" t="s">
        <v>576</v>
      </c>
      <c r="BA34" s="1041"/>
      <c r="BB34" s="1041"/>
      <c r="BC34" s="1041"/>
      <c r="BD34" s="1041"/>
      <c r="BE34" s="972" t="s">
        <v>409</v>
      </c>
      <c r="BF34" s="972"/>
      <c r="BG34" s="972"/>
      <c r="BH34" s="972"/>
      <c r="BI34" s="973"/>
      <c r="BJ34" s="232"/>
      <c r="BK34" s="232"/>
      <c r="BL34" s="232"/>
      <c r="BM34" s="232"/>
      <c r="BN34" s="232"/>
      <c r="BO34" s="241"/>
      <c r="BP34" s="241"/>
      <c r="BQ34" s="238">
        <v>28</v>
      </c>
      <c r="BR34" s="239"/>
      <c r="BS34" s="1000"/>
      <c r="BT34" s="1001"/>
      <c r="BU34" s="1001"/>
      <c r="BV34" s="1001"/>
      <c r="BW34" s="1001"/>
      <c r="BX34" s="1001"/>
      <c r="BY34" s="1001"/>
      <c r="BZ34" s="1001"/>
      <c r="CA34" s="1001"/>
      <c r="CB34" s="1001"/>
      <c r="CC34" s="1001"/>
      <c r="CD34" s="1001"/>
      <c r="CE34" s="1001"/>
      <c r="CF34" s="1001"/>
      <c r="CG34" s="1016"/>
      <c r="CH34" s="997"/>
      <c r="CI34" s="998"/>
      <c r="CJ34" s="998"/>
      <c r="CK34" s="998"/>
      <c r="CL34" s="999"/>
      <c r="CM34" s="997"/>
      <c r="CN34" s="998"/>
      <c r="CO34" s="998"/>
      <c r="CP34" s="998"/>
      <c r="CQ34" s="999"/>
      <c r="CR34" s="997"/>
      <c r="CS34" s="998"/>
      <c r="CT34" s="998"/>
      <c r="CU34" s="998"/>
      <c r="CV34" s="999"/>
      <c r="CW34" s="997"/>
      <c r="CX34" s="998"/>
      <c r="CY34" s="998"/>
      <c r="CZ34" s="998"/>
      <c r="DA34" s="999"/>
      <c r="DB34" s="997"/>
      <c r="DC34" s="998"/>
      <c r="DD34" s="998"/>
      <c r="DE34" s="998"/>
      <c r="DF34" s="999"/>
      <c r="DG34" s="997"/>
      <c r="DH34" s="998"/>
      <c r="DI34" s="998"/>
      <c r="DJ34" s="998"/>
      <c r="DK34" s="999"/>
      <c r="DL34" s="997"/>
      <c r="DM34" s="998"/>
      <c r="DN34" s="998"/>
      <c r="DO34" s="998"/>
      <c r="DP34" s="999"/>
      <c r="DQ34" s="997"/>
      <c r="DR34" s="998"/>
      <c r="DS34" s="998"/>
      <c r="DT34" s="998"/>
      <c r="DU34" s="999"/>
      <c r="DV34" s="1000"/>
      <c r="DW34" s="1001"/>
      <c r="DX34" s="1001"/>
      <c r="DY34" s="1001"/>
      <c r="DZ34" s="1002"/>
      <c r="EA34" s="230"/>
    </row>
    <row r="35" spans="1:131" ht="26.25" customHeight="1" x14ac:dyDescent="0.15">
      <c r="A35" s="242">
        <v>8</v>
      </c>
      <c r="B35" s="1030" t="s">
        <v>410</v>
      </c>
      <c r="C35" s="1031"/>
      <c r="D35" s="1031"/>
      <c r="E35" s="1031"/>
      <c r="F35" s="1031"/>
      <c r="G35" s="1031"/>
      <c r="H35" s="1031"/>
      <c r="I35" s="1031"/>
      <c r="J35" s="1031"/>
      <c r="K35" s="1031"/>
      <c r="L35" s="1031"/>
      <c r="M35" s="1031"/>
      <c r="N35" s="1031"/>
      <c r="O35" s="1031"/>
      <c r="P35" s="1032"/>
      <c r="Q35" s="1038">
        <v>4</v>
      </c>
      <c r="R35" s="1039"/>
      <c r="S35" s="1039"/>
      <c r="T35" s="1039"/>
      <c r="U35" s="1039"/>
      <c r="V35" s="1039">
        <v>4</v>
      </c>
      <c r="W35" s="1039"/>
      <c r="X35" s="1039"/>
      <c r="Y35" s="1039"/>
      <c r="Z35" s="1039"/>
      <c r="AA35" s="1039" t="s">
        <v>576</v>
      </c>
      <c r="AB35" s="1039"/>
      <c r="AC35" s="1039"/>
      <c r="AD35" s="1039"/>
      <c r="AE35" s="1040"/>
      <c r="AF35" s="1035" t="s">
        <v>130</v>
      </c>
      <c r="AG35" s="1036"/>
      <c r="AH35" s="1036"/>
      <c r="AI35" s="1036"/>
      <c r="AJ35" s="1037"/>
      <c r="AK35" s="980">
        <v>1</v>
      </c>
      <c r="AL35" s="971"/>
      <c r="AM35" s="971"/>
      <c r="AN35" s="971"/>
      <c r="AO35" s="971"/>
      <c r="AP35" s="971" t="s">
        <v>576</v>
      </c>
      <c r="AQ35" s="971"/>
      <c r="AR35" s="971"/>
      <c r="AS35" s="971"/>
      <c r="AT35" s="971"/>
      <c r="AU35" s="971" t="s">
        <v>576</v>
      </c>
      <c r="AV35" s="971"/>
      <c r="AW35" s="971"/>
      <c r="AX35" s="971"/>
      <c r="AY35" s="971"/>
      <c r="AZ35" s="1041" t="s">
        <v>576</v>
      </c>
      <c r="BA35" s="1041"/>
      <c r="BB35" s="1041"/>
      <c r="BC35" s="1041"/>
      <c r="BD35" s="1041"/>
      <c r="BE35" s="972" t="s">
        <v>411</v>
      </c>
      <c r="BF35" s="972"/>
      <c r="BG35" s="972"/>
      <c r="BH35" s="972"/>
      <c r="BI35" s="973"/>
      <c r="BJ35" s="232"/>
      <c r="BK35" s="232"/>
      <c r="BL35" s="232"/>
      <c r="BM35" s="232"/>
      <c r="BN35" s="232"/>
      <c r="BO35" s="241"/>
      <c r="BP35" s="241"/>
      <c r="BQ35" s="238">
        <v>29</v>
      </c>
      <c r="BR35" s="239"/>
      <c r="BS35" s="1000"/>
      <c r="BT35" s="1001"/>
      <c r="BU35" s="1001"/>
      <c r="BV35" s="1001"/>
      <c r="BW35" s="1001"/>
      <c r="BX35" s="1001"/>
      <c r="BY35" s="1001"/>
      <c r="BZ35" s="1001"/>
      <c r="CA35" s="1001"/>
      <c r="CB35" s="1001"/>
      <c r="CC35" s="1001"/>
      <c r="CD35" s="1001"/>
      <c r="CE35" s="1001"/>
      <c r="CF35" s="1001"/>
      <c r="CG35" s="1016"/>
      <c r="CH35" s="997"/>
      <c r="CI35" s="998"/>
      <c r="CJ35" s="998"/>
      <c r="CK35" s="998"/>
      <c r="CL35" s="999"/>
      <c r="CM35" s="997"/>
      <c r="CN35" s="998"/>
      <c r="CO35" s="998"/>
      <c r="CP35" s="998"/>
      <c r="CQ35" s="999"/>
      <c r="CR35" s="997"/>
      <c r="CS35" s="998"/>
      <c r="CT35" s="998"/>
      <c r="CU35" s="998"/>
      <c r="CV35" s="999"/>
      <c r="CW35" s="997"/>
      <c r="CX35" s="998"/>
      <c r="CY35" s="998"/>
      <c r="CZ35" s="998"/>
      <c r="DA35" s="999"/>
      <c r="DB35" s="997"/>
      <c r="DC35" s="998"/>
      <c r="DD35" s="998"/>
      <c r="DE35" s="998"/>
      <c r="DF35" s="999"/>
      <c r="DG35" s="997"/>
      <c r="DH35" s="998"/>
      <c r="DI35" s="998"/>
      <c r="DJ35" s="998"/>
      <c r="DK35" s="999"/>
      <c r="DL35" s="997"/>
      <c r="DM35" s="998"/>
      <c r="DN35" s="998"/>
      <c r="DO35" s="998"/>
      <c r="DP35" s="999"/>
      <c r="DQ35" s="997"/>
      <c r="DR35" s="998"/>
      <c r="DS35" s="998"/>
      <c r="DT35" s="998"/>
      <c r="DU35" s="999"/>
      <c r="DV35" s="1000"/>
      <c r="DW35" s="1001"/>
      <c r="DX35" s="1001"/>
      <c r="DY35" s="1001"/>
      <c r="DZ35" s="1002"/>
      <c r="EA35" s="230"/>
    </row>
    <row r="36" spans="1:131" ht="26.25" customHeight="1" x14ac:dyDescent="0.15">
      <c r="A36" s="242">
        <v>9</v>
      </c>
      <c r="B36" s="1030" t="s">
        <v>412</v>
      </c>
      <c r="C36" s="1031"/>
      <c r="D36" s="1031"/>
      <c r="E36" s="1031"/>
      <c r="F36" s="1031"/>
      <c r="G36" s="1031"/>
      <c r="H36" s="1031"/>
      <c r="I36" s="1031"/>
      <c r="J36" s="1031"/>
      <c r="K36" s="1031"/>
      <c r="L36" s="1031"/>
      <c r="M36" s="1031"/>
      <c r="N36" s="1031"/>
      <c r="O36" s="1031"/>
      <c r="P36" s="1032"/>
      <c r="Q36" s="1038">
        <v>19</v>
      </c>
      <c r="R36" s="1039"/>
      <c r="S36" s="1039"/>
      <c r="T36" s="1039"/>
      <c r="U36" s="1039"/>
      <c r="V36" s="1039">
        <v>18</v>
      </c>
      <c r="W36" s="1039"/>
      <c r="X36" s="1039"/>
      <c r="Y36" s="1039"/>
      <c r="Z36" s="1039"/>
      <c r="AA36" s="1039">
        <v>0</v>
      </c>
      <c r="AB36" s="1039"/>
      <c r="AC36" s="1039"/>
      <c r="AD36" s="1039"/>
      <c r="AE36" s="1040"/>
      <c r="AF36" s="1035">
        <v>0</v>
      </c>
      <c r="AG36" s="1036"/>
      <c r="AH36" s="1036"/>
      <c r="AI36" s="1036"/>
      <c r="AJ36" s="1037"/>
      <c r="AK36" s="980">
        <v>7</v>
      </c>
      <c r="AL36" s="971"/>
      <c r="AM36" s="971"/>
      <c r="AN36" s="971"/>
      <c r="AO36" s="971"/>
      <c r="AP36" s="971" t="s">
        <v>576</v>
      </c>
      <c r="AQ36" s="971"/>
      <c r="AR36" s="971"/>
      <c r="AS36" s="971"/>
      <c r="AT36" s="971"/>
      <c r="AU36" s="971" t="s">
        <v>576</v>
      </c>
      <c r="AV36" s="971"/>
      <c r="AW36" s="971"/>
      <c r="AX36" s="971"/>
      <c r="AY36" s="971"/>
      <c r="AZ36" s="1041" t="s">
        <v>576</v>
      </c>
      <c r="BA36" s="1041"/>
      <c r="BB36" s="1041"/>
      <c r="BC36" s="1041"/>
      <c r="BD36" s="1041"/>
      <c r="BE36" s="972" t="s">
        <v>409</v>
      </c>
      <c r="BF36" s="972"/>
      <c r="BG36" s="972"/>
      <c r="BH36" s="972"/>
      <c r="BI36" s="973"/>
      <c r="BJ36" s="232"/>
      <c r="BK36" s="232"/>
      <c r="BL36" s="232"/>
      <c r="BM36" s="232"/>
      <c r="BN36" s="232"/>
      <c r="BO36" s="241"/>
      <c r="BP36" s="241"/>
      <c r="BQ36" s="238">
        <v>30</v>
      </c>
      <c r="BR36" s="239"/>
      <c r="BS36" s="1000"/>
      <c r="BT36" s="1001"/>
      <c r="BU36" s="1001"/>
      <c r="BV36" s="1001"/>
      <c r="BW36" s="1001"/>
      <c r="BX36" s="1001"/>
      <c r="BY36" s="1001"/>
      <c r="BZ36" s="1001"/>
      <c r="CA36" s="1001"/>
      <c r="CB36" s="1001"/>
      <c r="CC36" s="1001"/>
      <c r="CD36" s="1001"/>
      <c r="CE36" s="1001"/>
      <c r="CF36" s="1001"/>
      <c r="CG36" s="1016"/>
      <c r="CH36" s="997"/>
      <c r="CI36" s="998"/>
      <c r="CJ36" s="998"/>
      <c r="CK36" s="998"/>
      <c r="CL36" s="999"/>
      <c r="CM36" s="997"/>
      <c r="CN36" s="998"/>
      <c r="CO36" s="998"/>
      <c r="CP36" s="998"/>
      <c r="CQ36" s="999"/>
      <c r="CR36" s="997"/>
      <c r="CS36" s="998"/>
      <c r="CT36" s="998"/>
      <c r="CU36" s="998"/>
      <c r="CV36" s="999"/>
      <c r="CW36" s="997"/>
      <c r="CX36" s="998"/>
      <c r="CY36" s="998"/>
      <c r="CZ36" s="998"/>
      <c r="DA36" s="999"/>
      <c r="DB36" s="997"/>
      <c r="DC36" s="998"/>
      <c r="DD36" s="998"/>
      <c r="DE36" s="998"/>
      <c r="DF36" s="999"/>
      <c r="DG36" s="997"/>
      <c r="DH36" s="998"/>
      <c r="DI36" s="998"/>
      <c r="DJ36" s="998"/>
      <c r="DK36" s="999"/>
      <c r="DL36" s="997"/>
      <c r="DM36" s="998"/>
      <c r="DN36" s="998"/>
      <c r="DO36" s="998"/>
      <c r="DP36" s="999"/>
      <c r="DQ36" s="997"/>
      <c r="DR36" s="998"/>
      <c r="DS36" s="998"/>
      <c r="DT36" s="998"/>
      <c r="DU36" s="999"/>
      <c r="DV36" s="1000"/>
      <c r="DW36" s="1001"/>
      <c r="DX36" s="1001"/>
      <c r="DY36" s="1001"/>
      <c r="DZ36" s="1002"/>
      <c r="EA36" s="230"/>
    </row>
    <row r="37" spans="1:131" ht="26.25" customHeight="1" x14ac:dyDescent="0.15">
      <c r="A37" s="242">
        <v>10</v>
      </c>
      <c r="B37" s="1030" t="s">
        <v>413</v>
      </c>
      <c r="C37" s="1031"/>
      <c r="D37" s="1031"/>
      <c r="E37" s="1031"/>
      <c r="F37" s="1031"/>
      <c r="G37" s="1031"/>
      <c r="H37" s="1031"/>
      <c r="I37" s="1031"/>
      <c r="J37" s="1031"/>
      <c r="K37" s="1031"/>
      <c r="L37" s="1031"/>
      <c r="M37" s="1031"/>
      <c r="N37" s="1031"/>
      <c r="O37" s="1031"/>
      <c r="P37" s="1032"/>
      <c r="Q37" s="1038">
        <v>3</v>
      </c>
      <c r="R37" s="1039"/>
      <c r="S37" s="1039"/>
      <c r="T37" s="1039"/>
      <c r="U37" s="1039"/>
      <c r="V37" s="1039">
        <v>1</v>
      </c>
      <c r="W37" s="1039"/>
      <c r="X37" s="1039"/>
      <c r="Y37" s="1039"/>
      <c r="Z37" s="1039"/>
      <c r="AA37" s="1039">
        <v>2</v>
      </c>
      <c r="AB37" s="1039"/>
      <c r="AC37" s="1039"/>
      <c r="AD37" s="1039"/>
      <c r="AE37" s="1040"/>
      <c r="AF37" s="1035">
        <v>2</v>
      </c>
      <c r="AG37" s="1036"/>
      <c r="AH37" s="1036"/>
      <c r="AI37" s="1036"/>
      <c r="AJ37" s="1037"/>
      <c r="AK37" s="980" t="s">
        <v>576</v>
      </c>
      <c r="AL37" s="971"/>
      <c r="AM37" s="971"/>
      <c r="AN37" s="971"/>
      <c r="AO37" s="971"/>
      <c r="AP37" s="971" t="s">
        <v>576</v>
      </c>
      <c r="AQ37" s="971"/>
      <c r="AR37" s="971"/>
      <c r="AS37" s="971"/>
      <c r="AT37" s="971"/>
      <c r="AU37" s="971" t="s">
        <v>576</v>
      </c>
      <c r="AV37" s="971"/>
      <c r="AW37" s="971"/>
      <c r="AX37" s="971"/>
      <c r="AY37" s="971"/>
      <c r="AZ37" s="1041" t="s">
        <v>576</v>
      </c>
      <c r="BA37" s="1041"/>
      <c r="BB37" s="1041"/>
      <c r="BC37" s="1041"/>
      <c r="BD37" s="1041"/>
      <c r="BE37" s="972" t="s">
        <v>409</v>
      </c>
      <c r="BF37" s="972"/>
      <c r="BG37" s="972"/>
      <c r="BH37" s="972"/>
      <c r="BI37" s="973"/>
      <c r="BJ37" s="232"/>
      <c r="BK37" s="232"/>
      <c r="BL37" s="232"/>
      <c r="BM37" s="232"/>
      <c r="BN37" s="232"/>
      <c r="BO37" s="241"/>
      <c r="BP37" s="241"/>
      <c r="BQ37" s="238">
        <v>31</v>
      </c>
      <c r="BR37" s="239"/>
      <c r="BS37" s="1000"/>
      <c r="BT37" s="1001"/>
      <c r="BU37" s="1001"/>
      <c r="BV37" s="1001"/>
      <c r="BW37" s="1001"/>
      <c r="BX37" s="1001"/>
      <c r="BY37" s="1001"/>
      <c r="BZ37" s="1001"/>
      <c r="CA37" s="1001"/>
      <c r="CB37" s="1001"/>
      <c r="CC37" s="1001"/>
      <c r="CD37" s="1001"/>
      <c r="CE37" s="1001"/>
      <c r="CF37" s="1001"/>
      <c r="CG37" s="1016"/>
      <c r="CH37" s="997"/>
      <c r="CI37" s="998"/>
      <c r="CJ37" s="998"/>
      <c r="CK37" s="998"/>
      <c r="CL37" s="999"/>
      <c r="CM37" s="997"/>
      <c r="CN37" s="998"/>
      <c r="CO37" s="998"/>
      <c r="CP37" s="998"/>
      <c r="CQ37" s="999"/>
      <c r="CR37" s="997"/>
      <c r="CS37" s="998"/>
      <c r="CT37" s="998"/>
      <c r="CU37" s="998"/>
      <c r="CV37" s="999"/>
      <c r="CW37" s="997"/>
      <c r="CX37" s="998"/>
      <c r="CY37" s="998"/>
      <c r="CZ37" s="998"/>
      <c r="DA37" s="999"/>
      <c r="DB37" s="997"/>
      <c r="DC37" s="998"/>
      <c r="DD37" s="998"/>
      <c r="DE37" s="998"/>
      <c r="DF37" s="999"/>
      <c r="DG37" s="997"/>
      <c r="DH37" s="998"/>
      <c r="DI37" s="998"/>
      <c r="DJ37" s="998"/>
      <c r="DK37" s="999"/>
      <c r="DL37" s="997"/>
      <c r="DM37" s="998"/>
      <c r="DN37" s="998"/>
      <c r="DO37" s="998"/>
      <c r="DP37" s="999"/>
      <c r="DQ37" s="997"/>
      <c r="DR37" s="998"/>
      <c r="DS37" s="998"/>
      <c r="DT37" s="998"/>
      <c r="DU37" s="999"/>
      <c r="DV37" s="1000"/>
      <c r="DW37" s="1001"/>
      <c r="DX37" s="1001"/>
      <c r="DY37" s="1001"/>
      <c r="DZ37" s="1002"/>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1000"/>
      <c r="BT38" s="1001"/>
      <c r="BU38" s="1001"/>
      <c r="BV38" s="1001"/>
      <c r="BW38" s="1001"/>
      <c r="BX38" s="1001"/>
      <c r="BY38" s="1001"/>
      <c r="BZ38" s="1001"/>
      <c r="CA38" s="1001"/>
      <c r="CB38" s="1001"/>
      <c r="CC38" s="1001"/>
      <c r="CD38" s="1001"/>
      <c r="CE38" s="1001"/>
      <c r="CF38" s="1001"/>
      <c r="CG38" s="1016"/>
      <c r="CH38" s="997"/>
      <c r="CI38" s="998"/>
      <c r="CJ38" s="998"/>
      <c r="CK38" s="998"/>
      <c r="CL38" s="999"/>
      <c r="CM38" s="997"/>
      <c r="CN38" s="998"/>
      <c r="CO38" s="998"/>
      <c r="CP38" s="998"/>
      <c r="CQ38" s="999"/>
      <c r="CR38" s="997"/>
      <c r="CS38" s="998"/>
      <c r="CT38" s="998"/>
      <c r="CU38" s="998"/>
      <c r="CV38" s="999"/>
      <c r="CW38" s="997"/>
      <c r="CX38" s="998"/>
      <c r="CY38" s="998"/>
      <c r="CZ38" s="998"/>
      <c r="DA38" s="999"/>
      <c r="DB38" s="997"/>
      <c r="DC38" s="998"/>
      <c r="DD38" s="998"/>
      <c r="DE38" s="998"/>
      <c r="DF38" s="999"/>
      <c r="DG38" s="997"/>
      <c r="DH38" s="998"/>
      <c r="DI38" s="998"/>
      <c r="DJ38" s="998"/>
      <c r="DK38" s="999"/>
      <c r="DL38" s="997"/>
      <c r="DM38" s="998"/>
      <c r="DN38" s="998"/>
      <c r="DO38" s="998"/>
      <c r="DP38" s="999"/>
      <c r="DQ38" s="997"/>
      <c r="DR38" s="998"/>
      <c r="DS38" s="998"/>
      <c r="DT38" s="998"/>
      <c r="DU38" s="999"/>
      <c r="DV38" s="1000"/>
      <c r="DW38" s="1001"/>
      <c r="DX38" s="1001"/>
      <c r="DY38" s="1001"/>
      <c r="DZ38" s="1002"/>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1000"/>
      <c r="BT39" s="1001"/>
      <c r="BU39" s="1001"/>
      <c r="BV39" s="1001"/>
      <c r="BW39" s="1001"/>
      <c r="BX39" s="1001"/>
      <c r="BY39" s="1001"/>
      <c r="BZ39" s="1001"/>
      <c r="CA39" s="1001"/>
      <c r="CB39" s="1001"/>
      <c r="CC39" s="1001"/>
      <c r="CD39" s="1001"/>
      <c r="CE39" s="1001"/>
      <c r="CF39" s="1001"/>
      <c r="CG39" s="1016"/>
      <c r="CH39" s="997"/>
      <c r="CI39" s="998"/>
      <c r="CJ39" s="998"/>
      <c r="CK39" s="998"/>
      <c r="CL39" s="999"/>
      <c r="CM39" s="997"/>
      <c r="CN39" s="998"/>
      <c r="CO39" s="998"/>
      <c r="CP39" s="998"/>
      <c r="CQ39" s="999"/>
      <c r="CR39" s="997"/>
      <c r="CS39" s="998"/>
      <c r="CT39" s="998"/>
      <c r="CU39" s="998"/>
      <c r="CV39" s="999"/>
      <c r="CW39" s="997"/>
      <c r="CX39" s="998"/>
      <c r="CY39" s="998"/>
      <c r="CZ39" s="998"/>
      <c r="DA39" s="999"/>
      <c r="DB39" s="997"/>
      <c r="DC39" s="998"/>
      <c r="DD39" s="998"/>
      <c r="DE39" s="998"/>
      <c r="DF39" s="999"/>
      <c r="DG39" s="997"/>
      <c r="DH39" s="998"/>
      <c r="DI39" s="998"/>
      <c r="DJ39" s="998"/>
      <c r="DK39" s="999"/>
      <c r="DL39" s="997"/>
      <c r="DM39" s="998"/>
      <c r="DN39" s="998"/>
      <c r="DO39" s="998"/>
      <c r="DP39" s="999"/>
      <c r="DQ39" s="997"/>
      <c r="DR39" s="998"/>
      <c r="DS39" s="998"/>
      <c r="DT39" s="998"/>
      <c r="DU39" s="999"/>
      <c r="DV39" s="1000"/>
      <c r="DW39" s="1001"/>
      <c r="DX39" s="1001"/>
      <c r="DY39" s="1001"/>
      <c r="DZ39" s="1002"/>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1000"/>
      <c r="BT40" s="1001"/>
      <c r="BU40" s="1001"/>
      <c r="BV40" s="1001"/>
      <c r="BW40" s="1001"/>
      <c r="BX40" s="1001"/>
      <c r="BY40" s="1001"/>
      <c r="BZ40" s="1001"/>
      <c r="CA40" s="1001"/>
      <c r="CB40" s="1001"/>
      <c r="CC40" s="1001"/>
      <c r="CD40" s="1001"/>
      <c r="CE40" s="1001"/>
      <c r="CF40" s="1001"/>
      <c r="CG40" s="1016"/>
      <c r="CH40" s="997"/>
      <c r="CI40" s="998"/>
      <c r="CJ40" s="998"/>
      <c r="CK40" s="998"/>
      <c r="CL40" s="999"/>
      <c r="CM40" s="997"/>
      <c r="CN40" s="998"/>
      <c r="CO40" s="998"/>
      <c r="CP40" s="998"/>
      <c r="CQ40" s="999"/>
      <c r="CR40" s="997"/>
      <c r="CS40" s="998"/>
      <c r="CT40" s="998"/>
      <c r="CU40" s="998"/>
      <c r="CV40" s="999"/>
      <c r="CW40" s="997"/>
      <c r="CX40" s="998"/>
      <c r="CY40" s="998"/>
      <c r="CZ40" s="998"/>
      <c r="DA40" s="999"/>
      <c r="DB40" s="997"/>
      <c r="DC40" s="998"/>
      <c r="DD40" s="998"/>
      <c r="DE40" s="998"/>
      <c r="DF40" s="999"/>
      <c r="DG40" s="997"/>
      <c r="DH40" s="998"/>
      <c r="DI40" s="998"/>
      <c r="DJ40" s="998"/>
      <c r="DK40" s="999"/>
      <c r="DL40" s="997"/>
      <c r="DM40" s="998"/>
      <c r="DN40" s="998"/>
      <c r="DO40" s="998"/>
      <c r="DP40" s="999"/>
      <c r="DQ40" s="997"/>
      <c r="DR40" s="998"/>
      <c r="DS40" s="998"/>
      <c r="DT40" s="998"/>
      <c r="DU40" s="999"/>
      <c r="DV40" s="1000"/>
      <c r="DW40" s="1001"/>
      <c r="DX40" s="1001"/>
      <c r="DY40" s="1001"/>
      <c r="DZ40" s="1002"/>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1000"/>
      <c r="BT41" s="1001"/>
      <c r="BU41" s="1001"/>
      <c r="BV41" s="1001"/>
      <c r="BW41" s="1001"/>
      <c r="BX41" s="1001"/>
      <c r="BY41" s="1001"/>
      <c r="BZ41" s="1001"/>
      <c r="CA41" s="1001"/>
      <c r="CB41" s="1001"/>
      <c r="CC41" s="1001"/>
      <c r="CD41" s="1001"/>
      <c r="CE41" s="1001"/>
      <c r="CF41" s="1001"/>
      <c r="CG41" s="1016"/>
      <c r="CH41" s="997"/>
      <c r="CI41" s="998"/>
      <c r="CJ41" s="998"/>
      <c r="CK41" s="998"/>
      <c r="CL41" s="999"/>
      <c r="CM41" s="997"/>
      <c r="CN41" s="998"/>
      <c r="CO41" s="998"/>
      <c r="CP41" s="998"/>
      <c r="CQ41" s="999"/>
      <c r="CR41" s="997"/>
      <c r="CS41" s="998"/>
      <c r="CT41" s="998"/>
      <c r="CU41" s="998"/>
      <c r="CV41" s="999"/>
      <c r="CW41" s="997"/>
      <c r="CX41" s="998"/>
      <c r="CY41" s="998"/>
      <c r="CZ41" s="998"/>
      <c r="DA41" s="999"/>
      <c r="DB41" s="997"/>
      <c r="DC41" s="998"/>
      <c r="DD41" s="998"/>
      <c r="DE41" s="998"/>
      <c r="DF41" s="999"/>
      <c r="DG41" s="997"/>
      <c r="DH41" s="998"/>
      <c r="DI41" s="998"/>
      <c r="DJ41" s="998"/>
      <c r="DK41" s="999"/>
      <c r="DL41" s="997"/>
      <c r="DM41" s="998"/>
      <c r="DN41" s="998"/>
      <c r="DO41" s="998"/>
      <c r="DP41" s="999"/>
      <c r="DQ41" s="997"/>
      <c r="DR41" s="998"/>
      <c r="DS41" s="998"/>
      <c r="DT41" s="998"/>
      <c r="DU41" s="999"/>
      <c r="DV41" s="1000"/>
      <c r="DW41" s="1001"/>
      <c r="DX41" s="1001"/>
      <c r="DY41" s="1001"/>
      <c r="DZ41" s="1002"/>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1000"/>
      <c r="BT42" s="1001"/>
      <c r="BU42" s="1001"/>
      <c r="BV42" s="1001"/>
      <c r="BW42" s="1001"/>
      <c r="BX42" s="1001"/>
      <c r="BY42" s="1001"/>
      <c r="BZ42" s="1001"/>
      <c r="CA42" s="1001"/>
      <c r="CB42" s="1001"/>
      <c r="CC42" s="1001"/>
      <c r="CD42" s="1001"/>
      <c r="CE42" s="1001"/>
      <c r="CF42" s="1001"/>
      <c r="CG42" s="1016"/>
      <c r="CH42" s="997"/>
      <c r="CI42" s="998"/>
      <c r="CJ42" s="998"/>
      <c r="CK42" s="998"/>
      <c r="CL42" s="999"/>
      <c r="CM42" s="997"/>
      <c r="CN42" s="998"/>
      <c r="CO42" s="998"/>
      <c r="CP42" s="998"/>
      <c r="CQ42" s="999"/>
      <c r="CR42" s="997"/>
      <c r="CS42" s="998"/>
      <c r="CT42" s="998"/>
      <c r="CU42" s="998"/>
      <c r="CV42" s="999"/>
      <c r="CW42" s="997"/>
      <c r="CX42" s="998"/>
      <c r="CY42" s="998"/>
      <c r="CZ42" s="998"/>
      <c r="DA42" s="999"/>
      <c r="DB42" s="997"/>
      <c r="DC42" s="998"/>
      <c r="DD42" s="998"/>
      <c r="DE42" s="998"/>
      <c r="DF42" s="999"/>
      <c r="DG42" s="997"/>
      <c r="DH42" s="998"/>
      <c r="DI42" s="998"/>
      <c r="DJ42" s="998"/>
      <c r="DK42" s="999"/>
      <c r="DL42" s="997"/>
      <c r="DM42" s="998"/>
      <c r="DN42" s="998"/>
      <c r="DO42" s="998"/>
      <c r="DP42" s="999"/>
      <c r="DQ42" s="997"/>
      <c r="DR42" s="998"/>
      <c r="DS42" s="998"/>
      <c r="DT42" s="998"/>
      <c r="DU42" s="999"/>
      <c r="DV42" s="1000"/>
      <c r="DW42" s="1001"/>
      <c r="DX42" s="1001"/>
      <c r="DY42" s="1001"/>
      <c r="DZ42" s="1002"/>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1000"/>
      <c r="BT43" s="1001"/>
      <c r="BU43" s="1001"/>
      <c r="BV43" s="1001"/>
      <c r="BW43" s="1001"/>
      <c r="BX43" s="1001"/>
      <c r="BY43" s="1001"/>
      <c r="BZ43" s="1001"/>
      <c r="CA43" s="1001"/>
      <c r="CB43" s="1001"/>
      <c r="CC43" s="1001"/>
      <c r="CD43" s="1001"/>
      <c r="CE43" s="1001"/>
      <c r="CF43" s="1001"/>
      <c r="CG43" s="1016"/>
      <c r="CH43" s="997"/>
      <c r="CI43" s="998"/>
      <c r="CJ43" s="998"/>
      <c r="CK43" s="998"/>
      <c r="CL43" s="999"/>
      <c r="CM43" s="997"/>
      <c r="CN43" s="998"/>
      <c r="CO43" s="998"/>
      <c r="CP43" s="998"/>
      <c r="CQ43" s="999"/>
      <c r="CR43" s="997"/>
      <c r="CS43" s="998"/>
      <c r="CT43" s="998"/>
      <c r="CU43" s="998"/>
      <c r="CV43" s="999"/>
      <c r="CW43" s="997"/>
      <c r="CX43" s="998"/>
      <c r="CY43" s="998"/>
      <c r="CZ43" s="998"/>
      <c r="DA43" s="999"/>
      <c r="DB43" s="997"/>
      <c r="DC43" s="998"/>
      <c r="DD43" s="998"/>
      <c r="DE43" s="998"/>
      <c r="DF43" s="999"/>
      <c r="DG43" s="997"/>
      <c r="DH43" s="998"/>
      <c r="DI43" s="998"/>
      <c r="DJ43" s="998"/>
      <c r="DK43" s="999"/>
      <c r="DL43" s="997"/>
      <c r="DM43" s="998"/>
      <c r="DN43" s="998"/>
      <c r="DO43" s="998"/>
      <c r="DP43" s="999"/>
      <c r="DQ43" s="997"/>
      <c r="DR43" s="998"/>
      <c r="DS43" s="998"/>
      <c r="DT43" s="998"/>
      <c r="DU43" s="999"/>
      <c r="DV43" s="1000"/>
      <c r="DW43" s="1001"/>
      <c r="DX43" s="1001"/>
      <c r="DY43" s="1001"/>
      <c r="DZ43" s="1002"/>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1000"/>
      <c r="BT44" s="1001"/>
      <c r="BU44" s="1001"/>
      <c r="BV44" s="1001"/>
      <c r="BW44" s="1001"/>
      <c r="BX44" s="1001"/>
      <c r="BY44" s="1001"/>
      <c r="BZ44" s="1001"/>
      <c r="CA44" s="1001"/>
      <c r="CB44" s="1001"/>
      <c r="CC44" s="1001"/>
      <c r="CD44" s="1001"/>
      <c r="CE44" s="1001"/>
      <c r="CF44" s="1001"/>
      <c r="CG44" s="1016"/>
      <c r="CH44" s="997"/>
      <c r="CI44" s="998"/>
      <c r="CJ44" s="998"/>
      <c r="CK44" s="998"/>
      <c r="CL44" s="999"/>
      <c r="CM44" s="997"/>
      <c r="CN44" s="998"/>
      <c r="CO44" s="998"/>
      <c r="CP44" s="998"/>
      <c r="CQ44" s="999"/>
      <c r="CR44" s="997"/>
      <c r="CS44" s="998"/>
      <c r="CT44" s="998"/>
      <c r="CU44" s="998"/>
      <c r="CV44" s="999"/>
      <c r="CW44" s="997"/>
      <c r="CX44" s="998"/>
      <c r="CY44" s="998"/>
      <c r="CZ44" s="998"/>
      <c r="DA44" s="999"/>
      <c r="DB44" s="997"/>
      <c r="DC44" s="998"/>
      <c r="DD44" s="998"/>
      <c r="DE44" s="998"/>
      <c r="DF44" s="999"/>
      <c r="DG44" s="997"/>
      <c r="DH44" s="998"/>
      <c r="DI44" s="998"/>
      <c r="DJ44" s="998"/>
      <c r="DK44" s="999"/>
      <c r="DL44" s="997"/>
      <c r="DM44" s="998"/>
      <c r="DN44" s="998"/>
      <c r="DO44" s="998"/>
      <c r="DP44" s="999"/>
      <c r="DQ44" s="997"/>
      <c r="DR44" s="998"/>
      <c r="DS44" s="998"/>
      <c r="DT44" s="998"/>
      <c r="DU44" s="999"/>
      <c r="DV44" s="1000"/>
      <c r="DW44" s="1001"/>
      <c r="DX44" s="1001"/>
      <c r="DY44" s="1001"/>
      <c r="DZ44" s="1002"/>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1000"/>
      <c r="BT45" s="1001"/>
      <c r="BU45" s="1001"/>
      <c r="BV45" s="1001"/>
      <c r="BW45" s="1001"/>
      <c r="BX45" s="1001"/>
      <c r="BY45" s="1001"/>
      <c r="BZ45" s="1001"/>
      <c r="CA45" s="1001"/>
      <c r="CB45" s="1001"/>
      <c r="CC45" s="1001"/>
      <c r="CD45" s="1001"/>
      <c r="CE45" s="1001"/>
      <c r="CF45" s="1001"/>
      <c r="CG45" s="1016"/>
      <c r="CH45" s="997"/>
      <c r="CI45" s="998"/>
      <c r="CJ45" s="998"/>
      <c r="CK45" s="998"/>
      <c r="CL45" s="999"/>
      <c r="CM45" s="997"/>
      <c r="CN45" s="998"/>
      <c r="CO45" s="998"/>
      <c r="CP45" s="998"/>
      <c r="CQ45" s="999"/>
      <c r="CR45" s="997"/>
      <c r="CS45" s="998"/>
      <c r="CT45" s="998"/>
      <c r="CU45" s="998"/>
      <c r="CV45" s="999"/>
      <c r="CW45" s="997"/>
      <c r="CX45" s="998"/>
      <c r="CY45" s="998"/>
      <c r="CZ45" s="998"/>
      <c r="DA45" s="999"/>
      <c r="DB45" s="997"/>
      <c r="DC45" s="998"/>
      <c r="DD45" s="998"/>
      <c r="DE45" s="998"/>
      <c r="DF45" s="999"/>
      <c r="DG45" s="997"/>
      <c r="DH45" s="998"/>
      <c r="DI45" s="998"/>
      <c r="DJ45" s="998"/>
      <c r="DK45" s="999"/>
      <c r="DL45" s="997"/>
      <c r="DM45" s="998"/>
      <c r="DN45" s="998"/>
      <c r="DO45" s="998"/>
      <c r="DP45" s="999"/>
      <c r="DQ45" s="997"/>
      <c r="DR45" s="998"/>
      <c r="DS45" s="998"/>
      <c r="DT45" s="998"/>
      <c r="DU45" s="999"/>
      <c r="DV45" s="1000"/>
      <c r="DW45" s="1001"/>
      <c r="DX45" s="1001"/>
      <c r="DY45" s="1001"/>
      <c r="DZ45" s="1002"/>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1000"/>
      <c r="BT46" s="1001"/>
      <c r="BU46" s="1001"/>
      <c r="BV46" s="1001"/>
      <c r="BW46" s="1001"/>
      <c r="BX46" s="1001"/>
      <c r="BY46" s="1001"/>
      <c r="BZ46" s="1001"/>
      <c r="CA46" s="1001"/>
      <c r="CB46" s="1001"/>
      <c r="CC46" s="1001"/>
      <c r="CD46" s="1001"/>
      <c r="CE46" s="1001"/>
      <c r="CF46" s="1001"/>
      <c r="CG46" s="1016"/>
      <c r="CH46" s="997"/>
      <c r="CI46" s="998"/>
      <c r="CJ46" s="998"/>
      <c r="CK46" s="998"/>
      <c r="CL46" s="999"/>
      <c r="CM46" s="997"/>
      <c r="CN46" s="998"/>
      <c r="CO46" s="998"/>
      <c r="CP46" s="998"/>
      <c r="CQ46" s="999"/>
      <c r="CR46" s="997"/>
      <c r="CS46" s="998"/>
      <c r="CT46" s="998"/>
      <c r="CU46" s="998"/>
      <c r="CV46" s="999"/>
      <c r="CW46" s="997"/>
      <c r="CX46" s="998"/>
      <c r="CY46" s="998"/>
      <c r="CZ46" s="998"/>
      <c r="DA46" s="999"/>
      <c r="DB46" s="997"/>
      <c r="DC46" s="998"/>
      <c r="DD46" s="998"/>
      <c r="DE46" s="998"/>
      <c r="DF46" s="999"/>
      <c r="DG46" s="997"/>
      <c r="DH46" s="998"/>
      <c r="DI46" s="998"/>
      <c r="DJ46" s="998"/>
      <c r="DK46" s="999"/>
      <c r="DL46" s="997"/>
      <c r="DM46" s="998"/>
      <c r="DN46" s="998"/>
      <c r="DO46" s="998"/>
      <c r="DP46" s="999"/>
      <c r="DQ46" s="997"/>
      <c r="DR46" s="998"/>
      <c r="DS46" s="998"/>
      <c r="DT46" s="998"/>
      <c r="DU46" s="999"/>
      <c r="DV46" s="1000"/>
      <c r="DW46" s="1001"/>
      <c r="DX46" s="1001"/>
      <c r="DY46" s="1001"/>
      <c r="DZ46" s="1002"/>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1000"/>
      <c r="BT47" s="1001"/>
      <c r="BU47" s="1001"/>
      <c r="BV47" s="1001"/>
      <c r="BW47" s="1001"/>
      <c r="BX47" s="1001"/>
      <c r="BY47" s="1001"/>
      <c r="BZ47" s="1001"/>
      <c r="CA47" s="1001"/>
      <c r="CB47" s="1001"/>
      <c r="CC47" s="1001"/>
      <c r="CD47" s="1001"/>
      <c r="CE47" s="1001"/>
      <c r="CF47" s="1001"/>
      <c r="CG47" s="1016"/>
      <c r="CH47" s="997"/>
      <c r="CI47" s="998"/>
      <c r="CJ47" s="998"/>
      <c r="CK47" s="998"/>
      <c r="CL47" s="999"/>
      <c r="CM47" s="997"/>
      <c r="CN47" s="998"/>
      <c r="CO47" s="998"/>
      <c r="CP47" s="998"/>
      <c r="CQ47" s="999"/>
      <c r="CR47" s="997"/>
      <c r="CS47" s="998"/>
      <c r="CT47" s="998"/>
      <c r="CU47" s="998"/>
      <c r="CV47" s="999"/>
      <c r="CW47" s="997"/>
      <c r="CX47" s="998"/>
      <c r="CY47" s="998"/>
      <c r="CZ47" s="998"/>
      <c r="DA47" s="999"/>
      <c r="DB47" s="997"/>
      <c r="DC47" s="998"/>
      <c r="DD47" s="998"/>
      <c r="DE47" s="998"/>
      <c r="DF47" s="999"/>
      <c r="DG47" s="997"/>
      <c r="DH47" s="998"/>
      <c r="DI47" s="998"/>
      <c r="DJ47" s="998"/>
      <c r="DK47" s="999"/>
      <c r="DL47" s="997"/>
      <c r="DM47" s="998"/>
      <c r="DN47" s="998"/>
      <c r="DO47" s="998"/>
      <c r="DP47" s="999"/>
      <c r="DQ47" s="997"/>
      <c r="DR47" s="998"/>
      <c r="DS47" s="998"/>
      <c r="DT47" s="998"/>
      <c r="DU47" s="999"/>
      <c r="DV47" s="1000"/>
      <c r="DW47" s="1001"/>
      <c r="DX47" s="1001"/>
      <c r="DY47" s="1001"/>
      <c r="DZ47" s="1002"/>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1000"/>
      <c r="BT48" s="1001"/>
      <c r="BU48" s="1001"/>
      <c r="BV48" s="1001"/>
      <c r="BW48" s="1001"/>
      <c r="BX48" s="1001"/>
      <c r="BY48" s="1001"/>
      <c r="BZ48" s="1001"/>
      <c r="CA48" s="1001"/>
      <c r="CB48" s="1001"/>
      <c r="CC48" s="1001"/>
      <c r="CD48" s="1001"/>
      <c r="CE48" s="1001"/>
      <c r="CF48" s="1001"/>
      <c r="CG48" s="1016"/>
      <c r="CH48" s="997"/>
      <c r="CI48" s="998"/>
      <c r="CJ48" s="998"/>
      <c r="CK48" s="998"/>
      <c r="CL48" s="999"/>
      <c r="CM48" s="997"/>
      <c r="CN48" s="998"/>
      <c r="CO48" s="998"/>
      <c r="CP48" s="998"/>
      <c r="CQ48" s="999"/>
      <c r="CR48" s="997"/>
      <c r="CS48" s="998"/>
      <c r="CT48" s="998"/>
      <c r="CU48" s="998"/>
      <c r="CV48" s="999"/>
      <c r="CW48" s="997"/>
      <c r="CX48" s="998"/>
      <c r="CY48" s="998"/>
      <c r="CZ48" s="998"/>
      <c r="DA48" s="999"/>
      <c r="DB48" s="997"/>
      <c r="DC48" s="998"/>
      <c r="DD48" s="998"/>
      <c r="DE48" s="998"/>
      <c r="DF48" s="999"/>
      <c r="DG48" s="997"/>
      <c r="DH48" s="998"/>
      <c r="DI48" s="998"/>
      <c r="DJ48" s="998"/>
      <c r="DK48" s="999"/>
      <c r="DL48" s="997"/>
      <c r="DM48" s="998"/>
      <c r="DN48" s="998"/>
      <c r="DO48" s="998"/>
      <c r="DP48" s="999"/>
      <c r="DQ48" s="997"/>
      <c r="DR48" s="998"/>
      <c r="DS48" s="998"/>
      <c r="DT48" s="998"/>
      <c r="DU48" s="999"/>
      <c r="DV48" s="1000"/>
      <c r="DW48" s="1001"/>
      <c r="DX48" s="1001"/>
      <c r="DY48" s="1001"/>
      <c r="DZ48" s="1002"/>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1000"/>
      <c r="BT49" s="1001"/>
      <c r="BU49" s="1001"/>
      <c r="BV49" s="1001"/>
      <c r="BW49" s="1001"/>
      <c r="BX49" s="1001"/>
      <c r="BY49" s="1001"/>
      <c r="BZ49" s="1001"/>
      <c r="CA49" s="1001"/>
      <c r="CB49" s="1001"/>
      <c r="CC49" s="1001"/>
      <c r="CD49" s="1001"/>
      <c r="CE49" s="1001"/>
      <c r="CF49" s="1001"/>
      <c r="CG49" s="1016"/>
      <c r="CH49" s="997"/>
      <c r="CI49" s="998"/>
      <c r="CJ49" s="998"/>
      <c r="CK49" s="998"/>
      <c r="CL49" s="999"/>
      <c r="CM49" s="997"/>
      <c r="CN49" s="998"/>
      <c r="CO49" s="998"/>
      <c r="CP49" s="998"/>
      <c r="CQ49" s="999"/>
      <c r="CR49" s="997"/>
      <c r="CS49" s="998"/>
      <c r="CT49" s="998"/>
      <c r="CU49" s="998"/>
      <c r="CV49" s="999"/>
      <c r="CW49" s="997"/>
      <c r="CX49" s="998"/>
      <c r="CY49" s="998"/>
      <c r="CZ49" s="998"/>
      <c r="DA49" s="999"/>
      <c r="DB49" s="997"/>
      <c r="DC49" s="998"/>
      <c r="DD49" s="998"/>
      <c r="DE49" s="998"/>
      <c r="DF49" s="999"/>
      <c r="DG49" s="997"/>
      <c r="DH49" s="998"/>
      <c r="DI49" s="998"/>
      <c r="DJ49" s="998"/>
      <c r="DK49" s="999"/>
      <c r="DL49" s="997"/>
      <c r="DM49" s="998"/>
      <c r="DN49" s="998"/>
      <c r="DO49" s="998"/>
      <c r="DP49" s="999"/>
      <c r="DQ49" s="997"/>
      <c r="DR49" s="998"/>
      <c r="DS49" s="998"/>
      <c r="DT49" s="998"/>
      <c r="DU49" s="999"/>
      <c r="DV49" s="1000"/>
      <c r="DW49" s="1001"/>
      <c r="DX49" s="1001"/>
      <c r="DY49" s="1001"/>
      <c r="DZ49" s="1002"/>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1000"/>
      <c r="BT50" s="1001"/>
      <c r="BU50" s="1001"/>
      <c r="BV50" s="1001"/>
      <c r="BW50" s="1001"/>
      <c r="BX50" s="1001"/>
      <c r="BY50" s="1001"/>
      <c r="BZ50" s="1001"/>
      <c r="CA50" s="1001"/>
      <c r="CB50" s="1001"/>
      <c r="CC50" s="1001"/>
      <c r="CD50" s="1001"/>
      <c r="CE50" s="1001"/>
      <c r="CF50" s="1001"/>
      <c r="CG50" s="1016"/>
      <c r="CH50" s="997"/>
      <c r="CI50" s="998"/>
      <c r="CJ50" s="998"/>
      <c r="CK50" s="998"/>
      <c r="CL50" s="999"/>
      <c r="CM50" s="997"/>
      <c r="CN50" s="998"/>
      <c r="CO50" s="998"/>
      <c r="CP50" s="998"/>
      <c r="CQ50" s="999"/>
      <c r="CR50" s="997"/>
      <c r="CS50" s="998"/>
      <c r="CT50" s="998"/>
      <c r="CU50" s="998"/>
      <c r="CV50" s="999"/>
      <c r="CW50" s="997"/>
      <c r="CX50" s="998"/>
      <c r="CY50" s="998"/>
      <c r="CZ50" s="998"/>
      <c r="DA50" s="999"/>
      <c r="DB50" s="997"/>
      <c r="DC50" s="998"/>
      <c r="DD50" s="998"/>
      <c r="DE50" s="998"/>
      <c r="DF50" s="999"/>
      <c r="DG50" s="997"/>
      <c r="DH50" s="998"/>
      <c r="DI50" s="998"/>
      <c r="DJ50" s="998"/>
      <c r="DK50" s="999"/>
      <c r="DL50" s="997"/>
      <c r="DM50" s="998"/>
      <c r="DN50" s="998"/>
      <c r="DO50" s="998"/>
      <c r="DP50" s="999"/>
      <c r="DQ50" s="997"/>
      <c r="DR50" s="998"/>
      <c r="DS50" s="998"/>
      <c r="DT50" s="998"/>
      <c r="DU50" s="999"/>
      <c r="DV50" s="1000"/>
      <c r="DW50" s="1001"/>
      <c r="DX50" s="1001"/>
      <c r="DY50" s="1001"/>
      <c r="DZ50" s="1002"/>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1000"/>
      <c r="BT51" s="1001"/>
      <c r="BU51" s="1001"/>
      <c r="BV51" s="1001"/>
      <c r="BW51" s="1001"/>
      <c r="BX51" s="1001"/>
      <c r="BY51" s="1001"/>
      <c r="BZ51" s="1001"/>
      <c r="CA51" s="1001"/>
      <c r="CB51" s="1001"/>
      <c r="CC51" s="1001"/>
      <c r="CD51" s="1001"/>
      <c r="CE51" s="1001"/>
      <c r="CF51" s="1001"/>
      <c r="CG51" s="1016"/>
      <c r="CH51" s="997"/>
      <c r="CI51" s="998"/>
      <c r="CJ51" s="998"/>
      <c r="CK51" s="998"/>
      <c r="CL51" s="999"/>
      <c r="CM51" s="997"/>
      <c r="CN51" s="998"/>
      <c r="CO51" s="998"/>
      <c r="CP51" s="998"/>
      <c r="CQ51" s="999"/>
      <c r="CR51" s="997"/>
      <c r="CS51" s="998"/>
      <c r="CT51" s="998"/>
      <c r="CU51" s="998"/>
      <c r="CV51" s="999"/>
      <c r="CW51" s="997"/>
      <c r="CX51" s="998"/>
      <c r="CY51" s="998"/>
      <c r="CZ51" s="998"/>
      <c r="DA51" s="999"/>
      <c r="DB51" s="997"/>
      <c r="DC51" s="998"/>
      <c r="DD51" s="998"/>
      <c r="DE51" s="998"/>
      <c r="DF51" s="999"/>
      <c r="DG51" s="997"/>
      <c r="DH51" s="998"/>
      <c r="DI51" s="998"/>
      <c r="DJ51" s="998"/>
      <c r="DK51" s="999"/>
      <c r="DL51" s="997"/>
      <c r="DM51" s="998"/>
      <c r="DN51" s="998"/>
      <c r="DO51" s="998"/>
      <c r="DP51" s="999"/>
      <c r="DQ51" s="997"/>
      <c r="DR51" s="998"/>
      <c r="DS51" s="998"/>
      <c r="DT51" s="998"/>
      <c r="DU51" s="999"/>
      <c r="DV51" s="1000"/>
      <c r="DW51" s="1001"/>
      <c r="DX51" s="1001"/>
      <c r="DY51" s="1001"/>
      <c r="DZ51" s="1002"/>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1000"/>
      <c r="BT52" s="1001"/>
      <c r="BU52" s="1001"/>
      <c r="BV52" s="1001"/>
      <c r="BW52" s="1001"/>
      <c r="BX52" s="1001"/>
      <c r="BY52" s="1001"/>
      <c r="BZ52" s="1001"/>
      <c r="CA52" s="1001"/>
      <c r="CB52" s="1001"/>
      <c r="CC52" s="1001"/>
      <c r="CD52" s="1001"/>
      <c r="CE52" s="1001"/>
      <c r="CF52" s="1001"/>
      <c r="CG52" s="1016"/>
      <c r="CH52" s="997"/>
      <c r="CI52" s="998"/>
      <c r="CJ52" s="998"/>
      <c r="CK52" s="998"/>
      <c r="CL52" s="999"/>
      <c r="CM52" s="997"/>
      <c r="CN52" s="998"/>
      <c r="CO52" s="998"/>
      <c r="CP52" s="998"/>
      <c r="CQ52" s="999"/>
      <c r="CR52" s="997"/>
      <c r="CS52" s="998"/>
      <c r="CT52" s="998"/>
      <c r="CU52" s="998"/>
      <c r="CV52" s="999"/>
      <c r="CW52" s="997"/>
      <c r="CX52" s="998"/>
      <c r="CY52" s="998"/>
      <c r="CZ52" s="998"/>
      <c r="DA52" s="999"/>
      <c r="DB52" s="997"/>
      <c r="DC52" s="998"/>
      <c r="DD52" s="998"/>
      <c r="DE52" s="998"/>
      <c r="DF52" s="999"/>
      <c r="DG52" s="997"/>
      <c r="DH52" s="998"/>
      <c r="DI52" s="998"/>
      <c r="DJ52" s="998"/>
      <c r="DK52" s="999"/>
      <c r="DL52" s="997"/>
      <c r="DM52" s="998"/>
      <c r="DN52" s="998"/>
      <c r="DO52" s="998"/>
      <c r="DP52" s="999"/>
      <c r="DQ52" s="997"/>
      <c r="DR52" s="998"/>
      <c r="DS52" s="998"/>
      <c r="DT52" s="998"/>
      <c r="DU52" s="999"/>
      <c r="DV52" s="1000"/>
      <c r="DW52" s="1001"/>
      <c r="DX52" s="1001"/>
      <c r="DY52" s="1001"/>
      <c r="DZ52" s="1002"/>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1000"/>
      <c r="BT53" s="1001"/>
      <c r="BU53" s="1001"/>
      <c r="BV53" s="1001"/>
      <c r="BW53" s="1001"/>
      <c r="BX53" s="1001"/>
      <c r="BY53" s="1001"/>
      <c r="BZ53" s="1001"/>
      <c r="CA53" s="1001"/>
      <c r="CB53" s="1001"/>
      <c r="CC53" s="1001"/>
      <c r="CD53" s="1001"/>
      <c r="CE53" s="1001"/>
      <c r="CF53" s="1001"/>
      <c r="CG53" s="1016"/>
      <c r="CH53" s="997"/>
      <c r="CI53" s="998"/>
      <c r="CJ53" s="998"/>
      <c r="CK53" s="998"/>
      <c r="CL53" s="999"/>
      <c r="CM53" s="997"/>
      <c r="CN53" s="998"/>
      <c r="CO53" s="998"/>
      <c r="CP53" s="998"/>
      <c r="CQ53" s="999"/>
      <c r="CR53" s="997"/>
      <c r="CS53" s="998"/>
      <c r="CT53" s="998"/>
      <c r="CU53" s="998"/>
      <c r="CV53" s="999"/>
      <c r="CW53" s="997"/>
      <c r="CX53" s="998"/>
      <c r="CY53" s="998"/>
      <c r="CZ53" s="998"/>
      <c r="DA53" s="999"/>
      <c r="DB53" s="997"/>
      <c r="DC53" s="998"/>
      <c r="DD53" s="998"/>
      <c r="DE53" s="998"/>
      <c r="DF53" s="999"/>
      <c r="DG53" s="997"/>
      <c r="DH53" s="998"/>
      <c r="DI53" s="998"/>
      <c r="DJ53" s="998"/>
      <c r="DK53" s="999"/>
      <c r="DL53" s="997"/>
      <c r="DM53" s="998"/>
      <c r="DN53" s="998"/>
      <c r="DO53" s="998"/>
      <c r="DP53" s="999"/>
      <c r="DQ53" s="997"/>
      <c r="DR53" s="998"/>
      <c r="DS53" s="998"/>
      <c r="DT53" s="998"/>
      <c r="DU53" s="999"/>
      <c r="DV53" s="1000"/>
      <c r="DW53" s="1001"/>
      <c r="DX53" s="1001"/>
      <c r="DY53" s="1001"/>
      <c r="DZ53" s="1002"/>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1000"/>
      <c r="BT54" s="1001"/>
      <c r="BU54" s="1001"/>
      <c r="BV54" s="1001"/>
      <c r="BW54" s="1001"/>
      <c r="BX54" s="1001"/>
      <c r="BY54" s="1001"/>
      <c r="BZ54" s="1001"/>
      <c r="CA54" s="1001"/>
      <c r="CB54" s="1001"/>
      <c r="CC54" s="1001"/>
      <c r="CD54" s="1001"/>
      <c r="CE54" s="1001"/>
      <c r="CF54" s="1001"/>
      <c r="CG54" s="1016"/>
      <c r="CH54" s="997"/>
      <c r="CI54" s="998"/>
      <c r="CJ54" s="998"/>
      <c r="CK54" s="998"/>
      <c r="CL54" s="999"/>
      <c r="CM54" s="997"/>
      <c r="CN54" s="998"/>
      <c r="CO54" s="998"/>
      <c r="CP54" s="998"/>
      <c r="CQ54" s="999"/>
      <c r="CR54" s="997"/>
      <c r="CS54" s="998"/>
      <c r="CT54" s="998"/>
      <c r="CU54" s="998"/>
      <c r="CV54" s="999"/>
      <c r="CW54" s="997"/>
      <c r="CX54" s="998"/>
      <c r="CY54" s="998"/>
      <c r="CZ54" s="998"/>
      <c r="DA54" s="999"/>
      <c r="DB54" s="997"/>
      <c r="DC54" s="998"/>
      <c r="DD54" s="998"/>
      <c r="DE54" s="998"/>
      <c r="DF54" s="999"/>
      <c r="DG54" s="997"/>
      <c r="DH54" s="998"/>
      <c r="DI54" s="998"/>
      <c r="DJ54" s="998"/>
      <c r="DK54" s="999"/>
      <c r="DL54" s="997"/>
      <c r="DM54" s="998"/>
      <c r="DN54" s="998"/>
      <c r="DO54" s="998"/>
      <c r="DP54" s="999"/>
      <c r="DQ54" s="997"/>
      <c r="DR54" s="998"/>
      <c r="DS54" s="998"/>
      <c r="DT54" s="998"/>
      <c r="DU54" s="999"/>
      <c r="DV54" s="1000"/>
      <c r="DW54" s="1001"/>
      <c r="DX54" s="1001"/>
      <c r="DY54" s="1001"/>
      <c r="DZ54" s="1002"/>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1000"/>
      <c r="BT55" s="1001"/>
      <c r="BU55" s="1001"/>
      <c r="BV55" s="1001"/>
      <c r="BW55" s="1001"/>
      <c r="BX55" s="1001"/>
      <c r="BY55" s="1001"/>
      <c r="BZ55" s="1001"/>
      <c r="CA55" s="1001"/>
      <c r="CB55" s="1001"/>
      <c r="CC55" s="1001"/>
      <c r="CD55" s="1001"/>
      <c r="CE55" s="1001"/>
      <c r="CF55" s="1001"/>
      <c r="CG55" s="1016"/>
      <c r="CH55" s="997"/>
      <c r="CI55" s="998"/>
      <c r="CJ55" s="998"/>
      <c r="CK55" s="998"/>
      <c r="CL55" s="999"/>
      <c r="CM55" s="997"/>
      <c r="CN55" s="998"/>
      <c r="CO55" s="998"/>
      <c r="CP55" s="998"/>
      <c r="CQ55" s="999"/>
      <c r="CR55" s="997"/>
      <c r="CS55" s="998"/>
      <c r="CT55" s="998"/>
      <c r="CU55" s="998"/>
      <c r="CV55" s="999"/>
      <c r="CW55" s="997"/>
      <c r="CX55" s="998"/>
      <c r="CY55" s="998"/>
      <c r="CZ55" s="998"/>
      <c r="DA55" s="999"/>
      <c r="DB55" s="997"/>
      <c r="DC55" s="998"/>
      <c r="DD55" s="998"/>
      <c r="DE55" s="998"/>
      <c r="DF55" s="999"/>
      <c r="DG55" s="997"/>
      <c r="DH55" s="998"/>
      <c r="DI55" s="998"/>
      <c r="DJ55" s="998"/>
      <c r="DK55" s="999"/>
      <c r="DL55" s="997"/>
      <c r="DM55" s="998"/>
      <c r="DN55" s="998"/>
      <c r="DO55" s="998"/>
      <c r="DP55" s="999"/>
      <c r="DQ55" s="997"/>
      <c r="DR55" s="998"/>
      <c r="DS55" s="998"/>
      <c r="DT55" s="998"/>
      <c r="DU55" s="999"/>
      <c r="DV55" s="1000"/>
      <c r="DW55" s="1001"/>
      <c r="DX55" s="1001"/>
      <c r="DY55" s="1001"/>
      <c r="DZ55" s="1002"/>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1000"/>
      <c r="BT56" s="1001"/>
      <c r="BU56" s="1001"/>
      <c r="BV56" s="1001"/>
      <c r="BW56" s="1001"/>
      <c r="BX56" s="1001"/>
      <c r="BY56" s="1001"/>
      <c r="BZ56" s="1001"/>
      <c r="CA56" s="1001"/>
      <c r="CB56" s="1001"/>
      <c r="CC56" s="1001"/>
      <c r="CD56" s="1001"/>
      <c r="CE56" s="1001"/>
      <c r="CF56" s="1001"/>
      <c r="CG56" s="1016"/>
      <c r="CH56" s="997"/>
      <c r="CI56" s="998"/>
      <c r="CJ56" s="998"/>
      <c r="CK56" s="998"/>
      <c r="CL56" s="999"/>
      <c r="CM56" s="997"/>
      <c r="CN56" s="998"/>
      <c r="CO56" s="998"/>
      <c r="CP56" s="998"/>
      <c r="CQ56" s="999"/>
      <c r="CR56" s="997"/>
      <c r="CS56" s="998"/>
      <c r="CT56" s="998"/>
      <c r="CU56" s="998"/>
      <c r="CV56" s="999"/>
      <c r="CW56" s="997"/>
      <c r="CX56" s="998"/>
      <c r="CY56" s="998"/>
      <c r="CZ56" s="998"/>
      <c r="DA56" s="999"/>
      <c r="DB56" s="997"/>
      <c r="DC56" s="998"/>
      <c r="DD56" s="998"/>
      <c r="DE56" s="998"/>
      <c r="DF56" s="999"/>
      <c r="DG56" s="997"/>
      <c r="DH56" s="998"/>
      <c r="DI56" s="998"/>
      <c r="DJ56" s="998"/>
      <c r="DK56" s="999"/>
      <c r="DL56" s="997"/>
      <c r="DM56" s="998"/>
      <c r="DN56" s="998"/>
      <c r="DO56" s="998"/>
      <c r="DP56" s="999"/>
      <c r="DQ56" s="997"/>
      <c r="DR56" s="998"/>
      <c r="DS56" s="998"/>
      <c r="DT56" s="998"/>
      <c r="DU56" s="999"/>
      <c r="DV56" s="1000"/>
      <c r="DW56" s="1001"/>
      <c r="DX56" s="1001"/>
      <c r="DY56" s="1001"/>
      <c r="DZ56" s="1002"/>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1000"/>
      <c r="BT57" s="1001"/>
      <c r="BU57" s="1001"/>
      <c r="BV57" s="1001"/>
      <c r="BW57" s="1001"/>
      <c r="BX57" s="1001"/>
      <c r="BY57" s="1001"/>
      <c r="BZ57" s="1001"/>
      <c r="CA57" s="1001"/>
      <c r="CB57" s="1001"/>
      <c r="CC57" s="1001"/>
      <c r="CD57" s="1001"/>
      <c r="CE57" s="1001"/>
      <c r="CF57" s="1001"/>
      <c r="CG57" s="1016"/>
      <c r="CH57" s="997"/>
      <c r="CI57" s="998"/>
      <c r="CJ57" s="998"/>
      <c r="CK57" s="998"/>
      <c r="CL57" s="999"/>
      <c r="CM57" s="997"/>
      <c r="CN57" s="998"/>
      <c r="CO57" s="998"/>
      <c r="CP57" s="998"/>
      <c r="CQ57" s="999"/>
      <c r="CR57" s="997"/>
      <c r="CS57" s="998"/>
      <c r="CT57" s="998"/>
      <c r="CU57" s="998"/>
      <c r="CV57" s="999"/>
      <c r="CW57" s="997"/>
      <c r="CX57" s="998"/>
      <c r="CY57" s="998"/>
      <c r="CZ57" s="998"/>
      <c r="DA57" s="999"/>
      <c r="DB57" s="997"/>
      <c r="DC57" s="998"/>
      <c r="DD57" s="998"/>
      <c r="DE57" s="998"/>
      <c r="DF57" s="999"/>
      <c r="DG57" s="997"/>
      <c r="DH57" s="998"/>
      <c r="DI57" s="998"/>
      <c r="DJ57" s="998"/>
      <c r="DK57" s="999"/>
      <c r="DL57" s="997"/>
      <c r="DM57" s="998"/>
      <c r="DN57" s="998"/>
      <c r="DO57" s="998"/>
      <c r="DP57" s="999"/>
      <c r="DQ57" s="997"/>
      <c r="DR57" s="998"/>
      <c r="DS57" s="998"/>
      <c r="DT57" s="998"/>
      <c r="DU57" s="999"/>
      <c r="DV57" s="1000"/>
      <c r="DW57" s="1001"/>
      <c r="DX57" s="1001"/>
      <c r="DY57" s="1001"/>
      <c r="DZ57" s="1002"/>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1000"/>
      <c r="BT58" s="1001"/>
      <c r="BU58" s="1001"/>
      <c r="BV58" s="1001"/>
      <c r="BW58" s="1001"/>
      <c r="BX58" s="1001"/>
      <c r="BY58" s="1001"/>
      <c r="BZ58" s="1001"/>
      <c r="CA58" s="1001"/>
      <c r="CB58" s="1001"/>
      <c r="CC58" s="1001"/>
      <c r="CD58" s="1001"/>
      <c r="CE58" s="1001"/>
      <c r="CF58" s="1001"/>
      <c r="CG58" s="1016"/>
      <c r="CH58" s="997"/>
      <c r="CI58" s="998"/>
      <c r="CJ58" s="998"/>
      <c r="CK58" s="998"/>
      <c r="CL58" s="999"/>
      <c r="CM58" s="997"/>
      <c r="CN58" s="998"/>
      <c r="CO58" s="998"/>
      <c r="CP58" s="998"/>
      <c r="CQ58" s="999"/>
      <c r="CR58" s="997"/>
      <c r="CS58" s="998"/>
      <c r="CT58" s="998"/>
      <c r="CU58" s="998"/>
      <c r="CV58" s="999"/>
      <c r="CW58" s="997"/>
      <c r="CX58" s="998"/>
      <c r="CY58" s="998"/>
      <c r="CZ58" s="998"/>
      <c r="DA58" s="999"/>
      <c r="DB58" s="997"/>
      <c r="DC58" s="998"/>
      <c r="DD58" s="998"/>
      <c r="DE58" s="998"/>
      <c r="DF58" s="999"/>
      <c r="DG58" s="997"/>
      <c r="DH58" s="998"/>
      <c r="DI58" s="998"/>
      <c r="DJ58" s="998"/>
      <c r="DK58" s="999"/>
      <c r="DL58" s="997"/>
      <c r="DM58" s="998"/>
      <c r="DN58" s="998"/>
      <c r="DO58" s="998"/>
      <c r="DP58" s="999"/>
      <c r="DQ58" s="997"/>
      <c r="DR58" s="998"/>
      <c r="DS58" s="998"/>
      <c r="DT58" s="998"/>
      <c r="DU58" s="999"/>
      <c r="DV58" s="1000"/>
      <c r="DW58" s="1001"/>
      <c r="DX58" s="1001"/>
      <c r="DY58" s="1001"/>
      <c r="DZ58" s="1002"/>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1000"/>
      <c r="BT59" s="1001"/>
      <c r="BU59" s="1001"/>
      <c r="BV59" s="1001"/>
      <c r="BW59" s="1001"/>
      <c r="BX59" s="1001"/>
      <c r="BY59" s="1001"/>
      <c r="BZ59" s="1001"/>
      <c r="CA59" s="1001"/>
      <c r="CB59" s="1001"/>
      <c r="CC59" s="1001"/>
      <c r="CD59" s="1001"/>
      <c r="CE59" s="1001"/>
      <c r="CF59" s="1001"/>
      <c r="CG59" s="1016"/>
      <c r="CH59" s="997"/>
      <c r="CI59" s="998"/>
      <c r="CJ59" s="998"/>
      <c r="CK59" s="998"/>
      <c r="CL59" s="999"/>
      <c r="CM59" s="997"/>
      <c r="CN59" s="998"/>
      <c r="CO59" s="998"/>
      <c r="CP59" s="998"/>
      <c r="CQ59" s="999"/>
      <c r="CR59" s="997"/>
      <c r="CS59" s="998"/>
      <c r="CT59" s="998"/>
      <c r="CU59" s="998"/>
      <c r="CV59" s="999"/>
      <c r="CW59" s="997"/>
      <c r="CX59" s="998"/>
      <c r="CY59" s="998"/>
      <c r="CZ59" s="998"/>
      <c r="DA59" s="999"/>
      <c r="DB59" s="997"/>
      <c r="DC59" s="998"/>
      <c r="DD59" s="998"/>
      <c r="DE59" s="998"/>
      <c r="DF59" s="999"/>
      <c r="DG59" s="997"/>
      <c r="DH59" s="998"/>
      <c r="DI59" s="998"/>
      <c r="DJ59" s="998"/>
      <c r="DK59" s="999"/>
      <c r="DL59" s="997"/>
      <c r="DM59" s="998"/>
      <c r="DN59" s="998"/>
      <c r="DO59" s="998"/>
      <c r="DP59" s="999"/>
      <c r="DQ59" s="997"/>
      <c r="DR59" s="998"/>
      <c r="DS59" s="998"/>
      <c r="DT59" s="998"/>
      <c r="DU59" s="999"/>
      <c r="DV59" s="1000"/>
      <c r="DW59" s="1001"/>
      <c r="DX59" s="1001"/>
      <c r="DY59" s="1001"/>
      <c r="DZ59" s="1002"/>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1000"/>
      <c r="BT60" s="1001"/>
      <c r="BU60" s="1001"/>
      <c r="BV60" s="1001"/>
      <c r="BW60" s="1001"/>
      <c r="BX60" s="1001"/>
      <c r="BY60" s="1001"/>
      <c r="BZ60" s="1001"/>
      <c r="CA60" s="1001"/>
      <c r="CB60" s="1001"/>
      <c r="CC60" s="1001"/>
      <c r="CD60" s="1001"/>
      <c r="CE60" s="1001"/>
      <c r="CF60" s="1001"/>
      <c r="CG60" s="1016"/>
      <c r="CH60" s="997"/>
      <c r="CI60" s="998"/>
      <c r="CJ60" s="998"/>
      <c r="CK60" s="998"/>
      <c r="CL60" s="999"/>
      <c r="CM60" s="997"/>
      <c r="CN60" s="998"/>
      <c r="CO60" s="998"/>
      <c r="CP60" s="998"/>
      <c r="CQ60" s="999"/>
      <c r="CR60" s="997"/>
      <c r="CS60" s="998"/>
      <c r="CT60" s="998"/>
      <c r="CU60" s="998"/>
      <c r="CV60" s="999"/>
      <c r="CW60" s="997"/>
      <c r="CX60" s="998"/>
      <c r="CY60" s="998"/>
      <c r="CZ60" s="998"/>
      <c r="DA60" s="999"/>
      <c r="DB60" s="997"/>
      <c r="DC60" s="998"/>
      <c r="DD60" s="998"/>
      <c r="DE60" s="998"/>
      <c r="DF60" s="999"/>
      <c r="DG60" s="997"/>
      <c r="DH60" s="998"/>
      <c r="DI60" s="998"/>
      <c r="DJ60" s="998"/>
      <c r="DK60" s="999"/>
      <c r="DL60" s="997"/>
      <c r="DM60" s="998"/>
      <c r="DN60" s="998"/>
      <c r="DO60" s="998"/>
      <c r="DP60" s="999"/>
      <c r="DQ60" s="997"/>
      <c r="DR60" s="998"/>
      <c r="DS60" s="998"/>
      <c r="DT60" s="998"/>
      <c r="DU60" s="999"/>
      <c r="DV60" s="1000"/>
      <c r="DW60" s="1001"/>
      <c r="DX60" s="1001"/>
      <c r="DY60" s="1001"/>
      <c r="DZ60" s="1002"/>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1000"/>
      <c r="BT61" s="1001"/>
      <c r="BU61" s="1001"/>
      <c r="BV61" s="1001"/>
      <c r="BW61" s="1001"/>
      <c r="BX61" s="1001"/>
      <c r="BY61" s="1001"/>
      <c r="BZ61" s="1001"/>
      <c r="CA61" s="1001"/>
      <c r="CB61" s="1001"/>
      <c r="CC61" s="1001"/>
      <c r="CD61" s="1001"/>
      <c r="CE61" s="1001"/>
      <c r="CF61" s="1001"/>
      <c r="CG61" s="1016"/>
      <c r="CH61" s="997"/>
      <c r="CI61" s="998"/>
      <c r="CJ61" s="998"/>
      <c r="CK61" s="998"/>
      <c r="CL61" s="999"/>
      <c r="CM61" s="997"/>
      <c r="CN61" s="998"/>
      <c r="CO61" s="998"/>
      <c r="CP61" s="998"/>
      <c r="CQ61" s="999"/>
      <c r="CR61" s="997"/>
      <c r="CS61" s="998"/>
      <c r="CT61" s="998"/>
      <c r="CU61" s="998"/>
      <c r="CV61" s="999"/>
      <c r="CW61" s="997"/>
      <c r="CX61" s="998"/>
      <c r="CY61" s="998"/>
      <c r="CZ61" s="998"/>
      <c r="DA61" s="999"/>
      <c r="DB61" s="997"/>
      <c r="DC61" s="998"/>
      <c r="DD61" s="998"/>
      <c r="DE61" s="998"/>
      <c r="DF61" s="999"/>
      <c r="DG61" s="997"/>
      <c r="DH61" s="998"/>
      <c r="DI61" s="998"/>
      <c r="DJ61" s="998"/>
      <c r="DK61" s="999"/>
      <c r="DL61" s="997"/>
      <c r="DM61" s="998"/>
      <c r="DN61" s="998"/>
      <c r="DO61" s="998"/>
      <c r="DP61" s="999"/>
      <c r="DQ61" s="997"/>
      <c r="DR61" s="998"/>
      <c r="DS61" s="998"/>
      <c r="DT61" s="998"/>
      <c r="DU61" s="999"/>
      <c r="DV61" s="1000"/>
      <c r="DW61" s="1001"/>
      <c r="DX61" s="1001"/>
      <c r="DY61" s="1001"/>
      <c r="DZ61" s="1002"/>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414</v>
      </c>
      <c r="BK62" s="1028"/>
      <c r="BL62" s="1028"/>
      <c r="BM62" s="1028"/>
      <c r="BN62" s="1029"/>
      <c r="BO62" s="241"/>
      <c r="BP62" s="241"/>
      <c r="BQ62" s="238">
        <v>56</v>
      </c>
      <c r="BR62" s="239"/>
      <c r="BS62" s="1000"/>
      <c r="BT62" s="1001"/>
      <c r="BU62" s="1001"/>
      <c r="BV62" s="1001"/>
      <c r="BW62" s="1001"/>
      <c r="BX62" s="1001"/>
      <c r="BY62" s="1001"/>
      <c r="BZ62" s="1001"/>
      <c r="CA62" s="1001"/>
      <c r="CB62" s="1001"/>
      <c r="CC62" s="1001"/>
      <c r="CD62" s="1001"/>
      <c r="CE62" s="1001"/>
      <c r="CF62" s="1001"/>
      <c r="CG62" s="1016"/>
      <c r="CH62" s="997"/>
      <c r="CI62" s="998"/>
      <c r="CJ62" s="998"/>
      <c r="CK62" s="998"/>
      <c r="CL62" s="999"/>
      <c r="CM62" s="997"/>
      <c r="CN62" s="998"/>
      <c r="CO62" s="998"/>
      <c r="CP62" s="998"/>
      <c r="CQ62" s="999"/>
      <c r="CR62" s="997"/>
      <c r="CS62" s="998"/>
      <c r="CT62" s="998"/>
      <c r="CU62" s="998"/>
      <c r="CV62" s="999"/>
      <c r="CW62" s="997"/>
      <c r="CX62" s="998"/>
      <c r="CY62" s="998"/>
      <c r="CZ62" s="998"/>
      <c r="DA62" s="999"/>
      <c r="DB62" s="997"/>
      <c r="DC62" s="998"/>
      <c r="DD62" s="998"/>
      <c r="DE62" s="998"/>
      <c r="DF62" s="999"/>
      <c r="DG62" s="997"/>
      <c r="DH62" s="998"/>
      <c r="DI62" s="998"/>
      <c r="DJ62" s="998"/>
      <c r="DK62" s="999"/>
      <c r="DL62" s="997"/>
      <c r="DM62" s="998"/>
      <c r="DN62" s="998"/>
      <c r="DO62" s="998"/>
      <c r="DP62" s="999"/>
      <c r="DQ62" s="997"/>
      <c r="DR62" s="998"/>
      <c r="DS62" s="998"/>
      <c r="DT62" s="998"/>
      <c r="DU62" s="999"/>
      <c r="DV62" s="1000"/>
      <c r="DW62" s="1001"/>
      <c r="DX62" s="1001"/>
      <c r="DY62" s="1001"/>
      <c r="DZ62" s="1002"/>
      <c r="EA62" s="230"/>
    </row>
    <row r="63" spans="1:131" ht="26.25" customHeight="1" thickBot="1" x14ac:dyDescent="0.2">
      <c r="A63" s="240" t="s">
        <v>389</v>
      </c>
      <c r="B63" s="937" t="s">
        <v>415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488</v>
      </c>
      <c r="AG63" s="959"/>
      <c r="AH63" s="959"/>
      <c r="AI63" s="959"/>
      <c r="AJ63" s="1022"/>
      <c r="AK63" s="1023"/>
      <c r="AL63" s="963"/>
      <c r="AM63" s="963"/>
      <c r="AN63" s="963"/>
      <c r="AO63" s="963"/>
      <c r="AP63" s="959">
        <v>20348</v>
      </c>
      <c r="AQ63" s="959"/>
      <c r="AR63" s="959"/>
      <c r="AS63" s="959"/>
      <c r="AT63" s="959"/>
      <c r="AU63" s="959">
        <v>15421</v>
      </c>
      <c r="AV63" s="959"/>
      <c r="AW63" s="959"/>
      <c r="AX63" s="959"/>
      <c r="AY63" s="959"/>
      <c r="AZ63" s="1017"/>
      <c r="BA63" s="1017"/>
      <c r="BB63" s="1017"/>
      <c r="BC63" s="1017"/>
      <c r="BD63" s="1017"/>
      <c r="BE63" s="960"/>
      <c r="BF63" s="960"/>
      <c r="BG63" s="960"/>
      <c r="BH63" s="960"/>
      <c r="BI63" s="961"/>
      <c r="BJ63" s="1018" t="s">
        <v>131</v>
      </c>
      <c r="BK63" s="953"/>
      <c r="BL63" s="953"/>
      <c r="BM63" s="953"/>
      <c r="BN63" s="1019"/>
      <c r="BO63" s="241"/>
      <c r="BP63" s="241"/>
      <c r="BQ63" s="238">
        <v>57</v>
      </c>
      <c r="BR63" s="239"/>
      <c r="BS63" s="1000"/>
      <c r="BT63" s="1001"/>
      <c r="BU63" s="1001"/>
      <c r="BV63" s="1001"/>
      <c r="BW63" s="1001"/>
      <c r="BX63" s="1001"/>
      <c r="BY63" s="1001"/>
      <c r="BZ63" s="1001"/>
      <c r="CA63" s="1001"/>
      <c r="CB63" s="1001"/>
      <c r="CC63" s="1001"/>
      <c r="CD63" s="1001"/>
      <c r="CE63" s="1001"/>
      <c r="CF63" s="1001"/>
      <c r="CG63" s="1016"/>
      <c r="CH63" s="997"/>
      <c r="CI63" s="998"/>
      <c r="CJ63" s="998"/>
      <c r="CK63" s="998"/>
      <c r="CL63" s="999"/>
      <c r="CM63" s="997"/>
      <c r="CN63" s="998"/>
      <c r="CO63" s="998"/>
      <c r="CP63" s="998"/>
      <c r="CQ63" s="999"/>
      <c r="CR63" s="997"/>
      <c r="CS63" s="998"/>
      <c r="CT63" s="998"/>
      <c r="CU63" s="998"/>
      <c r="CV63" s="999"/>
      <c r="CW63" s="997"/>
      <c r="CX63" s="998"/>
      <c r="CY63" s="998"/>
      <c r="CZ63" s="998"/>
      <c r="DA63" s="999"/>
      <c r="DB63" s="997"/>
      <c r="DC63" s="998"/>
      <c r="DD63" s="998"/>
      <c r="DE63" s="998"/>
      <c r="DF63" s="999"/>
      <c r="DG63" s="997"/>
      <c r="DH63" s="998"/>
      <c r="DI63" s="998"/>
      <c r="DJ63" s="998"/>
      <c r="DK63" s="999"/>
      <c r="DL63" s="997"/>
      <c r="DM63" s="998"/>
      <c r="DN63" s="998"/>
      <c r="DO63" s="998"/>
      <c r="DP63" s="999"/>
      <c r="DQ63" s="997"/>
      <c r="DR63" s="998"/>
      <c r="DS63" s="998"/>
      <c r="DT63" s="998"/>
      <c r="DU63" s="999"/>
      <c r="DV63" s="1000"/>
      <c r="DW63" s="1001"/>
      <c r="DX63" s="1001"/>
      <c r="DY63" s="1001"/>
      <c r="DZ63" s="1002"/>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00"/>
      <c r="BT64" s="1001"/>
      <c r="BU64" s="1001"/>
      <c r="BV64" s="1001"/>
      <c r="BW64" s="1001"/>
      <c r="BX64" s="1001"/>
      <c r="BY64" s="1001"/>
      <c r="BZ64" s="1001"/>
      <c r="CA64" s="1001"/>
      <c r="CB64" s="1001"/>
      <c r="CC64" s="1001"/>
      <c r="CD64" s="1001"/>
      <c r="CE64" s="1001"/>
      <c r="CF64" s="1001"/>
      <c r="CG64" s="1016"/>
      <c r="CH64" s="997"/>
      <c r="CI64" s="998"/>
      <c r="CJ64" s="998"/>
      <c r="CK64" s="998"/>
      <c r="CL64" s="999"/>
      <c r="CM64" s="997"/>
      <c r="CN64" s="998"/>
      <c r="CO64" s="998"/>
      <c r="CP64" s="998"/>
      <c r="CQ64" s="999"/>
      <c r="CR64" s="997"/>
      <c r="CS64" s="998"/>
      <c r="CT64" s="998"/>
      <c r="CU64" s="998"/>
      <c r="CV64" s="999"/>
      <c r="CW64" s="997"/>
      <c r="CX64" s="998"/>
      <c r="CY64" s="998"/>
      <c r="CZ64" s="998"/>
      <c r="DA64" s="999"/>
      <c r="DB64" s="997"/>
      <c r="DC64" s="998"/>
      <c r="DD64" s="998"/>
      <c r="DE64" s="998"/>
      <c r="DF64" s="999"/>
      <c r="DG64" s="997"/>
      <c r="DH64" s="998"/>
      <c r="DI64" s="998"/>
      <c r="DJ64" s="998"/>
      <c r="DK64" s="999"/>
      <c r="DL64" s="997"/>
      <c r="DM64" s="998"/>
      <c r="DN64" s="998"/>
      <c r="DO64" s="998"/>
      <c r="DP64" s="999"/>
      <c r="DQ64" s="997"/>
      <c r="DR64" s="998"/>
      <c r="DS64" s="998"/>
      <c r="DT64" s="998"/>
      <c r="DU64" s="999"/>
      <c r="DV64" s="1000"/>
      <c r="DW64" s="1001"/>
      <c r="DX64" s="1001"/>
      <c r="DY64" s="1001"/>
      <c r="DZ64" s="1002"/>
      <c r="EA64" s="230"/>
    </row>
    <row r="65" spans="1:131" ht="26.25" customHeight="1" thickBot="1" x14ac:dyDescent="0.2">
      <c r="A65" s="232" t="s">
        <v>416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00"/>
      <c r="BT65" s="1001"/>
      <c r="BU65" s="1001"/>
      <c r="BV65" s="1001"/>
      <c r="BW65" s="1001"/>
      <c r="BX65" s="1001"/>
      <c r="BY65" s="1001"/>
      <c r="BZ65" s="1001"/>
      <c r="CA65" s="1001"/>
      <c r="CB65" s="1001"/>
      <c r="CC65" s="1001"/>
      <c r="CD65" s="1001"/>
      <c r="CE65" s="1001"/>
      <c r="CF65" s="1001"/>
      <c r="CG65" s="1016"/>
      <c r="CH65" s="997"/>
      <c r="CI65" s="998"/>
      <c r="CJ65" s="998"/>
      <c r="CK65" s="998"/>
      <c r="CL65" s="999"/>
      <c r="CM65" s="997"/>
      <c r="CN65" s="998"/>
      <c r="CO65" s="998"/>
      <c r="CP65" s="998"/>
      <c r="CQ65" s="999"/>
      <c r="CR65" s="997"/>
      <c r="CS65" s="998"/>
      <c r="CT65" s="998"/>
      <c r="CU65" s="998"/>
      <c r="CV65" s="999"/>
      <c r="CW65" s="997"/>
      <c r="CX65" s="998"/>
      <c r="CY65" s="998"/>
      <c r="CZ65" s="998"/>
      <c r="DA65" s="999"/>
      <c r="DB65" s="997"/>
      <c r="DC65" s="998"/>
      <c r="DD65" s="998"/>
      <c r="DE65" s="998"/>
      <c r="DF65" s="999"/>
      <c r="DG65" s="997"/>
      <c r="DH65" s="998"/>
      <c r="DI65" s="998"/>
      <c r="DJ65" s="998"/>
      <c r="DK65" s="999"/>
      <c r="DL65" s="997"/>
      <c r="DM65" s="998"/>
      <c r="DN65" s="998"/>
      <c r="DO65" s="998"/>
      <c r="DP65" s="999"/>
      <c r="DQ65" s="997"/>
      <c r="DR65" s="998"/>
      <c r="DS65" s="998"/>
      <c r="DT65" s="998"/>
      <c r="DU65" s="999"/>
      <c r="DV65" s="1000"/>
      <c r="DW65" s="1001"/>
      <c r="DX65" s="1001"/>
      <c r="DY65" s="1001"/>
      <c r="DZ65" s="1002"/>
      <c r="EA65" s="230"/>
    </row>
    <row r="66" spans="1:131" ht="26.25" customHeight="1" x14ac:dyDescent="0.15">
      <c r="A66" s="1003" t="s">
        <v>417</v>
      </c>
      <c r="B66" s="1004"/>
      <c r="C66" s="1004"/>
      <c r="D66" s="1004"/>
      <c r="E66" s="1004"/>
      <c r="F66" s="1004"/>
      <c r="G66" s="1004"/>
      <c r="H66" s="1004"/>
      <c r="I66" s="1004"/>
      <c r="J66" s="1004"/>
      <c r="K66" s="1004"/>
      <c r="L66" s="1004"/>
      <c r="M66" s="1004"/>
      <c r="N66" s="1004"/>
      <c r="O66" s="1004"/>
      <c r="P66" s="1005"/>
      <c r="Q66" s="989" t="s">
        <v>393</v>
      </c>
      <c r="R66" s="990"/>
      <c r="S66" s="990"/>
      <c r="T66" s="990"/>
      <c r="U66" s="991"/>
      <c r="V66" s="989" t="s">
        <v>394</v>
      </c>
      <c r="W66" s="990"/>
      <c r="X66" s="990"/>
      <c r="Y66" s="990"/>
      <c r="Z66" s="991"/>
      <c r="AA66" s="989" t="s">
        <v>418</v>
      </c>
      <c r="AB66" s="990"/>
      <c r="AC66" s="990"/>
      <c r="AD66" s="990"/>
      <c r="AE66" s="991"/>
      <c r="AF66" s="1009" t="s">
        <v>396</v>
      </c>
      <c r="AG66" s="1010"/>
      <c r="AH66" s="1010"/>
      <c r="AI66" s="1010"/>
      <c r="AJ66" s="1011"/>
      <c r="AK66" s="989" t="s">
        <v>419</v>
      </c>
      <c r="AL66" s="1004"/>
      <c r="AM66" s="1004"/>
      <c r="AN66" s="1004"/>
      <c r="AO66" s="1005"/>
      <c r="AP66" s="989" t="s">
        <v>398</v>
      </c>
      <c r="AQ66" s="990"/>
      <c r="AR66" s="990"/>
      <c r="AS66" s="990"/>
      <c r="AT66" s="991"/>
      <c r="AU66" s="989" t="s">
        <v>420</v>
      </c>
      <c r="AV66" s="990"/>
      <c r="AW66" s="990"/>
      <c r="AX66" s="990"/>
      <c r="AY66" s="991"/>
      <c r="AZ66" s="989" t="s">
        <v>377</v>
      </c>
      <c r="BA66" s="990"/>
      <c r="BB66" s="990"/>
      <c r="BC66" s="990"/>
      <c r="BD66" s="99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1006"/>
      <c r="B67" s="1007"/>
      <c r="C67" s="1007"/>
      <c r="D67" s="1007"/>
      <c r="E67" s="1007"/>
      <c r="F67" s="1007"/>
      <c r="G67" s="1007"/>
      <c r="H67" s="1007"/>
      <c r="I67" s="1007"/>
      <c r="J67" s="1007"/>
      <c r="K67" s="1007"/>
      <c r="L67" s="1007"/>
      <c r="M67" s="1007"/>
      <c r="N67" s="1007"/>
      <c r="O67" s="1007"/>
      <c r="P67" s="1008"/>
      <c r="Q67" s="992"/>
      <c r="R67" s="993"/>
      <c r="S67" s="993"/>
      <c r="T67" s="993"/>
      <c r="U67" s="994"/>
      <c r="V67" s="992"/>
      <c r="W67" s="993"/>
      <c r="X67" s="993"/>
      <c r="Y67" s="993"/>
      <c r="Z67" s="994"/>
      <c r="AA67" s="992"/>
      <c r="AB67" s="993"/>
      <c r="AC67" s="993"/>
      <c r="AD67" s="993"/>
      <c r="AE67" s="994"/>
      <c r="AF67" s="1012"/>
      <c r="AG67" s="1013"/>
      <c r="AH67" s="1013"/>
      <c r="AI67" s="1013"/>
      <c r="AJ67" s="1014"/>
      <c r="AK67" s="1015"/>
      <c r="AL67" s="1007"/>
      <c r="AM67" s="1007"/>
      <c r="AN67" s="1007"/>
      <c r="AO67" s="1008"/>
      <c r="AP67" s="992"/>
      <c r="AQ67" s="993"/>
      <c r="AR67" s="993"/>
      <c r="AS67" s="993"/>
      <c r="AT67" s="994"/>
      <c r="AU67" s="992"/>
      <c r="AV67" s="993"/>
      <c r="AW67" s="993"/>
      <c r="AX67" s="993"/>
      <c r="AY67" s="994"/>
      <c r="AZ67" s="992"/>
      <c r="BA67" s="993"/>
      <c r="BB67" s="993"/>
      <c r="BC67" s="993"/>
      <c r="BD67" s="99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577</v>
      </c>
      <c r="C68" s="986"/>
      <c r="D68" s="986"/>
      <c r="E68" s="986"/>
      <c r="F68" s="986"/>
      <c r="G68" s="986"/>
      <c r="H68" s="986"/>
      <c r="I68" s="986"/>
      <c r="J68" s="986"/>
      <c r="K68" s="986"/>
      <c r="L68" s="986"/>
      <c r="M68" s="986"/>
      <c r="N68" s="986"/>
      <c r="O68" s="986"/>
      <c r="P68" s="987"/>
      <c r="Q68" s="988">
        <v>11899</v>
      </c>
      <c r="R68" s="982"/>
      <c r="S68" s="982"/>
      <c r="T68" s="982"/>
      <c r="U68" s="982"/>
      <c r="V68" s="982">
        <v>10876</v>
      </c>
      <c r="W68" s="982"/>
      <c r="X68" s="982"/>
      <c r="Y68" s="982"/>
      <c r="Z68" s="982"/>
      <c r="AA68" s="982">
        <v>1023</v>
      </c>
      <c r="AB68" s="982"/>
      <c r="AC68" s="982"/>
      <c r="AD68" s="982"/>
      <c r="AE68" s="982"/>
      <c r="AF68" s="982">
        <v>1023</v>
      </c>
      <c r="AG68" s="982"/>
      <c r="AH68" s="982"/>
      <c r="AI68" s="982"/>
      <c r="AJ68" s="982"/>
      <c r="AK68" s="982">
        <v>0</v>
      </c>
      <c r="AL68" s="982"/>
      <c r="AM68" s="982"/>
      <c r="AN68" s="982"/>
      <c r="AO68" s="982"/>
      <c r="AP68" s="982" t="s">
        <v>576</v>
      </c>
      <c r="AQ68" s="982"/>
      <c r="AR68" s="982"/>
      <c r="AS68" s="982"/>
      <c r="AT68" s="982"/>
      <c r="AU68" s="982" t="s">
        <v>576</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578</v>
      </c>
      <c r="C69" s="975"/>
      <c r="D69" s="975"/>
      <c r="E69" s="975"/>
      <c r="F69" s="975"/>
      <c r="G69" s="975"/>
      <c r="H69" s="975"/>
      <c r="I69" s="975"/>
      <c r="J69" s="975"/>
      <c r="K69" s="975"/>
      <c r="L69" s="975"/>
      <c r="M69" s="975"/>
      <c r="N69" s="975"/>
      <c r="O69" s="975"/>
      <c r="P69" s="976"/>
      <c r="Q69" s="977">
        <v>12</v>
      </c>
      <c r="R69" s="971"/>
      <c r="S69" s="971"/>
      <c r="T69" s="971"/>
      <c r="U69" s="971"/>
      <c r="V69" s="971">
        <v>11</v>
      </c>
      <c r="W69" s="971"/>
      <c r="X69" s="971"/>
      <c r="Y69" s="971"/>
      <c r="Z69" s="971"/>
      <c r="AA69" s="971">
        <v>1</v>
      </c>
      <c r="AB69" s="971"/>
      <c r="AC69" s="971"/>
      <c r="AD69" s="971"/>
      <c r="AE69" s="971"/>
      <c r="AF69" s="971">
        <v>1</v>
      </c>
      <c r="AG69" s="971"/>
      <c r="AH69" s="971"/>
      <c r="AI69" s="971"/>
      <c r="AJ69" s="971"/>
      <c r="AK69" s="971">
        <v>0</v>
      </c>
      <c r="AL69" s="971"/>
      <c r="AM69" s="971"/>
      <c r="AN69" s="971"/>
      <c r="AO69" s="971"/>
      <c r="AP69" s="971" t="s">
        <v>576</v>
      </c>
      <c r="AQ69" s="971"/>
      <c r="AR69" s="971"/>
      <c r="AS69" s="971"/>
      <c r="AT69" s="971"/>
      <c r="AU69" s="971" t="s">
        <v>576</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579</v>
      </c>
      <c r="C70" s="975"/>
      <c r="D70" s="975"/>
      <c r="E70" s="975"/>
      <c r="F70" s="975"/>
      <c r="G70" s="975"/>
      <c r="H70" s="975"/>
      <c r="I70" s="975"/>
      <c r="J70" s="975"/>
      <c r="K70" s="975"/>
      <c r="L70" s="975"/>
      <c r="M70" s="975"/>
      <c r="N70" s="975"/>
      <c r="O70" s="975"/>
      <c r="P70" s="976"/>
      <c r="Q70" s="977">
        <v>561</v>
      </c>
      <c r="R70" s="971"/>
      <c r="S70" s="971"/>
      <c r="T70" s="971"/>
      <c r="U70" s="971"/>
      <c r="V70" s="971">
        <v>328</v>
      </c>
      <c r="W70" s="971"/>
      <c r="X70" s="971"/>
      <c r="Y70" s="971"/>
      <c r="Z70" s="971"/>
      <c r="AA70" s="971">
        <v>232</v>
      </c>
      <c r="AB70" s="971"/>
      <c r="AC70" s="971"/>
      <c r="AD70" s="971"/>
      <c r="AE70" s="971"/>
      <c r="AF70" s="971">
        <v>232</v>
      </c>
      <c r="AG70" s="971"/>
      <c r="AH70" s="971"/>
      <c r="AI70" s="971"/>
      <c r="AJ70" s="971"/>
      <c r="AK70" s="971">
        <v>0</v>
      </c>
      <c r="AL70" s="971"/>
      <c r="AM70" s="971"/>
      <c r="AN70" s="971"/>
      <c r="AO70" s="971"/>
      <c r="AP70" s="971" t="s">
        <v>576</v>
      </c>
      <c r="AQ70" s="971"/>
      <c r="AR70" s="971"/>
      <c r="AS70" s="971"/>
      <c r="AT70" s="971"/>
      <c r="AU70" s="971" t="s">
        <v>576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580</v>
      </c>
      <c r="C71" s="975"/>
      <c r="D71" s="975"/>
      <c r="E71" s="975"/>
      <c r="F71" s="975"/>
      <c r="G71" s="975"/>
      <c r="H71" s="975"/>
      <c r="I71" s="975"/>
      <c r="J71" s="975"/>
      <c r="K71" s="975"/>
      <c r="L71" s="975"/>
      <c r="M71" s="975"/>
      <c r="N71" s="975"/>
      <c r="O71" s="975"/>
      <c r="P71" s="976"/>
      <c r="Q71" s="977">
        <v>843822</v>
      </c>
      <c r="R71" s="971"/>
      <c r="S71" s="971"/>
      <c r="T71" s="971"/>
      <c r="U71" s="971"/>
      <c r="V71" s="971">
        <v>825694</v>
      </c>
      <c r="W71" s="971"/>
      <c r="X71" s="971"/>
      <c r="Y71" s="971"/>
      <c r="Z71" s="971"/>
      <c r="AA71" s="971">
        <v>18128</v>
      </c>
      <c r="AB71" s="971"/>
      <c r="AC71" s="971"/>
      <c r="AD71" s="971"/>
      <c r="AE71" s="971"/>
      <c r="AF71" s="971">
        <v>18128</v>
      </c>
      <c r="AG71" s="971"/>
      <c r="AH71" s="971"/>
      <c r="AI71" s="971"/>
      <c r="AJ71" s="971"/>
      <c r="AK71" s="971">
        <v>9864</v>
      </c>
      <c r="AL71" s="971"/>
      <c r="AM71" s="971"/>
      <c r="AN71" s="971"/>
      <c r="AO71" s="971"/>
      <c r="AP71" s="971" t="s">
        <v>576</v>
      </c>
      <c r="AQ71" s="971"/>
      <c r="AR71" s="971"/>
      <c r="AS71" s="971"/>
      <c r="AT71" s="971"/>
      <c r="AU71" s="971" t="s">
        <v>576</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581</v>
      </c>
      <c r="C72" s="975"/>
      <c r="D72" s="975"/>
      <c r="E72" s="975"/>
      <c r="F72" s="975"/>
      <c r="G72" s="975"/>
      <c r="H72" s="975"/>
      <c r="I72" s="975"/>
      <c r="J72" s="975"/>
      <c r="K72" s="975"/>
      <c r="L72" s="975"/>
      <c r="M72" s="975"/>
      <c r="N72" s="975"/>
      <c r="O72" s="975"/>
      <c r="P72" s="976"/>
      <c r="Q72" s="977">
        <v>327</v>
      </c>
      <c r="R72" s="971"/>
      <c r="S72" s="971"/>
      <c r="T72" s="971"/>
      <c r="U72" s="971"/>
      <c r="V72" s="971">
        <v>302</v>
      </c>
      <c r="W72" s="971"/>
      <c r="X72" s="971"/>
      <c r="Y72" s="971"/>
      <c r="Z72" s="971"/>
      <c r="AA72" s="971">
        <v>25</v>
      </c>
      <c r="AB72" s="971"/>
      <c r="AC72" s="971"/>
      <c r="AD72" s="971"/>
      <c r="AE72" s="971"/>
      <c r="AF72" s="971">
        <v>25</v>
      </c>
      <c r="AG72" s="971"/>
      <c r="AH72" s="971"/>
      <c r="AI72" s="971"/>
      <c r="AJ72" s="971"/>
      <c r="AK72" s="971" t="s">
        <v>576</v>
      </c>
      <c r="AL72" s="971"/>
      <c r="AM72" s="971"/>
      <c r="AN72" s="971"/>
      <c r="AO72" s="971"/>
      <c r="AP72" s="971">
        <v>114</v>
      </c>
      <c r="AQ72" s="971"/>
      <c r="AR72" s="971"/>
      <c r="AS72" s="971"/>
      <c r="AT72" s="971"/>
      <c r="AU72" s="971">
        <v>38</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582</v>
      </c>
      <c r="C73" s="975"/>
      <c r="D73" s="975"/>
      <c r="E73" s="975"/>
      <c r="F73" s="975"/>
      <c r="G73" s="975"/>
      <c r="H73" s="975"/>
      <c r="I73" s="975"/>
      <c r="J73" s="975"/>
      <c r="K73" s="975"/>
      <c r="L73" s="975"/>
      <c r="M73" s="975"/>
      <c r="N73" s="975"/>
      <c r="O73" s="975"/>
      <c r="P73" s="976"/>
      <c r="Q73" s="977">
        <v>3</v>
      </c>
      <c r="R73" s="971"/>
      <c r="S73" s="971"/>
      <c r="T73" s="971"/>
      <c r="U73" s="971"/>
      <c r="V73" s="971">
        <v>3</v>
      </c>
      <c r="W73" s="971"/>
      <c r="X73" s="971"/>
      <c r="Y73" s="971"/>
      <c r="Z73" s="971"/>
      <c r="AA73" s="971" t="s">
        <v>576</v>
      </c>
      <c r="AB73" s="971"/>
      <c r="AC73" s="971"/>
      <c r="AD73" s="971"/>
      <c r="AE73" s="971"/>
      <c r="AF73" s="971" t="s">
        <v>576</v>
      </c>
      <c r="AG73" s="971"/>
      <c r="AH73" s="971"/>
      <c r="AI73" s="971"/>
      <c r="AJ73" s="971"/>
      <c r="AK73" s="971" t="s">
        <v>576</v>
      </c>
      <c r="AL73" s="971"/>
      <c r="AM73" s="971"/>
      <c r="AN73" s="971"/>
      <c r="AO73" s="971"/>
      <c r="AP73" s="971" t="s">
        <v>576</v>
      </c>
      <c r="AQ73" s="971"/>
      <c r="AR73" s="971"/>
      <c r="AS73" s="971"/>
      <c r="AT73" s="971"/>
      <c r="AU73" s="971" t="s">
        <v>576</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583</v>
      </c>
      <c r="C74" s="975"/>
      <c r="D74" s="975"/>
      <c r="E74" s="975"/>
      <c r="F74" s="975"/>
      <c r="G74" s="975"/>
      <c r="H74" s="975"/>
      <c r="I74" s="975"/>
      <c r="J74" s="975"/>
      <c r="K74" s="975"/>
      <c r="L74" s="975"/>
      <c r="M74" s="975"/>
      <c r="N74" s="975"/>
      <c r="O74" s="975"/>
      <c r="P74" s="976"/>
      <c r="Q74" s="977">
        <v>1</v>
      </c>
      <c r="R74" s="971"/>
      <c r="S74" s="971"/>
      <c r="T74" s="971"/>
      <c r="U74" s="971"/>
      <c r="V74" s="971">
        <v>0</v>
      </c>
      <c r="W74" s="971"/>
      <c r="X74" s="971"/>
      <c r="Y74" s="971"/>
      <c r="Z74" s="971"/>
      <c r="AA74" s="971">
        <v>0</v>
      </c>
      <c r="AB74" s="971"/>
      <c r="AC74" s="971"/>
      <c r="AD74" s="971"/>
      <c r="AE74" s="971"/>
      <c r="AF74" s="971">
        <v>0</v>
      </c>
      <c r="AG74" s="971"/>
      <c r="AH74" s="971"/>
      <c r="AI74" s="971"/>
      <c r="AJ74" s="971"/>
      <c r="AK74" s="971" t="s">
        <v>576</v>
      </c>
      <c r="AL74" s="971"/>
      <c r="AM74" s="971"/>
      <c r="AN74" s="971"/>
      <c r="AO74" s="971"/>
      <c r="AP74" s="971" t="s">
        <v>576</v>
      </c>
      <c r="AQ74" s="971"/>
      <c r="AR74" s="971"/>
      <c r="AS74" s="971"/>
      <c r="AT74" s="971"/>
      <c r="AU74" s="971" t="s">
        <v>576</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t="s">
        <v>584</v>
      </c>
      <c r="C75" s="975"/>
      <c r="D75" s="975"/>
      <c r="E75" s="975"/>
      <c r="F75" s="975"/>
      <c r="G75" s="975"/>
      <c r="H75" s="975"/>
      <c r="I75" s="975"/>
      <c r="J75" s="975"/>
      <c r="K75" s="975"/>
      <c r="L75" s="975"/>
      <c r="M75" s="975"/>
      <c r="N75" s="975"/>
      <c r="O75" s="975"/>
      <c r="P75" s="976"/>
      <c r="Q75" s="978">
        <v>77</v>
      </c>
      <c r="R75" s="979"/>
      <c r="S75" s="979"/>
      <c r="T75" s="979"/>
      <c r="U75" s="980"/>
      <c r="V75" s="981">
        <v>73</v>
      </c>
      <c r="W75" s="979"/>
      <c r="X75" s="979"/>
      <c r="Y75" s="979"/>
      <c r="Z75" s="980"/>
      <c r="AA75" s="981">
        <v>4</v>
      </c>
      <c r="AB75" s="979"/>
      <c r="AC75" s="979"/>
      <c r="AD75" s="979"/>
      <c r="AE75" s="980"/>
      <c r="AF75" s="981">
        <v>4</v>
      </c>
      <c r="AG75" s="979"/>
      <c r="AH75" s="979"/>
      <c r="AI75" s="979"/>
      <c r="AJ75" s="980"/>
      <c r="AK75" s="981" t="s">
        <v>576</v>
      </c>
      <c r="AL75" s="979"/>
      <c r="AM75" s="979"/>
      <c r="AN75" s="979"/>
      <c r="AO75" s="980"/>
      <c r="AP75" s="981" t="s">
        <v>576</v>
      </c>
      <c r="AQ75" s="979"/>
      <c r="AR75" s="979"/>
      <c r="AS75" s="979"/>
      <c r="AT75" s="980"/>
      <c r="AU75" s="981" t="s">
        <v>576</v>
      </c>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t="s">
        <v>585</v>
      </c>
      <c r="C76" s="975"/>
      <c r="D76" s="975"/>
      <c r="E76" s="975"/>
      <c r="F76" s="975"/>
      <c r="G76" s="975"/>
      <c r="H76" s="975"/>
      <c r="I76" s="975"/>
      <c r="J76" s="975"/>
      <c r="K76" s="975"/>
      <c r="L76" s="975"/>
      <c r="M76" s="975"/>
      <c r="N76" s="975"/>
      <c r="O76" s="975"/>
      <c r="P76" s="976"/>
      <c r="Q76" s="978">
        <v>2034</v>
      </c>
      <c r="R76" s="979"/>
      <c r="S76" s="979"/>
      <c r="T76" s="979"/>
      <c r="U76" s="980"/>
      <c r="V76" s="981">
        <v>1999</v>
      </c>
      <c r="W76" s="979"/>
      <c r="X76" s="979"/>
      <c r="Y76" s="979"/>
      <c r="Z76" s="980"/>
      <c r="AA76" s="981">
        <v>35</v>
      </c>
      <c r="AB76" s="979"/>
      <c r="AC76" s="979"/>
      <c r="AD76" s="979"/>
      <c r="AE76" s="980"/>
      <c r="AF76" s="981">
        <v>33</v>
      </c>
      <c r="AG76" s="979"/>
      <c r="AH76" s="979"/>
      <c r="AI76" s="979"/>
      <c r="AJ76" s="980"/>
      <c r="AK76" s="981" t="s">
        <v>576</v>
      </c>
      <c r="AL76" s="979"/>
      <c r="AM76" s="979"/>
      <c r="AN76" s="979"/>
      <c r="AO76" s="980"/>
      <c r="AP76" s="981">
        <v>1084</v>
      </c>
      <c r="AQ76" s="979"/>
      <c r="AR76" s="979"/>
      <c r="AS76" s="979"/>
      <c r="AT76" s="980"/>
      <c r="AU76" s="981">
        <v>359</v>
      </c>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t="s">
        <v>586</v>
      </c>
      <c r="C77" s="975"/>
      <c r="D77" s="975"/>
      <c r="E77" s="975"/>
      <c r="F77" s="975"/>
      <c r="G77" s="975"/>
      <c r="H77" s="975"/>
      <c r="I77" s="975"/>
      <c r="J77" s="975"/>
      <c r="K77" s="975"/>
      <c r="L77" s="975"/>
      <c r="M77" s="975"/>
      <c r="N77" s="975"/>
      <c r="O77" s="975"/>
      <c r="P77" s="976"/>
      <c r="Q77" s="978">
        <v>6253</v>
      </c>
      <c r="R77" s="979"/>
      <c r="S77" s="979"/>
      <c r="T77" s="979"/>
      <c r="U77" s="980"/>
      <c r="V77" s="981">
        <v>5958</v>
      </c>
      <c r="W77" s="979"/>
      <c r="X77" s="979"/>
      <c r="Y77" s="979"/>
      <c r="Z77" s="980"/>
      <c r="AA77" s="981">
        <v>295</v>
      </c>
      <c r="AB77" s="979"/>
      <c r="AC77" s="979"/>
      <c r="AD77" s="979"/>
      <c r="AE77" s="980"/>
      <c r="AF77" s="981">
        <v>7262</v>
      </c>
      <c r="AG77" s="979"/>
      <c r="AH77" s="979"/>
      <c r="AI77" s="979"/>
      <c r="AJ77" s="980"/>
      <c r="AK77" s="981" t="s">
        <v>576</v>
      </c>
      <c r="AL77" s="979"/>
      <c r="AM77" s="979"/>
      <c r="AN77" s="979"/>
      <c r="AO77" s="980"/>
      <c r="AP77" s="981">
        <v>12367</v>
      </c>
      <c r="AQ77" s="979"/>
      <c r="AR77" s="979"/>
      <c r="AS77" s="979"/>
      <c r="AT77" s="980"/>
      <c r="AU77" s="981">
        <v>6727</v>
      </c>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389</v>
      </c>
      <c r="B88" s="937" t="s">
        <v>421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26708</v>
      </c>
      <c r="AG88" s="959"/>
      <c r="AH88" s="959"/>
      <c r="AI88" s="959"/>
      <c r="AJ88" s="959"/>
      <c r="AK88" s="963"/>
      <c r="AL88" s="963"/>
      <c r="AM88" s="963"/>
      <c r="AN88" s="963"/>
      <c r="AO88" s="963"/>
      <c r="AP88" s="959">
        <v>13565</v>
      </c>
      <c r="AQ88" s="959"/>
      <c r="AR88" s="959"/>
      <c r="AS88" s="959"/>
      <c r="AT88" s="959"/>
      <c r="AU88" s="959">
        <v>7124</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389</v>
      </c>
      <c r="BR102" s="937" t="s">
        <v>422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360</v>
      </c>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427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428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429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430</v>
      </c>
      <c r="AB109" s="896"/>
      <c r="AC109" s="896"/>
      <c r="AD109" s="896"/>
      <c r="AE109" s="897"/>
      <c r="AF109" s="898" t="s">
        <v>431</v>
      </c>
      <c r="AG109" s="896"/>
      <c r="AH109" s="896"/>
      <c r="AI109" s="896"/>
      <c r="AJ109" s="897"/>
      <c r="AK109" s="898" t="s">
        <v>306</v>
      </c>
      <c r="AL109" s="896"/>
      <c r="AM109" s="896"/>
      <c r="AN109" s="896"/>
      <c r="AO109" s="897"/>
      <c r="AP109" s="898" t="s">
        <v>432</v>
      </c>
      <c r="AQ109" s="896"/>
      <c r="AR109" s="896"/>
      <c r="AS109" s="896"/>
      <c r="AT109" s="929"/>
      <c r="AU109" s="895" t="s">
        <v>429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430</v>
      </c>
      <c r="BR109" s="896"/>
      <c r="BS109" s="896"/>
      <c r="BT109" s="896"/>
      <c r="BU109" s="897"/>
      <c r="BV109" s="898" t="s">
        <v>431</v>
      </c>
      <c r="BW109" s="896"/>
      <c r="BX109" s="896"/>
      <c r="BY109" s="896"/>
      <c r="BZ109" s="897"/>
      <c r="CA109" s="898" t="s">
        <v>306</v>
      </c>
      <c r="CB109" s="896"/>
      <c r="CC109" s="896"/>
      <c r="CD109" s="896"/>
      <c r="CE109" s="897"/>
      <c r="CF109" s="936" t="s">
        <v>432</v>
      </c>
      <c r="CG109" s="936"/>
      <c r="CH109" s="936"/>
      <c r="CI109" s="936"/>
      <c r="CJ109" s="936"/>
      <c r="CK109" s="898" t="s">
        <v>433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430</v>
      </c>
      <c r="DH109" s="896"/>
      <c r="DI109" s="896"/>
      <c r="DJ109" s="896"/>
      <c r="DK109" s="897"/>
      <c r="DL109" s="898" t="s">
        <v>431</v>
      </c>
      <c r="DM109" s="896"/>
      <c r="DN109" s="896"/>
      <c r="DO109" s="896"/>
      <c r="DP109" s="897"/>
      <c r="DQ109" s="898" t="s">
        <v>306</v>
      </c>
      <c r="DR109" s="896"/>
      <c r="DS109" s="896"/>
      <c r="DT109" s="896"/>
      <c r="DU109" s="897"/>
      <c r="DV109" s="898" t="s">
        <v>432</v>
      </c>
      <c r="DW109" s="896"/>
      <c r="DX109" s="896"/>
      <c r="DY109" s="896"/>
      <c r="DZ109" s="929"/>
    </row>
    <row r="110" spans="1:131" s="230" customFormat="1" ht="26.25" customHeight="1" x14ac:dyDescent="0.15">
      <c r="A110" s="807" t="s">
        <v>434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4147632</v>
      </c>
      <c r="AB110" s="889"/>
      <c r="AC110" s="889"/>
      <c r="AD110" s="889"/>
      <c r="AE110" s="890"/>
      <c r="AF110" s="891">
        <v>4185052</v>
      </c>
      <c r="AG110" s="889"/>
      <c r="AH110" s="889"/>
      <c r="AI110" s="889"/>
      <c r="AJ110" s="890"/>
      <c r="AK110" s="891">
        <v>4082169</v>
      </c>
      <c r="AL110" s="889"/>
      <c r="AM110" s="889"/>
      <c r="AN110" s="889"/>
      <c r="AO110" s="890"/>
      <c r="AP110" s="892">
        <v>31.3</v>
      </c>
      <c r="AQ110" s="893"/>
      <c r="AR110" s="893"/>
      <c r="AS110" s="893"/>
      <c r="AT110" s="894"/>
      <c r="AU110" s="930" t="s">
        <v>75</v>
      </c>
      <c r="AV110" s="931"/>
      <c r="AW110" s="931"/>
      <c r="AX110" s="931"/>
      <c r="AY110" s="931"/>
      <c r="AZ110" s="840" t="s">
        <v>435</v>
      </c>
      <c r="BA110" s="808"/>
      <c r="BB110" s="808"/>
      <c r="BC110" s="808"/>
      <c r="BD110" s="808"/>
      <c r="BE110" s="808"/>
      <c r="BF110" s="808"/>
      <c r="BG110" s="808"/>
      <c r="BH110" s="808"/>
      <c r="BI110" s="808"/>
      <c r="BJ110" s="808"/>
      <c r="BK110" s="808"/>
      <c r="BL110" s="808"/>
      <c r="BM110" s="808"/>
      <c r="BN110" s="808"/>
      <c r="BO110" s="808"/>
      <c r="BP110" s="809"/>
      <c r="BQ110" s="841">
        <v>38516725</v>
      </c>
      <c r="BR110" s="825"/>
      <c r="BS110" s="825"/>
      <c r="BT110" s="825"/>
      <c r="BU110" s="825"/>
      <c r="BV110" s="825">
        <v>37531157</v>
      </c>
      <c r="BW110" s="825"/>
      <c r="BX110" s="825"/>
      <c r="BY110" s="825"/>
      <c r="BZ110" s="825"/>
      <c r="CA110" s="825">
        <v>34538337</v>
      </c>
      <c r="CB110" s="825"/>
      <c r="CC110" s="825"/>
      <c r="CD110" s="825"/>
      <c r="CE110" s="825"/>
      <c r="CF110" s="863">
        <v>264.89999999999998</v>
      </c>
      <c r="CG110" s="864"/>
      <c r="CH110" s="864"/>
      <c r="CI110" s="864"/>
      <c r="CJ110" s="864"/>
      <c r="CK110" s="926" t="s">
        <v>436</v>
      </c>
      <c r="CL110" s="883"/>
      <c r="CM110" s="840" t="s">
        <v>437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41" t="s">
        <v>131</v>
      </c>
      <c r="DH110" s="825"/>
      <c r="DI110" s="825"/>
      <c r="DJ110" s="825"/>
      <c r="DK110" s="825"/>
      <c r="DL110" s="825" t="s">
        <v>438</v>
      </c>
      <c r="DM110" s="825"/>
      <c r="DN110" s="825"/>
      <c r="DO110" s="825"/>
      <c r="DP110" s="825"/>
      <c r="DQ110" s="825" t="s">
        <v>131</v>
      </c>
      <c r="DR110" s="825"/>
      <c r="DS110" s="825"/>
      <c r="DT110" s="825"/>
      <c r="DU110" s="825"/>
      <c r="DV110" s="826" t="s">
        <v>439</v>
      </c>
      <c r="DW110" s="826"/>
      <c r="DX110" s="826"/>
      <c r="DY110" s="826"/>
      <c r="DZ110" s="827"/>
    </row>
    <row r="111" spans="1:131" s="230" customFormat="1" ht="26.25" customHeight="1" x14ac:dyDescent="0.15">
      <c r="A111" s="774" t="s">
        <v>440</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2" t="s">
        <v>439</v>
      </c>
      <c r="AB111" s="913"/>
      <c r="AC111" s="913"/>
      <c r="AD111" s="913"/>
      <c r="AE111" s="914"/>
      <c r="AF111" s="915" t="s">
        <v>131</v>
      </c>
      <c r="AG111" s="913"/>
      <c r="AH111" s="913"/>
      <c r="AI111" s="913"/>
      <c r="AJ111" s="914"/>
      <c r="AK111" s="915" t="s">
        <v>439</v>
      </c>
      <c r="AL111" s="913"/>
      <c r="AM111" s="913"/>
      <c r="AN111" s="913"/>
      <c r="AO111" s="914"/>
      <c r="AP111" s="916" t="s">
        <v>438</v>
      </c>
      <c r="AQ111" s="917"/>
      <c r="AR111" s="917"/>
      <c r="AS111" s="917"/>
      <c r="AT111" s="918"/>
      <c r="AU111" s="932"/>
      <c r="AV111" s="933"/>
      <c r="AW111" s="933"/>
      <c r="AX111" s="933"/>
      <c r="AY111" s="933"/>
      <c r="AZ111" s="815" t="s">
        <v>441</v>
      </c>
      <c r="BA111" s="752"/>
      <c r="BB111" s="752"/>
      <c r="BC111" s="752"/>
      <c r="BD111" s="752"/>
      <c r="BE111" s="752"/>
      <c r="BF111" s="752"/>
      <c r="BG111" s="752"/>
      <c r="BH111" s="752"/>
      <c r="BI111" s="752"/>
      <c r="BJ111" s="752"/>
      <c r="BK111" s="752"/>
      <c r="BL111" s="752"/>
      <c r="BM111" s="752"/>
      <c r="BN111" s="752"/>
      <c r="BO111" s="752"/>
      <c r="BP111" s="753"/>
      <c r="BQ111" s="816" t="s">
        <v>438</v>
      </c>
      <c r="BR111" s="817"/>
      <c r="BS111" s="817"/>
      <c r="BT111" s="817"/>
      <c r="BU111" s="817"/>
      <c r="BV111" s="817" t="s">
        <v>439</v>
      </c>
      <c r="BW111" s="817"/>
      <c r="BX111" s="817"/>
      <c r="BY111" s="817"/>
      <c r="BZ111" s="817"/>
      <c r="CA111" s="817" t="s">
        <v>130</v>
      </c>
      <c r="CB111" s="817"/>
      <c r="CC111" s="817"/>
      <c r="CD111" s="817"/>
      <c r="CE111" s="817"/>
      <c r="CF111" s="872" t="s">
        <v>439</v>
      </c>
      <c r="CG111" s="873"/>
      <c r="CH111" s="873"/>
      <c r="CI111" s="873"/>
      <c r="CJ111" s="873"/>
      <c r="CK111" s="927"/>
      <c r="CL111" s="885"/>
      <c r="CM111" s="815" t="s">
        <v>442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438</v>
      </c>
      <c r="DH111" s="817"/>
      <c r="DI111" s="817"/>
      <c r="DJ111" s="817"/>
      <c r="DK111" s="817"/>
      <c r="DL111" s="817" t="s">
        <v>438</v>
      </c>
      <c r="DM111" s="817"/>
      <c r="DN111" s="817"/>
      <c r="DO111" s="817"/>
      <c r="DP111" s="817"/>
      <c r="DQ111" s="817" t="s">
        <v>439</v>
      </c>
      <c r="DR111" s="817"/>
      <c r="DS111" s="817"/>
      <c r="DT111" s="817"/>
      <c r="DU111" s="817"/>
      <c r="DV111" s="794" t="s">
        <v>130</v>
      </c>
      <c r="DW111" s="794"/>
      <c r="DX111" s="794"/>
      <c r="DY111" s="794"/>
      <c r="DZ111" s="795"/>
    </row>
    <row r="112" spans="1:131" s="230" customFormat="1" ht="26.25" customHeight="1" x14ac:dyDescent="0.15">
      <c r="A112" s="919" t="s">
        <v>443</v>
      </c>
      <c r="B112" s="920"/>
      <c r="C112" s="752" t="s">
        <v>444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438</v>
      </c>
      <c r="AB112" s="780"/>
      <c r="AC112" s="780"/>
      <c r="AD112" s="780"/>
      <c r="AE112" s="781"/>
      <c r="AF112" s="782" t="s">
        <v>439</v>
      </c>
      <c r="AG112" s="780"/>
      <c r="AH112" s="780"/>
      <c r="AI112" s="780"/>
      <c r="AJ112" s="781"/>
      <c r="AK112" s="782" t="s">
        <v>439</v>
      </c>
      <c r="AL112" s="780"/>
      <c r="AM112" s="780"/>
      <c r="AN112" s="780"/>
      <c r="AO112" s="781"/>
      <c r="AP112" s="821" t="s">
        <v>130</v>
      </c>
      <c r="AQ112" s="822"/>
      <c r="AR112" s="822"/>
      <c r="AS112" s="822"/>
      <c r="AT112" s="823"/>
      <c r="AU112" s="932"/>
      <c r="AV112" s="933"/>
      <c r="AW112" s="933"/>
      <c r="AX112" s="933"/>
      <c r="AY112" s="933"/>
      <c r="AZ112" s="815" t="s">
        <v>445</v>
      </c>
      <c r="BA112" s="752"/>
      <c r="BB112" s="752"/>
      <c r="BC112" s="752"/>
      <c r="BD112" s="752"/>
      <c r="BE112" s="752"/>
      <c r="BF112" s="752"/>
      <c r="BG112" s="752"/>
      <c r="BH112" s="752"/>
      <c r="BI112" s="752"/>
      <c r="BJ112" s="752"/>
      <c r="BK112" s="752"/>
      <c r="BL112" s="752"/>
      <c r="BM112" s="752"/>
      <c r="BN112" s="752"/>
      <c r="BO112" s="752"/>
      <c r="BP112" s="753"/>
      <c r="BQ112" s="816">
        <v>18453107</v>
      </c>
      <c r="BR112" s="817"/>
      <c r="BS112" s="817"/>
      <c r="BT112" s="817"/>
      <c r="BU112" s="817"/>
      <c r="BV112" s="817">
        <v>16630948</v>
      </c>
      <c r="BW112" s="817"/>
      <c r="BX112" s="817"/>
      <c r="BY112" s="817"/>
      <c r="BZ112" s="817"/>
      <c r="CA112" s="817">
        <v>15421177</v>
      </c>
      <c r="CB112" s="817"/>
      <c r="CC112" s="817"/>
      <c r="CD112" s="817"/>
      <c r="CE112" s="817"/>
      <c r="CF112" s="872">
        <v>118.3</v>
      </c>
      <c r="CG112" s="873"/>
      <c r="CH112" s="873"/>
      <c r="CI112" s="873"/>
      <c r="CJ112" s="873"/>
      <c r="CK112" s="927"/>
      <c r="CL112" s="885"/>
      <c r="CM112" s="815" t="s">
        <v>446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438</v>
      </c>
      <c r="DH112" s="817"/>
      <c r="DI112" s="817"/>
      <c r="DJ112" s="817"/>
      <c r="DK112" s="817"/>
      <c r="DL112" s="817" t="s">
        <v>130</v>
      </c>
      <c r="DM112" s="817"/>
      <c r="DN112" s="817"/>
      <c r="DO112" s="817"/>
      <c r="DP112" s="817"/>
      <c r="DQ112" s="817" t="s">
        <v>438</v>
      </c>
      <c r="DR112" s="817"/>
      <c r="DS112" s="817"/>
      <c r="DT112" s="817"/>
      <c r="DU112" s="817"/>
      <c r="DV112" s="794" t="s">
        <v>438</v>
      </c>
      <c r="DW112" s="794"/>
      <c r="DX112" s="794"/>
      <c r="DY112" s="794"/>
      <c r="DZ112" s="795"/>
    </row>
    <row r="113" spans="1:130" s="230" customFormat="1" ht="26.25" customHeight="1" x14ac:dyDescent="0.15">
      <c r="A113" s="921"/>
      <c r="B113" s="922"/>
      <c r="C113" s="752" t="s">
        <v>447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2">
        <v>1202024</v>
      </c>
      <c r="AB113" s="913"/>
      <c r="AC113" s="913"/>
      <c r="AD113" s="913"/>
      <c r="AE113" s="914"/>
      <c r="AF113" s="915">
        <v>1091142</v>
      </c>
      <c r="AG113" s="913"/>
      <c r="AH113" s="913"/>
      <c r="AI113" s="913"/>
      <c r="AJ113" s="914"/>
      <c r="AK113" s="915">
        <v>1056059</v>
      </c>
      <c r="AL113" s="913"/>
      <c r="AM113" s="913"/>
      <c r="AN113" s="913"/>
      <c r="AO113" s="914"/>
      <c r="AP113" s="916">
        <v>8.1</v>
      </c>
      <c r="AQ113" s="917"/>
      <c r="AR113" s="917"/>
      <c r="AS113" s="917"/>
      <c r="AT113" s="918"/>
      <c r="AU113" s="932"/>
      <c r="AV113" s="933"/>
      <c r="AW113" s="933"/>
      <c r="AX113" s="933"/>
      <c r="AY113" s="933"/>
      <c r="AZ113" s="815" t="s">
        <v>448</v>
      </c>
      <c r="BA113" s="752"/>
      <c r="BB113" s="752"/>
      <c r="BC113" s="752"/>
      <c r="BD113" s="752"/>
      <c r="BE113" s="752"/>
      <c r="BF113" s="752"/>
      <c r="BG113" s="752"/>
      <c r="BH113" s="752"/>
      <c r="BI113" s="752"/>
      <c r="BJ113" s="752"/>
      <c r="BK113" s="752"/>
      <c r="BL113" s="752"/>
      <c r="BM113" s="752"/>
      <c r="BN113" s="752"/>
      <c r="BO113" s="752"/>
      <c r="BP113" s="753"/>
      <c r="BQ113" s="816">
        <v>8371247</v>
      </c>
      <c r="BR113" s="817"/>
      <c r="BS113" s="817"/>
      <c r="BT113" s="817"/>
      <c r="BU113" s="817"/>
      <c r="BV113" s="817">
        <v>7739895</v>
      </c>
      <c r="BW113" s="817"/>
      <c r="BX113" s="817"/>
      <c r="BY113" s="817"/>
      <c r="BZ113" s="817"/>
      <c r="CA113" s="817">
        <v>7123830</v>
      </c>
      <c r="CB113" s="817"/>
      <c r="CC113" s="817"/>
      <c r="CD113" s="817"/>
      <c r="CE113" s="817"/>
      <c r="CF113" s="872">
        <v>54.6</v>
      </c>
      <c r="CG113" s="873"/>
      <c r="CH113" s="873"/>
      <c r="CI113" s="873"/>
      <c r="CJ113" s="873"/>
      <c r="CK113" s="927"/>
      <c r="CL113" s="885"/>
      <c r="CM113" s="815" t="s">
        <v>449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130</v>
      </c>
      <c r="DH113" s="780"/>
      <c r="DI113" s="780"/>
      <c r="DJ113" s="780"/>
      <c r="DK113" s="781"/>
      <c r="DL113" s="782" t="s">
        <v>130</v>
      </c>
      <c r="DM113" s="780"/>
      <c r="DN113" s="780"/>
      <c r="DO113" s="780"/>
      <c r="DP113" s="781"/>
      <c r="DQ113" s="782" t="s">
        <v>130</v>
      </c>
      <c r="DR113" s="780"/>
      <c r="DS113" s="780"/>
      <c r="DT113" s="780"/>
      <c r="DU113" s="781"/>
      <c r="DV113" s="821" t="s">
        <v>438</v>
      </c>
      <c r="DW113" s="822"/>
      <c r="DX113" s="822"/>
      <c r="DY113" s="822"/>
      <c r="DZ113" s="823"/>
    </row>
    <row r="114" spans="1:130" s="230" customFormat="1" ht="26.25" customHeight="1" x14ac:dyDescent="0.15">
      <c r="A114" s="921"/>
      <c r="B114" s="922"/>
      <c r="C114" s="752" t="s">
        <v>450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915410</v>
      </c>
      <c r="AB114" s="780"/>
      <c r="AC114" s="780"/>
      <c r="AD114" s="780"/>
      <c r="AE114" s="781"/>
      <c r="AF114" s="782">
        <v>828003</v>
      </c>
      <c r="AG114" s="780"/>
      <c r="AH114" s="780"/>
      <c r="AI114" s="780"/>
      <c r="AJ114" s="781"/>
      <c r="AK114" s="782">
        <v>774002</v>
      </c>
      <c r="AL114" s="780"/>
      <c r="AM114" s="780"/>
      <c r="AN114" s="780"/>
      <c r="AO114" s="781"/>
      <c r="AP114" s="821">
        <v>5.9</v>
      </c>
      <c r="AQ114" s="822"/>
      <c r="AR114" s="822"/>
      <c r="AS114" s="822"/>
      <c r="AT114" s="823"/>
      <c r="AU114" s="932"/>
      <c r="AV114" s="933"/>
      <c r="AW114" s="933"/>
      <c r="AX114" s="933"/>
      <c r="AY114" s="933"/>
      <c r="AZ114" s="815" t="s">
        <v>451</v>
      </c>
      <c r="BA114" s="752"/>
      <c r="BB114" s="752"/>
      <c r="BC114" s="752"/>
      <c r="BD114" s="752"/>
      <c r="BE114" s="752"/>
      <c r="BF114" s="752"/>
      <c r="BG114" s="752"/>
      <c r="BH114" s="752"/>
      <c r="BI114" s="752"/>
      <c r="BJ114" s="752"/>
      <c r="BK114" s="752"/>
      <c r="BL114" s="752"/>
      <c r="BM114" s="752"/>
      <c r="BN114" s="752"/>
      <c r="BO114" s="752"/>
      <c r="BP114" s="753"/>
      <c r="BQ114" s="816">
        <v>4537541</v>
      </c>
      <c r="BR114" s="817"/>
      <c r="BS114" s="817"/>
      <c r="BT114" s="817"/>
      <c r="BU114" s="817"/>
      <c r="BV114" s="817">
        <v>4300670</v>
      </c>
      <c r="BW114" s="817"/>
      <c r="BX114" s="817"/>
      <c r="BY114" s="817"/>
      <c r="BZ114" s="817"/>
      <c r="CA114" s="817">
        <v>4143839</v>
      </c>
      <c r="CB114" s="817"/>
      <c r="CC114" s="817"/>
      <c r="CD114" s="817"/>
      <c r="CE114" s="817"/>
      <c r="CF114" s="872">
        <v>31.8</v>
      </c>
      <c r="CG114" s="873"/>
      <c r="CH114" s="873"/>
      <c r="CI114" s="873"/>
      <c r="CJ114" s="873"/>
      <c r="CK114" s="927"/>
      <c r="CL114" s="885"/>
      <c r="CM114" s="815" t="s">
        <v>452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438</v>
      </c>
      <c r="DH114" s="780"/>
      <c r="DI114" s="780"/>
      <c r="DJ114" s="780"/>
      <c r="DK114" s="781"/>
      <c r="DL114" s="782" t="s">
        <v>438</v>
      </c>
      <c r="DM114" s="780"/>
      <c r="DN114" s="780"/>
      <c r="DO114" s="780"/>
      <c r="DP114" s="781"/>
      <c r="DQ114" s="782" t="s">
        <v>438</v>
      </c>
      <c r="DR114" s="780"/>
      <c r="DS114" s="780"/>
      <c r="DT114" s="780"/>
      <c r="DU114" s="781"/>
      <c r="DV114" s="821" t="s">
        <v>439</v>
      </c>
      <c r="DW114" s="822"/>
      <c r="DX114" s="822"/>
      <c r="DY114" s="822"/>
      <c r="DZ114" s="823"/>
    </row>
    <row r="115" spans="1:130" s="230" customFormat="1" ht="26.25" customHeight="1" x14ac:dyDescent="0.15">
      <c r="A115" s="921"/>
      <c r="B115" s="922"/>
      <c r="C115" s="752" t="s">
        <v>453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2" t="s">
        <v>130</v>
      </c>
      <c r="AB115" s="913"/>
      <c r="AC115" s="913"/>
      <c r="AD115" s="913"/>
      <c r="AE115" s="914"/>
      <c r="AF115" s="915" t="s">
        <v>438</v>
      </c>
      <c r="AG115" s="913"/>
      <c r="AH115" s="913"/>
      <c r="AI115" s="913"/>
      <c r="AJ115" s="914"/>
      <c r="AK115" s="915" t="s">
        <v>130</v>
      </c>
      <c r="AL115" s="913"/>
      <c r="AM115" s="913"/>
      <c r="AN115" s="913"/>
      <c r="AO115" s="914"/>
      <c r="AP115" s="916" t="s">
        <v>439</v>
      </c>
      <c r="AQ115" s="917"/>
      <c r="AR115" s="917"/>
      <c r="AS115" s="917"/>
      <c r="AT115" s="918"/>
      <c r="AU115" s="932"/>
      <c r="AV115" s="933"/>
      <c r="AW115" s="933"/>
      <c r="AX115" s="933"/>
      <c r="AY115" s="933"/>
      <c r="AZ115" s="815" t="s">
        <v>454</v>
      </c>
      <c r="BA115" s="752"/>
      <c r="BB115" s="752"/>
      <c r="BC115" s="752"/>
      <c r="BD115" s="752"/>
      <c r="BE115" s="752"/>
      <c r="BF115" s="752"/>
      <c r="BG115" s="752"/>
      <c r="BH115" s="752"/>
      <c r="BI115" s="752"/>
      <c r="BJ115" s="752"/>
      <c r="BK115" s="752"/>
      <c r="BL115" s="752"/>
      <c r="BM115" s="752"/>
      <c r="BN115" s="752"/>
      <c r="BO115" s="752"/>
      <c r="BP115" s="753"/>
      <c r="BQ115" s="816" t="s">
        <v>438</v>
      </c>
      <c r="BR115" s="817"/>
      <c r="BS115" s="817"/>
      <c r="BT115" s="817"/>
      <c r="BU115" s="817"/>
      <c r="BV115" s="817" t="s">
        <v>130</v>
      </c>
      <c r="BW115" s="817"/>
      <c r="BX115" s="817"/>
      <c r="BY115" s="817"/>
      <c r="BZ115" s="817"/>
      <c r="CA115" s="817" t="s">
        <v>439</v>
      </c>
      <c r="CB115" s="817"/>
      <c r="CC115" s="817"/>
      <c r="CD115" s="817"/>
      <c r="CE115" s="817"/>
      <c r="CF115" s="872" t="s">
        <v>438</v>
      </c>
      <c r="CG115" s="873"/>
      <c r="CH115" s="873"/>
      <c r="CI115" s="873"/>
      <c r="CJ115" s="873"/>
      <c r="CK115" s="927"/>
      <c r="CL115" s="885"/>
      <c r="CM115" s="815" t="s">
        <v>455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438</v>
      </c>
      <c r="DH115" s="780"/>
      <c r="DI115" s="780"/>
      <c r="DJ115" s="780"/>
      <c r="DK115" s="781"/>
      <c r="DL115" s="782" t="s">
        <v>439</v>
      </c>
      <c r="DM115" s="780"/>
      <c r="DN115" s="780"/>
      <c r="DO115" s="780"/>
      <c r="DP115" s="781"/>
      <c r="DQ115" s="782" t="s">
        <v>131</v>
      </c>
      <c r="DR115" s="780"/>
      <c r="DS115" s="780"/>
      <c r="DT115" s="780"/>
      <c r="DU115" s="781"/>
      <c r="DV115" s="821" t="s">
        <v>438</v>
      </c>
      <c r="DW115" s="822"/>
      <c r="DX115" s="822"/>
      <c r="DY115" s="822"/>
      <c r="DZ115" s="823"/>
    </row>
    <row r="116" spans="1:130" s="230" customFormat="1" ht="26.25" customHeight="1" x14ac:dyDescent="0.15">
      <c r="A116" s="923"/>
      <c r="B116" s="924"/>
      <c r="C116" s="819" t="s">
        <v>456</v>
      </c>
      <c r="D116" s="819"/>
      <c r="E116" s="819"/>
      <c r="F116" s="819"/>
      <c r="G116" s="819"/>
      <c r="H116" s="819"/>
      <c r="I116" s="819"/>
      <c r="J116" s="819"/>
      <c r="K116" s="819"/>
      <c r="L116" s="819"/>
      <c r="M116" s="819"/>
      <c r="N116" s="819"/>
      <c r="O116" s="819"/>
      <c r="P116" s="819"/>
      <c r="Q116" s="819"/>
      <c r="R116" s="819"/>
      <c r="S116" s="819"/>
      <c r="T116" s="819"/>
      <c r="U116" s="819"/>
      <c r="V116" s="819"/>
      <c r="W116" s="819"/>
      <c r="X116" s="819"/>
      <c r="Y116" s="819"/>
      <c r="Z116" s="820"/>
      <c r="AA116" s="779">
        <v>312</v>
      </c>
      <c r="AB116" s="780"/>
      <c r="AC116" s="780"/>
      <c r="AD116" s="780"/>
      <c r="AE116" s="781"/>
      <c r="AF116" s="782">
        <v>829</v>
      </c>
      <c r="AG116" s="780"/>
      <c r="AH116" s="780"/>
      <c r="AI116" s="780"/>
      <c r="AJ116" s="781"/>
      <c r="AK116" s="782">
        <v>223</v>
      </c>
      <c r="AL116" s="780"/>
      <c r="AM116" s="780"/>
      <c r="AN116" s="780"/>
      <c r="AO116" s="781"/>
      <c r="AP116" s="821">
        <v>0</v>
      </c>
      <c r="AQ116" s="822"/>
      <c r="AR116" s="822"/>
      <c r="AS116" s="822"/>
      <c r="AT116" s="823"/>
      <c r="AU116" s="932"/>
      <c r="AV116" s="933"/>
      <c r="AW116" s="933"/>
      <c r="AX116" s="933"/>
      <c r="AY116" s="933"/>
      <c r="AZ116" s="909" t="s">
        <v>457</v>
      </c>
      <c r="BA116" s="910"/>
      <c r="BB116" s="910"/>
      <c r="BC116" s="910"/>
      <c r="BD116" s="910"/>
      <c r="BE116" s="910"/>
      <c r="BF116" s="910"/>
      <c r="BG116" s="910"/>
      <c r="BH116" s="910"/>
      <c r="BI116" s="910"/>
      <c r="BJ116" s="910"/>
      <c r="BK116" s="910"/>
      <c r="BL116" s="910"/>
      <c r="BM116" s="910"/>
      <c r="BN116" s="910"/>
      <c r="BO116" s="910"/>
      <c r="BP116" s="911"/>
      <c r="BQ116" s="816" t="s">
        <v>439</v>
      </c>
      <c r="BR116" s="817"/>
      <c r="BS116" s="817"/>
      <c r="BT116" s="817"/>
      <c r="BU116" s="817"/>
      <c r="BV116" s="817" t="s">
        <v>130</v>
      </c>
      <c r="BW116" s="817"/>
      <c r="BX116" s="817"/>
      <c r="BY116" s="817"/>
      <c r="BZ116" s="817"/>
      <c r="CA116" s="817" t="s">
        <v>130</v>
      </c>
      <c r="CB116" s="817"/>
      <c r="CC116" s="817"/>
      <c r="CD116" s="817"/>
      <c r="CE116" s="817"/>
      <c r="CF116" s="872" t="s">
        <v>130</v>
      </c>
      <c r="CG116" s="873"/>
      <c r="CH116" s="873"/>
      <c r="CI116" s="873"/>
      <c r="CJ116" s="873"/>
      <c r="CK116" s="927"/>
      <c r="CL116" s="885"/>
      <c r="CM116" s="815" t="s">
        <v>458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439</v>
      </c>
      <c r="DH116" s="780"/>
      <c r="DI116" s="780"/>
      <c r="DJ116" s="780"/>
      <c r="DK116" s="781"/>
      <c r="DL116" s="782" t="s">
        <v>130</v>
      </c>
      <c r="DM116" s="780"/>
      <c r="DN116" s="780"/>
      <c r="DO116" s="780"/>
      <c r="DP116" s="781"/>
      <c r="DQ116" s="782" t="s">
        <v>438</v>
      </c>
      <c r="DR116" s="780"/>
      <c r="DS116" s="780"/>
      <c r="DT116" s="780"/>
      <c r="DU116" s="781"/>
      <c r="DV116" s="821" t="s">
        <v>130</v>
      </c>
      <c r="DW116" s="822"/>
      <c r="DX116" s="822"/>
      <c r="DY116" s="822"/>
      <c r="DZ116" s="823"/>
    </row>
    <row r="117" spans="1:130" s="230" customFormat="1" ht="26.25" customHeight="1" x14ac:dyDescent="0.15">
      <c r="A117" s="895" t="s">
        <v>188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54" t="s">
        <v>459</v>
      </c>
      <c r="Z117" s="897"/>
      <c r="AA117" s="902">
        <v>6265378</v>
      </c>
      <c r="AB117" s="903"/>
      <c r="AC117" s="903"/>
      <c r="AD117" s="903"/>
      <c r="AE117" s="904"/>
      <c r="AF117" s="905">
        <v>6105026</v>
      </c>
      <c r="AG117" s="903"/>
      <c r="AH117" s="903"/>
      <c r="AI117" s="903"/>
      <c r="AJ117" s="904"/>
      <c r="AK117" s="905">
        <v>5912453</v>
      </c>
      <c r="AL117" s="903"/>
      <c r="AM117" s="903"/>
      <c r="AN117" s="903"/>
      <c r="AO117" s="904"/>
      <c r="AP117" s="906"/>
      <c r="AQ117" s="907"/>
      <c r="AR117" s="907"/>
      <c r="AS117" s="907"/>
      <c r="AT117" s="908"/>
      <c r="AU117" s="932"/>
      <c r="AV117" s="933"/>
      <c r="AW117" s="933"/>
      <c r="AX117" s="933"/>
      <c r="AY117" s="933"/>
      <c r="AZ117" s="860" t="s">
        <v>460</v>
      </c>
      <c r="BA117" s="861"/>
      <c r="BB117" s="861"/>
      <c r="BC117" s="861"/>
      <c r="BD117" s="861"/>
      <c r="BE117" s="861"/>
      <c r="BF117" s="861"/>
      <c r="BG117" s="861"/>
      <c r="BH117" s="861"/>
      <c r="BI117" s="861"/>
      <c r="BJ117" s="861"/>
      <c r="BK117" s="861"/>
      <c r="BL117" s="861"/>
      <c r="BM117" s="861"/>
      <c r="BN117" s="861"/>
      <c r="BO117" s="861"/>
      <c r="BP117" s="862"/>
      <c r="BQ117" s="816" t="s">
        <v>130</v>
      </c>
      <c r="BR117" s="817"/>
      <c r="BS117" s="817"/>
      <c r="BT117" s="817"/>
      <c r="BU117" s="817"/>
      <c r="BV117" s="817" t="s">
        <v>130</v>
      </c>
      <c r="BW117" s="817"/>
      <c r="BX117" s="817"/>
      <c r="BY117" s="817"/>
      <c r="BZ117" s="817"/>
      <c r="CA117" s="817" t="s">
        <v>130</v>
      </c>
      <c r="CB117" s="817"/>
      <c r="CC117" s="817"/>
      <c r="CD117" s="817"/>
      <c r="CE117" s="817"/>
      <c r="CF117" s="872" t="s">
        <v>130</v>
      </c>
      <c r="CG117" s="873"/>
      <c r="CH117" s="873"/>
      <c r="CI117" s="873"/>
      <c r="CJ117" s="873"/>
      <c r="CK117" s="927"/>
      <c r="CL117" s="885"/>
      <c r="CM117" s="815" t="s">
        <v>461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130</v>
      </c>
      <c r="DH117" s="780"/>
      <c r="DI117" s="780"/>
      <c r="DJ117" s="780"/>
      <c r="DK117" s="781"/>
      <c r="DL117" s="782" t="s">
        <v>131</v>
      </c>
      <c r="DM117" s="780"/>
      <c r="DN117" s="780"/>
      <c r="DO117" s="780"/>
      <c r="DP117" s="781"/>
      <c r="DQ117" s="782" t="s">
        <v>130</v>
      </c>
      <c r="DR117" s="780"/>
      <c r="DS117" s="780"/>
      <c r="DT117" s="780"/>
      <c r="DU117" s="781"/>
      <c r="DV117" s="821" t="s">
        <v>130</v>
      </c>
      <c r="DW117" s="822"/>
      <c r="DX117" s="822"/>
      <c r="DY117" s="822"/>
      <c r="DZ117" s="823"/>
    </row>
    <row r="118" spans="1:130" s="230" customFormat="1" ht="26.25" customHeight="1" x14ac:dyDescent="0.15">
      <c r="A118" s="895" t="s">
        <v>433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430</v>
      </c>
      <c r="AB118" s="896"/>
      <c r="AC118" s="896"/>
      <c r="AD118" s="896"/>
      <c r="AE118" s="897"/>
      <c r="AF118" s="898" t="s">
        <v>431</v>
      </c>
      <c r="AG118" s="896"/>
      <c r="AH118" s="896"/>
      <c r="AI118" s="896"/>
      <c r="AJ118" s="897"/>
      <c r="AK118" s="898" t="s">
        <v>306</v>
      </c>
      <c r="AL118" s="896"/>
      <c r="AM118" s="896"/>
      <c r="AN118" s="896"/>
      <c r="AO118" s="897"/>
      <c r="AP118" s="899" t="s">
        <v>432</v>
      </c>
      <c r="AQ118" s="900"/>
      <c r="AR118" s="900"/>
      <c r="AS118" s="900"/>
      <c r="AT118" s="901"/>
      <c r="AU118" s="932"/>
      <c r="AV118" s="933"/>
      <c r="AW118" s="933"/>
      <c r="AX118" s="933"/>
      <c r="AY118" s="933"/>
      <c r="AZ118" s="818" t="s">
        <v>462</v>
      </c>
      <c r="BA118" s="819"/>
      <c r="BB118" s="819"/>
      <c r="BC118" s="819"/>
      <c r="BD118" s="819"/>
      <c r="BE118" s="819"/>
      <c r="BF118" s="819"/>
      <c r="BG118" s="819"/>
      <c r="BH118" s="819"/>
      <c r="BI118" s="819"/>
      <c r="BJ118" s="819"/>
      <c r="BK118" s="819"/>
      <c r="BL118" s="819"/>
      <c r="BM118" s="819"/>
      <c r="BN118" s="819"/>
      <c r="BO118" s="819"/>
      <c r="BP118" s="820"/>
      <c r="BQ118" s="856" t="s">
        <v>438</v>
      </c>
      <c r="BR118" s="857"/>
      <c r="BS118" s="857"/>
      <c r="BT118" s="857"/>
      <c r="BU118" s="857"/>
      <c r="BV118" s="857" t="s">
        <v>438</v>
      </c>
      <c r="BW118" s="857"/>
      <c r="BX118" s="857"/>
      <c r="BY118" s="857"/>
      <c r="BZ118" s="857"/>
      <c r="CA118" s="857" t="s">
        <v>438</v>
      </c>
      <c r="CB118" s="857"/>
      <c r="CC118" s="857"/>
      <c r="CD118" s="857"/>
      <c r="CE118" s="857"/>
      <c r="CF118" s="872" t="s">
        <v>438</v>
      </c>
      <c r="CG118" s="873"/>
      <c r="CH118" s="873"/>
      <c r="CI118" s="873"/>
      <c r="CJ118" s="873"/>
      <c r="CK118" s="927"/>
      <c r="CL118" s="885"/>
      <c r="CM118" s="815" t="s">
        <v>463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131</v>
      </c>
      <c r="DH118" s="780"/>
      <c r="DI118" s="780"/>
      <c r="DJ118" s="780"/>
      <c r="DK118" s="781"/>
      <c r="DL118" s="782" t="s">
        <v>130</v>
      </c>
      <c r="DM118" s="780"/>
      <c r="DN118" s="780"/>
      <c r="DO118" s="780"/>
      <c r="DP118" s="781"/>
      <c r="DQ118" s="782" t="s">
        <v>438</v>
      </c>
      <c r="DR118" s="780"/>
      <c r="DS118" s="780"/>
      <c r="DT118" s="780"/>
      <c r="DU118" s="781"/>
      <c r="DV118" s="821" t="s">
        <v>438</v>
      </c>
      <c r="DW118" s="822"/>
      <c r="DX118" s="822"/>
      <c r="DY118" s="822"/>
      <c r="DZ118" s="823"/>
    </row>
    <row r="119" spans="1:130" s="230" customFormat="1" ht="26.25" customHeight="1" x14ac:dyDescent="0.15">
      <c r="A119" s="882" t="s">
        <v>436</v>
      </c>
      <c r="B119" s="883"/>
      <c r="C119" s="840" t="s">
        <v>437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438</v>
      </c>
      <c r="AB119" s="889"/>
      <c r="AC119" s="889"/>
      <c r="AD119" s="889"/>
      <c r="AE119" s="890"/>
      <c r="AF119" s="891" t="s">
        <v>130</v>
      </c>
      <c r="AG119" s="889"/>
      <c r="AH119" s="889"/>
      <c r="AI119" s="889"/>
      <c r="AJ119" s="890"/>
      <c r="AK119" s="891" t="s">
        <v>438</v>
      </c>
      <c r="AL119" s="889"/>
      <c r="AM119" s="889"/>
      <c r="AN119" s="889"/>
      <c r="AO119" s="890"/>
      <c r="AP119" s="892" t="s">
        <v>438</v>
      </c>
      <c r="AQ119" s="893"/>
      <c r="AR119" s="893"/>
      <c r="AS119" s="893"/>
      <c r="AT119" s="894"/>
      <c r="AU119" s="934"/>
      <c r="AV119" s="935"/>
      <c r="AW119" s="935"/>
      <c r="AX119" s="935"/>
      <c r="AY119" s="935"/>
      <c r="AZ119" s="251" t="s">
        <v>188</v>
      </c>
      <c r="BA119" s="251"/>
      <c r="BB119" s="251"/>
      <c r="BC119" s="251"/>
      <c r="BD119" s="251"/>
      <c r="BE119" s="251"/>
      <c r="BF119" s="251"/>
      <c r="BG119" s="251"/>
      <c r="BH119" s="251"/>
      <c r="BI119" s="251"/>
      <c r="BJ119" s="251"/>
      <c r="BK119" s="251"/>
      <c r="BL119" s="251"/>
      <c r="BM119" s="251"/>
      <c r="BN119" s="251"/>
      <c r="BO119" s="854" t="s">
        <v>464</v>
      </c>
      <c r="BP119" s="855"/>
      <c r="BQ119" s="856">
        <v>69878620</v>
      </c>
      <c r="BR119" s="857"/>
      <c r="BS119" s="857"/>
      <c r="BT119" s="857"/>
      <c r="BU119" s="857"/>
      <c r="BV119" s="857">
        <v>66202670</v>
      </c>
      <c r="BW119" s="857"/>
      <c r="BX119" s="857"/>
      <c r="BY119" s="857"/>
      <c r="BZ119" s="857"/>
      <c r="CA119" s="857">
        <v>61227183</v>
      </c>
      <c r="CB119" s="857"/>
      <c r="CC119" s="857"/>
      <c r="CD119" s="857"/>
      <c r="CE119" s="857"/>
      <c r="CF119" s="748"/>
      <c r="CG119" s="749"/>
      <c r="CH119" s="749"/>
      <c r="CI119" s="749"/>
      <c r="CJ119" s="853"/>
      <c r="CK119" s="928"/>
      <c r="CL119" s="887"/>
      <c r="CM119" s="818" t="s">
        <v>465</v>
      </c>
      <c r="CN119" s="819"/>
      <c r="CO119" s="819"/>
      <c r="CP119" s="819"/>
      <c r="CQ119" s="819"/>
      <c r="CR119" s="819"/>
      <c r="CS119" s="819"/>
      <c r="CT119" s="819"/>
      <c r="CU119" s="819"/>
      <c r="CV119" s="819"/>
      <c r="CW119" s="819"/>
      <c r="CX119" s="819"/>
      <c r="CY119" s="819"/>
      <c r="CZ119" s="819"/>
      <c r="DA119" s="819"/>
      <c r="DB119" s="819"/>
      <c r="DC119" s="819"/>
      <c r="DD119" s="819"/>
      <c r="DE119" s="819"/>
      <c r="DF119" s="820"/>
      <c r="DG119" s="763" t="s">
        <v>131</v>
      </c>
      <c r="DH119" s="764"/>
      <c r="DI119" s="764"/>
      <c r="DJ119" s="764"/>
      <c r="DK119" s="765"/>
      <c r="DL119" s="766" t="s">
        <v>131</v>
      </c>
      <c r="DM119" s="764"/>
      <c r="DN119" s="764"/>
      <c r="DO119" s="764"/>
      <c r="DP119" s="765"/>
      <c r="DQ119" s="766" t="s">
        <v>131</v>
      </c>
      <c r="DR119" s="764"/>
      <c r="DS119" s="764"/>
      <c r="DT119" s="764"/>
      <c r="DU119" s="765"/>
      <c r="DV119" s="828" t="s">
        <v>131</v>
      </c>
      <c r="DW119" s="829"/>
      <c r="DX119" s="829"/>
      <c r="DY119" s="829"/>
      <c r="DZ119" s="830"/>
    </row>
    <row r="120" spans="1:130" s="230" customFormat="1" ht="26.25" customHeight="1" x14ac:dyDescent="0.15">
      <c r="A120" s="884"/>
      <c r="B120" s="885"/>
      <c r="C120" s="815" t="s">
        <v>442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131</v>
      </c>
      <c r="AB120" s="780"/>
      <c r="AC120" s="780"/>
      <c r="AD120" s="780"/>
      <c r="AE120" s="781"/>
      <c r="AF120" s="782" t="s">
        <v>131</v>
      </c>
      <c r="AG120" s="780"/>
      <c r="AH120" s="780"/>
      <c r="AI120" s="780"/>
      <c r="AJ120" s="781"/>
      <c r="AK120" s="782" t="s">
        <v>131</v>
      </c>
      <c r="AL120" s="780"/>
      <c r="AM120" s="780"/>
      <c r="AN120" s="780"/>
      <c r="AO120" s="781"/>
      <c r="AP120" s="821" t="s">
        <v>131</v>
      </c>
      <c r="AQ120" s="822"/>
      <c r="AR120" s="822"/>
      <c r="AS120" s="822"/>
      <c r="AT120" s="823"/>
      <c r="AU120" s="874" t="s">
        <v>466</v>
      </c>
      <c r="AV120" s="875"/>
      <c r="AW120" s="875"/>
      <c r="AX120" s="875"/>
      <c r="AY120" s="876"/>
      <c r="AZ120" s="840" t="s">
        <v>467</v>
      </c>
      <c r="BA120" s="808"/>
      <c r="BB120" s="808"/>
      <c r="BC120" s="808"/>
      <c r="BD120" s="808"/>
      <c r="BE120" s="808"/>
      <c r="BF120" s="808"/>
      <c r="BG120" s="808"/>
      <c r="BH120" s="808"/>
      <c r="BI120" s="808"/>
      <c r="BJ120" s="808"/>
      <c r="BK120" s="808"/>
      <c r="BL120" s="808"/>
      <c r="BM120" s="808"/>
      <c r="BN120" s="808"/>
      <c r="BO120" s="808"/>
      <c r="BP120" s="809"/>
      <c r="BQ120" s="841">
        <v>9955200</v>
      </c>
      <c r="BR120" s="825"/>
      <c r="BS120" s="825"/>
      <c r="BT120" s="825"/>
      <c r="BU120" s="825"/>
      <c r="BV120" s="825">
        <v>12792143</v>
      </c>
      <c r="BW120" s="825"/>
      <c r="BX120" s="825"/>
      <c r="BY120" s="825"/>
      <c r="BZ120" s="825"/>
      <c r="CA120" s="825">
        <v>14753517</v>
      </c>
      <c r="CB120" s="825"/>
      <c r="CC120" s="825"/>
      <c r="CD120" s="825"/>
      <c r="CE120" s="825"/>
      <c r="CF120" s="863">
        <v>113.1</v>
      </c>
      <c r="CG120" s="864"/>
      <c r="CH120" s="864"/>
      <c r="CI120" s="864"/>
      <c r="CJ120" s="864"/>
      <c r="CK120" s="865" t="s">
        <v>468</v>
      </c>
      <c r="CL120" s="832"/>
      <c r="CM120" s="832"/>
      <c r="CN120" s="832"/>
      <c r="CO120" s="833"/>
      <c r="CP120" s="869" t="s">
        <v>469</v>
      </c>
      <c r="CQ120" s="870"/>
      <c r="CR120" s="870"/>
      <c r="CS120" s="870"/>
      <c r="CT120" s="870"/>
      <c r="CU120" s="870"/>
      <c r="CV120" s="870"/>
      <c r="CW120" s="870"/>
      <c r="CX120" s="870"/>
      <c r="CY120" s="870"/>
      <c r="CZ120" s="870"/>
      <c r="DA120" s="870"/>
      <c r="DB120" s="870"/>
      <c r="DC120" s="870"/>
      <c r="DD120" s="870"/>
      <c r="DE120" s="870"/>
      <c r="DF120" s="871"/>
      <c r="DG120" s="841">
        <v>18453107</v>
      </c>
      <c r="DH120" s="825"/>
      <c r="DI120" s="825"/>
      <c r="DJ120" s="825"/>
      <c r="DK120" s="825"/>
      <c r="DL120" s="825">
        <v>16630948</v>
      </c>
      <c r="DM120" s="825"/>
      <c r="DN120" s="825"/>
      <c r="DO120" s="825"/>
      <c r="DP120" s="825"/>
      <c r="DQ120" s="825">
        <v>15421177</v>
      </c>
      <c r="DR120" s="825"/>
      <c r="DS120" s="825"/>
      <c r="DT120" s="825"/>
      <c r="DU120" s="825"/>
      <c r="DV120" s="826">
        <v>118.3</v>
      </c>
      <c r="DW120" s="826"/>
      <c r="DX120" s="826"/>
      <c r="DY120" s="826"/>
      <c r="DZ120" s="827"/>
    </row>
    <row r="121" spans="1:130" s="230" customFormat="1" ht="26.25" customHeight="1" x14ac:dyDescent="0.15">
      <c r="A121" s="884"/>
      <c r="B121" s="885"/>
      <c r="C121" s="860" t="s">
        <v>470</v>
      </c>
      <c r="D121" s="861"/>
      <c r="E121" s="861"/>
      <c r="F121" s="861"/>
      <c r="G121" s="861"/>
      <c r="H121" s="861"/>
      <c r="I121" s="861"/>
      <c r="J121" s="861"/>
      <c r="K121" s="861"/>
      <c r="L121" s="861"/>
      <c r="M121" s="861"/>
      <c r="N121" s="861"/>
      <c r="O121" s="861"/>
      <c r="P121" s="861"/>
      <c r="Q121" s="861"/>
      <c r="R121" s="861"/>
      <c r="S121" s="861"/>
      <c r="T121" s="861"/>
      <c r="U121" s="861"/>
      <c r="V121" s="861"/>
      <c r="W121" s="861"/>
      <c r="X121" s="861"/>
      <c r="Y121" s="861"/>
      <c r="Z121" s="862"/>
      <c r="AA121" s="779" t="s">
        <v>131</v>
      </c>
      <c r="AB121" s="780"/>
      <c r="AC121" s="780"/>
      <c r="AD121" s="780"/>
      <c r="AE121" s="781"/>
      <c r="AF121" s="782" t="s">
        <v>131</v>
      </c>
      <c r="AG121" s="780"/>
      <c r="AH121" s="780"/>
      <c r="AI121" s="780"/>
      <c r="AJ121" s="781"/>
      <c r="AK121" s="782" t="s">
        <v>131</v>
      </c>
      <c r="AL121" s="780"/>
      <c r="AM121" s="780"/>
      <c r="AN121" s="780"/>
      <c r="AO121" s="781"/>
      <c r="AP121" s="821" t="s">
        <v>131</v>
      </c>
      <c r="AQ121" s="822"/>
      <c r="AR121" s="822"/>
      <c r="AS121" s="822"/>
      <c r="AT121" s="823"/>
      <c r="AU121" s="877"/>
      <c r="AV121" s="878"/>
      <c r="AW121" s="878"/>
      <c r="AX121" s="878"/>
      <c r="AY121" s="879"/>
      <c r="AZ121" s="815" t="s">
        <v>471</v>
      </c>
      <c r="BA121" s="752"/>
      <c r="BB121" s="752"/>
      <c r="BC121" s="752"/>
      <c r="BD121" s="752"/>
      <c r="BE121" s="752"/>
      <c r="BF121" s="752"/>
      <c r="BG121" s="752"/>
      <c r="BH121" s="752"/>
      <c r="BI121" s="752"/>
      <c r="BJ121" s="752"/>
      <c r="BK121" s="752"/>
      <c r="BL121" s="752"/>
      <c r="BM121" s="752"/>
      <c r="BN121" s="752"/>
      <c r="BO121" s="752"/>
      <c r="BP121" s="753"/>
      <c r="BQ121" s="816">
        <v>2652948</v>
      </c>
      <c r="BR121" s="817"/>
      <c r="BS121" s="817"/>
      <c r="BT121" s="817"/>
      <c r="BU121" s="817"/>
      <c r="BV121" s="817">
        <v>2254841</v>
      </c>
      <c r="BW121" s="817"/>
      <c r="BX121" s="817"/>
      <c r="BY121" s="817"/>
      <c r="BZ121" s="817"/>
      <c r="CA121" s="817">
        <v>1166529</v>
      </c>
      <c r="CB121" s="817"/>
      <c r="CC121" s="817"/>
      <c r="CD121" s="817"/>
      <c r="CE121" s="817"/>
      <c r="CF121" s="872">
        <v>8.9</v>
      </c>
      <c r="CG121" s="873"/>
      <c r="CH121" s="873"/>
      <c r="CI121" s="873"/>
      <c r="CJ121" s="873"/>
      <c r="CK121" s="866"/>
      <c r="CL121" s="835"/>
      <c r="CM121" s="835"/>
      <c r="CN121" s="835"/>
      <c r="CO121" s="836"/>
      <c r="CP121" s="844" t="s">
        <v>472</v>
      </c>
      <c r="CQ121" s="845"/>
      <c r="CR121" s="845"/>
      <c r="CS121" s="845"/>
      <c r="CT121" s="845"/>
      <c r="CU121" s="845"/>
      <c r="CV121" s="845"/>
      <c r="CW121" s="845"/>
      <c r="CX121" s="845"/>
      <c r="CY121" s="845"/>
      <c r="CZ121" s="845"/>
      <c r="DA121" s="845"/>
      <c r="DB121" s="845"/>
      <c r="DC121" s="845"/>
      <c r="DD121" s="845"/>
      <c r="DE121" s="845"/>
      <c r="DF121" s="846"/>
      <c r="DG121" s="816" t="s">
        <v>131</v>
      </c>
      <c r="DH121" s="817"/>
      <c r="DI121" s="817"/>
      <c r="DJ121" s="817"/>
      <c r="DK121" s="817"/>
      <c r="DL121" s="817" t="s">
        <v>131</v>
      </c>
      <c r="DM121" s="817"/>
      <c r="DN121" s="817"/>
      <c r="DO121" s="817"/>
      <c r="DP121" s="817"/>
      <c r="DQ121" s="817" t="s">
        <v>131</v>
      </c>
      <c r="DR121" s="817"/>
      <c r="DS121" s="817"/>
      <c r="DT121" s="817"/>
      <c r="DU121" s="817"/>
      <c r="DV121" s="794" t="s">
        <v>131</v>
      </c>
      <c r="DW121" s="794"/>
      <c r="DX121" s="794"/>
      <c r="DY121" s="794"/>
      <c r="DZ121" s="795"/>
    </row>
    <row r="122" spans="1:130" s="230" customFormat="1" ht="26.25" customHeight="1" x14ac:dyDescent="0.15">
      <c r="A122" s="884"/>
      <c r="B122" s="885"/>
      <c r="C122" s="815" t="s">
        <v>452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131</v>
      </c>
      <c r="AB122" s="780"/>
      <c r="AC122" s="780"/>
      <c r="AD122" s="780"/>
      <c r="AE122" s="781"/>
      <c r="AF122" s="782" t="s">
        <v>131</v>
      </c>
      <c r="AG122" s="780"/>
      <c r="AH122" s="780"/>
      <c r="AI122" s="780"/>
      <c r="AJ122" s="781"/>
      <c r="AK122" s="782" t="s">
        <v>131</v>
      </c>
      <c r="AL122" s="780"/>
      <c r="AM122" s="780"/>
      <c r="AN122" s="780"/>
      <c r="AO122" s="781"/>
      <c r="AP122" s="821" t="s">
        <v>131</v>
      </c>
      <c r="AQ122" s="822"/>
      <c r="AR122" s="822"/>
      <c r="AS122" s="822"/>
      <c r="AT122" s="823"/>
      <c r="AU122" s="877"/>
      <c r="AV122" s="878"/>
      <c r="AW122" s="878"/>
      <c r="AX122" s="878"/>
      <c r="AY122" s="879"/>
      <c r="AZ122" s="818" t="s">
        <v>473</v>
      </c>
      <c r="BA122" s="819"/>
      <c r="BB122" s="819"/>
      <c r="BC122" s="819"/>
      <c r="BD122" s="819"/>
      <c r="BE122" s="819"/>
      <c r="BF122" s="819"/>
      <c r="BG122" s="819"/>
      <c r="BH122" s="819"/>
      <c r="BI122" s="819"/>
      <c r="BJ122" s="819"/>
      <c r="BK122" s="819"/>
      <c r="BL122" s="819"/>
      <c r="BM122" s="819"/>
      <c r="BN122" s="819"/>
      <c r="BO122" s="819"/>
      <c r="BP122" s="820"/>
      <c r="BQ122" s="856">
        <v>39075590</v>
      </c>
      <c r="BR122" s="857"/>
      <c r="BS122" s="857"/>
      <c r="BT122" s="857"/>
      <c r="BU122" s="857"/>
      <c r="BV122" s="857">
        <v>37495654</v>
      </c>
      <c r="BW122" s="857"/>
      <c r="BX122" s="857"/>
      <c r="BY122" s="857"/>
      <c r="BZ122" s="857"/>
      <c r="CA122" s="857">
        <v>35583371</v>
      </c>
      <c r="CB122" s="857"/>
      <c r="CC122" s="857"/>
      <c r="CD122" s="857"/>
      <c r="CE122" s="857"/>
      <c r="CF122" s="858">
        <v>272.89999999999998</v>
      </c>
      <c r="CG122" s="859"/>
      <c r="CH122" s="859"/>
      <c r="CI122" s="859"/>
      <c r="CJ122" s="859"/>
      <c r="CK122" s="866"/>
      <c r="CL122" s="835"/>
      <c r="CM122" s="835"/>
      <c r="CN122" s="835"/>
      <c r="CO122" s="836"/>
      <c r="CP122" s="844" t="s">
        <v>474</v>
      </c>
      <c r="CQ122" s="845"/>
      <c r="CR122" s="845"/>
      <c r="CS122" s="845"/>
      <c r="CT122" s="845"/>
      <c r="CU122" s="845"/>
      <c r="CV122" s="845"/>
      <c r="CW122" s="845"/>
      <c r="CX122" s="845"/>
      <c r="CY122" s="845"/>
      <c r="CZ122" s="845"/>
      <c r="DA122" s="845"/>
      <c r="DB122" s="845"/>
      <c r="DC122" s="845"/>
      <c r="DD122" s="845"/>
      <c r="DE122" s="845"/>
      <c r="DF122" s="846"/>
      <c r="DG122" s="816" t="s">
        <v>131</v>
      </c>
      <c r="DH122" s="817"/>
      <c r="DI122" s="817"/>
      <c r="DJ122" s="817"/>
      <c r="DK122" s="817"/>
      <c r="DL122" s="817" t="s">
        <v>475</v>
      </c>
      <c r="DM122" s="817"/>
      <c r="DN122" s="817"/>
      <c r="DO122" s="817"/>
      <c r="DP122" s="817"/>
      <c r="DQ122" s="817" t="s">
        <v>131</v>
      </c>
      <c r="DR122" s="817"/>
      <c r="DS122" s="817"/>
      <c r="DT122" s="817"/>
      <c r="DU122" s="817"/>
      <c r="DV122" s="794" t="s">
        <v>131</v>
      </c>
      <c r="DW122" s="794"/>
      <c r="DX122" s="794"/>
      <c r="DY122" s="794"/>
      <c r="DZ122" s="795"/>
    </row>
    <row r="123" spans="1:130" s="230" customFormat="1" ht="26.25" customHeight="1" x14ac:dyDescent="0.15">
      <c r="A123" s="884"/>
      <c r="B123" s="885"/>
      <c r="C123" s="815" t="s">
        <v>458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131</v>
      </c>
      <c r="AB123" s="780"/>
      <c r="AC123" s="780"/>
      <c r="AD123" s="780"/>
      <c r="AE123" s="781"/>
      <c r="AF123" s="782" t="s">
        <v>130</v>
      </c>
      <c r="AG123" s="780"/>
      <c r="AH123" s="780"/>
      <c r="AI123" s="780"/>
      <c r="AJ123" s="781"/>
      <c r="AK123" s="782" t="s">
        <v>475</v>
      </c>
      <c r="AL123" s="780"/>
      <c r="AM123" s="780"/>
      <c r="AN123" s="780"/>
      <c r="AO123" s="781"/>
      <c r="AP123" s="821" t="s">
        <v>130</v>
      </c>
      <c r="AQ123" s="822"/>
      <c r="AR123" s="822"/>
      <c r="AS123" s="822"/>
      <c r="AT123" s="823"/>
      <c r="AU123" s="880"/>
      <c r="AV123" s="881"/>
      <c r="AW123" s="881"/>
      <c r="AX123" s="881"/>
      <c r="AY123" s="881"/>
      <c r="AZ123" s="251" t="s">
        <v>188</v>
      </c>
      <c r="BA123" s="251"/>
      <c r="BB123" s="251"/>
      <c r="BC123" s="251"/>
      <c r="BD123" s="251"/>
      <c r="BE123" s="251"/>
      <c r="BF123" s="251"/>
      <c r="BG123" s="251"/>
      <c r="BH123" s="251"/>
      <c r="BI123" s="251"/>
      <c r="BJ123" s="251"/>
      <c r="BK123" s="251"/>
      <c r="BL123" s="251"/>
      <c r="BM123" s="251"/>
      <c r="BN123" s="251"/>
      <c r="BO123" s="854" t="s">
        <v>476</v>
      </c>
      <c r="BP123" s="855"/>
      <c r="BQ123" s="851">
        <v>51683738</v>
      </c>
      <c r="BR123" s="852"/>
      <c r="BS123" s="852"/>
      <c r="BT123" s="852"/>
      <c r="BU123" s="852"/>
      <c r="BV123" s="852">
        <v>52542638</v>
      </c>
      <c r="BW123" s="852"/>
      <c r="BX123" s="852"/>
      <c r="BY123" s="852"/>
      <c r="BZ123" s="852"/>
      <c r="CA123" s="852">
        <v>51503417</v>
      </c>
      <c r="CB123" s="852"/>
      <c r="CC123" s="852"/>
      <c r="CD123" s="852"/>
      <c r="CE123" s="852"/>
      <c r="CF123" s="748"/>
      <c r="CG123" s="749"/>
      <c r="CH123" s="749"/>
      <c r="CI123" s="749"/>
      <c r="CJ123" s="853"/>
      <c r="CK123" s="866"/>
      <c r="CL123" s="835"/>
      <c r="CM123" s="835"/>
      <c r="CN123" s="835"/>
      <c r="CO123" s="836"/>
      <c r="CP123" s="844" t="s">
        <v>403</v>
      </c>
      <c r="CQ123" s="845"/>
      <c r="CR123" s="845"/>
      <c r="CS123" s="845"/>
      <c r="CT123" s="845"/>
      <c r="CU123" s="845"/>
      <c r="CV123" s="845"/>
      <c r="CW123" s="845"/>
      <c r="CX123" s="845"/>
      <c r="CY123" s="845"/>
      <c r="CZ123" s="845"/>
      <c r="DA123" s="845"/>
      <c r="DB123" s="845"/>
      <c r="DC123" s="845"/>
      <c r="DD123" s="845"/>
      <c r="DE123" s="845"/>
      <c r="DF123" s="846"/>
      <c r="DG123" s="779" t="s">
        <v>475</v>
      </c>
      <c r="DH123" s="780"/>
      <c r="DI123" s="780"/>
      <c r="DJ123" s="780"/>
      <c r="DK123" s="781"/>
      <c r="DL123" s="782" t="s">
        <v>131</v>
      </c>
      <c r="DM123" s="780"/>
      <c r="DN123" s="780"/>
      <c r="DO123" s="780"/>
      <c r="DP123" s="781"/>
      <c r="DQ123" s="782" t="s">
        <v>131</v>
      </c>
      <c r="DR123" s="780"/>
      <c r="DS123" s="780"/>
      <c r="DT123" s="780"/>
      <c r="DU123" s="781"/>
      <c r="DV123" s="821" t="s">
        <v>131</v>
      </c>
      <c r="DW123" s="822"/>
      <c r="DX123" s="822"/>
      <c r="DY123" s="822"/>
      <c r="DZ123" s="823"/>
    </row>
    <row r="124" spans="1:130" s="230" customFormat="1" ht="26.25" customHeight="1" thickBot="1" x14ac:dyDescent="0.2">
      <c r="A124" s="884"/>
      <c r="B124" s="885"/>
      <c r="C124" s="815" t="s">
        <v>461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130</v>
      </c>
      <c r="AB124" s="780"/>
      <c r="AC124" s="780"/>
      <c r="AD124" s="780"/>
      <c r="AE124" s="781"/>
      <c r="AF124" s="782" t="s">
        <v>131</v>
      </c>
      <c r="AG124" s="780"/>
      <c r="AH124" s="780"/>
      <c r="AI124" s="780"/>
      <c r="AJ124" s="781"/>
      <c r="AK124" s="782" t="s">
        <v>130</v>
      </c>
      <c r="AL124" s="780"/>
      <c r="AM124" s="780"/>
      <c r="AN124" s="780"/>
      <c r="AO124" s="781"/>
      <c r="AP124" s="821" t="s">
        <v>130</v>
      </c>
      <c r="AQ124" s="822"/>
      <c r="AR124" s="822"/>
      <c r="AS124" s="822"/>
      <c r="AT124" s="823"/>
      <c r="AU124" s="847" t="s">
        <v>477</v>
      </c>
      <c r="AV124" s="848"/>
      <c r="AW124" s="848"/>
      <c r="AX124" s="848"/>
      <c r="AY124" s="848"/>
      <c r="AZ124" s="848"/>
      <c r="BA124" s="848"/>
      <c r="BB124" s="848"/>
      <c r="BC124" s="848"/>
      <c r="BD124" s="848"/>
      <c r="BE124" s="848"/>
      <c r="BF124" s="848"/>
      <c r="BG124" s="848"/>
      <c r="BH124" s="848"/>
      <c r="BI124" s="848"/>
      <c r="BJ124" s="848"/>
      <c r="BK124" s="848"/>
      <c r="BL124" s="848"/>
      <c r="BM124" s="848"/>
      <c r="BN124" s="848"/>
      <c r="BO124" s="848"/>
      <c r="BP124" s="849"/>
      <c r="BQ124" s="850">
        <v>140.9</v>
      </c>
      <c r="BR124" s="842"/>
      <c r="BS124" s="842"/>
      <c r="BT124" s="842"/>
      <c r="BU124" s="842"/>
      <c r="BV124" s="842">
        <v>101.2</v>
      </c>
      <c r="BW124" s="842"/>
      <c r="BX124" s="842"/>
      <c r="BY124" s="842"/>
      <c r="BZ124" s="842"/>
      <c r="CA124" s="842">
        <v>74.5</v>
      </c>
      <c r="CB124" s="842"/>
      <c r="CC124" s="842"/>
      <c r="CD124" s="842"/>
      <c r="CE124" s="842"/>
      <c r="CF124" s="726"/>
      <c r="CG124" s="727"/>
      <c r="CH124" s="727"/>
      <c r="CI124" s="727"/>
      <c r="CJ124" s="843"/>
      <c r="CK124" s="867"/>
      <c r="CL124" s="867"/>
      <c r="CM124" s="867"/>
      <c r="CN124" s="867"/>
      <c r="CO124" s="868"/>
      <c r="CP124" s="844" t="s">
        <v>478</v>
      </c>
      <c r="CQ124" s="845"/>
      <c r="CR124" s="845"/>
      <c r="CS124" s="845"/>
      <c r="CT124" s="845"/>
      <c r="CU124" s="845"/>
      <c r="CV124" s="845"/>
      <c r="CW124" s="845"/>
      <c r="CX124" s="845"/>
      <c r="CY124" s="845"/>
      <c r="CZ124" s="845"/>
      <c r="DA124" s="845"/>
      <c r="DB124" s="845"/>
      <c r="DC124" s="845"/>
      <c r="DD124" s="845"/>
      <c r="DE124" s="845"/>
      <c r="DF124" s="846"/>
      <c r="DG124" s="763" t="s">
        <v>130</v>
      </c>
      <c r="DH124" s="764"/>
      <c r="DI124" s="764"/>
      <c r="DJ124" s="764"/>
      <c r="DK124" s="765"/>
      <c r="DL124" s="766" t="s">
        <v>130</v>
      </c>
      <c r="DM124" s="764"/>
      <c r="DN124" s="764"/>
      <c r="DO124" s="764"/>
      <c r="DP124" s="765"/>
      <c r="DQ124" s="766" t="s">
        <v>130</v>
      </c>
      <c r="DR124" s="764"/>
      <c r="DS124" s="764"/>
      <c r="DT124" s="764"/>
      <c r="DU124" s="765"/>
      <c r="DV124" s="828" t="s">
        <v>131</v>
      </c>
      <c r="DW124" s="829"/>
      <c r="DX124" s="829"/>
      <c r="DY124" s="829"/>
      <c r="DZ124" s="830"/>
    </row>
    <row r="125" spans="1:130" s="230" customFormat="1" ht="26.25" customHeight="1" x14ac:dyDescent="0.15">
      <c r="A125" s="884"/>
      <c r="B125" s="885"/>
      <c r="C125" s="815" t="s">
        <v>463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130</v>
      </c>
      <c r="AB125" s="780"/>
      <c r="AC125" s="780"/>
      <c r="AD125" s="780"/>
      <c r="AE125" s="781"/>
      <c r="AF125" s="782" t="s">
        <v>130</v>
      </c>
      <c r="AG125" s="780"/>
      <c r="AH125" s="780"/>
      <c r="AI125" s="780"/>
      <c r="AJ125" s="781"/>
      <c r="AK125" s="782" t="s">
        <v>131</v>
      </c>
      <c r="AL125" s="780"/>
      <c r="AM125" s="780"/>
      <c r="AN125" s="780"/>
      <c r="AO125" s="781"/>
      <c r="AP125" s="821" t="s">
        <v>131</v>
      </c>
      <c r="AQ125" s="822"/>
      <c r="AR125" s="822"/>
      <c r="AS125" s="822"/>
      <c r="AT125" s="823"/>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31" t="s">
        <v>479</v>
      </c>
      <c r="CL125" s="832"/>
      <c r="CM125" s="832"/>
      <c r="CN125" s="832"/>
      <c r="CO125" s="833"/>
      <c r="CP125" s="840" t="s">
        <v>480</v>
      </c>
      <c r="CQ125" s="808"/>
      <c r="CR125" s="808"/>
      <c r="CS125" s="808"/>
      <c r="CT125" s="808"/>
      <c r="CU125" s="808"/>
      <c r="CV125" s="808"/>
      <c r="CW125" s="808"/>
      <c r="CX125" s="808"/>
      <c r="CY125" s="808"/>
      <c r="CZ125" s="808"/>
      <c r="DA125" s="808"/>
      <c r="DB125" s="808"/>
      <c r="DC125" s="808"/>
      <c r="DD125" s="808"/>
      <c r="DE125" s="808"/>
      <c r="DF125" s="809"/>
      <c r="DG125" s="841" t="s">
        <v>131</v>
      </c>
      <c r="DH125" s="825"/>
      <c r="DI125" s="825"/>
      <c r="DJ125" s="825"/>
      <c r="DK125" s="825"/>
      <c r="DL125" s="825" t="s">
        <v>475</v>
      </c>
      <c r="DM125" s="825"/>
      <c r="DN125" s="825"/>
      <c r="DO125" s="825"/>
      <c r="DP125" s="825"/>
      <c r="DQ125" s="825" t="s">
        <v>130</v>
      </c>
      <c r="DR125" s="825"/>
      <c r="DS125" s="825"/>
      <c r="DT125" s="825"/>
      <c r="DU125" s="825"/>
      <c r="DV125" s="826" t="s">
        <v>131</v>
      </c>
      <c r="DW125" s="826"/>
      <c r="DX125" s="826"/>
      <c r="DY125" s="826"/>
      <c r="DZ125" s="827"/>
    </row>
    <row r="126" spans="1:130" s="230" customFormat="1" ht="26.25" customHeight="1" thickBot="1" x14ac:dyDescent="0.2">
      <c r="A126" s="884"/>
      <c r="B126" s="885"/>
      <c r="C126" s="815" t="s">
        <v>465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130</v>
      </c>
      <c r="AB126" s="780"/>
      <c r="AC126" s="780"/>
      <c r="AD126" s="780"/>
      <c r="AE126" s="781"/>
      <c r="AF126" s="782" t="s">
        <v>130</v>
      </c>
      <c r="AG126" s="780"/>
      <c r="AH126" s="780"/>
      <c r="AI126" s="780"/>
      <c r="AJ126" s="781"/>
      <c r="AK126" s="782" t="s">
        <v>131</v>
      </c>
      <c r="AL126" s="780"/>
      <c r="AM126" s="780"/>
      <c r="AN126" s="780"/>
      <c r="AO126" s="781"/>
      <c r="AP126" s="821" t="s">
        <v>130</v>
      </c>
      <c r="AQ126" s="822"/>
      <c r="AR126" s="822"/>
      <c r="AS126" s="822"/>
      <c r="AT126" s="823"/>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34"/>
      <c r="CL126" s="835"/>
      <c r="CM126" s="835"/>
      <c r="CN126" s="835"/>
      <c r="CO126" s="836"/>
      <c r="CP126" s="815" t="s">
        <v>481</v>
      </c>
      <c r="CQ126" s="752"/>
      <c r="CR126" s="752"/>
      <c r="CS126" s="752"/>
      <c r="CT126" s="752"/>
      <c r="CU126" s="752"/>
      <c r="CV126" s="752"/>
      <c r="CW126" s="752"/>
      <c r="CX126" s="752"/>
      <c r="CY126" s="752"/>
      <c r="CZ126" s="752"/>
      <c r="DA126" s="752"/>
      <c r="DB126" s="752"/>
      <c r="DC126" s="752"/>
      <c r="DD126" s="752"/>
      <c r="DE126" s="752"/>
      <c r="DF126" s="753"/>
      <c r="DG126" s="816" t="s">
        <v>130</v>
      </c>
      <c r="DH126" s="817"/>
      <c r="DI126" s="817"/>
      <c r="DJ126" s="817"/>
      <c r="DK126" s="817"/>
      <c r="DL126" s="817" t="s">
        <v>131</v>
      </c>
      <c r="DM126" s="817"/>
      <c r="DN126" s="817"/>
      <c r="DO126" s="817"/>
      <c r="DP126" s="817"/>
      <c r="DQ126" s="817" t="s">
        <v>131</v>
      </c>
      <c r="DR126" s="817"/>
      <c r="DS126" s="817"/>
      <c r="DT126" s="817"/>
      <c r="DU126" s="817"/>
      <c r="DV126" s="794" t="s">
        <v>130</v>
      </c>
      <c r="DW126" s="794"/>
      <c r="DX126" s="794"/>
      <c r="DY126" s="794"/>
      <c r="DZ126" s="795"/>
    </row>
    <row r="127" spans="1:130" s="230" customFormat="1" ht="26.25" customHeight="1" x14ac:dyDescent="0.15">
      <c r="A127" s="886"/>
      <c r="B127" s="887"/>
      <c r="C127" s="818" t="s">
        <v>482</v>
      </c>
      <c r="D127" s="819"/>
      <c r="E127" s="819"/>
      <c r="F127" s="819"/>
      <c r="G127" s="819"/>
      <c r="H127" s="819"/>
      <c r="I127" s="819"/>
      <c r="J127" s="819"/>
      <c r="K127" s="819"/>
      <c r="L127" s="819"/>
      <c r="M127" s="819"/>
      <c r="N127" s="819"/>
      <c r="O127" s="819"/>
      <c r="P127" s="819"/>
      <c r="Q127" s="819"/>
      <c r="R127" s="819"/>
      <c r="S127" s="819"/>
      <c r="T127" s="819"/>
      <c r="U127" s="819"/>
      <c r="V127" s="819"/>
      <c r="W127" s="819"/>
      <c r="X127" s="819"/>
      <c r="Y127" s="819"/>
      <c r="Z127" s="820"/>
      <c r="AA127" s="779" t="s">
        <v>131</v>
      </c>
      <c r="AB127" s="780"/>
      <c r="AC127" s="780"/>
      <c r="AD127" s="780"/>
      <c r="AE127" s="781"/>
      <c r="AF127" s="782" t="s">
        <v>131</v>
      </c>
      <c r="AG127" s="780"/>
      <c r="AH127" s="780"/>
      <c r="AI127" s="780"/>
      <c r="AJ127" s="781"/>
      <c r="AK127" s="782" t="s">
        <v>131</v>
      </c>
      <c r="AL127" s="780"/>
      <c r="AM127" s="780"/>
      <c r="AN127" s="780"/>
      <c r="AO127" s="781"/>
      <c r="AP127" s="821" t="s">
        <v>131</v>
      </c>
      <c r="AQ127" s="822"/>
      <c r="AR127" s="822"/>
      <c r="AS127" s="822"/>
      <c r="AT127" s="823"/>
      <c r="AU127" s="232"/>
      <c r="AV127" s="232"/>
      <c r="AW127" s="232"/>
      <c r="AX127" s="824" t="s">
        <v>483</v>
      </c>
      <c r="AY127" s="812"/>
      <c r="AZ127" s="812"/>
      <c r="BA127" s="812"/>
      <c r="BB127" s="812"/>
      <c r="BC127" s="812"/>
      <c r="BD127" s="812"/>
      <c r="BE127" s="813"/>
      <c r="BF127" s="811" t="s">
        <v>484</v>
      </c>
      <c r="BG127" s="812"/>
      <c r="BH127" s="812"/>
      <c r="BI127" s="812"/>
      <c r="BJ127" s="812"/>
      <c r="BK127" s="812"/>
      <c r="BL127" s="813"/>
      <c r="BM127" s="811" t="s">
        <v>485</v>
      </c>
      <c r="BN127" s="812"/>
      <c r="BO127" s="812"/>
      <c r="BP127" s="812"/>
      <c r="BQ127" s="812"/>
      <c r="BR127" s="812"/>
      <c r="BS127" s="813"/>
      <c r="BT127" s="811" t="s">
        <v>486</v>
      </c>
      <c r="BU127" s="812"/>
      <c r="BV127" s="812"/>
      <c r="BW127" s="812"/>
      <c r="BX127" s="812"/>
      <c r="BY127" s="812"/>
      <c r="BZ127" s="814"/>
      <c r="CA127" s="232"/>
      <c r="CB127" s="232"/>
      <c r="CC127" s="232"/>
      <c r="CD127" s="255"/>
      <c r="CE127" s="255"/>
      <c r="CF127" s="255"/>
      <c r="CG127" s="232"/>
      <c r="CH127" s="232"/>
      <c r="CI127" s="232"/>
      <c r="CJ127" s="254"/>
      <c r="CK127" s="834"/>
      <c r="CL127" s="835"/>
      <c r="CM127" s="835"/>
      <c r="CN127" s="835"/>
      <c r="CO127" s="836"/>
      <c r="CP127" s="815" t="s">
        <v>487</v>
      </c>
      <c r="CQ127" s="752"/>
      <c r="CR127" s="752"/>
      <c r="CS127" s="752"/>
      <c r="CT127" s="752"/>
      <c r="CU127" s="752"/>
      <c r="CV127" s="752"/>
      <c r="CW127" s="752"/>
      <c r="CX127" s="752"/>
      <c r="CY127" s="752"/>
      <c r="CZ127" s="752"/>
      <c r="DA127" s="752"/>
      <c r="DB127" s="752"/>
      <c r="DC127" s="752"/>
      <c r="DD127" s="752"/>
      <c r="DE127" s="752"/>
      <c r="DF127" s="753"/>
      <c r="DG127" s="816" t="s">
        <v>130</v>
      </c>
      <c r="DH127" s="817"/>
      <c r="DI127" s="817"/>
      <c r="DJ127" s="817"/>
      <c r="DK127" s="817"/>
      <c r="DL127" s="817" t="s">
        <v>131</v>
      </c>
      <c r="DM127" s="817"/>
      <c r="DN127" s="817"/>
      <c r="DO127" s="817"/>
      <c r="DP127" s="817"/>
      <c r="DQ127" s="817" t="s">
        <v>130</v>
      </c>
      <c r="DR127" s="817"/>
      <c r="DS127" s="817"/>
      <c r="DT127" s="817"/>
      <c r="DU127" s="817"/>
      <c r="DV127" s="794" t="s">
        <v>131</v>
      </c>
      <c r="DW127" s="794"/>
      <c r="DX127" s="794"/>
      <c r="DY127" s="794"/>
      <c r="DZ127" s="795"/>
    </row>
    <row r="128" spans="1:130" s="230" customFormat="1" ht="26.25" customHeight="1" thickBot="1" x14ac:dyDescent="0.2">
      <c r="A128" s="796" t="s">
        <v>488</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489</v>
      </c>
      <c r="X128" s="798"/>
      <c r="Y128" s="798"/>
      <c r="Z128" s="799"/>
      <c r="AA128" s="800">
        <v>418105</v>
      </c>
      <c r="AB128" s="801"/>
      <c r="AC128" s="801"/>
      <c r="AD128" s="801"/>
      <c r="AE128" s="802"/>
      <c r="AF128" s="803">
        <v>430149</v>
      </c>
      <c r="AG128" s="801"/>
      <c r="AH128" s="801"/>
      <c r="AI128" s="801"/>
      <c r="AJ128" s="802"/>
      <c r="AK128" s="803">
        <v>324905</v>
      </c>
      <c r="AL128" s="801"/>
      <c r="AM128" s="801"/>
      <c r="AN128" s="801"/>
      <c r="AO128" s="802"/>
      <c r="AP128" s="804"/>
      <c r="AQ128" s="805"/>
      <c r="AR128" s="805"/>
      <c r="AS128" s="805"/>
      <c r="AT128" s="806"/>
      <c r="AU128" s="232"/>
      <c r="AV128" s="232"/>
      <c r="AW128" s="232"/>
      <c r="AX128" s="807" t="s">
        <v>490</v>
      </c>
      <c r="AY128" s="808"/>
      <c r="AZ128" s="808"/>
      <c r="BA128" s="808"/>
      <c r="BB128" s="808"/>
      <c r="BC128" s="808"/>
      <c r="BD128" s="808"/>
      <c r="BE128" s="809"/>
      <c r="BF128" s="786" t="s">
        <v>475</v>
      </c>
      <c r="BG128" s="787"/>
      <c r="BH128" s="787"/>
      <c r="BI128" s="787"/>
      <c r="BJ128" s="787"/>
      <c r="BK128" s="787"/>
      <c r="BL128" s="810"/>
      <c r="BM128" s="786">
        <v>12.66</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37"/>
      <c r="CL128" s="838"/>
      <c r="CM128" s="838"/>
      <c r="CN128" s="838"/>
      <c r="CO128" s="839"/>
      <c r="CP128" s="789" t="s">
        <v>491</v>
      </c>
      <c r="CQ128" s="730"/>
      <c r="CR128" s="730"/>
      <c r="CS128" s="730"/>
      <c r="CT128" s="730"/>
      <c r="CU128" s="730"/>
      <c r="CV128" s="730"/>
      <c r="CW128" s="730"/>
      <c r="CX128" s="730"/>
      <c r="CY128" s="730"/>
      <c r="CZ128" s="730"/>
      <c r="DA128" s="730"/>
      <c r="DB128" s="730"/>
      <c r="DC128" s="730"/>
      <c r="DD128" s="730"/>
      <c r="DE128" s="730"/>
      <c r="DF128" s="731"/>
      <c r="DG128" s="790" t="s">
        <v>131</v>
      </c>
      <c r="DH128" s="791"/>
      <c r="DI128" s="791"/>
      <c r="DJ128" s="791"/>
      <c r="DK128" s="791"/>
      <c r="DL128" s="791" t="s">
        <v>131</v>
      </c>
      <c r="DM128" s="791"/>
      <c r="DN128" s="791"/>
      <c r="DO128" s="791"/>
      <c r="DP128" s="791"/>
      <c r="DQ128" s="791" t="s">
        <v>475</v>
      </c>
      <c r="DR128" s="791"/>
      <c r="DS128" s="791"/>
      <c r="DT128" s="791"/>
      <c r="DU128" s="791"/>
      <c r="DV128" s="792" t="s">
        <v>130</v>
      </c>
      <c r="DW128" s="792"/>
      <c r="DX128" s="792"/>
      <c r="DY128" s="792"/>
      <c r="DZ128" s="793"/>
    </row>
    <row r="129" spans="1:131" s="230" customFormat="1" ht="26.25" customHeight="1" x14ac:dyDescent="0.15">
      <c r="A129" s="774" t="s">
        <v>109</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492</v>
      </c>
      <c r="X129" s="777"/>
      <c r="Y129" s="777"/>
      <c r="Z129" s="778"/>
      <c r="AA129" s="779">
        <v>16807897</v>
      </c>
      <c r="AB129" s="780"/>
      <c r="AC129" s="780"/>
      <c r="AD129" s="780"/>
      <c r="AE129" s="781"/>
      <c r="AF129" s="782">
        <v>17464896</v>
      </c>
      <c r="AG129" s="780"/>
      <c r="AH129" s="780"/>
      <c r="AI129" s="780"/>
      <c r="AJ129" s="781"/>
      <c r="AK129" s="782">
        <v>16830992</v>
      </c>
      <c r="AL129" s="780"/>
      <c r="AM129" s="780"/>
      <c r="AN129" s="780"/>
      <c r="AO129" s="781"/>
      <c r="AP129" s="783"/>
      <c r="AQ129" s="784"/>
      <c r="AR129" s="784"/>
      <c r="AS129" s="784"/>
      <c r="AT129" s="785"/>
      <c r="AU129" s="233"/>
      <c r="AV129" s="233"/>
      <c r="AW129" s="233"/>
      <c r="AX129" s="751" t="s">
        <v>493</v>
      </c>
      <c r="AY129" s="752"/>
      <c r="AZ129" s="752"/>
      <c r="BA129" s="752"/>
      <c r="BB129" s="752"/>
      <c r="BC129" s="752"/>
      <c r="BD129" s="752"/>
      <c r="BE129" s="753"/>
      <c r="BF129" s="770" t="s">
        <v>475</v>
      </c>
      <c r="BG129" s="771"/>
      <c r="BH129" s="771"/>
      <c r="BI129" s="771"/>
      <c r="BJ129" s="771"/>
      <c r="BK129" s="771"/>
      <c r="BL129" s="772"/>
      <c r="BM129" s="770">
        <v>17.66</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494</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495</v>
      </c>
      <c r="X130" s="777"/>
      <c r="Y130" s="777"/>
      <c r="Z130" s="778"/>
      <c r="AA130" s="779">
        <v>3900875</v>
      </c>
      <c r="AB130" s="780"/>
      <c r="AC130" s="780"/>
      <c r="AD130" s="780"/>
      <c r="AE130" s="781"/>
      <c r="AF130" s="782">
        <v>3977499</v>
      </c>
      <c r="AG130" s="780"/>
      <c r="AH130" s="780"/>
      <c r="AI130" s="780"/>
      <c r="AJ130" s="781"/>
      <c r="AK130" s="782">
        <v>3791098</v>
      </c>
      <c r="AL130" s="780"/>
      <c r="AM130" s="780"/>
      <c r="AN130" s="780"/>
      <c r="AO130" s="781"/>
      <c r="AP130" s="783"/>
      <c r="AQ130" s="784"/>
      <c r="AR130" s="784"/>
      <c r="AS130" s="784"/>
      <c r="AT130" s="785"/>
      <c r="AU130" s="233"/>
      <c r="AV130" s="233"/>
      <c r="AW130" s="233"/>
      <c r="AX130" s="751" t="s">
        <v>496</v>
      </c>
      <c r="AY130" s="752"/>
      <c r="AZ130" s="752"/>
      <c r="BA130" s="752"/>
      <c r="BB130" s="752"/>
      <c r="BC130" s="752"/>
      <c r="BD130" s="752"/>
      <c r="BE130" s="753"/>
      <c r="BF130" s="754">
        <v>13.8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497</v>
      </c>
      <c r="X131" s="761"/>
      <c r="Y131" s="761"/>
      <c r="Z131" s="762"/>
      <c r="AA131" s="763">
        <v>12907022</v>
      </c>
      <c r="AB131" s="764"/>
      <c r="AC131" s="764"/>
      <c r="AD131" s="764"/>
      <c r="AE131" s="765"/>
      <c r="AF131" s="766">
        <v>13487397</v>
      </c>
      <c r="AG131" s="764"/>
      <c r="AH131" s="764"/>
      <c r="AI131" s="764"/>
      <c r="AJ131" s="765"/>
      <c r="AK131" s="766">
        <v>13039894</v>
      </c>
      <c r="AL131" s="764"/>
      <c r="AM131" s="764"/>
      <c r="AN131" s="764"/>
      <c r="AO131" s="765"/>
      <c r="AP131" s="767"/>
      <c r="AQ131" s="768"/>
      <c r="AR131" s="768"/>
      <c r="AS131" s="768"/>
      <c r="AT131" s="769"/>
      <c r="AU131" s="233"/>
      <c r="AV131" s="233"/>
      <c r="AW131" s="233"/>
      <c r="AX131" s="729" t="s">
        <v>498</v>
      </c>
      <c r="AY131" s="730"/>
      <c r="AZ131" s="730"/>
      <c r="BA131" s="730"/>
      <c r="BB131" s="730"/>
      <c r="BC131" s="730"/>
      <c r="BD131" s="730"/>
      <c r="BE131" s="731"/>
      <c r="BF131" s="732">
        <v>74.5</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499</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500</v>
      </c>
      <c r="W132" s="742"/>
      <c r="X132" s="742"/>
      <c r="Y132" s="742"/>
      <c r="Z132" s="743"/>
      <c r="AA132" s="744">
        <v>15.080147849999999</v>
      </c>
      <c r="AB132" s="745"/>
      <c r="AC132" s="745"/>
      <c r="AD132" s="745"/>
      <c r="AE132" s="746"/>
      <c r="AF132" s="747">
        <v>12.58491909</v>
      </c>
      <c r="AG132" s="745"/>
      <c r="AH132" s="745"/>
      <c r="AI132" s="745"/>
      <c r="AJ132" s="746"/>
      <c r="AK132" s="747">
        <v>13.77656904</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501</v>
      </c>
      <c r="W133" s="721"/>
      <c r="X133" s="721"/>
      <c r="Y133" s="721"/>
      <c r="Z133" s="722"/>
      <c r="AA133" s="723">
        <v>14.9</v>
      </c>
      <c r="AB133" s="724"/>
      <c r="AC133" s="724"/>
      <c r="AD133" s="724"/>
      <c r="AE133" s="725"/>
      <c r="AF133" s="723">
        <v>14.2</v>
      </c>
      <c r="AG133" s="724"/>
      <c r="AH133" s="724"/>
      <c r="AI133" s="724"/>
      <c r="AJ133" s="725"/>
      <c r="AK133" s="723">
        <v>13.8</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EWqX3tyTWSHWnkQEu0cOrkRFKO6oyWR0s+jYsUS4f83gCntQklqrwiCwBmgFIbcz2TdrSzKewmwPtcS65dLclQ==" saltValue="boVxMWBTLTOGkeKiR+ULHg=="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502</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aSd6gqfJScHrjtcZmgFv/+6Q4Y5mXEVlP3LIAwfKl4befUnkIOr4rnpkrTYy2EcWOXY+zW/gDByyztJhq9Y3bA==" saltValue="eHa+puG9O6tA7SgB1GQ9O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HMsWZuJQekisc/HxhhGT0sSMhc/D6b2huVTP++Vfi5dqKROxnmIFK3h19OtaJJ2uCf6GGcn55WEYWvbG48KVg==" saltValue="+QQ5oMAr5d850HWp2oTGB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503</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504</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27" t="s">
        <v>505</v>
      </c>
      <c r="AP7" s="272"/>
      <c r="AQ7" s="273" t="s">
        <v>506</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8"/>
      <c r="AP8" s="278" t="s">
        <v>507</v>
      </c>
      <c r="AQ8" s="279" t="s">
        <v>508</v>
      </c>
      <c r="AR8" s="280" t="s">
        <v>509</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29" t="s">
        <v>510</v>
      </c>
      <c r="AL9" s="1130"/>
      <c r="AM9" s="1130"/>
      <c r="AN9" s="1131"/>
      <c r="AO9" s="281">
        <v>4460693</v>
      </c>
      <c r="AP9" s="281">
        <v>105113</v>
      </c>
      <c r="AQ9" s="282">
        <v>105319</v>
      </c>
      <c r="AR9" s="283">
        <v>-0.2</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29" t="s">
        <v>511</v>
      </c>
      <c r="AL10" s="1130"/>
      <c r="AM10" s="1130"/>
      <c r="AN10" s="1131"/>
      <c r="AO10" s="284">
        <v>469758</v>
      </c>
      <c r="AP10" s="284">
        <v>11070</v>
      </c>
      <c r="AQ10" s="285">
        <v>9860</v>
      </c>
      <c r="AR10" s="286">
        <v>12.3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29" t="s">
        <v>512</v>
      </c>
      <c r="AL11" s="1130"/>
      <c r="AM11" s="1130"/>
      <c r="AN11" s="1131"/>
      <c r="AO11" s="284" t="s">
        <v>513</v>
      </c>
      <c r="AP11" s="284" t="s">
        <v>513</v>
      </c>
      <c r="AQ11" s="285">
        <v>1656</v>
      </c>
      <c r="AR11" s="286" t="s">
        <v>513</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29" t="s">
        <v>514</v>
      </c>
      <c r="AL12" s="1130"/>
      <c r="AM12" s="1130"/>
      <c r="AN12" s="1131"/>
      <c r="AO12" s="284" t="s">
        <v>513</v>
      </c>
      <c r="AP12" s="284" t="s">
        <v>513</v>
      </c>
      <c r="AQ12" s="285">
        <v>3</v>
      </c>
      <c r="AR12" s="286" t="s">
        <v>513</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29" t="s">
        <v>515</v>
      </c>
      <c r="AL13" s="1130"/>
      <c r="AM13" s="1130"/>
      <c r="AN13" s="1131"/>
      <c r="AO13" s="284">
        <v>116865</v>
      </c>
      <c r="AP13" s="284">
        <v>2754</v>
      </c>
      <c r="AQ13" s="285">
        <v>4056</v>
      </c>
      <c r="AR13" s="286">
        <v>-32.1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29" t="s">
        <v>516</v>
      </c>
      <c r="AL14" s="1130"/>
      <c r="AM14" s="1130"/>
      <c r="AN14" s="1131"/>
      <c r="AO14" s="284">
        <v>100824</v>
      </c>
      <c r="AP14" s="284">
        <v>2376</v>
      </c>
      <c r="AQ14" s="285">
        <v>2339</v>
      </c>
      <c r="AR14" s="286">
        <v>1.6</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2" t="s">
        <v>517</v>
      </c>
      <c r="AL15" s="1133"/>
      <c r="AM15" s="1133"/>
      <c r="AN15" s="1134"/>
      <c r="AO15" s="284">
        <v>-469397</v>
      </c>
      <c r="AP15" s="284">
        <v>-11061</v>
      </c>
      <c r="AQ15" s="285">
        <v>-7717</v>
      </c>
      <c r="AR15" s="286">
        <v>43.3</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2" t="s">
        <v>188</v>
      </c>
      <c r="AL16" s="1133"/>
      <c r="AM16" s="1133"/>
      <c r="AN16" s="1134"/>
      <c r="AO16" s="284">
        <v>4678743</v>
      </c>
      <c r="AP16" s="284">
        <v>110252</v>
      </c>
      <c r="AQ16" s="285">
        <v>115515</v>
      </c>
      <c r="AR16" s="286">
        <v>-4.5999999999999996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518</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519</v>
      </c>
      <c r="AP20" s="293" t="s">
        <v>520</v>
      </c>
      <c r="AQ20" s="294" t="s">
        <v>521</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5" t="s">
        <v>522</v>
      </c>
      <c r="AL21" s="1136"/>
      <c r="AM21" s="1136"/>
      <c r="AN21" s="1137"/>
      <c r="AO21" s="297">
        <v>8.8800000000000008</v>
      </c>
      <c r="AP21" s="298">
        <v>10.69</v>
      </c>
      <c r="AQ21" s="299">
        <v>-1.81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5" t="s">
        <v>523</v>
      </c>
      <c r="AL22" s="1136"/>
      <c r="AM22" s="1136"/>
      <c r="AN22" s="1137"/>
      <c r="AO22" s="302">
        <v>97.8</v>
      </c>
      <c r="AP22" s="303">
        <v>97.4</v>
      </c>
      <c r="AQ22" s="304">
        <v>0.4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38" t="s">
        <v>524</v>
      </c>
      <c r="B26" s="1138"/>
      <c r="C26" s="1138"/>
      <c r="D26" s="1138"/>
      <c r="E26" s="1138"/>
      <c r="F26" s="1138"/>
      <c r="G26" s="1138"/>
      <c r="H26" s="1138"/>
      <c r="I26" s="1138"/>
      <c r="J26" s="1138"/>
      <c r="K26" s="1138"/>
      <c r="L26" s="1138"/>
      <c r="M26" s="1138"/>
      <c r="N26" s="1138"/>
      <c r="O26" s="1138"/>
      <c r="P26" s="1138"/>
      <c r="Q26" s="1138"/>
      <c r="R26" s="1138"/>
      <c r="S26" s="1138"/>
      <c r="T26" s="1138"/>
      <c r="U26" s="1138"/>
      <c r="V26" s="1138"/>
      <c r="W26" s="1138"/>
      <c r="X26" s="1138"/>
      <c r="Y26" s="1138"/>
      <c r="Z26" s="1138"/>
      <c r="AA26" s="1138"/>
      <c r="AB26" s="1138"/>
      <c r="AC26" s="1138"/>
      <c r="AD26" s="1138"/>
      <c r="AE26" s="1138"/>
      <c r="AF26" s="1138"/>
      <c r="AG26" s="1138"/>
      <c r="AH26" s="1138"/>
      <c r="AI26" s="1138"/>
      <c r="AJ26" s="1138"/>
      <c r="AK26" s="1138"/>
      <c r="AL26" s="1138"/>
      <c r="AM26" s="1138"/>
      <c r="AN26" s="1138"/>
      <c r="AO26" s="1138"/>
      <c r="AP26" s="1138"/>
      <c r="AQ26" s="1138"/>
      <c r="AR26" s="1138"/>
      <c r="AS26" s="1138"/>
      <c r="AT26" s="267"/>
    </row>
    <row r="27" spans="1:46" x14ac:dyDescent="0.15">
      <c r="A27" s="309"/>
      <c r="AO27" s="262"/>
      <c r="AP27" s="262"/>
      <c r="AQ27" s="262"/>
      <c r="AR27" s="262"/>
      <c r="AS27" s="262"/>
      <c r="AT27" s="262"/>
    </row>
    <row r="28" spans="1:46" ht="17.25" x14ac:dyDescent="0.15">
      <c r="A28" s="263" t="s">
        <v>525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526</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27" t="s">
        <v>505</v>
      </c>
      <c r="AP30" s="272"/>
      <c r="AQ30" s="273" t="s">
        <v>506</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8"/>
      <c r="AP31" s="278" t="s">
        <v>507</v>
      </c>
      <c r="AQ31" s="279" t="s">
        <v>508</v>
      </c>
      <c r="AR31" s="280" t="s">
        <v>509</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13" t="s">
        <v>527</v>
      </c>
      <c r="AL32" s="1114"/>
      <c r="AM32" s="1114"/>
      <c r="AN32" s="1115"/>
      <c r="AO32" s="312">
        <v>4082169</v>
      </c>
      <c r="AP32" s="312">
        <v>96194</v>
      </c>
      <c r="AQ32" s="313">
        <v>74824</v>
      </c>
      <c r="AR32" s="314">
        <v>28.6</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13" t="s">
        <v>528</v>
      </c>
      <c r="AL33" s="1114"/>
      <c r="AM33" s="1114"/>
      <c r="AN33" s="1115"/>
      <c r="AO33" s="312" t="s">
        <v>513</v>
      </c>
      <c r="AP33" s="312" t="s">
        <v>513</v>
      </c>
      <c r="AQ33" s="313" t="s">
        <v>513</v>
      </c>
      <c r="AR33" s="314" t="s">
        <v>513</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13" t="s">
        <v>529</v>
      </c>
      <c r="AL34" s="1114"/>
      <c r="AM34" s="1114"/>
      <c r="AN34" s="1115"/>
      <c r="AO34" s="312" t="s">
        <v>513</v>
      </c>
      <c r="AP34" s="312" t="s">
        <v>513</v>
      </c>
      <c r="AQ34" s="313">
        <v>1</v>
      </c>
      <c r="AR34" s="314" t="s">
        <v>513</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13" t="s">
        <v>530</v>
      </c>
      <c r="AL35" s="1114"/>
      <c r="AM35" s="1114"/>
      <c r="AN35" s="1115"/>
      <c r="AO35" s="312">
        <v>1056059</v>
      </c>
      <c r="AP35" s="312">
        <v>24885</v>
      </c>
      <c r="AQ35" s="313">
        <v>17427</v>
      </c>
      <c r="AR35" s="314">
        <v>42.8</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13" t="s">
        <v>531</v>
      </c>
      <c r="AL36" s="1114"/>
      <c r="AM36" s="1114"/>
      <c r="AN36" s="1115"/>
      <c r="AO36" s="312">
        <v>774002</v>
      </c>
      <c r="AP36" s="312">
        <v>18239</v>
      </c>
      <c r="AQ36" s="313">
        <v>2447</v>
      </c>
      <c r="AR36" s="314">
        <v>645.4</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13" t="s">
        <v>532</v>
      </c>
      <c r="AL37" s="1114"/>
      <c r="AM37" s="1114"/>
      <c r="AN37" s="1115"/>
      <c r="AO37" s="312" t="s">
        <v>513</v>
      </c>
      <c r="AP37" s="312" t="s">
        <v>513</v>
      </c>
      <c r="AQ37" s="313">
        <v>591</v>
      </c>
      <c r="AR37" s="314" t="s">
        <v>513</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16" t="s">
        <v>533</v>
      </c>
      <c r="AL38" s="1117"/>
      <c r="AM38" s="1117"/>
      <c r="AN38" s="1118"/>
      <c r="AO38" s="315">
        <v>223</v>
      </c>
      <c r="AP38" s="315">
        <v>5</v>
      </c>
      <c r="AQ38" s="316">
        <v>2</v>
      </c>
      <c r="AR38" s="304">
        <v>150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16" t="s">
        <v>534</v>
      </c>
      <c r="AL39" s="1117"/>
      <c r="AM39" s="1117"/>
      <c r="AN39" s="1118"/>
      <c r="AO39" s="312">
        <v>-324905</v>
      </c>
      <c r="AP39" s="312">
        <v>-7656</v>
      </c>
      <c r="AQ39" s="313">
        <v>-3618</v>
      </c>
      <c r="AR39" s="314">
        <v>111.6</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13" t="s">
        <v>535</v>
      </c>
      <c r="AL40" s="1114"/>
      <c r="AM40" s="1114"/>
      <c r="AN40" s="1115"/>
      <c r="AO40" s="312">
        <v>-3791098</v>
      </c>
      <c r="AP40" s="312">
        <v>-89335</v>
      </c>
      <c r="AQ40" s="313">
        <v>-63812</v>
      </c>
      <c r="AR40" s="314">
        <v>40</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19" t="s">
        <v>299</v>
      </c>
      <c r="AL41" s="1120"/>
      <c r="AM41" s="1120"/>
      <c r="AN41" s="1121"/>
      <c r="AO41" s="312">
        <v>1796450</v>
      </c>
      <c r="AP41" s="312">
        <v>42332</v>
      </c>
      <c r="AQ41" s="313">
        <v>27863</v>
      </c>
      <c r="AR41" s="314">
        <v>51.9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536</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538</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2" t="s">
        <v>505</v>
      </c>
      <c r="AN49" s="1124" t="s">
        <v>539</v>
      </c>
      <c r="AO49" s="1125"/>
      <c r="AP49" s="1125"/>
      <c r="AQ49" s="1125"/>
      <c r="AR49" s="1126"/>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3"/>
      <c r="AN50" s="328" t="s">
        <v>540</v>
      </c>
      <c r="AO50" s="329" t="s">
        <v>541</v>
      </c>
      <c r="AP50" s="330" t="s">
        <v>542</v>
      </c>
      <c r="AQ50" s="331" t="s">
        <v>543</v>
      </c>
      <c r="AR50" s="332" t="s">
        <v>544</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545</v>
      </c>
      <c r="AL51" s="325"/>
      <c r="AM51" s="333">
        <v>2303333</v>
      </c>
      <c r="AN51" s="334">
        <v>52302</v>
      </c>
      <c r="AO51" s="335">
        <v>-36.1</v>
      </c>
      <c r="AP51" s="336">
        <v>85173</v>
      </c>
      <c r="AQ51" s="337">
        <v>-4.3</v>
      </c>
      <c r="AR51" s="338">
        <v>-31.8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546</v>
      </c>
      <c r="AM52" s="341">
        <v>1378363</v>
      </c>
      <c r="AN52" s="342">
        <v>31299</v>
      </c>
      <c r="AO52" s="343">
        <v>-32.6</v>
      </c>
      <c r="AP52" s="344">
        <v>43913</v>
      </c>
      <c r="AQ52" s="345">
        <v>-3.4</v>
      </c>
      <c r="AR52" s="346">
        <v>-29.2</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547</v>
      </c>
      <c r="AL53" s="325"/>
      <c r="AM53" s="333">
        <v>3661483</v>
      </c>
      <c r="AN53" s="334">
        <v>84052</v>
      </c>
      <c r="AO53" s="335">
        <v>60.7</v>
      </c>
      <c r="AP53" s="336">
        <v>94081</v>
      </c>
      <c r="AQ53" s="337">
        <v>10.5</v>
      </c>
      <c r="AR53" s="338">
        <v>50.2</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546</v>
      </c>
      <c r="AM54" s="341">
        <v>2699047</v>
      </c>
      <c r="AN54" s="342">
        <v>61959</v>
      </c>
      <c r="AO54" s="343">
        <v>98</v>
      </c>
      <c r="AP54" s="344">
        <v>48949</v>
      </c>
      <c r="AQ54" s="345">
        <v>11.5</v>
      </c>
      <c r="AR54" s="346">
        <v>86.5</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548</v>
      </c>
      <c r="AL55" s="325"/>
      <c r="AM55" s="333">
        <v>3645012</v>
      </c>
      <c r="AN55" s="334">
        <v>84510</v>
      </c>
      <c r="AO55" s="335">
        <v>0.5</v>
      </c>
      <c r="AP55" s="336">
        <v>92632</v>
      </c>
      <c r="AQ55" s="337">
        <v>-1.5</v>
      </c>
      <c r="AR55" s="338">
        <v>2</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546</v>
      </c>
      <c r="AM56" s="341">
        <v>2777314</v>
      </c>
      <c r="AN56" s="342">
        <v>64393</v>
      </c>
      <c r="AO56" s="343">
        <v>3.9</v>
      </c>
      <c r="AP56" s="344">
        <v>47978</v>
      </c>
      <c r="AQ56" s="345">
        <v>-2</v>
      </c>
      <c r="AR56" s="346">
        <v>5.9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549</v>
      </c>
      <c r="AL57" s="325"/>
      <c r="AM57" s="333">
        <v>3429254</v>
      </c>
      <c r="AN57" s="334">
        <v>80271</v>
      </c>
      <c r="AO57" s="335">
        <v>-5</v>
      </c>
      <c r="AP57" s="336">
        <v>96469</v>
      </c>
      <c r="AQ57" s="337">
        <v>4.0999999999999996</v>
      </c>
      <c r="AR57" s="338">
        <v>-9.1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546</v>
      </c>
      <c r="AM58" s="341">
        <v>2379952</v>
      </c>
      <c r="AN58" s="342">
        <v>55709</v>
      </c>
      <c r="AO58" s="343">
        <v>-13.5</v>
      </c>
      <c r="AP58" s="344">
        <v>49775</v>
      </c>
      <c r="AQ58" s="345">
        <v>3.7</v>
      </c>
      <c r="AR58" s="346">
        <v>-17.2</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550</v>
      </c>
      <c r="AL59" s="325"/>
      <c r="AM59" s="333">
        <v>4150095</v>
      </c>
      <c r="AN59" s="334">
        <v>97794</v>
      </c>
      <c r="AO59" s="335">
        <v>21.8</v>
      </c>
      <c r="AP59" s="336">
        <v>85743</v>
      </c>
      <c r="AQ59" s="337">
        <v>-11.1</v>
      </c>
      <c r="AR59" s="338">
        <v>32.9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546</v>
      </c>
      <c r="AM60" s="341">
        <v>1953593</v>
      </c>
      <c r="AN60" s="342">
        <v>46035</v>
      </c>
      <c r="AO60" s="343">
        <v>-17.399999999999999</v>
      </c>
      <c r="AP60" s="344">
        <v>45231</v>
      </c>
      <c r="AQ60" s="345">
        <v>-9.1</v>
      </c>
      <c r="AR60" s="346">
        <v>-8.3000000000000007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551</v>
      </c>
      <c r="AL61" s="347"/>
      <c r="AM61" s="348">
        <v>3437835</v>
      </c>
      <c r="AN61" s="349">
        <v>79786</v>
      </c>
      <c r="AO61" s="350">
        <v>8.4</v>
      </c>
      <c r="AP61" s="351">
        <v>90820</v>
      </c>
      <c r="AQ61" s="352">
        <v>-0.5</v>
      </c>
      <c r="AR61" s="338">
        <v>8.9</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546</v>
      </c>
      <c r="AM62" s="341">
        <v>2237654</v>
      </c>
      <c r="AN62" s="342">
        <v>51879</v>
      </c>
      <c r="AO62" s="343">
        <v>7.7</v>
      </c>
      <c r="AP62" s="344">
        <v>47169</v>
      </c>
      <c r="AQ62" s="345">
        <v>0.1</v>
      </c>
      <c r="AR62" s="346">
        <v>7.6</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OxVL1pTUsod/bGylWB9BkBh56Vzvx6ET2HM5Mvn2RvJlTMbD25Eea3Tn+B1Jqqs8wO/xGuox32ny3fQL7Am7hg==" saltValue="BzR3qe1/nDmN9L+tzAWbY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553</v>
      </c>
    </row>
    <row r="120" spans="125:125" ht="13.5" hidden="1" customHeight="1" x14ac:dyDescent="0.15"/>
    <row r="121" spans="125:125" ht="13.5" hidden="1" customHeight="1" x14ac:dyDescent="0.15">
      <c r="DU121" s="259"/>
    </row>
  </sheetData>
  <sheetProtection algorithmName="SHA-512" hashValue="I+d3/KNe/8fhP0+gKoPQnd4E5G0WSwKKzvc3TDfe0jzUEKuFFNqSZC2RrcdO8AjhoYp+SFrqiIuVQAFtwQtINw==" saltValue="XgzodYr6UrkBtmzuC282L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554</v>
      </c>
    </row>
  </sheetData>
  <sheetProtection algorithmName="SHA-512" hashValue="NrRCaYF1qWExdpMG9mPSM444QPuxYoL3UeC0xokNoayExMvcRDjDhFzfzvYawphrKy4pHyr5p4AyoGIGDiVGrA==" saltValue="XROzuZtVJZgphZ5AwPqI/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139" t="s">
        <v>3</v>
      </c>
      <c r="D47" s="1139"/>
      <c r="E47" s="1140"/>
      <c r="F47" s="11">
        <v>16.82</v>
      </c>
      <c r="G47" s="12">
        <v>17.66</v>
      </c>
      <c r="H47" s="12">
        <v>17.03</v>
      </c>
      <c r="I47" s="12">
        <v>17.04</v>
      </c>
      <c r="J47" s="13">
        <v>20.37</v>
      </c>
    </row>
    <row r="48" spans="2:10" ht="57.75" customHeight="1" x14ac:dyDescent="0.15">
      <c r="B48" s="14"/>
      <c r="C48" s="1141" t="s">
        <v>4</v>
      </c>
      <c r="D48" s="1141"/>
      <c r="E48" s="1142"/>
      <c r="F48" s="15">
        <v>0.6</v>
      </c>
      <c r="G48" s="16">
        <v>1.36</v>
      </c>
      <c r="H48" s="16">
        <v>1.3</v>
      </c>
      <c r="I48" s="16">
        <v>5.14</v>
      </c>
      <c r="J48" s="17">
        <v>0.52</v>
      </c>
    </row>
    <row r="49" spans="2:10" ht="57.75" customHeight="1" thickBot="1" x14ac:dyDescent="0.2">
      <c r="B49" s="18"/>
      <c r="C49" s="1143" t="s">
        <v>5</v>
      </c>
      <c r="D49" s="1143"/>
      <c r="E49" s="1144"/>
      <c r="F49" s="19">
        <v>6.93</v>
      </c>
      <c r="G49" s="20">
        <v>4.13</v>
      </c>
      <c r="H49" s="20">
        <v>3.25</v>
      </c>
      <c r="I49" s="20">
        <v>4.55</v>
      </c>
      <c r="J49" s="21">
        <v>5.82</v>
      </c>
    </row>
    <row r="50" spans="2:10" x14ac:dyDescent="0.15"/>
  </sheetData>
  <sheetProtection algorithmName="SHA-512" hashValue="tRv+QCKMqtk1F0kK7cEtrDaNDlEGwsApv1Rpmh73IxIyxCtG2PvUrpvcuvwNEEe7f9Dlp28Gw6nQAXRXn+Crsw==" saltValue="y8PUSucPAfq6OtWyffoz1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碓永</cp:lastModifiedBy>
  <dcterms:created xsi:type="dcterms:W3CDTF">2024-03-14T03:24:35Z</dcterms:created>
  <dcterms:modified xsi:type="dcterms:W3CDTF">2024-03-15T07:53:36Z</dcterms:modified>
  <cp:category/>
</cp:coreProperties>
</file>