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c:\develop_cloud\bid_entry\07申請書\doc\ver6\reg_common\"/>
    </mc:Choice>
  </mc:AlternateContent>
  <xr:revisionPtr revIDLastSave="0" documentId="13_ncr:1_{024F0C01-C252-48A8-9E84-70533512AA3B}" xr6:coauthVersionLast="47" xr6:coauthVersionMax="47" xr10:uidLastSave="{00000000-0000-0000-0000-000000000000}"/>
  <workbookProtection workbookAlgorithmName="SHA-512" workbookHashValue="8xd9zhLp7qCohd3bQHN6N+fI2EOobtIIXEUB+rFf1UuMshFnSV8Wsw7MbqZpINuDNeiMwrK/McUb1rrSy24Klw==" workbookSaltValue="UVISivG2GlD9TS0T3pwsvQ==" workbookSpinCount="100000" lockStructure="1"/>
  <bookViews>
    <workbookView xWindow="-120" yWindow="-120" windowWidth="29040" windowHeight="15990" xr2:uid="{00000000-000D-0000-FFFF-FFFF00000000}"/>
  </bookViews>
  <sheets>
    <sheet name="入力シート" sheetId="7" r:id="rId1"/>
    <sheet name="職員情報入力シート" sheetId="15" r:id="rId2"/>
    <sheet name="settings" sheetId="8" state="hidden" r:id="rId3"/>
  </sheets>
  <definedNames>
    <definedName name="_xlnm.Print_Titles" localSheetId="1">職員情報入力シート!$8:$9</definedName>
    <definedName name="_xlnm.Print_Titles" localSheetId="0">入力シート!$1:$1</definedName>
    <definedName name="外資状況">入力シート!$A$170</definedName>
    <definedName name="希望">入力シート!$A$227</definedName>
    <definedName name="許可コード">settings!$A$1:$A$48</definedName>
    <definedName name="都道府県3">settings!$A$51</definedName>
    <definedName name="都道府県4">settings!$A$52</definedName>
    <definedName name="日付例">settings!$A$54</definedName>
    <definedName name="日付例_s">settings!$A$55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1" i="15" l="1"/>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283" i="7" s="1"/>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227" i="7"/>
  <c r="A224" i="7"/>
  <c r="A187" i="7"/>
  <c r="A185" i="7"/>
  <c r="A183" i="7"/>
  <c r="A181" i="7"/>
  <c r="A179" i="7"/>
  <c r="A177" i="7"/>
  <c r="A174" i="7"/>
  <c r="A173" i="7"/>
  <c r="A172" i="7"/>
  <c r="A170" i="7"/>
  <c r="A161" i="7"/>
  <c r="A159" i="7"/>
  <c r="A157" i="7"/>
  <c r="A153" i="7"/>
  <c r="A151" i="7"/>
  <c r="A149" i="7"/>
  <c r="A120" i="7"/>
  <c r="A118" i="7"/>
  <c r="A87" i="7"/>
  <c r="A85" i="7"/>
  <c r="A83" i="7"/>
  <c r="A81" i="7"/>
  <c r="A79" i="7"/>
  <c r="A77" i="7"/>
  <c r="A75" i="7"/>
  <c r="A73" i="7"/>
  <c r="A71" i="7"/>
  <c r="A69" i="7"/>
  <c r="A63" i="7"/>
  <c r="A40" i="7"/>
  <c r="A38" i="7"/>
  <c r="A36" i="7"/>
  <c r="A34" i="7"/>
  <c r="A32" i="7"/>
  <c r="A30" i="7"/>
  <c r="A28" i="7"/>
  <c r="A26" i="7"/>
  <c r="A24" i="7"/>
  <c r="A22" i="7"/>
  <c r="A20" i="7"/>
  <c r="BQ110" i="15"/>
  <c r="BQ109" i="15"/>
  <c r="BQ108" i="15"/>
  <c r="BQ107" i="15"/>
  <c r="BQ106" i="15"/>
  <c r="BQ105" i="15"/>
  <c r="BQ104" i="15"/>
  <c r="BQ103" i="15"/>
  <c r="BQ102" i="15"/>
  <c r="BQ101" i="15"/>
  <c r="BQ100" i="15"/>
  <c r="BQ99" i="15"/>
  <c r="BQ98" i="15"/>
  <c r="BQ97" i="15"/>
  <c r="BQ96" i="15"/>
  <c r="BQ95" i="15"/>
  <c r="BQ94" i="15"/>
  <c r="BQ93" i="15"/>
  <c r="BQ92" i="15"/>
  <c r="BQ91" i="15"/>
  <c r="BQ90" i="15"/>
  <c r="BQ89" i="15"/>
  <c r="BQ88" i="15"/>
  <c r="BQ87" i="15"/>
  <c r="BQ86" i="15"/>
  <c r="BQ85" i="15"/>
  <c r="BQ84" i="15"/>
  <c r="BQ83" i="15"/>
  <c r="BQ82" i="15"/>
  <c r="BQ81" i="15"/>
  <c r="BQ80" i="15"/>
  <c r="BQ79" i="15"/>
  <c r="BQ78" i="15"/>
  <c r="BQ77" i="15"/>
  <c r="BQ76" i="15"/>
  <c r="BQ75" i="15"/>
  <c r="BQ74" i="15"/>
  <c r="BQ73" i="15"/>
  <c r="BQ72" i="15"/>
  <c r="BQ71" i="15"/>
  <c r="BQ70" i="15"/>
  <c r="BQ69" i="15"/>
  <c r="BQ68" i="15"/>
  <c r="BQ67" i="15"/>
  <c r="BQ66" i="15"/>
  <c r="BQ65" i="15"/>
  <c r="BQ64" i="15"/>
  <c r="BQ63" i="15"/>
  <c r="BQ62" i="15"/>
  <c r="BQ61" i="15"/>
  <c r="BQ60" i="15"/>
  <c r="BQ59" i="15"/>
  <c r="BQ58" i="15"/>
  <c r="BQ57" i="15"/>
  <c r="BQ56" i="15"/>
  <c r="BQ55" i="15"/>
  <c r="BQ54" i="15"/>
  <c r="BQ53" i="15"/>
  <c r="BQ52" i="15"/>
  <c r="BQ51" i="15"/>
  <c r="BQ50" i="15"/>
  <c r="BQ49" i="15"/>
  <c r="BQ48" i="15"/>
  <c r="BQ47" i="15"/>
  <c r="BQ46" i="15"/>
  <c r="BQ45" i="15"/>
  <c r="BQ44" i="15"/>
  <c r="BQ43" i="15"/>
  <c r="BQ42" i="15"/>
  <c r="BQ41" i="15"/>
  <c r="BQ40" i="15"/>
  <c r="BQ39" i="15"/>
  <c r="BQ38" i="15"/>
  <c r="BQ37" i="15"/>
  <c r="BQ36" i="15"/>
  <c r="BQ35" i="15"/>
  <c r="BQ34" i="15"/>
  <c r="BQ33" i="15"/>
  <c r="BQ32" i="15"/>
  <c r="BQ31" i="15"/>
  <c r="BQ30" i="15"/>
  <c r="BQ29" i="15"/>
  <c r="BQ28" i="15"/>
  <c r="BQ27" i="15"/>
  <c r="BQ26" i="15"/>
  <c r="BQ25" i="15"/>
  <c r="BQ24" i="15"/>
  <c r="BQ23" i="15"/>
  <c r="BQ22" i="15"/>
  <c r="BQ21" i="15"/>
  <c r="BQ20" i="15"/>
  <c r="BQ19" i="15"/>
  <c r="BQ18" i="15"/>
  <c r="BQ17" i="15"/>
  <c r="BQ16" i="15"/>
  <c r="BQ15" i="15"/>
  <c r="BQ14" i="15"/>
  <c r="BQ10" i="15" s="1"/>
  <c r="BQ13" i="15"/>
  <c r="C13" i="15"/>
  <c r="C14" i="15" s="1"/>
  <c r="BQ12" i="15"/>
  <c r="C12" i="15"/>
  <c r="BQ11" i="15"/>
  <c r="D269" i="7"/>
  <c r="D270" i="7" s="1"/>
  <c r="D271" i="7" s="1"/>
  <c r="D272" i="7" s="1"/>
  <c r="D273" i="7" s="1"/>
  <c r="D274" i="7" s="1"/>
  <c r="D275" i="7" s="1"/>
  <c r="D276" i="7" s="1"/>
  <c r="D268" i="7"/>
  <c r="D267" i="7"/>
  <c r="D181" i="7"/>
  <c r="D183" i="7" s="1"/>
  <c r="D185" i="7" s="1"/>
  <c r="D187" i="7" s="1"/>
  <c r="D179" i="7"/>
  <c r="D168" i="7"/>
  <c r="D69" i="7"/>
  <c r="D71" i="7" s="1"/>
  <c r="D73" i="7" s="1"/>
  <c r="D75" i="7" s="1"/>
  <c r="D77" i="7" s="1"/>
  <c r="D79" i="7" s="1"/>
  <c r="D81" i="7" s="1"/>
  <c r="D83" i="7" s="1"/>
  <c r="D85" i="7" s="1"/>
  <c r="D87" i="7" s="1"/>
  <c r="C15" i="15" l="1"/>
  <c r="A52" i="8"/>
  <c r="A51" i="8"/>
  <c r="C16" i="15" l="1"/>
  <c r="C17" i="15" l="1"/>
  <c r="C18" i="15" l="1"/>
  <c r="C19" i="15" l="1"/>
  <c r="C20" i="15" l="1"/>
  <c r="C21" i="15" l="1"/>
  <c r="C22" i="15" l="1"/>
  <c r="C23" i="15" l="1"/>
  <c r="C24" i="15" l="1"/>
  <c r="C25" i="15" l="1"/>
  <c r="C26" i="15" l="1"/>
  <c r="C27" i="15" l="1"/>
  <c r="C28" i="15" l="1"/>
  <c r="C29" i="15" l="1"/>
  <c r="C30" i="15" l="1"/>
  <c r="C31" i="15" l="1"/>
  <c r="C32" i="15" l="1"/>
  <c r="C33" i="15" l="1"/>
  <c r="C34" i="15" l="1"/>
  <c r="C35" i="15" l="1"/>
  <c r="C36" i="15" l="1"/>
  <c r="C37" i="15" l="1"/>
  <c r="C38" i="15" l="1"/>
  <c r="C39" i="15" l="1"/>
  <c r="C40" i="15" l="1"/>
  <c r="C41" i="15" l="1"/>
  <c r="C42" i="15" l="1"/>
  <c r="C43" i="15" l="1"/>
  <c r="C44" i="15" l="1"/>
  <c r="C45" i="15" l="1"/>
  <c r="C46" i="15" l="1"/>
  <c r="C47" i="15" l="1"/>
  <c r="C48" i="15" l="1"/>
  <c r="C49" i="15" l="1"/>
  <c r="C50" i="15" l="1"/>
  <c r="C51" i="15" l="1"/>
  <c r="C52" i="15" l="1"/>
  <c r="C53" i="15" l="1"/>
  <c r="C54" i="15" l="1"/>
  <c r="C55" i="15" l="1"/>
  <c r="C56" i="15" l="1"/>
  <c r="C57" i="15" l="1"/>
  <c r="C58" i="15" l="1"/>
  <c r="C59" i="15" l="1"/>
  <c r="C60" i="15" l="1"/>
  <c r="C61" i="15" l="1"/>
  <c r="C62" i="15" l="1"/>
  <c r="C63" i="15" l="1"/>
  <c r="C64" i="15" l="1"/>
  <c r="C65" i="15" l="1"/>
  <c r="C66" i="15" l="1"/>
  <c r="C67" i="15" l="1"/>
  <c r="C68" i="15" l="1"/>
  <c r="C69" i="15" l="1"/>
  <c r="C70" i="15" l="1"/>
  <c r="C71" i="15" l="1"/>
  <c r="C72" i="15" l="1"/>
  <c r="C73" i="15" l="1"/>
  <c r="C74" i="15" l="1"/>
  <c r="C75" i="15" l="1"/>
  <c r="C76" i="15" l="1"/>
  <c r="C77" i="15" l="1"/>
  <c r="C78" i="15" l="1"/>
  <c r="C79" i="15" l="1"/>
  <c r="C80" i="15" l="1"/>
  <c r="C81" i="15" l="1"/>
  <c r="C82" i="15" l="1"/>
  <c r="C83" i="15" l="1"/>
  <c r="C84" i="15" l="1"/>
  <c r="C85" i="15" l="1"/>
  <c r="C86" i="15" l="1"/>
  <c r="C87" i="15" l="1"/>
  <c r="C88" i="15" l="1"/>
  <c r="C89" i="15" l="1"/>
  <c r="C90" i="15" l="1"/>
  <c r="C91" i="15" l="1"/>
  <c r="C92" i="15" l="1"/>
  <c r="C93" i="15" l="1"/>
  <c r="C94" i="15" l="1"/>
  <c r="C95" i="15" l="1"/>
  <c r="C96" i="15" l="1"/>
  <c r="C97" i="15" l="1"/>
  <c r="C98" i="15" l="1"/>
  <c r="C99" i="15" l="1"/>
  <c r="C100" i="15" l="1"/>
  <c r="C101" i="15" l="1"/>
  <c r="C102" i="15" l="1"/>
  <c r="C103" i="15" l="1"/>
  <c r="C104" i="15" l="1"/>
  <c r="C105" i="15" l="1"/>
  <c r="C106" i="15" l="1"/>
  <c r="C107" i="15" l="1"/>
  <c r="C108" i="15" l="1"/>
  <c r="C109" i="15" l="1"/>
  <c r="C110" i="15" l="1"/>
</calcChain>
</file>

<file path=xl/sharedStrings.xml><?xml version="1.0" encoding="utf-8"?>
<sst xmlns="http://schemas.openxmlformats.org/spreadsheetml/2006/main" count="325" uniqueCount="264">
  <si>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</si>
  <si>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</si>
  <si>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</si>
  <si>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</si>
  <si>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</si>
  <si>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</si>
  <si>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</si>
  <si>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</si>
  <si>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</si>
  <si>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</si>
  <si>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</si>
  <si>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</si>
  <si>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業種名</t>
    <rPh sb="0" eb="2">
      <t>ギョウシュ</t>
    </rPh>
    <rPh sb="2" eb="3">
      <t>メイ</t>
    </rPh>
    <phoneticPr fontId="5"/>
  </si>
  <si>
    <t>保有していない場合は、入力する必要はありません。</t>
    <rPh sb="0" eb="2">
      <t>ホユウ</t>
    </rPh>
    <rPh sb="7" eb="9">
      <t>バアイ</t>
    </rPh>
    <rPh sb="11" eb="13">
      <t>ニュウリョク</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</si>
  <si>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</si>
  <si>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</si>
  <si>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建設業許可番号</t>
    <rPh sb="0" eb="3">
      <t>ケンセツギョウ</t>
    </rPh>
    <rPh sb="3" eb="5">
      <t>キョカ</t>
    </rPh>
    <rPh sb="5" eb="7">
      <t>バンゴウ</t>
    </rPh>
    <phoneticPr fontId="6"/>
  </si>
  <si>
    <t>都道府県から入力してください。</t>
    <rPh sb="0" eb="4">
      <t>トドウフケン</t>
    </rPh>
    <rPh sb="6" eb="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</si>
  <si>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</si>
  <si>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</si>
  <si>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</si>
  <si>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C.担当者情報</t>
    <rPh sb="2" eb="5">
      <t>タントウシャ</t>
    </rPh>
    <rPh sb="5" eb="7">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</si>
  <si>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</si>
  <si>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</si>
  <si>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</si>
  <si>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</si>
  <si>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</si>
  <si>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</si>
  <si>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</si>
  <si>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</si>
  <si>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</si>
  <si>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</si>
  <si>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</si>
  <si>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</si>
  <si>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</si>
  <si>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</si>
  <si>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</si>
  <si>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</si>
  <si>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</si>
  <si>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</si>
  <si>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</si>
  <si>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</si>
  <si>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</si>
  <si>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</si>
  <si>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</si>
  <si>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</si>
  <si>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</si>
  <si>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</si>
  <si>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</si>
  <si>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</si>
  <si>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</si>
  <si>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</si>
  <si>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</si>
  <si>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</si>
  <si>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</si>
  <si>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</si>
  <si>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</si>
  <si>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</si>
  <si>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</si>
  <si>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</si>
  <si>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</si>
  <si>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</si>
  <si>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</si>
  <si>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</si>
  <si>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</si>
  <si>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</si>
  <si>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</si>
  <si>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</si>
  <si>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</si>
  <si>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号</t>
    <rPh sb="0" eb="1">
      <t>ゴウ</t>
    </rPh>
    <phoneticPr fontId="5"/>
  </si>
  <si>
    <t>第</t>
    <rPh sb="0" eb="1">
      <t>ダイ</t>
    </rPh>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</si>
  <si>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</si>
  <si>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</si>
  <si>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</si>
  <si>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</si>
  <si>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6"/>
  </si>
  <si>
    <t>全従業員数</t>
    <rPh sb="0" eb="1">
      <t>ゼン</t>
    </rPh>
    <rPh sb="1" eb="4">
      <t>ジュウギョウイン</t>
    </rPh>
    <rPh sb="4" eb="5">
      <t>スウ</t>
    </rPh>
    <phoneticPr fontId="6"/>
  </si>
  <si>
    <t>消費税に係る状況</t>
    <rPh sb="0" eb="3">
      <t>ショウヒゼイ</t>
    </rPh>
    <rPh sb="4" eb="5">
      <t>カカ</t>
    </rPh>
    <rPh sb="6" eb="8">
      <t>ジョウキョウ</t>
    </rPh>
    <phoneticPr fontId="6"/>
  </si>
  <si>
    <t>消費税の納税状況</t>
    <rPh sb="0" eb="3">
      <t>ショウヒゼイ</t>
    </rPh>
    <rPh sb="4" eb="6">
      <t>ノウゼイ</t>
    </rPh>
    <rPh sb="6" eb="8">
      <t>ジョウキョウ</t>
    </rPh>
    <phoneticPr fontId="6"/>
  </si>
  <si>
    <t>一級建築施工管理技士</t>
  </si>
  <si>
    <t>商号又は名称</t>
    <rPh sb="0" eb="2">
      <t>ショウゴウ</t>
    </rPh>
    <rPh sb="2" eb="3">
      <t>マタ</t>
    </rPh>
    <rPh sb="4" eb="6">
      <t>メイショウ</t>
    </rPh>
    <phoneticPr fontId="5"/>
  </si>
  <si>
    <t>所在地</t>
    <phoneticPr fontId="5"/>
  </si>
  <si>
    <t>人</t>
    <rPh sb="0" eb="1">
      <t>ニン</t>
    </rPh>
    <phoneticPr fontId="5"/>
  </si>
  <si>
    <t>営業年数</t>
    <rPh sb="0" eb="2">
      <t>エイギョウ</t>
    </rPh>
    <rPh sb="2" eb="4">
      <t>ネンスウ</t>
    </rPh>
    <phoneticPr fontId="6"/>
  </si>
  <si>
    <t>年</t>
    <rPh sb="0" eb="1">
      <t>ネン</t>
    </rPh>
    <phoneticPr fontId="5"/>
  </si>
  <si>
    <t>希望</t>
    <rPh sb="0" eb="2">
      <t>キボウ</t>
    </rPh>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</si>
  <si>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</si>
  <si>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</si>
  <si>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土木一式工事</t>
  </si>
  <si>
    <t>建築一式工事</t>
  </si>
  <si>
    <t>大工工事</t>
  </si>
  <si>
    <t>左官工事</t>
  </si>
  <si>
    <t>とび・土工・コンクリート工事</t>
  </si>
  <si>
    <t>石工事</t>
  </si>
  <si>
    <t>屋根工事</t>
  </si>
  <si>
    <t>電気工事</t>
  </si>
  <si>
    <t>管工事</t>
  </si>
  <si>
    <t>タイル・レンガ・ブロック工事</t>
  </si>
  <si>
    <t>鋼構造物工事</t>
  </si>
  <si>
    <t>鉄筋工事</t>
  </si>
  <si>
    <t>ほ装工事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</si>
  <si>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</si>
  <si>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</si>
  <si>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</si>
  <si>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</si>
  <si>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</si>
  <si>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</si>
  <si>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</si>
  <si>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</si>
  <si>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</si>
  <si>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</si>
  <si>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</si>
  <si>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</si>
  <si>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</si>
  <si>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</si>
  <si>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</si>
  <si>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</si>
  <si>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リストから選択してください。</t>
    <rPh sb="5" eb="7">
      <t>センタク</t>
    </rPh>
    <phoneticPr fontId="5"/>
  </si>
  <si>
    <t>耐震継手講習修了者</t>
    <rPh sb="4" eb="6">
      <t>コウシュウ</t>
    </rPh>
    <rPh sb="6" eb="9">
      <t>シュウリョウシャ</t>
    </rPh>
    <phoneticPr fontId="5"/>
  </si>
  <si>
    <t>日本ダクタイル鉄管協会受講証</t>
    <phoneticPr fontId="5"/>
  </si>
  <si>
    <t>日本水道協会登録証</t>
    <phoneticPr fontId="5"/>
  </si>
  <si>
    <t>A.主たる営業所(本社)情報</t>
    <rPh sb="2" eb="3">
      <t>シュ</t>
    </rPh>
    <rPh sb="5" eb="8">
      <t>エイギョウショ</t>
    </rPh>
    <rPh sb="9" eb="11">
      <t>ホンシャ</t>
    </rPh>
    <rPh sb="12" eb="14">
      <t>ジョウホウ</t>
    </rPh>
    <phoneticPr fontId="5"/>
  </si>
  <si>
    <t>資格</t>
    <rPh sb="0" eb="2">
      <t>シカク</t>
    </rPh>
    <phoneticPr fontId="5"/>
  </si>
  <si>
    <t>有資格者数(人)</t>
    <rPh sb="0" eb="4">
      <t>ユウシカクシャ</t>
    </rPh>
    <rPh sb="4" eb="5">
      <t>スウ</t>
    </rPh>
    <rPh sb="6" eb="7">
      <t>ニン</t>
    </rPh>
    <phoneticPr fontId="5"/>
  </si>
  <si>
    <t>監理技術者数(人)</t>
    <rPh sb="7" eb="8">
      <t>ニン</t>
    </rPh>
    <phoneticPr fontId="5"/>
  </si>
  <si>
    <t>主任技術者数(人)</t>
    <rPh sb="7" eb="8">
      <t>ニン</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</si>
  <si>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</si>
  <si>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</si>
  <si>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</si>
  <si>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有資格者数(人)</t>
    <phoneticPr fontId="5"/>
  </si>
  <si>
    <t>リストから選択してください。</t>
    <phoneticPr fontId="5"/>
  </si>
  <si>
    <t>建設</t>
  </si>
  <si>
    <t>合計(実人数)</t>
    <rPh sb="0" eb="2">
      <t>ゴウケイ</t>
    </rPh>
    <rPh sb="3" eb="4">
      <t>ジツ</t>
    </rPh>
    <rPh sb="4" eb="6">
      <t>ニンズウ</t>
    </rPh>
    <phoneticPr fontId="5"/>
  </si>
  <si>
    <t>入札参加を希望する工事の希望欄にリストから「○」を選択してください。
(経営事項審査の2年平均完成工事高が「0」の工事は希望できません。)</t>
    <rPh sb="0" eb="2">
      <t>ニュウサツ</t>
    </rPh>
    <rPh sb="2" eb="4">
      <t>サンカ</t>
    </rPh>
    <rPh sb="5" eb="7">
      <t>キボウ</t>
    </rPh>
    <rPh sb="9" eb="11">
      <t>コウジ</t>
    </rPh>
    <rPh sb="12" eb="14">
      <t>キボウ</t>
    </rPh>
    <rPh sb="14" eb="15">
      <t>ラン</t>
    </rPh>
    <rPh sb="25" eb="27">
      <t>センタク</t>
    </rPh>
    <rPh sb="36" eb="38">
      <t>ケイエイ</t>
    </rPh>
    <rPh sb="38" eb="40">
      <t>ジコウ</t>
    </rPh>
    <rPh sb="40" eb="42">
      <t>シンサ</t>
    </rPh>
    <rPh sb="44" eb="45">
      <t>ネン</t>
    </rPh>
    <rPh sb="45" eb="47">
      <t>ヘイキン</t>
    </rPh>
    <rPh sb="47" eb="49">
      <t>カンセイ</t>
    </rPh>
    <rPh sb="49" eb="51">
      <t>コウジ</t>
    </rPh>
    <rPh sb="51" eb="52">
      <t>ダカ</t>
    </rPh>
    <rPh sb="57" eb="59">
      <t>コウジ</t>
    </rPh>
    <rPh sb="60" eb="62">
      <t>キボウ</t>
    </rPh>
    <phoneticPr fontId="5"/>
  </si>
  <si>
    <t>入札(見積合わせ)案内等をお送りするメールアドレスを記入してください。</t>
    <rPh sb="0" eb="2">
      <t>ニュウサツ</t>
    </rPh>
    <rPh sb="3" eb="5">
      <t>ミツモリ</t>
    </rPh>
    <rPh sb="5" eb="6">
      <t>ア</t>
    </rPh>
    <rPh sb="9" eb="12">
      <t>アンナイナド</t>
    </rPh>
    <rPh sb="14" eb="15">
      <t>オク</t>
    </rPh>
    <rPh sb="26" eb="28">
      <t>キニュウ</t>
    </rPh>
    <phoneticPr fontId="5"/>
  </si>
  <si>
    <t>営業開始年</t>
    <rPh sb="0" eb="2">
      <t>エイギョウ</t>
    </rPh>
    <rPh sb="2" eb="4">
      <t>カイシ</t>
    </rPh>
    <rPh sb="4" eb="5">
      <t>ネン</t>
    </rPh>
    <phoneticPr fontId="6"/>
  </si>
  <si>
    <t>二級建築施工管理技士</t>
  </si>
  <si>
    <t>一級建築士</t>
  </si>
  <si>
    <t>二級建築士</t>
  </si>
  <si>
    <t>一級土木施工管理技士</t>
  </si>
  <si>
    <t>二級土木施工管理技士</t>
  </si>
  <si>
    <t>一級管工事施工管理技士</t>
  </si>
  <si>
    <t>二級管工事施工管理技士</t>
  </si>
  <si>
    <t>一級電気施工管理技士</t>
  </si>
  <si>
    <t>二級電気施工管理技士</t>
  </si>
  <si>
    <t>一種電気工事士</t>
  </si>
  <si>
    <t>技術士</t>
  </si>
  <si>
    <t>電気主任技術者</t>
  </si>
  <si>
    <t>配管技能士</t>
  </si>
  <si>
    <t>建築設備士</t>
  </si>
  <si>
    <t>浄化槽設備士</t>
  </si>
  <si>
    <t>昇降機検査資格者</t>
  </si>
  <si>
    <t xml:space="preserve">有線テレビ放送技術者  </t>
  </si>
  <si>
    <t>消防設備士（甲）</t>
  </si>
  <si>
    <t>特定化学物質作業主任者</t>
  </si>
  <si>
    <t>アナログ・デジタル総合種工事担任者</t>
  </si>
  <si>
    <t>登録基幹技能者</t>
  </si>
  <si>
    <t>職員情報</t>
    <rPh sb="0" eb="2">
      <t>ショクイン</t>
    </rPh>
    <rPh sb="2" eb="4">
      <t>ジョウホウ</t>
    </rPh>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</si>
  <si>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</si>
  <si>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</si>
  <si>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</si>
  <si>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</si>
  <si>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</si>
  <si>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</si>
  <si>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</si>
  <si>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</si>
  <si>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</si>
  <si>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</si>
  <si>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</si>
  <si>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</si>
  <si>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</si>
  <si>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</si>
  <si>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</si>
  <si>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</si>
  <si>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</si>
  <si>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</si>
  <si>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</si>
  <si>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</si>
  <si>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</si>
  <si>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</si>
  <si>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</si>
  <si>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</si>
  <si>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</si>
  <si>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</si>
  <si>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</si>
  <si>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</si>
  <si>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</si>
  <si>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</si>
  <si>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</si>
  <si>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</si>
  <si>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</si>
  <si>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</si>
  <si>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</si>
  <si>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</si>
  <si>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</si>
  <si>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</si>
  <si>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</si>
  <si>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</si>
  <si>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</si>
  <si>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</si>
  <si>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</si>
  <si>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</si>
  <si>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</si>
  <si>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</si>
  <si>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例)</t>
    <rPh sb="0" eb="1">
      <t>レイ</t>
    </rPh>
    <phoneticPr fontId="5"/>
  </si>
  <si>
    <t>山田太郎</t>
    <rPh sb="0" eb="2">
      <t>ヤマダ</t>
    </rPh>
    <rPh sb="2" eb="4">
      <t>タロウ</t>
    </rPh>
    <phoneticPr fontId="5"/>
  </si>
  <si>
    <t>00030999207</t>
    <phoneticPr fontId="5"/>
  </si>
  <si>
    <t>交付番号</t>
    <rPh sb="0" eb="2">
      <t>コウフ</t>
    </rPh>
    <rPh sb="2" eb="4">
      <t>バンゴウ</t>
    </rPh>
    <phoneticPr fontId="5"/>
  </si>
  <si>
    <t>淡路市 入札参加資格審査申請書【建設工事】</t>
    <rPh sb="0" eb="2">
      <t>アワジ</t>
    </rPh>
    <rPh sb="2" eb="3">
      <t>シ</t>
    </rPh>
    <rPh sb="4" eb="6">
      <t>ニュウサツ</t>
    </rPh>
    <rPh sb="6" eb="8">
      <t>サンカ</t>
    </rPh>
    <rPh sb="8" eb="10">
      <t>シカク</t>
    </rPh>
    <rPh sb="10" eb="12">
      <t>シンサ</t>
    </rPh>
    <rPh sb="12" eb="15">
      <t>シンセイショ</t>
    </rPh>
    <rPh sb="16" eb="18">
      <t>ケンセツ</t>
    </rPh>
    <rPh sb="18" eb="20">
      <t>コウジ</t>
    </rPh>
    <phoneticPr fontId="5"/>
  </si>
  <si>
    <t>E.経営情報</t>
    <rPh sb="2" eb="4">
      <t>ケイエイ</t>
    </rPh>
    <rPh sb="4" eb="6">
      <t>ジョウホウ</t>
    </rPh>
    <phoneticPr fontId="5"/>
  </si>
  <si>
    <t>登記上の所在地</t>
    <rPh sb="0" eb="3">
      <t>トウキジョウ</t>
    </rPh>
    <rPh sb="4" eb="7">
      <t>ショザイチ</t>
    </rPh>
    <phoneticPr fontId="6"/>
  </si>
  <si>
    <t>一致する</t>
  </si>
  <si>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</si>
  <si>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</si>
  <si>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</si>
  <si>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</si>
  <si>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</si>
  <si>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全角カタカナで入力してください。姓と名は１文字分空けてください。</t>
  </si>
  <si>
    <t>この申請書の事務手続きをした方の情報を入力してください。申請書の確認で問い合わせをする場合があります。
行政書士に依頼している場合は、「D.行政書士情報」に入力してください。</t>
    <phoneticPr fontId="5"/>
  </si>
  <si>
    <t>半角の数字とハイフンで入力してください。保有していない場合は、入力する必要はありません。</t>
    <phoneticPr fontId="5"/>
  </si>
  <si>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</si>
  <si>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</si>
  <si>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</si>
  <si>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F.技術有資格者情報</t>
    <rPh sb="2" eb="4">
      <t>ギジュツ</t>
    </rPh>
    <rPh sb="4" eb="8">
      <t>ユウシカクシャ</t>
    </rPh>
    <rPh sb="8" eb="10">
      <t>ジョウホウ</t>
    </rPh>
    <phoneticPr fontId="5"/>
  </si>
  <si>
    <t>申請日現在の人数を記載してください。監理技術者、主任技術者については「G.業種情報」に記入してください。</t>
    <rPh sb="0" eb="2">
      <t>シンセイ</t>
    </rPh>
    <rPh sb="2" eb="3">
      <t>ビ</t>
    </rPh>
    <rPh sb="3" eb="5">
      <t>ゲンザイ</t>
    </rPh>
    <rPh sb="6" eb="8">
      <t>ニンズウ</t>
    </rPh>
    <rPh sb="9" eb="11">
      <t>キサイ</t>
    </rPh>
    <rPh sb="18" eb="20">
      <t>カンリ</t>
    </rPh>
    <rPh sb="20" eb="23">
      <t>ギジュツシャ</t>
    </rPh>
    <rPh sb="24" eb="26">
      <t>シュニン</t>
    </rPh>
    <rPh sb="26" eb="29">
      <t>ギジュツシャ</t>
    </rPh>
    <rPh sb="37" eb="39">
      <t>ギョウシュ</t>
    </rPh>
    <rPh sb="39" eb="41">
      <t>ジョウホウ</t>
    </rPh>
    <rPh sb="43" eb="45">
      <t>キニュウ</t>
    </rPh>
    <phoneticPr fontId="5"/>
  </si>
  <si>
    <t>G.業種情報</t>
    <rPh sb="2" eb="4">
      <t>ギョウシュ</t>
    </rPh>
    <rPh sb="4" eb="6">
      <t>ジョウホウ</t>
    </rPh>
    <phoneticPr fontId="5"/>
  </si>
  <si>
    <t>H.関連する会社</t>
    <rPh sb="2" eb="4">
      <t>カンレン</t>
    </rPh>
    <rPh sb="6" eb="8">
      <t>カイシャ</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</si>
  <si>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
外資とは、外国資本がおおむね50%を超える場合を指します。</t>
    <phoneticPr fontId="6"/>
  </si>
  <si>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</si>
  <si>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</si>
  <si>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</si>
  <si>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</si>
  <si>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</si>
  <si>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入札(見積合わせ)案内等をお送りするメールアドレスを記入してください。
支店・営業所に入札・契約権限を委任する場合は不要です。</t>
    <rPh sb="0" eb="2">
      <t>ニュウサツ</t>
    </rPh>
    <rPh sb="3" eb="5">
      <t>ミツモリ</t>
    </rPh>
    <rPh sb="5" eb="6">
      <t>ア</t>
    </rPh>
    <rPh sb="9" eb="12">
      <t>アンナイナド</t>
    </rPh>
    <rPh sb="14" eb="15">
      <t>オク</t>
    </rPh>
    <rPh sb="26" eb="28">
      <t>キニュウ</t>
    </rPh>
    <rPh sb="36" eb="38">
      <t>シテン</t>
    </rPh>
    <rPh sb="39" eb="42">
      <t>エイギョウショ</t>
    </rPh>
    <rPh sb="43" eb="45">
      <t>ニュウサツ</t>
    </rPh>
    <rPh sb="46" eb="48">
      <t>ケイヤク</t>
    </rPh>
    <rPh sb="48" eb="50">
      <t>ケンゲン</t>
    </rPh>
    <rPh sb="51" eb="53">
      <t>イニン</t>
    </rPh>
    <rPh sb="55" eb="57">
      <t>バアイ</t>
    </rPh>
    <rPh sb="58" eb="60">
      <t>フヨウ</t>
    </rPh>
    <phoneticPr fontId="5"/>
  </si>
  <si>
    <t>しない</t>
  </si>
  <si>
    <t>許可</t>
    <rPh sb="0" eb="2">
      <t>キョカ</t>
    </rPh>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</si>
  <si>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</si>
  <si>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例)1000001　 「-（ハイフン）」を使わず7桁の数字のみで入力してください。</t>
    <phoneticPr fontId="5"/>
  </si>
  <si>
    <t>例)1000001　 「-（ハイフン）」を使わず7桁の数字のみで入力してください。</t>
  </si>
  <si>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</si>
  <si>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</si>
  <si>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</si>
  <si>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</si>
  <si>
    <t>建設業許可番号
例)00-012345</t>
    <rPh sb="0" eb="3">
      <t>ケンセツギョウ</t>
    </rPh>
    <rPh sb="3" eb="5">
      <t>キョカ</t>
    </rPh>
    <rPh sb="5" eb="7">
      <t>バンゴウ</t>
    </rPh>
    <rPh sb="8" eb="9">
      <t>レイ</t>
    </rPh>
    <phoneticPr fontId="5"/>
  </si>
  <si>
    <t>例)平成15、嘉永元</t>
    <phoneticPr fontId="5"/>
  </si>
  <si>
    <t>例)所長　正式名称で入力してください。</t>
    <rPh sb="10" eb="12">
      <t>ニュウリョク</t>
    </rPh>
    <phoneticPr fontId="5"/>
  </si>
  <si>
    <t>登記、または住民票上の所在地と「(2)所在地」が一致しているかどうかを、リストから選択してください。</t>
  </si>
  <si>
    <t>監理技術者
有効期限日</t>
    <phoneticPr fontId="5"/>
  </si>
  <si>
    <t>2022/10/10</t>
    <phoneticPr fontId="5"/>
  </si>
  <si>
    <t>B.契約する営業所情報</t>
    <rPh sb="2" eb="4">
      <t>ケイヤク</t>
    </rPh>
    <rPh sb="6" eb="9">
      <t>エイギョウショ</t>
    </rPh>
    <rPh sb="9" eb="11">
      <t>ジョウホウ</t>
    </rPh>
    <phoneticPr fontId="5"/>
  </si>
  <si>
    <t>例)カブシキガイシャスズキグミ　ヒョウゴエイギョウショ
正式名称を全角カタカナで入力してください。支店・営業所名は、１文字空けて入力してください。</t>
    <rPh sb="55" eb="56">
      <t>メイ</t>
    </rPh>
    <phoneticPr fontId="5"/>
  </si>
  <si>
    <t>例)株式会社鈴木組　兵庫営業所
正式名称で入力してください。支店・営業所名は、１文字空けて入力してください。</t>
    <rPh sb="10" eb="12">
      <t>ヒョウゴ</t>
    </rPh>
    <rPh sb="12" eb="15">
      <t>エイギョウショ</t>
    </rPh>
    <rPh sb="30" eb="32">
      <t>シテン</t>
    </rPh>
    <rPh sb="33" eb="36">
      <t>エイギョウショ</t>
    </rPh>
    <rPh sb="36" eb="37">
      <t>メイ</t>
    </rPh>
    <rPh sb="40" eb="42">
      <t>モジ</t>
    </rPh>
    <rPh sb="42" eb="43">
      <t>ア</t>
    </rPh>
    <rPh sb="45" eb="47">
      <t>ニュウリョク</t>
    </rPh>
    <phoneticPr fontId="5"/>
  </si>
  <si>
    <t>淡路市税の納税義務</t>
    <rPh sb="0" eb="2">
      <t>アワジ</t>
    </rPh>
    <rPh sb="2" eb="3">
      <t>シ</t>
    </rPh>
    <rPh sb="3" eb="4">
      <t>ゼイ</t>
    </rPh>
    <rPh sb="5" eb="7">
      <t>ノウゼイ</t>
    </rPh>
    <rPh sb="7" eb="9">
      <t>ギム</t>
    </rPh>
    <phoneticPr fontId="6"/>
  </si>
  <si>
    <t>経営事項審査を受けた時の建設業の許可番号を入力してください。
大臣/知事許可をリストから選択し、番号(6桁)を半角の数字で入力してください。例)012345</t>
    <rPh sb="0" eb="2">
      <t>ケイエイ</t>
    </rPh>
    <phoneticPr fontId="5"/>
  </si>
  <si>
    <t>28_淡路市</t>
  </si>
  <si>
    <t>令和6・7年度において、淡路市で行われる建設工事に係る一般競争入札及び指名競争入札に参加する資格の審査を申請します。</t>
    <rPh sb="0" eb="2">
      <t>レイワ</t>
    </rPh>
    <rPh sb="5" eb="7">
      <t>ネンド</t>
    </rPh>
    <rPh sb="12" eb="14">
      <t>アワジ</t>
    </rPh>
    <rPh sb="14" eb="15">
      <t>シ</t>
    </rPh>
    <rPh sb="16" eb="17">
      <t>オコナ</t>
    </rPh>
    <rPh sb="20" eb="22">
      <t>ケンセツ</t>
    </rPh>
    <rPh sb="22" eb="24">
      <t>コウジ</t>
    </rPh>
    <rPh sb="25" eb="26">
      <t>カカ</t>
    </rPh>
    <rPh sb="27" eb="29">
      <t>イッパン</t>
    </rPh>
    <rPh sb="29" eb="31">
      <t>キョウソウ</t>
    </rPh>
    <rPh sb="31" eb="33">
      <t>ニュウサツ</t>
    </rPh>
    <rPh sb="33" eb="34">
      <t>オヨ</t>
    </rPh>
    <rPh sb="35" eb="37">
      <t>シメイ</t>
    </rPh>
    <rPh sb="37" eb="39">
      <t>キョウソウ</t>
    </rPh>
    <rPh sb="39" eb="41">
      <t>ニュウサツ</t>
    </rPh>
    <rPh sb="42" eb="44">
      <t>サンカ</t>
    </rPh>
    <rPh sb="46" eb="48">
      <t>シカク</t>
    </rPh>
    <rPh sb="49" eb="51">
      <t>シンサ</t>
    </rPh>
    <rPh sb="52" eb="54">
      <t>シンセイ</t>
    </rPh>
    <phoneticPr fontId="5"/>
  </si>
  <si>
    <r>
      <rPr>
        <b/>
        <sz val="10"/>
        <color rgb="FFFF0000"/>
        <rFont val="ＭＳ ゴシック"/>
        <family val="3"/>
        <charset val="128"/>
      </rPr>
      <t>書面で提出いただく「（様式９）資本関係及び人的関係確認書」に記載された「関係する会社」の定義に該当する者のうち、淡路市の（建設工事）競争入札参加資格審査申請をする会社の商号又は名称、建設業許可番号及び所在地を入力してください。</t>
    </r>
    <r>
      <rPr>
        <sz val="10"/>
        <color rgb="FF0D0D0D"/>
        <rFont val="ＭＳ ゴシック"/>
        <family val="3"/>
        <charset val="128"/>
      </rPr>
      <t xml:space="preserve">
なお、関係する会社がない場合は、入力不要です。</t>
    </r>
    <rPh sb="56" eb="58">
      <t>アワジ</t>
    </rPh>
    <rPh sb="117" eb="119">
      <t>カンケイ</t>
    </rPh>
    <rPh sb="121" eb="123">
      <t>カイシャ</t>
    </rPh>
    <rPh sb="126" eb="128">
      <t>バアイ</t>
    </rPh>
    <rPh sb="130" eb="132">
      <t>ニュウリョク</t>
    </rPh>
    <rPh sb="132" eb="134">
      <t>フヨウ</t>
    </rPh>
    <phoneticPr fontId="5"/>
  </si>
  <si>
    <t>共通</t>
  </si>
  <si>
    <t>職員</t>
  </si>
  <si>
    <t>1番目には経営管理責任者を入力してください。
2番目以降には常時雇用されている職員を入力してください。詳細については、各自治体の申請要領ページをご確認ください。</t>
    <phoneticPr fontId="5"/>
  </si>
  <si>
    <t>資格番号については、別表の「業種別技術職員コード表(https://bid-entry.com/code.pdf)」を参照してください。</t>
    <phoneticPr fontId="5"/>
  </si>
  <si>
    <t>00:国土交通大臣</t>
    <phoneticPr fontId="5"/>
  </si>
  <si>
    <t>例)2023/4/1、R5/4/1</t>
    <phoneticPr fontId="5"/>
  </si>
  <si>
    <t>例)2023/4/1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</si>
</sst>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_);[Red]\(#,##0.00\)"/>
    <numFmt numFmtId="183" formatCode="0_);[Red]\(0\)"/>
    <numFmt numFmtId="184" formatCode="0000000"/>
    <numFmt numFmtId="185" formatCode="#"/>
  </numFmts>
  <fonts count="28">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1"/>
      <color rgb="FF1A1A1A"/>
      <name val="ＭＳ ゴシック"/>
      <family val="3"/>
      <charset val="128"/>
    </font>
    <font>
      <sz val="10"/>
      <color rgb="FF0D0D0D"/>
      <name val="ＭＳ ゴシック"/>
      <family val="3"/>
      <charset val="128"/>
    </font>
    <font>
      <sz val="11"/>
      <color rgb="FF0D0D0D"/>
      <name val="ＭＳ ゴシック"/>
      <family val="3"/>
      <charset val="128"/>
    </font>
    <font>
      <sz val="10"/>
      <color theme="1" tint="4.9989318521683403E-2"/>
      <name val="ＭＳ ゴシック"/>
      <family val="3"/>
      <charset val="128"/>
    </font>
    <font>
      <b/>
      <sz val="10"/>
      <color rgb="FFFF0000"/>
      <name val="ＭＳ ゴシック"/>
      <family val="3"/>
      <charset val="128"/>
    </font>
    <font>
      <u/>
      <sz val="11"/>
      <color theme="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9">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style="thin">
        <color indexed="64"/>
      </left>
      <right style="thin">
        <color auto="1"/>
      </right>
      <top style="thin">
        <color indexed="64"/>
      </top>
      <bottom style="hair">
        <color indexed="64"/>
      </bottom>
      <diagonal/>
    </border>
    <border>
      <left style="thin">
        <color indexed="64"/>
      </left>
      <right style="thin">
        <color indexed="64"/>
      </right>
      <top style="hair">
        <color auto="1"/>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381">
    <xf numFmtId="0" fontId="0" fillId="0" borderId="0" xfId="0">
      <alignment vertical="center"/>
    </xf>
    <xf numFmtId="0" fontId="4" fillId="0" borderId="0" xfId="3" applyFont="1">
      <alignment vertical="center"/>
    </xf>
    <xf numFmtId="0" fontId="4" fillId="0" borderId="0" xfId="0" applyFont="1">
      <alignment vertical="center"/>
    </xf>
    <xf numFmtId="0" fontId="22" fillId="0" borderId="0" xfId="0" applyFont="1">
      <alignment vertical="center"/>
    </xf>
    <xf numFmtId="0" fontId="4" fillId="0" borderId="0" xfId="1" applyFont="1" applyFill="1" applyAlignment="1" applyProtection="1">
      <alignment horizontal="center" vertical="center"/>
    </xf>
    <xf numFmtId="0" fontId="0" fillId="0" borderId="0" xfId="0" applyAlignment="1">
      <alignment vertical="center" wrapText="1"/>
    </xf>
    <xf numFmtId="49" fontId="4" fillId="2" borderId="23" xfId="3" applyNumberFormat="1" applyFont="1" applyFill="1" applyBorder="1" applyAlignment="1" applyProtection="1">
      <alignment horizontal="center" vertical="center"/>
      <protection locked="0"/>
    </xf>
    <xf numFmtId="49" fontId="4" fillId="2" borderId="24" xfId="3" applyNumberFormat="1" applyFont="1" applyFill="1" applyBorder="1" applyAlignment="1" applyProtection="1">
      <alignment horizontal="center" vertical="center"/>
      <protection locked="0"/>
    </xf>
    <xf numFmtId="49" fontId="4" fillId="2" borderId="47" xfId="3"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left" vertical="center"/>
      <protection locked="0"/>
    </xf>
    <xf numFmtId="49" fontId="4" fillId="2" borderId="11" xfId="7" applyNumberFormat="1" applyFont="1" applyFill="1" applyBorder="1" applyAlignment="1" applyProtection="1">
      <alignment horizontal="center" vertical="center"/>
      <protection locked="0"/>
    </xf>
    <xf numFmtId="49" fontId="4" fillId="2" borderId="4" xfId="7" applyNumberFormat="1" applyFont="1" applyFill="1" applyBorder="1" applyAlignment="1" applyProtection="1">
      <alignment horizontal="center" vertical="center"/>
      <protection locked="0"/>
    </xf>
    <xf numFmtId="49" fontId="4" fillId="2" borderId="32" xfId="7" applyNumberFormat="1" applyFont="1" applyFill="1" applyBorder="1" applyAlignment="1" applyProtection="1">
      <alignment horizontal="center" vertical="center"/>
      <protection locked="0"/>
    </xf>
    <xf numFmtId="49" fontId="4" fillId="2" borderId="26" xfId="7" applyNumberFormat="1"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left" vertical="center"/>
      <protection locked="0"/>
    </xf>
    <xf numFmtId="49" fontId="19" fillId="2" borderId="28" xfId="0" applyNumberFormat="1" applyFont="1" applyFill="1" applyBorder="1" applyAlignment="1" applyProtection="1">
      <alignment horizontal="left" vertical="center"/>
      <protection locked="0"/>
    </xf>
    <xf numFmtId="49" fontId="19" fillId="2" borderId="24" xfId="0" applyNumberFormat="1" applyFont="1" applyFill="1" applyBorder="1" applyAlignment="1" applyProtection="1">
      <alignment horizontal="left" vertical="center"/>
      <protection locked="0"/>
    </xf>
    <xf numFmtId="14" fontId="19" fillId="2" borderId="4" xfId="0" applyNumberFormat="1" applyFont="1" applyFill="1" applyBorder="1" applyAlignment="1" applyProtection="1">
      <alignment horizontal="left" vertical="center"/>
      <protection locked="0"/>
    </xf>
    <xf numFmtId="14" fontId="19" fillId="2" borderId="24" xfId="0" applyNumberFormat="1" applyFont="1" applyFill="1" applyBorder="1" applyAlignment="1" applyProtection="1">
      <alignment horizontal="left" vertical="center"/>
      <protection locked="0"/>
    </xf>
    <xf numFmtId="38" fontId="19" fillId="2" borderId="18" xfId="0" applyNumberFormat="1" applyFont="1" applyFill="1" applyBorder="1" applyAlignment="1" applyProtection="1">
      <alignment horizontal="center" vertical="center"/>
      <protection locked="0"/>
    </xf>
    <xf numFmtId="38" fontId="19" fillId="2" borderId="35" xfId="0" applyNumberFormat="1" applyFont="1" applyFill="1" applyBorder="1" applyAlignment="1" applyProtection="1">
      <alignment horizontal="center" vertical="center"/>
      <protection locked="0"/>
    </xf>
    <xf numFmtId="38" fontId="19" fillId="2" borderId="17" xfId="0" applyNumberFormat="1" applyFont="1" applyFill="1" applyBorder="1" applyAlignment="1" applyProtection="1">
      <alignment horizontal="center" vertical="center"/>
      <protection locked="0"/>
    </xf>
    <xf numFmtId="49" fontId="19" fillId="2" borderId="38" xfId="0" applyNumberFormat="1" applyFont="1" applyFill="1" applyBorder="1" applyAlignment="1" applyProtection="1">
      <alignment horizontal="left" vertical="center"/>
      <protection locked="0"/>
    </xf>
    <xf numFmtId="14" fontId="19" fillId="2" borderId="35" xfId="0" applyNumberFormat="1" applyFont="1" applyFill="1" applyBorder="1" applyAlignment="1" applyProtection="1">
      <alignment horizontal="left" vertical="center"/>
      <protection locked="0"/>
    </xf>
    <xf numFmtId="49" fontId="19" fillId="2" borderId="17"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14" fontId="19" fillId="2" borderId="32" xfId="0" applyNumberFormat="1" applyFont="1" applyFill="1" applyBorder="1" applyAlignment="1" applyProtection="1">
      <alignment horizontal="left" vertical="center"/>
      <protection locked="0"/>
    </xf>
    <xf numFmtId="49" fontId="19" fillId="2" borderId="31" xfId="0" applyNumberFormat="1" applyFont="1" applyFill="1" applyBorder="1" applyAlignment="1" applyProtection="1">
      <alignment horizontal="left" vertical="center"/>
      <protection locked="0"/>
    </xf>
    <xf numFmtId="14" fontId="19" fillId="2" borderId="47" xfId="0" applyNumberFormat="1" applyFont="1" applyFill="1" applyBorder="1" applyAlignment="1" applyProtection="1">
      <alignment horizontal="left" vertical="center"/>
      <protection locked="0"/>
    </xf>
    <xf numFmtId="38" fontId="19" fillId="2" borderId="41" xfId="0" applyNumberFormat="1" applyFont="1" applyFill="1" applyBorder="1" applyAlignment="1" applyProtection="1">
      <alignment horizontal="center" vertical="center"/>
      <protection locked="0"/>
    </xf>
    <xf numFmtId="38" fontId="19" fillId="2" borderId="37" xfId="0" applyNumberFormat="1" applyFont="1" applyFill="1" applyBorder="1" applyAlignment="1" applyProtection="1">
      <alignment horizontal="center" vertical="center"/>
      <protection locked="0"/>
    </xf>
    <xf numFmtId="38" fontId="19" fillId="2" borderId="40" xfId="0" applyNumberFormat="1" applyFont="1" applyFill="1" applyBorder="1" applyAlignment="1" applyProtection="1">
      <alignment horizontal="center" vertical="center"/>
      <protection locked="0"/>
    </xf>
    <xf numFmtId="49" fontId="19" fillId="2" borderId="39" xfId="0" applyNumberFormat="1" applyFont="1" applyFill="1" applyBorder="1" applyAlignment="1" applyProtection="1">
      <alignment horizontal="left" vertical="center"/>
      <protection locked="0"/>
    </xf>
    <xf numFmtId="14" fontId="19" fillId="2" borderId="37" xfId="0" applyNumberFormat="1" applyFont="1" applyFill="1" applyBorder="1" applyAlignment="1" applyProtection="1">
      <alignment horizontal="left" vertical="center"/>
      <protection locked="0"/>
    </xf>
    <xf numFmtId="49" fontId="19" fillId="2" borderId="40"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14" fontId="19" fillId="2" borderId="26" xfId="0" applyNumberFormat="1" applyFont="1" applyFill="1" applyBorder="1" applyAlignment="1" applyProtection="1">
      <alignment horizontal="left" vertical="center"/>
      <protection locked="0"/>
    </xf>
    <xf numFmtId="38" fontId="19" fillId="2" borderId="19" xfId="0" applyNumberFormat="1" applyFont="1" applyFill="1" applyBorder="1" applyAlignment="1" applyProtection="1">
      <alignment horizontal="center" vertical="center"/>
      <protection locked="0"/>
    </xf>
    <xf numFmtId="38" fontId="19" fillId="2" borderId="36" xfId="0" applyNumberFormat="1" applyFont="1" applyFill="1" applyBorder="1" applyAlignment="1" applyProtection="1">
      <alignment horizontal="center" vertical="center"/>
      <protection locked="0"/>
    </xf>
    <xf numFmtId="38" fontId="19" fillId="2" borderId="16" xfId="0" applyNumberFormat="1" applyFont="1" applyFill="1" applyBorder="1" applyAlignment="1" applyProtection="1">
      <alignment horizontal="center" vertical="center"/>
      <protection locked="0"/>
    </xf>
    <xf numFmtId="49" fontId="19" fillId="2" borderId="46" xfId="0" applyNumberFormat="1" applyFont="1" applyFill="1" applyBorder="1" applyAlignment="1" applyProtection="1">
      <alignment horizontal="left" vertical="center"/>
      <protection locked="0"/>
    </xf>
    <xf numFmtId="14" fontId="19" fillId="2" borderId="36" xfId="0" applyNumberFormat="1" applyFont="1" applyFill="1" applyBorder="1" applyAlignment="1" applyProtection="1">
      <alignment horizontal="left" vertical="center"/>
      <protection locked="0"/>
    </xf>
    <xf numFmtId="49" fontId="19" fillId="2" borderId="16" xfId="0" applyNumberFormat="1" applyFont="1" applyFill="1" applyBorder="1" applyAlignment="1" applyProtection="1">
      <alignment horizontal="left" vertical="center"/>
      <protection locked="0"/>
    </xf>
    <xf numFmtId="49" fontId="19" fillId="2" borderId="29" xfId="0" applyNumberFormat="1" applyFont="1" applyFill="1" applyBorder="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49" fontId="4" fillId="2" borderId="0" xfId="0" applyNumberFormat="1" applyFont="1" applyFill="1" applyAlignment="1" applyProtection="1">
      <alignment horizontal="right" vertical="center"/>
      <protection locked="0"/>
    </xf>
    <xf numFmtId="177" fontId="4" fillId="2" borderId="0" xfId="0" applyNumberFormat="1" applyFont="1" applyFill="1" applyAlignment="1" applyProtection="1">
      <alignment horizontal="right" vertical="center"/>
      <protection locked="0"/>
    </xf>
    <xf numFmtId="38" fontId="4" fillId="2" borderId="5" xfId="7" applyNumberFormat="1" applyFont="1" applyFill="1" applyBorder="1" applyAlignment="1" applyProtection="1">
      <alignment horizontal="right" vertical="center"/>
      <protection locked="0"/>
    </xf>
    <xf numFmtId="0" fontId="4" fillId="2" borderId="3" xfId="7" applyFont="1" applyFill="1" applyBorder="1" applyAlignment="1" applyProtection="1">
      <alignment horizontal="right" vertical="center"/>
      <protection locked="0"/>
    </xf>
    <xf numFmtId="0" fontId="4" fillId="2" borderId="4" xfId="7" applyFont="1" applyFill="1" applyBorder="1" applyAlignment="1" applyProtection="1">
      <alignment horizontal="right" vertical="center"/>
      <protection locked="0"/>
    </xf>
    <xf numFmtId="38" fontId="19" fillId="2" borderId="5" xfId="0" applyNumberFormat="1" applyFont="1" applyFill="1" applyBorder="1" applyAlignment="1" applyProtection="1">
      <alignment horizontal="right" vertical="center"/>
      <protection locked="0"/>
    </xf>
    <xf numFmtId="0" fontId="19" fillId="2" borderId="4" xfId="0" applyFont="1" applyFill="1" applyBorder="1" applyAlignment="1" applyProtection="1">
      <alignment horizontal="right" vertical="center"/>
      <protection locked="0"/>
    </xf>
    <xf numFmtId="38" fontId="4" fillId="2" borderId="3" xfId="7" applyNumberFormat="1" applyFont="1" applyFill="1" applyBorder="1" applyAlignment="1" applyProtection="1">
      <alignment horizontal="right" vertical="center"/>
      <protection locked="0"/>
    </xf>
    <xf numFmtId="38" fontId="4" fillId="2" borderId="4" xfId="7"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19" fillId="2" borderId="22" xfId="0" applyNumberFormat="1" applyFont="1" applyFill="1" applyBorder="1" applyAlignment="1" applyProtection="1">
      <alignment horizontal="right" vertical="center"/>
      <protection locked="0"/>
    </xf>
    <xf numFmtId="0" fontId="19" fillId="2" borderId="2" xfId="0" applyFont="1" applyFill="1" applyBorder="1" applyAlignment="1" applyProtection="1">
      <alignment horizontal="right" vertical="center"/>
      <protection locked="0"/>
    </xf>
    <xf numFmtId="49" fontId="4" fillId="2" borderId="22" xfId="7" applyNumberFormat="1" applyFont="1" applyFill="1" applyBorder="1" applyAlignment="1" applyProtection="1">
      <alignment horizontal="left" vertical="center"/>
      <protection locked="0"/>
    </xf>
    <xf numFmtId="0" fontId="4" fillId="2" borderId="1" xfId="7" applyFont="1" applyFill="1" applyBorder="1" applyAlignment="1" applyProtection="1">
      <alignment horizontal="left" vertical="center"/>
      <protection locked="0"/>
    </xf>
    <xf numFmtId="0" fontId="4" fillId="2" borderId="2" xfId="7" applyFont="1" applyFill="1" applyBorder="1" applyAlignment="1" applyProtection="1">
      <alignment horizontal="left" vertical="center"/>
      <protection locked="0"/>
    </xf>
    <xf numFmtId="49" fontId="4" fillId="2" borderId="5" xfId="7" applyNumberFormat="1" applyFont="1" applyFill="1" applyBorder="1" applyAlignment="1" applyProtection="1">
      <alignment horizontal="left" vertical="center"/>
      <protection locked="0"/>
    </xf>
    <xf numFmtId="0" fontId="4" fillId="2" borderId="3" xfId="7" applyFont="1" applyFill="1" applyBorder="1" applyAlignment="1" applyProtection="1">
      <alignment horizontal="left" vertical="center"/>
      <protection locked="0"/>
    </xf>
    <xf numFmtId="0" fontId="4" fillId="2" borderId="4" xfId="7" applyFont="1" applyFill="1" applyBorder="1" applyAlignment="1" applyProtection="1">
      <alignment horizontal="left" vertical="center"/>
      <protection locked="0"/>
    </xf>
    <xf numFmtId="38" fontId="19" fillId="2" borderId="28" xfId="0" applyNumberFormat="1" applyFont="1" applyFill="1" applyBorder="1" applyAlignment="1" applyProtection="1">
      <alignment horizontal="right" vertical="center"/>
      <protection locked="0"/>
    </xf>
    <xf numFmtId="0" fontId="19" fillId="2" borderId="30" xfId="0" applyFont="1" applyFill="1" applyBorder="1" applyAlignment="1" applyProtection="1">
      <alignment horizontal="right" vertical="center"/>
      <protection locked="0"/>
    </xf>
    <xf numFmtId="49" fontId="19" fillId="2" borderId="5" xfId="0" applyNumberFormat="1" applyFont="1" applyFill="1" applyBorder="1" applyAlignment="1" applyProtection="1">
      <alignment horizontal="left" vertical="center" shrinkToFit="1"/>
      <protection locked="0"/>
    </xf>
    <xf numFmtId="0" fontId="19" fillId="2" borderId="3" xfId="0" applyFont="1" applyFill="1" applyBorder="1" applyAlignment="1" applyProtection="1">
      <alignment horizontal="left" vertical="center" shrinkToFit="1"/>
      <protection locked="0"/>
    </xf>
    <xf numFmtId="0" fontId="19" fillId="2" borderId="4" xfId="0" applyFont="1" applyFill="1" applyBorder="1" applyAlignment="1" applyProtection="1">
      <alignment horizontal="left" vertical="center" shrinkToFit="1"/>
      <protection locked="0"/>
    </xf>
    <xf numFmtId="38" fontId="4" fillId="2" borderId="22" xfId="7" applyNumberFormat="1" applyFont="1" applyFill="1" applyBorder="1" applyAlignment="1" applyProtection="1">
      <alignment horizontal="right" vertical="center"/>
      <protection locked="0"/>
    </xf>
    <xf numFmtId="0" fontId="4" fillId="2" borderId="2" xfId="7" applyFont="1" applyFill="1" applyBorder="1" applyAlignment="1" applyProtection="1">
      <alignment horizontal="right" vertical="center"/>
      <protection locked="0"/>
    </xf>
    <xf numFmtId="38" fontId="4" fillId="2" borderId="28" xfId="7" applyNumberFormat="1" applyFont="1" applyFill="1" applyBorder="1" applyAlignment="1" applyProtection="1">
      <alignment horizontal="right" vertical="center"/>
      <protection locked="0"/>
    </xf>
    <xf numFmtId="0" fontId="4" fillId="2" borderId="30" xfId="7" applyFont="1" applyFill="1" applyBorder="1" applyAlignment="1" applyProtection="1">
      <alignment horizontal="right" vertical="center"/>
      <protection locked="0"/>
    </xf>
    <xf numFmtId="184"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4" fillId="2" borderId="1" xfId="7" applyFont="1" applyFill="1" applyBorder="1" applyAlignment="1" applyProtection="1">
      <alignment horizontal="right" vertical="center"/>
      <protection locked="0"/>
    </xf>
    <xf numFmtId="38" fontId="4" fillId="2" borderId="29" xfId="7" applyNumberFormat="1" applyFont="1" applyFill="1" applyBorder="1" applyAlignment="1" applyProtection="1">
      <alignment horizontal="right" vertical="center"/>
      <protection locked="0"/>
    </xf>
    <xf numFmtId="38" fontId="4" fillId="2" borderId="30" xfId="7" applyNumberFormat="1" applyFont="1" applyFill="1" applyBorder="1" applyAlignment="1" applyProtection="1">
      <alignment horizontal="right" vertical="center"/>
      <protection locked="0"/>
    </xf>
    <xf numFmtId="0" fontId="4" fillId="2" borderId="0" xfId="0" applyFont="1" applyFill="1" applyAlignment="1" applyProtection="1">
      <alignment horizontal="left" vertical="center"/>
      <protection locked="0"/>
    </xf>
    <xf numFmtId="38" fontId="4" fillId="2" borderId="1" xfId="7" applyNumberFormat="1" applyFont="1" applyFill="1" applyBorder="1" applyAlignment="1" applyProtection="1">
      <alignment horizontal="right" vertical="center"/>
      <protection locked="0"/>
    </xf>
    <xf numFmtId="38" fontId="4" fillId="2" borderId="2" xfId="7" applyNumberFormat="1" applyFont="1" applyFill="1" applyBorder="1" applyAlignment="1" applyProtection="1">
      <alignment horizontal="right" vertical="center"/>
      <protection locked="0"/>
    </xf>
    <xf numFmtId="49" fontId="4" fillId="2" borderId="5"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47" xfId="3" applyNumberFormat="1" applyFont="1" applyFill="1" applyBorder="1" applyAlignment="1" applyProtection="1">
      <alignment horizontal="center" vertical="center"/>
      <protection locked="0"/>
    </xf>
    <xf numFmtId="49" fontId="4" fillId="2" borderId="34" xfId="3" applyNumberFormat="1" applyFont="1" applyFill="1" applyBorder="1" applyAlignment="1" applyProtection="1">
      <alignment horizontal="center" vertical="center"/>
      <protection locked="0"/>
    </xf>
    <xf numFmtId="38" fontId="4" fillId="2" borderId="5" xfId="0" applyNumberFormat="1" applyFont="1" applyFill="1" applyBorder="1" applyAlignment="1" applyProtection="1">
      <alignment horizontal="right" vertical="center"/>
      <protection locked="0"/>
    </xf>
    <xf numFmtId="182" fontId="4" fillId="2" borderId="3" xfId="0" applyNumberFormat="1" applyFont="1" applyFill="1" applyBorder="1" applyAlignment="1" applyProtection="1">
      <alignment horizontal="right" vertical="center"/>
      <protection locked="0"/>
    </xf>
    <xf numFmtId="49" fontId="4" fillId="2" borderId="28" xfId="0" applyNumberFormat="1" applyFont="1" applyFill="1" applyBorder="1" applyAlignment="1" applyProtection="1">
      <alignment horizontal="left" vertical="center"/>
      <protection locked="0"/>
    </xf>
    <xf numFmtId="49" fontId="4" fillId="2" borderId="29" xfId="0" applyNumberFormat="1" applyFont="1" applyFill="1" applyBorder="1" applyAlignment="1" applyProtection="1">
      <alignment horizontal="left" vertical="center"/>
      <protection locked="0"/>
    </xf>
    <xf numFmtId="49" fontId="4" fillId="2" borderId="30" xfId="0" applyNumberFormat="1" applyFont="1" applyFill="1" applyBorder="1" applyAlignment="1" applyProtection="1">
      <alignment horizontal="left" vertical="center"/>
      <protection locked="0"/>
    </xf>
    <xf numFmtId="38" fontId="4" fillId="2" borderId="28" xfId="0" applyNumberFormat="1" applyFont="1" applyFill="1" applyBorder="1" applyAlignment="1" applyProtection="1">
      <alignment horizontal="right" vertical="center"/>
      <protection locked="0"/>
    </xf>
    <xf numFmtId="182" fontId="4" fillId="2" borderId="29" xfId="0" applyNumberFormat="1" applyFont="1" applyFill="1" applyBorder="1" applyAlignment="1" applyProtection="1">
      <alignment horizontal="right" vertical="center"/>
      <protection locked="0"/>
    </xf>
    <xf numFmtId="0" fontId="4" fillId="2" borderId="29" xfId="7" applyFont="1" applyFill="1" applyBorder="1" applyAlignment="1" applyProtection="1">
      <alignment horizontal="right" vertical="center"/>
      <protection locked="0"/>
    </xf>
    <xf numFmtId="49" fontId="19" fillId="2" borderId="28" xfId="0" applyNumberFormat="1" applyFont="1" applyFill="1" applyBorder="1" applyAlignment="1" applyProtection="1">
      <alignment horizontal="left" vertical="center" shrinkToFit="1"/>
      <protection locked="0"/>
    </xf>
    <xf numFmtId="0" fontId="19" fillId="2" borderId="29" xfId="0" applyFont="1" applyFill="1" applyBorder="1" applyAlignment="1" applyProtection="1">
      <alignment horizontal="left" vertical="center" shrinkToFit="1"/>
      <protection locked="0"/>
    </xf>
    <xf numFmtId="0" fontId="19" fillId="2" borderId="30" xfId="0" applyFont="1" applyFill="1" applyBorder="1" applyAlignment="1" applyProtection="1">
      <alignment horizontal="left" vertical="center" shrinkToFit="1"/>
      <protection locked="0"/>
    </xf>
    <xf numFmtId="49" fontId="19" fillId="2" borderId="22" xfId="0" applyNumberFormat="1"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49" fontId="19" fillId="2" borderId="28" xfId="0" applyNumberFormat="1" applyFont="1" applyFill="1" applyBorder="1" applyAlignment="1" applyProtection="1">
      <alignment horizontal="left" vertical="center"/>
      <protection locked="0"/>
    </xf>
    <xf numFmtId="0" fontId="19" fillId="2" borderId="29" xfId="0" applyFont="1" applyFill="1" applyBorder="1" applyAlignment="1" applyProtection="1">
      <alignment horizontal="left" vertical="center"/>
      <protection locked="0"/>
    </xf>
    <xf numFmtId="0" fontId="19" fillId="2" borderId="30" xfId="0" applyFont="1" applyFill="1" applyBorder="1" applyAlignment="1" applyProtection="1">
      <alignment horizontal="left" vertical="center"/>
      <protection locked="0"/>
    </xf>
    <xf numFmtId="49" fontId="4" fillId="2" borderId="28" xfId="7" applyNumberFormat="1" applyFont="1" applyFill="1" applyBorder="1" applyAlignment="1" applyProtection="1">
      <alignment horizontal="left" vertical="center"/>
      <protection locked="0"/>
    </xf>
    <xf numFmtId="0" fontId="4" fillId="2" borderId="29" xfId="7" applyFont="1" applyFill="1" applyBorder="1" applyAlignment="1" applyProtection="1">
      <alignment horizontal="left" vertical="center"/>
      <protection locked="0"/>
    </xf>
    <xf numFmtId="0" fontId="4" fillId="2" borderId="30" xfId="7" applyFont="1" applyFill="1" applyBorder="1" applyAlignment="1" applyProtection="1">
      <alignment horizontal="left" vertical="center"/>
      <protection locked="0"/>
    </xf>
    <xf numFmtId="49" fontId="19" fillId="2" borderId="22" xfId="0" applyNumberFormat="1" applyFont="1" applyFill="1" applyBorder="1" applyAlignment="1" applyProtection="1">
      <alignment horizontal="left" vertical="center" shrinkToFit="1"/>
      <protection locked="0"/>
    </xf>
    <xf numFmtId="0" fontId="19" fillId="2" borderId="1" xfId="0" applyFont="1" applyFill="1" applyBorder="1" applyAlignment="1" applyProtection="1">
      <alignment horizontal="left" vertical="center" shrinkToFit="1"/>
      <protection locked="0"/>
    </xf>
    <xf numFmtId="0" fontId="19" fillId="2" borderId="2" xfId="0" applyFont="1" applyFill="1" applyBorder="1" applyAlignment="1" applyProtection="1">
      <alignment horizontal="left" vertical="center" shrinkToFit="1"/>
      <protection locked="0"/>
    </xf>
    <xf numFmtId="0" fontId="27" fillId="0" borderId="0" xfId="1" applyFont="1" applyProtection="1">
      <alignment vertical="center"/>
    </xf>
    <xf numFmtId="0" fontId="4" fillId="0" borderId="0" xfId="7" applyFont="1" applyProtection="1">
      <alignment vertical="center"/>
    </xf>
    <xf numFmtId="0" fontId="8" fillId="0" borderId="0" xfId="3" applyFont="1" applyProtection="1">
      <alignment vertical="center"/>
    </xf>
    <xf numFmtId="178" fontId="7" fillId="0" borderId="0" xfId="3" applyNumberFormat="1" applyFont="1" applyAlignment="1" applyProtection="1">
      <alignment horizontal="right" vertical="top"/>
    </xf>
    <xf numFmtId="178" fontId="4" fillId="0" borderId="0" xfId="7" applyNumberFormat="1" applyFont="1" applyAlignment="1" applyProtection="1">
      <alignment vertical="top"/>
    </xf>
    <xf numFmtId="0" fontId="4" fillId="0" borderId="0" xfId="3" applyFont="1" applyProtection="1">
      <alignment vertical="center"/>
    </xf>
    <xf numFmtId="0" fontId="13" fillId="0" borderId="0" xfId="3" applyFont="1" applyProtection="1">
      <alignment vertical="center"/>
    </xf>
    <xf numFmtId="0" fontId="4" fillId="5" borderId="0" xfId="3" applyFont="1" applyFill="1" applyAlignment="1" applyProtection="1">
      <alignment horizontal="right" vertical="top"/>
    </xf>
    <xf numFmtId="0" fontId="4" fillId="0" borderId="0" xfId="3" applyFont="1" applyAlignment="1" applyProtection="1">
      <alignment horizontal="right" vertical="top"/>
    </xf>
    <xf numFmtId="0" fontId="4" fillId="5" borderId="0" xfId="3" applyFont="1" applyFill="1" applyAlignment="1" applyProtection="1">
      <alignment vertical="center" wrapText="1"/>
    </xf>
    <xf numFmtId="0" fontId="19" fillId="0" borderId="8" xfId="3" applyFont="1" applyBorder="1" applyProtection="1">
      <alignment vertical="center"/>
    </xf>
    <xf numFmtId="0" fontId="19" fillId="0" borderId="9" xfId="3" applyFont="1" applyBorder="1" applyProtection="1">
      <alignment vertical="center"/>
    </xf>
    <xf numFmtId="0" fontId="19" fillId="0" borderId="11" xfId="3" applyFont="1" applyBorder="1" applyProtection="1">
      <alignment vertical="center"/>
    </xf>
    <xf numFmtId="49" fontId="4" fillId="0" borderId="0" xfId="7" applyNumberFormat="1" applyFont="1" applyProtection="1">
      <alignment vertical="center"/>
    </xf>
    <xf numFmtId="0" fontId="19" fillId="0" borderId="12" xfId="3" applyFont="1" applyBorder="1" applyProtection="1">
      <alignment vertical="center"/>
    </xf>
    <xf numFmtId="0" fontId="19" fillId="0" borderId="0" xfId="3" applyFont="1" applyProtection="1">
      <alignment vertical="center"/>
    </xf>
    <xf numFmtId="0" fontId="19" fillId="0" borderId="13" xfId="3" applyFont="1" applyBorder="1" applyProtection="1">
      <alignment vertical="center"/>
    </xf>
    <xf numFmtId="0" fontId="19" fillId="0" borderId="10" xfId="3" applyFont="1" applyBorder="1" applyProtection="1">
      <alignment vertical="center"/>
    </xf>
    <xf numFmtId="0" fontId="19" fillId="0" borderId="6" xfId="3" applyFont="1" applyBorder="1" applyProtection="1">
      <alignment vertical="center"/>
    </xf>
    <xf numFmtId="0" fontId="19" fillId="0" borderId="7" xfId="3" applyFont="1" applyBorder="1" applyProtection="1">
      <alignment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0" xfId="0" applyFont="1" applyBorder="1" applyProtection="1">
      <alignment vertical="center"/>
    </xf>
    <xf numFmtId="0" fontId="15" fillId="0" borderId="6" xfId="0" applyFont="1" applyBorder="1" applyProtection="1">
      <alignment vertical="center"/>
    </xf>
    <xf numFmtId="0" fontId="15" fillId="0" borderId="12" xfId="0" applyFont="1" applyBorder="1" applyProtection="1">
      <alignment vertical="center"/>
    </xf>
    <xf numFmtId="0" fontId="15" fillId="0" borderId="0" xfId="0" applyFont="1" applyProtection="1">
      <alignment vertical="center"/>
    </xf>
    <xf numFmtId="0" fontId="4" fillId="0" borderId="9" xfId="0" applyFont="1" applyBorder="1" applyProtection="1">
      <alignment vertical="center"/>
    </xf>
    <xf numFmtId="0" fontId="4" fillId="0" borderId="11" xfId="0" applyFont="1" applyBorder="1" applyProtection="1">
      <alignment vertical="center"/>
    </xf>
    <xf numFmtId="0" fontId="4" fillId="0" borderId="0" xfId="0" applyFont="1" applyProtection="1">
      <alignment vertical="center"/>
    </xf>
    <xf numFmtId="0" fontId="4" fillId="0" borderId="13" xfId="0" applyFont="1" applyBorder="1" applyProtection="1">
      <alignment vertical="center"/>
    </xf>
    <xf numFmtId="179" fontId="4" fillId="0" borderId="12" xfId="0" applyNumberFormat="1" applyFont="1" applyBorder="1" applyProtection="1">
      <alignment vertical="center"/>
    </xf>
    <xf numFmtId="179" fontId="4" fillId="0" borderId="0" xfId="0" applyNumberFormat="1" applyFont="1" applyProtection="1">
      <alignment vertical="center"/>
    </xf>
    <xf numFmtId="0" fontId="23" fillId="0" borderId="0" xfId="0" applyFont="1" applyAlignment="1" applyProtection="1">
      <alignment horizontal="right" vertical="top"/>
    </xf>
    <xf numFmtId="0" fontId="25" fillId="0" borderId="0" xfId="0" applyFont="1" applyAlignment="1" applyProtection="1">
      <alignment vertical="top"/>
    </xf>
    <xf numFmtId="0" fontId="21" fillId="0" borderId="0" xfId="0" applyFont="1" applyAlignment="1" applyProtection="1">
      <alignment vertical="top"/>
    </xf>
    <xf numFmtId="0" fontId="23" fillId="0" borderId="0" xfId="0" applyFont="1" applyAlignment="1" applyProtection="1">
      <alignment vertical="top"/>
    </xf>
    <xf numFmtId="0" fontId="4" fillId="0" borderId="12" xfId="0" applyFont="1" applyBorder="1" applyProtection="1">
      <alignment vertical="center"/>
    </xf>
    <xf numFmtId="180" fontId="23" fillId="0" borderId="0" xfId="0" applyNumberFormat="1" applyFont="1" applyAlignment="1" applyProtection="1">
      <alignment horizontal="right" vertical="top"/>
    </xf>
    <xf numFmtId="49" fontId="23" fillId="0" borderId="0" xfId="0" applyNumberFormat="1" applyFont="1" applyAlignment="1" applyProtection="1">
      <alignment horizontal="right" vertical="top"/>
    </xf>
    <xf numFmtId="0" fontId="4" fillId="0" borderId="13" xfId="0" applyFont="1" applyBorder="1" applyAlignment="1" applyProtection="1">
      <alignment vertical="top"/>
    </xf>
    <xf numFmtId="0" fontId="23" fillId="0" borderId="0" xfId="0" applyFont="1" applyAlignment="1" applyProtection="1">
      <alignment vertical="top" wrapText="1"/>
    </xf>
    <xf numFmtId="0" fontId="16" fillId="0" borderId="0" xfId="0" applyFont="1" applyAlignment="1" applyProtection="1">
      <alignment vertical="top" wrapText="1"/>
    </xf>
    <xf numFmtId="49" fontId="4" fillId="0" borderId="0" xfId="0" applyNumberFormat="1" applyFont="1" applyProtection="1">
      <alignment vertical="center"/>
    </xf>
    <xf numFmtId="49" fontId="4" fillId="0" borderId="13" xfId="0" applyNumberFormat="1" applyFont="1" applyBorder="1" applyProtection="1">
      <alignment vertical="center"/>
    </xf>
    <xf numFmtId="0" fontId="4" fillId="0" borderId="0" xfId="0" applyFont="1" applyAlignment="1" applyProtection="1">
      <alignment vertical="top"/>
    </xf>
    <xf numFmtId="0" fontId="4" fillId="0" borderId="10" xfId="0" applyFont="1" applyBorder="1" applyProtection="1">
      <alignment vertical="center"/>
    </xf>
    <xf numFmtId="0" fontId="4" fillId="0" borderId="6" xfId="0" applyFont="1" applyBorder="1" applyProtection="1">
      <alignment vertical="center"/>
    </xf>
    <xf numFmtId="0" fontId="4" fillId="0" borderId="6" xfId="0" applyFont="1" applyBorder="1" applyAlignment="1" applyProtection="1">
      <alignment vertical="top"/>
    </xf>
    <xf numFmtId="0" fontId="4" fillId="0" borderId="7" xfId="0" applyFont="1" applyBorder="1" applyProtection="1">
      <alignment vertical="center"/>
    </xf>
    <xf numFmtId="49" fontId="4" fillId="0" borderId="0" xfId="0" applyNumberFormat="1" applyFont="1" applyAlignment="1" applyProtection="1">
      <alignment vertical="top"/>
    </xf>
    <xf numFmtId="0" fontId="15" fillId="0" borderId="8" xfId="0" applyFont="1" applyBorder="1" applyAlignment="1" applyProtection="1">
      <alignment horizontal="left" vertical="center" indent="1"/>
    </xf>
    <xf numFmtId="0" fontId="15" fillId="0" borderId="9" xfId="0" applyFont="1" applyBorder="1" applyAlignment="1" applyProtection="1">
      <alignment horizontal="left" vertical="center" indent="1"/>
    </xf>
    <xf numFmtId="0" fontId="15" fillId="0" borderId="11" xfId="0" applyFont="1" applyBorder="1" applyAlignment="1" applyProtection="1">
      <alignment horizontal="left" vertical="center" indent="1"/>
    </xf>
    <xf numFmtId="49" fontId="4" fillId="0" borderId="10" xfId="3" applyNumberFormat="1" applyFont="1" applyBorder="1" applyProtection="1">
      <alignment vertical="center"/>
    </xf>
    <xf numFmtId="0" fontId="4" fillId="0" borderId="6" xfId="3" applyFont="1" applyBorder="1" applyProtection="1">
      <alignment vertical="center"/>
    </xf>
    <xf numFmtId="180" fontId="4" fillId="0" borderId="0" xfId="0" applyNumberFormat="1" applyFont="1" applyProtection="1">
      <alignment vertical="center"/>
    </xf>
    <xf numFmtId="0" fontId="16" fillId="0" borderId="0" xfId="0" applyFont="1" applyProtection="1">
      <alignment vertical="center"/>
    </xf>
    <xf numFmtId="0" fontId="4" fillId="0" borderId="0" xfId="0" applyFont="1" applyAlignment="1" applyProtection="1">
      <alignment horizontal="left" vertical="center"/>
    </xf>
    <xf numFmtId="0" fontId="4" fillId="0" borderId="13"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2" xfId="0" applyFont="1" applyBorder="1" applyAlignment="1" applyProtection="1">
      <alignment vertical="top"/>
    </xf>
    <xf numFmtId="49" fontId="4" fillId="0" borderId="0" xfId="0" applyNumberFormat="1" applyFont="1" applyAlignment="1" applyProtection="1">
      <alignment horizontal="right" vertical="top"/>
    </xf>
    <xf numFmtId="0" fontId="4" fillId="0" borderId="12" xfId="3" applyFont="1" applyBorder="1" applyProtection="1">
      <alignment vertical="center"/>
    </xf>
    <xf numFmtId="0" fontId="16" fillId="0" borderId="0" xfId="0" applyFont="1" applyAlignment="1" applyProtection="1">
      <alignment vertical="top"/>
    </xf>
    <xf numFmtId="0" fontId="23" fillId="0" borderId="0" xfId="0" applyFont="1" applyAlignment="1" applyProtection="1">
      <alignment horizontal="left" vertical="top" wrapText="1"/>
    </xf>
    <xf numFmtId="0" fontId="4" fillId="0" borderId="13" xfId="0" applyFont="1" applyBorder="1" applyAlignment="1" applyProtection="1">
      <alignment vertical="top" wrapText="1"/>
    </xf>
    <xf numFmtId="176" fontId="23" fillId="0" borderId="0" xfId="0" applyNumberFormat="1" applyFont="1" applyAlignment="1" applyProtection="1">
      <alignment horizontal="right" vertical="top"/>
    </xf>
    <xf numFmtId="0" fontId="16" fillId="0" borderId="0" xfId="0" applyFont="1" applyAlignment="1" applyProtection="1">
      <alignment horizontal="left" vertical="top" wrapText="1"/>
    </xf>
    <xf numFmtId="0" fontId="18" fillId="0" borderId="0" xfId="7" applyFont="1" applyProtection="1">
      <alignment vertical="center"/>
    </xf>
    <xf numFmtId="0" fontId="18" fillId="0" borderId="12" xfId="0" applyFont="1" applyBorder="1" applyProtection="1">
      <alignment vertical="center"/>
    </xf>
    <xf numFmtId="0" fontId="18" fillId="0" borderId="0" xfId="0" applyFont="1" applyProtection="1">
      <alignment vertical="center"/>
    </xf>
    <xf numFmtId="0" fontId="18" fillId="0" borderId="0" xfId="3" applyFont="1" applyProtection="1">
      <alignment vertical="center"/>
    </xf>
    <xf numFmtId="49" fontId="4" fillId="0" borderId="6" xfId="0" applyNumberFormat="1" applyFont="1" applyBorder="1" applyAlignment="1" applyProtection="1">
      <alignment vertical="top"/>
    </xf>
    <xf numFmtId="49" fontId="4" fillId="0" borderId="0" xfId="3" applyNumberFormat="1" applyFont="1" applyProtection="1">
      <alignment vertical="center"/>
    </xf>
    <xf numFmtId="0" fontId="17" fillId="0" borderId="12" xfId="0" applyFont="1" applyBorder="1" applyProtection="1">
      <alignment vertical="center"/>
    </xf>
    <xf numFmtId="0" fontId="17" fillId="0" borderId="0" xfId="0" applyFont="1" applyProtection="1">
      <alignment vertical="center"/>
    </xf>
    <xf numFmtId="180" fontId="4" fillId="0" borderId="9" xfId="0" applyNumberFormat="1" applyFont="1" applyBorder="1" applyProtection="1">
      <alignment vertical="center"/>
    </xf>
    <xf numFmtId="0" fontId="23"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16" fillId="0" borderId="13" xfId="0" applyFont="1" applyBorder="1" applyAlignment="1" applyProtection="1">
      <alignment vertical="top"/>
    </xf>
    <xf numFmtId="40" fontId="4" fillId="0" borderId="0" xfId="0" applyNumberFormat="1" applyFont="1" applyAlignment="1" applyProtection="1">
      <alignment vertical="top"/>
    </xf>
    <xf numFmtId="177" fontId="4" fillId="0" borderId="0" xfId="0" applyNumberFormat="1" applyFont="1" applyAlignment="1" applyProtection="1">
      <alignment vertical="top"/>
    </xf>
    <xf numFmtId="183" fontId="4" fillId="0" borderId="0" xfId="7" applyNumberFormat="1" applyFont="1" applyProtection="1">
      <alignment vertical="center"/>
    </xf>
    <xf numFmtId="177" fontId="4" fillId="0" borderId="0" xfId="3" applyNumberFormat="1" applyFont="1" applyProtection="1">
      <alignment vertical="center"/>
    </xf>
    <xf numFmtId="49" fontId="4" fillId="0" borderId="9" xfId="0" applyNumberFormat="1" applyFont="1" applyBorder="1" applyProtection="1">
      <alignment vertical="center"/>
    </xf>
    <xf numFmtId="0" fontId="23" fillId="0" borderId="0" xfId="0" applyFont="1" applyProtection="1">
      <alignment vertical="center"/>
    </xf>
    <xf numFmtId="177" fontId="4" fillId="0" borderId="6" xfId="0" applyNumberFormat="1" applyFont="1" applyBorder="1" applyAlignment="1" applyProtection="1">
      <alignment vertical="top"/>
    </xf>
    <xf numFmtId="0" fontId="4" fillId="0" borderId="7" xfId="0" applyFont="1" applyBorder="1" applyAlignment="1" applyProtection="1">
      <alignment vertical="top"/>
    </xf>
    <xf numFmtId="180" fontId="15" fillId="0" borderId="10" xfId="0" applyNumberFormat="1" applyFont="1" applyBorder="1" applyProtection="1">
      <alignment vertical="center"/>
    </xf>
    <xf numFmtId="177" fontId="4" fillId="0" borderId="6" xfId="3" applyNumberFormat="1" applyFont="1" applyBorder="1" applyProtection="1">
      <alignment vertical="center"/>
    </xf>
    <xf numFmtId="0" fontId="15" fillId="0" borderId="12" xfId="0" applyFont="1" applyBorder="1" applyAlignment="1" applyProtection="1">
      <alignment horizontal="left" vertical="center" indent="1"/>
    </xf>
    <xf numFmtId="0" fontId="15" fillId="0" borderId="0" xfId="0" applyFont="1" applyAlignment="1" applyProtection="1">
      <alignment horizontal="left" vertical="center" indent="1"/>
    </xf>
    <xf numFmtId="180" fontId="15" fillId="0" borderId="0" xfId="0" applyNumberFormat="1" applyFont="1" applyProtection="1">
      <alignment vertical="center"/>
    </xf>
    <xf numFmtId="0" fontId="4" fillId="0" borderId="11" xfId="3" applyFont="1" applyBorder="1" applyProtection="1">
      <alignment vertical="center"/>
    </xf>
    <xf numFmtId="181" fontId="4" fillId="0" borderId="0" xfId="7" applyNumberFormat="1" applyFont="1" applyAlignment="1" applyProtection="1">
      <alignment horizontal="right" vertical="center"/>
    </xf>
    <xf numFmtId="177" fontId="4" fillId="0" borderId="0" xfId="7" applyNumberFormat="1" applyFont="1" applyAlignment="1" applyProtection="1">
      <alignment horizontal="right" vertical="center"/>
    </xf>
    <xf numFmtId="177" fontId="4" fillId="0" borderId="12" xfId="7" applyNumberFormat="1" applyFont="1" applyBorder="1" applyAlignment="1" applyProtection="1">
      <alignment horizontal="right" vertical="center"/>
    </xf>
    <xf numFmtId="0" fontId="23" fillId="0" borderId="0" xfId="3" applyFont="1" applyAlignment="1" applyProtection="1">
      <alignment horizontal="left" vertical="center" wrapText="1"/>
    </xf>
    <xf numFmtId="0" fontId="16" fillId="0" borderId="0" xfId="3" applyFont="1" applyAlignment="1" applyProtection="1">
      <alignment horizontal="left" vertical="center" wrapText="1"/>
    </xf>
    <xf numFmtId="177" fontId="16" fillId="0" borderId="0" xfId="3" applyNumberFormat="1" applyFont="1" applyAlignment="1" applyProtection="1">
      <alignment horizontal="left" vertical="center" wrapText="1"/>
    </xf>
    <xf numFmtId="0" fontId="4" fillId="0" borderId="13" xfId="3" applyFont="1" applyBorder="1" applyProtection="1">
      <alignment vertical="center"/>
    </xf>
    <xf numFmtId="0" fontId="4" fillId="0" borderId="2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21" xfId="0"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5" xfId="0" applyNumberFormat="1" applyFont="1" applyBorder="1" applyAlignment="1" applyProtection="1">
      <alignment horizontal="left" vertical="center"/>
    </xf>
    <xf numFmtId="49" fontId="4" fillId="0" borderId="14" xfId="0" applyNumberFormat="1" applyFont="1" applyBorder="1" applyAlignment="1" applyProtection="1">
      <alignment horizontal="left" vertical="center"/>
    </xf>
    <xf numFmtId="0" fontId="4" fillId="0" borderId="13" xfId="0" applyFont="1" applyBorder="1" applyAlignment="1" applyProtection="1">
      <alignment horizontal="left" vertical="top"/>
    </xf>
    <xf numFmtId="0" fontId="4" fillId="0" borderId="12" xfId="0" applyFont="1" applyBorder="1" applyAlignment="1" applyProtection="1">
      <alignment horizontal="left" vertical="top"/>
    </xf>
    <xf numFmtId="179" fontId="4" fillId="0" borderId="13" xfId="0" applyNumberFormat="1" applyFont="1" applyBorder="1" applyProtection="1">
      <alignment vertical="center"/>
    </xf>
    <xf numFmtId="0" fontId="4" fillId="0" borderId="22"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xf>
    <xf numFmtId="49" fontId="4" fillId="3" borderId="2"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0" borderId="5"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3" borderId="5"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38" fontId="4" fillId="0" borderId="3" xfId="0" applyNumberFormat="1" applyFont="1" applyBorder="1" applyAlignment="1" applyProtection="1">
      <alignment horizontal="right" vertical="center"/>
    </xf>
    <xf numFmtId="0" fontId="4" fillId="0" borderId="31" xfId="0" applyFont="1" applyBorder="1" applyAlignment="1" applyProtection="1">
      <alignment horizontal="left" vertical="top"/>
    </xf>
    <xf numFmtId="0" fontId="4" fillId="0" borderId="25" xfId="0" applyFont="1" applyBorder="1" applyAlignment="1" applyProtection="1">
      <alignment horizontal="left" vertical="top"/>
    </xf>
    <xf numFmtId="0" fontId="4" fillId="0" borderId="32" xfId="0" applyFont="1" applyBorder="1" applyAlignment="1" applyProtection="1">
      <alignment horizontal="left" vertical="top"/>
    </xf>
    <xf numFmtId="0" fontId="4" fillId="0" borderId="4" xfId="3" applyFont="1" applyBorder="1" applyProtection="1">
      <alignment vertical="center"/>
    </xf>
    <xf numFmtId="0" fontId="4" fillId="0" borderId="10" xfId="0" applyFont="1" applyBorder="1" applyAlignment="1" applyProtection="1">
      <alignment horizontal="left" vertical="top"/>
    </xf>
    <xf numFmtId="0" fontId="4" fillId="0" borderId="6" xfId="0" applyFont="1" applyBorder="1" applyAlignment="1" applyProtection="1">
      <alignment horizontal="left" vertical="top"/>
    </xf>
    <xf numFmtId="0" fontId="4" fillId="0" borderId="7" xfId="0" applyFont="1" applyBorder="1" applyAlignment="1" applyProtection="1">
      <alignment horizontal="left" vertical="top"/>
    </xf>
    <xf numFmtId="0" fontId="4" fillId="0" borderId="7" xfId="3" applyFont="1" applyBorder="1" applyProtection="1">
      <alignment vertical="center"/>
    </xf>
    <xf numFmtId="0" fontId="4" fillId="0" borderId="0" xfId="0" applyFont="1" applyAlignment="1" applyProtection="1">
      <alignment horizontal="left" vertical="top"/>
    </xf>
    <xf numFmtId="177" fontId="4" fillId="0" borderId="0" xfId="3" applyNumberFormat="1" applyFont="1" applyAlignment="1" applyProtection="1">
      <alignment horizontal="center" vertical="center"/>
    </xf>
    <xf numFmtId="49" fontId="4" fillId="0" borderId="0" xfId="0" applyNumberFormat="1" applyFont="1" applyAlignment="1" applyProtection="1">
      <alignment horizontal="left" vertical="center"/>
    </xf>
    <xf numFmtId="40" fontId="4" fillId="0" borderId="0" xfId="0" applyNumberFormat="1" applyFont="1" applyAlignment="1" applyProtection="1">
      <alignment horizontal="right" vertical="center"/>
    </xf>
    <xf numFmtId="182" fontId="4" fillId="0" borderId="0" xfId="0" applyNumberFormat="1" applyFont="1" applyAlignment="1" applyProtection="1">
      <alignment horizontal="right" vertical="center"/>
    </xf>
    <xf numFmtId="181" fontId="23" fillId="0" borderId="0" xfId="0" applyNumberFormat="1" applyFont="1" applyAlignment="1" applyProtection="1">
      <alignment horizontal="right" vertical="top"/>
    </xf>
    <xf numFmtId="177" fontId="4" fillId="0" borderId="0" xfId="0" applyNumberFormat="1" applyFont="1" applyAlignment="1" applyProtection="1">
      <alignment horizontal="left" vertical="center"/>
    </xf>
    <xf numFmtId="177" fontId="23" fillId="0" borderId="0" xfId="0" applyNumberFormat="1" applyFont="1" applyAlignment="1" applyProtection="1">
      <alignment horizontal="right" vertical="top"/>
    </xf>
    <xf numFmtId="0" fontId="24" fillId="0" borderId="0" xfId="0" applyFont="1" applyAlignment="1" applyProtection="1">
      <alignment vertical="top"/>
    </xf>
    <xf numFmtId="49" fontId="15" fillId="0" borderId="0" xfId="0" applyNumberFormat="1" applyFont="1" applyProtection="1">
      <alignment vertical="center"/>
    </xf>
    <xf numFmtId="177" fontId="4" fillId="0" borderId="9" xfId="0" applyNumberFormat="1" applyFont="1" applyBorder="1" applyProtection="1">
      <alignment vertical="center"/>
    </xf>
    <xf numFmtId="0" fontId="19" fillId="0" borderId="21" xfId="0" applyFont="1" applyBorder="1" applyAlignment="1" applyProtection="1">
      <alignment horizontal="left" vertical="center"/>
    </xf>
    <xf numFmtId="0" fontId="19" fillId="0" borderId="20" xfId="0" applyFont="1" applyBorder="1" applyAlignment="1" applyProtection="1">
      <alignment horizontal="left" vertical="center"/>
    </xf>
    <xf numFmtId="49" fontId="4" fillId="0" borderId="21" xfId="3" applyNumberFormat="1" applyFont="1" applyBorder="1" applyAlignment="1" applyProtection="1">
      <alignment horizontal="center" vertical="center"/>
    </xf>
    <xf numFmtId="177" fontId="4" fillId="0" borderId="21" xfId="3" applyNumberFormat="1" applyFont="1" applyBorder="1" applyAlignment="1" applyProtection="1">
      <alignment horizontal="center" vertical="center"/>
    </xf>
    <xf numFmtId="0" fontId="4" fillId="0" borderId="21" xfId="3" applyFont="1" applyBorder="1" applyAlignment="1" applyProtection="1">
      <alignment horizontal="center" vertical="center"/>
    </xf>
    <xf numFmtId="177" fontId="19" fillId="0" borderId="21" xfId="3" applyNumberFormat="1" applyFont="1" applyBorder="1" applyAlignment="1" applyProtection="1">
      <alignment horizontal="left" vertical="center"/>
    </xf>
    <xf numFmtId="0" fontId="19" fillId="0" borderId="21" xfId="3" applyFont="1" applyBorder="1" applyAlignment="1" applyProtection="1">
      <alignment horizontal="left" vertical="center"/>
    </xf>
    <xf numFmtId="177" fontId="19" fillId="0" borderId="21" xfId="0" applyNumberFormat="1"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2" xfId="0" applyFont="1" applyBorder="1" applyAlignment="1" applyProtection="1">
      <alignment horizontal="left" vertical="center"/>
    </xf>
    <xf numFmtId="0" fontId="19" fillId="0" borderId="1" xfId="0" applyFont="1" applyBorder="1" applyAlignment="1" applyProtection="1">
      <alignment horizontal="left" vertical="center"/>
    </xf>
    <xf numFmtId="49" fontId="19" fillId="0" borderId="1" xfId="0" applyNumberFormat="1"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0" xfId="0" applyFont="1" applyAlignment="1" applyProtection="1">
      <alignment vertical="top"/>
    </xf>
    <xf numFmtId="177" fontId="19" fillId="0" borderId="22" xfId="0" applyNumberFormat="1" applyFont="1" applyBorder="1" applyAlignment="1" applyProtection="1">
      <alignment horizontal="left" vertical="center"/>
    </xf>
    <xf numFmtId="177" fontId="19" fillId="0" borderId="1" xfId="0" applyNumberFormat="1" applyFont="1" applyBorder="1" applyAlignment="1" applyProtection="1">
      <alignment horizontal="left" vertical="center"/>
    </xf>
    <xf numFmtId="177" fontId="19" fillId="0" borderId="2" xfId="0" applyNumberFormat="1" applyFont="1" applyBorder="1" applyAlignment="1" applyProtection="1">
      <alignment horizontal="left" vertical="center"/>
    </xf>
    <xf numFmtId="0" fontId="19" fillId="0" borderId="18" xfId="0" applyFont="1" applyBorder="1" applyAlignment="1" applyProtection="1">
      <alignment horizontal="left" vertical="center"/>
    </xf>
    <xf numFmtId="0" fontId="19" fillId="0" borderId="35" xfId="0" applyFont="1" applyBorder="1" applyAlignment="1" applyProtection="1">
      <alignment horizontal="left" vertical="center"/>
    </xf>
    <xf numFmtId="0" fontId="19" fillId="0" borderId="17" xfId="0" applyFont="1" applyBorder="1" applyAlignment="1" applyProtection="1">
      <alignment horizontal="left" vertical="center"/>
    </xf>
    <xf numFmtId="177" fontId="19" fillId="0" borderId="28" xfId="0" applyNumberFormat="1" applyFont="1" applyBorder="1" applyAlignment="1" applyProtection="1">
      <alignment horizontal="left" vertical="center"/>
    </xf>
    <xf numFmtId="177" fontId="19" fillId="0" borderId="29" xfId="0" applyNumberFormat="1" applyFont="1" applyBorder="1" applyAlignment="1" applyProtection="1">
      <alignment horizontal="left" vertical="center"/>
    </xf>
    <xf numFmtId="177" fontId="19" fillId="0" borderId="30" xfId="0" applyNumberFormat="1" applyFont="1" applyBorder="1" applyAlignment="1" applyProtection="1">
      <alignment horizontal="left" vertical="center"/>
    </xf>
    <xf numFmtId="49" fontId="19" fillId="0" borderId="35" xfId="0" applyNumberFormat="1" applyFont="1" applyBorder="1" applyAlignment="1" applyProtection="1">
      <alignment horizontal="left" vertical="center"/>
    </xf>
    <xf numFmtId="0" fontId="19" fillId="0" borderId="19" xfId="0" applyFont="1" applyBorder="1" applyAlignment="1" applyProtection="1">
      <alignment horizontal="left" vertical="center"/>
    </xf>
    <xf numFmtId="0" fontId="19" fillId="0" borderId="36" xfId="0" applyFont="1" applyBorder="1" applyAlignment="1" applyProtection="1">
      <alignment horizontal="left" vertical="center"/>
    </xf>
    <xf numFmtId="0" fontId="19" fillId="0" borderId="16" xfId="0" applyFont="1" applyBorder="1" applyAlignment="1" applyProtection="1">
      <alignment horizontal="left" vertical="center"/>
    </xf>
    <xf numFmtId="181" fontId="4" fillId="0" borderId="6" xfId="0" applyNumberFormat="1" applyFont="1" applyBorder="1" applyAlignment="1" applyProtection="1">
      <alignment vertical="top"/>
    </xf>
    <xf numFmtId="181" fontId="4" fillId="0" borderId="0" xfId="0" applyNumberFormat="1" applyFont="1" applyAlignment="1" applyProtection="1">
      <alignment vertical="top"/>
    </xf>
    <xf numFmtId="177" fontId="4" fillId="0" borderId="0" xfId="0" applyNumberFormat="1" applyFont="1" applyAlignment="1" applyProtection="1">
      <alignment horizontal="right" vertical="center"/>
    </xf>
    <xf numFmtId="49" fontId="16" fillId="0" borderId="0" xfId="0" applyNumberFormat="1" applyFont="1" applyAlignment="1" applyProtection="1">
      <alignment horizontal="left" vertical="center" wrapText="1"/>
    </xf>
    <xf numFmtId="177" fontId="16" fillId="0" borderId="0" xfId="0" applyNumberFormat="1" applyFont="1" applyAlignment="1" applyProtection="1">
      <alignment horizontal="left" vertical="center" wrapText="1"/>
    </xf>
    <xf numFmtId="0" fontId="19" fillId="0" borderId="15" xfId="0" applyFont="1" applyBorder="1" applyAlignment="1" applyProtection="1">
      <alignment horizontal="left" vertical="center"/>
    </xf>
    <xf numFmtId="0" fontId="19" fillId="0" borderId="14" xfId="0" applyFont="1" applyBorder="1" applyAlignment="1" applyProtection="1">
      <alignment horizontal="left" vertical="center"/>
    </xf>
    <xf numFmtId="49" fontId="19" fillId="0" borderId="21" xfId="0" applyNumberFormat="1" applyFont="1" applyBorder="1" applyAlignment="1" applyProtection="1">
      <alignment horizontal="center" vertical="center"/>
    </xf>
    <xf numFmtId="0" fontId="20" fillId="0" borderId="0" xfId="0" applyFont="1" applyProtection="1">
      <alignment vertical="center"/>
    </xf>
    <xf numFmtId="0" fontId="19" fillId="0" borderId="8" xfId="0" applyFont="1" applyBorder="1" applyAlignment="1" applyProtection="1">
      <alignment horizontal="left" vertical="center"/>
    </xf>
    <xf numFmtId="49" fontId="19" fillId="0" borderId="9" xfId="0" applyNumberFormat="1"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1" xfId="0" applyFont="1" applyBorder="1" applyAlignment="1" applyProtection="1">
      <alignment horizontal="left" vertical="center"/>
    </xf>
    <xf numFmtId="0" fontId="15" fillId="0" borderId="45" xfId="0" applyFont="1" applyBorder="1" applyProtection="1">
      <alignment vertical="center"/>
    </xf>
    <xf numFmtId="0" fontId="19" fillId="0" borderId="38" xfId="0" applyFont="1" applyBorder="1" applyAlignment="1" applyProtection="1">
      <alignment horizontal="left" vertical="center"/>
    </xf>
    <xf numFmtId="0" fontId="19" fillId="0" borderId="0" xfId="0" applyFont="1" applyAlignment="1" applyProtection="1">
      <alignment horizontal="left" vertical="center"/>
    </xf>
    <xf numFmtId="0" fontId="19" fillId="0" borderId="13"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0" borderId="28" xfId="0" applyFont="1" applyBorder="1" applyAlignment="1" applyProtection="1">
      <alignment horizontal="left" vertical="center"/>
    </xf>
    <xf numFmtId="0" fontId="19" fillId="0" borderId="29" xfId="0" applyFont="1" applyBorder="1" applyAlignment="1" applyProtection="1">
      <alignment horizontal="left" vertical="center"/>
    </xf>
    <xf numFmtId="0" fontId="19" fillId="0" borderId="30"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42" xfId="0" applyFont="1" applyBorder="1" applyAlignment="1" applyProtection="1">
      <alignment horizontal="left" vertical="center"/>
    </xf>
    <xf numFmtId="0" fontId="23" fillId="0" borderId="6" xfId="0" applyFont="1" applyBorder="1" applyAlignment="1" applyProtection="1">
      <alignment horizontal="left" vertical="center" wrapText="1"/>
    </xf>
    <xf numFmtId="49" fontId="16" fillId="0" borderId="6" xfId="0" applyNumberFormat="1"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4" fillId="0" borderId="21" xfId="3" applyFont="1" applyBorder="1" applyProtection="1">
      <alignment vertical="center"/>
    </xf>
    <xf numFmtId="49" fontId="19" fillId="0" borderId="20" xfId="0" applyNumberFormat="1" applyFont="1" applyBorder="1" applyAlignment="1" applyProtection="1">
      <alignment horizontal="left" vertical="center"/>
    </xf>
    <xf numFmtId="49" fontId="19" fillId="0" borderId="15" xfId="0" applyNumberFormat="1" applyFont="1" applyBorder="1" applyAlignment="1" applyProtection="1">
      <alignment horizontal="left" vertical="center"/>
    </xf>
    <xf numFmtId="49" fontId="19" fillId="0" borderId="14" xfId="0" applyNumberFormat="1" applyFont="1" applyBorder="1" applyAlignment="1" applyProtection="1">
      <alignment horizontal="left" vertical="center"/>
    </xf>
    <xf numFmtId="49" fontId="19" fillId="0" borderId="20" xfId="0" applyNumberFormat="1" applyFont="1" applyBorder="1" applyAlignment="1" applyProtection="1">
      <alignment horizontal="left" vertical="center" wrapText="1"/>
    </xf>
    <xf numFmtId="0" fontId="19" fillId="0" borderId="15" xfId="0" applyFont="1" applyBorder="1" applyAlignment="1" applyProtection="1">
      <alignment horizontal="left" vertical="center" wrapText="1"/>
    </xf>
    <xf numFmtId="0" fontId="19" fillId="0" borderId="14" xfId="0" applyFont="1" applyBorder="1" applyAlignment="1" applyProtection="1">
      <alignment horizontal="left" vertical="center" wrapText="1"/>
    </xf>
    <xf numFmtId="179" fontId="4" fillId="0" borderId="33" xfId="0" applyNumberFormat="1" applyFont="1" applyBorder="1" applyProtection="1">
      <alignment vertical="center"/>
    </xf>
    <xf numFmtId="179" fontId="4" fillId="0" borderId="24" xfId="0" applyNumberFormat="1" applyFont="1" applyBorder="1" applyProtection="1">
      <alignment vertical="center"/>
    </xf>
    <xf numFmtId="179" fontId="4" fillId="0" borderId="26" xfId="0" applyNumberFormat="1" applyFont="1" applyBorder="1" applyProtection="1">
      <alignment vertical="center"/>
    </xf>
    <xf numFmtId="177" fontId="4" fillId="0" borderId="6" xfId="0" applyNumberFormat="1" applyFont="1" applyBorder="1" applyProtection="1">
      <alignment vertical="center"/>
    </xf>
    <xf numFmtId="181" fontId="4" fillId="0" borderId="6" xfId="0" applyNumberFormat="1" applyFont="1" applyBorder="1" applyProtection="1">
      <alignment vertical="center"/>
    </xf>
    <xf numFmtId="0" fontId="25" fillId="0" borderId="0" xfId="0" applyFont="1" applyProtection="1">
      <alignment vertical="center"/>
    </xf>
    <xf numFmtId="49" fontId="14" fillId="0" borderId="6" xfId="0" applyNumberFormat="1" applyFont="1" applyBorder="1" applyAlignment="1" applyProtection="1">
      <alignment vertical="top"/>
    </xf>
    <xf numFmtId="0" fontId="14" fillId="0" borderId="6" xfId="0" applyFont="1" applyBorder="1" applyAlignment="1" applyProtection="1">
      <alignment vertical="top"/>
    </xf>
    <xf numFmtId="0" fontId="14" fillId="0" borderId="6"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0" fontId="14" fillId="0" borderId="0" xfId="0" applyFont="1" applyProtection="1">
      <alignment vertical="center"/>
    </xf>
    <xf numFmtId="0" fontId="4" fillId="0" borderId="0" xfId="7" applyNumberFormat="1" applyFont="1" applyAlignment="1" applyProtection="1">
      <alignment horizontal="left" vertical="center"/>
    </xf>
    <xf numFmtId="0" fontId="8" fillId="0" borderId="0" xfId="0" applyFont="1" applyProtection="1">
      <alignment vertical="center"/>
    </xf>
    <xf numFmtId="178" fontId="7" fillId="0" borderId="0" xfId="7" applyNumberFormat="1" applyFont="1" applyAlignment="1" applyProtection="1">
      <alignment vertical="top" wrapText="1"/>
    </xf>
    <xf numFmtId="178" fontId="4" fillId="0" borderId="0" xfId="7" applyNumberFormat="1" applyFont="1" applyAlignment="1" applyProtection="1">
      <alignment vertical="top" wrapText="1"/>
    </xf>
    <xf numFmtId="178" fontId="7" fillId="0" borderId="0" xfId="7" applyNumberFormat="1" applyFont="1" applyAlignment="1" applyProtection="1">
      <alignment horizontal="right" vertical="top"/>
    </xf>
    <xf numFmtId="0" fontId="22" fillId="0" borderId="0" xfId="0" applyFont="1" applyAlignment="1" applyProtection="1">
      <alignment vertical="center" wrapText="1"/>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21" xfId="0" applyFont="1" applyBorder="1" applyAlignment="1" applyProtection="1">
      <alignment horizontal="center" vertical="center"/>
    </xf>
    <xf numFmtId="0" fontId="4" fillId="0" borderId="33" xfId="0" applyFont="1" applyBorder="1" applyAlignment="1" applyProtection="1">
      <alignment horizontal="center" vertical="center" wrapText="1"/>
    </xf>
    <xf numFmtId="0" fontId="4" fillId="0" borderId="20"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49" xfId="0" applyFont="1" applyBorder="1" applyAlignment="1" applyProtection="1">
      <alignment horizontal="center" vertical="center" textRotation="255"/>
    </xf>
    <xf numFmtId="0" fontId="4" fillId="0" borderId="14" xfId="0" applyFont="1" applyBorder="1" applyAlignment="1" applyProtection="1">
      <alignment horizontal="center" vertical="center"/>
    </xf>
    <xf numFmtId="0" fontId="19" fillId="4" borderId="21" xfId="0" applyFont="1" applyFill="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19" fillId="4" borderId="20" xfId="0" applyFont="1" applyFill="1" applyBorder="1" applyAlignment="1" applyProtection="1">
      <alignment horizontal="center" vertical="center" wrapText="1"/>
    </xf>
    <xf numFmtId="0" fontId="19" fillId="4" borderId="49" xfId="0" applyFont="1" applyFill="1" applyBorder="1" applyAlignment="1" applyProtection="1">
      <alignment horizontal="center" vertical="center"/>
    </xf>
    <xf numFmtId="0" fontId="19" fillId="4" borderId="50" xfId="0" applyFont="1" applyFill="1" applyBorder="1" applyAlignment="1" applyProtection="1">
      <alignment horizontal="center" vertical="center"/>
    </xf>
    <xf numFmtId="0" fontId="19" fillId="4" borderId="51" xfId="0" applyFont="1" applyFill="1" applyBorder="1" applyAlignment="1" applyProtection="1">
      <alignment horizontal="center" vertical="center" wrapText="1"/>
    </xf>
    <xf numFmtId="0" fontId="19" fillId="4" borderId="48"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19" fillId="4" borderId="15" xfId="0" applyFont="1" applyFill="1" applyBorder="1" applyAlignment="1" applyProtection="1">
      <alignment horizontal="center" vertical="center" wrapText="1"/>
    </xf>
    <xf numFmtId="0" fontId="4" fillId="0" borderId="2" xfId="0" applyFont="1" applyBorder="1" applyProtection="1">
      <alignment vertical="center"/>
    </xf>
    <xf numFmtId="0" fontId="4" fillId="3" borderId="23" xfId="0" applyFont="1" applyFill="1" applyBorder="1" applyProtection="1">
      <alignment vertical="center"/>
    </xf>
    <xf numFmtId="14" fontId="4" fillId="3" borderId="27" xfId="0" applyNumberFormat="1" applyFont="1" applyFill="1" applyBorder="1" applyAlignment="1" applyProtection="1">
      <alignment horizontal="left" vertical="center"/>
    </xf>
    <xf numFmtId="49" fontId="4" fillId="3" borderId="52" xfId="0" applyNumberFormat="1" applyFont="1" applyFill="1" applyBorder="1" applyAlignment="1" applyProtection="1">
      <alignment horizontal="left" vertical="center"/>
    </xf>
    <xf numFmtId="14" fontId="4" fillId="3" borderId="23" xfId="0" applyNumberFormat="1" applyFont="1" applyFill="1" applyBorder="1" applyAlignment="1" applyProtection="1">
      <alignment horizontal="left" vertical="center"/>
    </xf>
    <xf numFmtId="185" fontId="4" fillId="3" borderId="53" xfId="0" applyNumberFormat="1" applyFont="1" applyFill="1" applyBorder="1" applyAlignment="1" applyProtection="1">
      <alignment horizontal="center" vertical="center"/>
    </xf>
    <xf numFmtId="185" fontId="4" fillId="3" borderId="54" xfId="0" applyNumberFormat="1" applyFont="1" applyFill="1" applyBorder="1" applyAlignment="1" applyProtection="1">
      <alignment horizontal="center" vertical="center"/>
    </xf>
    <xf numFmtId="185" fontId="4" fillId="3" borderId="55" xfId="0" applyNumberFormat="1" applyFont="1" applyFill="1" applyBorder="1" applyAlignment="1" applyProtection="1">
      <alignment horizontal="center" vertical="center"/>
    </xf>
    <xf numFmtId="0" fontId="4" fillId="3" borderId="56" xfId="0" applyFont="1" applyFill="1" applyBorder="1" applyAlignment="1" applyProtection="1">
      <alignment horizontal="left" vertical="center"/>
    </xf>
    <xf numFmtId="14" fontId="4" fillId="3" borderId="57" xfId="0" applyNumberFormat="1" applyFont="1" applyFill="1" applyBorder="1" applyAlignment="1" applyProtection="1">
      <alignment horizontal="left" vertical="center"/>
    </xf>
    <xf numFmtId="0" fontId="4" fillId="3" borderId="58" xfId="0" applyFont="1" applyFill="1" applyBorder="1" applyAlignment="1" applyProtection="1">
      <alignment horizontal="left" vertical="center"/>
    </xf>
    <xf numFmtId="0" fontId="4" fillId="3" borderId="53" xfId="0" applyFont="1" applyFill="1" applyBorder="1" applyAlignment="1" applyProtection="1">
      <alignment horizontal="left" vertical="center"/>
    </xf>
    <xf numFmtId="14" fontId="4" fillId="3" borderId="54" xfId="0" applyNumberFormat="1" applyFont="1" applyFill="1" applyBorder="1" applyAlignment="1" applyProtection="1">
      <alignment horizontal="left" vertical="center"/>
    </xf>
    <xf numFmtId="0" fontId="4" fillId="3" borderId="57" xfId="0" applyFont="1" applyFill="1" applyBorder="1" applyAlignment="1" applyProtection="1">
      <alignment horizontal="left" vertical="center"/>
    </xf>
    <xf numFmtId="0" fontId="4" fillId="3" borderId="55" xfId="0" applyFont="1" applyFill="1" applyBorder="1" applyAlignment="1" applyProtection="1">
      <alignment horizontal="left" vertical="center"/>
    </xf>
    <xf numFmtId="0" fontId="4" fillId="3" borderId="27" xfId="0" applyFont="1" applyFill="1" applyBorder="1" applyAlignment="1" applyProtection="1">
      <alignment horizontal="left" vertical="center"/>
    </xf>
    <xf numFmtId="0" fontId="4" fillId="0" borderId="4" xfId="0" applyFont="1" applyBorder="1" applyProtection="1">
      <alignment vertical="center"/>
    </xf>
    <xf numFmtId="0" fontId="4" fillId="0" borderId="24" xfId="0" applyFont="1" applyBorder="1" applyProtection="1">
      <alignment vertical="center"/>
    </xf>
    <xf numFmtId="0" fontId="4" fillId="0" borderId="26" xfId="0" applyFont="1" applyBorder="1" applyProtection="1">
      <alignment vertical="center"/>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15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D0D0D"/>
      <color rgb="FFFFCCFF"/>
      <color rgb="FFFFD9FF"/>
      <color rgb="FFFFE1FF"/>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Y285"/>
  <sheetViews>
    <sheetView showGridLines="0" tabSelected="1" topLeftCell="B1" zoomScaleNormal="100" workbookViewId="0">
      <selection activeCell="B1" sqref="B1"/>
    </sheetView>
  </sheetViews>
  <sheetFormatPr defaultColWidth="9" defaultRowHeight="15" customHeight="1"/>
  <cols>
    <col min="1" max="1" width="8" style="119" hidden="1" customWidth="1"/>
    <col min="2" max="2" width="1.625" style="119" customWidth="1"/>
    <col min="3" max="3" width="1" style="119" customWidth="1"/>
    <col min="4" max="4" width="5.625" style="119" customWidth="1"/>
    <col min="5" max="5" width="3.125" style="119" customWidth="1"/>
    <col min="6" max="6" width="5.875" style="119" customWidth="1"/>
    <col min="7" max="7" width="5.75" style="119" customWidth="1"/>
    <col min="8" max="8" width="8.25" style="119" customWidth="1"/>
    <col min="9" max="9" width="1.625" style="119" customWidth="1"/>
    <col min="10" max="10" width="6.75" style="119" customWidth="1"/>
    <col min="11" max="11" width="9" style="119" customWidth="1"/>
    <col min="12" max="13" width="4.125" style="119" customWidth="1"/>
    <col min="14" max="14" width="8.75" style="119" customWidth="1"/>
    <col min="15" max="15" width="3.5" style="119" customWidth="1"/>
    <col min="16" max="16" width="13.875" style="119" customWidth="1"/>
    <col min="17" max="17" width="6.625" style="119" customWidth="1"/>
    <col min="18" max="18" width="5.875" style="119" customWidth="1"/>
    <col min="19" max="19" width="12.75" style="119" customWidth="1"/>
    <col min="20" max="20" width="28.5" style="119" customWidth="1"/>
    <col min="21" max="21" width="3" style="119" customWidth="1"/>
    <col min="22" max="22" width="3.625" style="119" customWidth="1"/>
    <col min="23" max="26" width="9" style="119" customWidth="1"/>
    <col min="27" max="16384" width="9" style="119"/>
  </cols>
  <sheetData>
    <row r="1" spans="1:22" ht="30" customHeight="1">
      <c r="A1" s="115" t="s">
        <v>254</v>
      </c>
      <c r="B1" s="115"/>
      <c r="C1" s="116" t="s">
        <v>208</v>
      </c>
      <c r="D1" s="116"/>
      <c r="E1" s="116"/>
      <c r="F1" s="116"/>
      <c r="G1" s="116"/>
      <c r="H1" s="116"/>
      <c r="I1" s="116"/>
      <c r="J1" s="116"/>
      <c r="K1" s="116"/>
      <c r="L1" s="116"/>
      <c r="M1" s="116"/>
      <c r="N1" s="116"/>
      <c r="O1" s="116"/>
      <c r="P1" s="116"/>
      <c r="Q1" s="116"/>
      <c r="R1" s="116"/>
      <c r="S1" s="117">
        <v>45292</v>
      </c>
      <c r="T1" s="117"/>
      <c r="U1" s="117"/>
      <c r="V1" s="118"/>
    </row>
    <row r="2" spans="1:22" ht="15" hidden="1" customHeight="1">
      <c r="A2" s="115" t="s">
        <v>131</v>
      </c>
      <c r="B2" s="115"/>
      <c r="C2" s="120"/>
      <c r="D2" s="120"/>
      <c r="T2" s="121"/>
      <c r="U2" s="122"/>
      <c r="V2" s="4"/>
    </row>
    <row r="3" spans="1:22" ht="30" customHeight="1">
      <c r="A3" s="115">
        <v>2024.01</v>
      </c>
      <c r="B3" s="115"/>
      <c r="C3" s="119" t="s">
        <v>255</v>
      </c>
    </row>
    <row r="4" spans="1:22" ht="7.5" hidden="1" customHeight="1">
      <c r="A4" s="115"/>
      <c r="B4" s="115"/>
      <c r="C4" s="123"/>
      <c r="D4" s="123"/>
      <c r="E4" s="123"/>
      <c r="F4" s="123"/>
      <c r="G4" s="123"/>
      <c r="H4" s="123"/>
      <c r="I4" s="123"/>
      <c r="J4" s="123"/>
      <c r="K4" s="123"/>
      <c r="L4" s="123"/>
      <c r="M4" s="123"/>
      <c r="N4" s="123"/>
      <c r="O4" s="123"/>
      <c r="P4" s="123"/>
      <c r="Q4" s="123"/>
      <c r="R4" s="123"/>
      <c r="S4" s="123"/>
      <c r="T4" s="123"/>
      <c r="U4" s="123"/>
    </row>
    <row r="5" spans="1:22" ht="5.25" customHeight="1">
      <c r="A5" s="115"/>
      <c r="B5" s="115"/>
      <c r="C5" s="124"/>
      <c r="D5" s="125"/>
      <c r="E5" s="125"/>
      <c r="F5" s="125"/>
      <c r="G5" s="125"/>
      <c r="H5" s="125"/>
      <c r="I5" s="125"/>
      <c r="J5" s="125"/>
      <c r="K5" s="125"/>
      <c r="L5" s="125"/>
      <c r="M5" s="125"/>
      <c r="N5" s="125"/>
      <c r="O5" s="125"/>
      <c r="P5" s="125"/>
      <c r="Q5" s="125"/>
      <c r="R5" s="125"/>
      <c r="S5" s="125"/>
      <c r="T5" s="125"/>
      <c r="U5" s="126"/>
    </row>
    <row r="6" spans="1:22" ht="15" customHeight="1">
      <c r="A6" s="115"/>
      <c r="B6" s="127"/>
      <c r="C6" s="128" t="s">
        <v>18</v>
      </c>
      <c r="D6" s="129"/>
      <c r="E6" s="129"/>
      <c r="F6" s="129"/>
      <c r="G6" s="129"/>
      <c r="H6" s="129"/>
      <c r="I6" s="129"/>
      <c r="J6" s="129"/>
      <c r="K6" s="129"/>
      <c r="L6" s="129"/>
      <c r="M6" s="129"/>
      <c r="N6" s="129"/>
      <c r="O6" s="129"/>
      <c r="P6" s="129"/>
      <c r="Q6" s="129"/>
      <c r="R6" s="129"/>
      <c r="S6" s="129"/>
      <c r="T6" s="129"/>
      <c r="U6" s="130"/>
    </row>
    <row r="7" spans="1:22" ht="15" customHeight="1">
      <c r="A7" s="115"/>
      <c r="B7" s="115"/>
      <c r="C7" s="128" t="s">
        <v>19</v>
      </c>
      <c r="D7" s="129"/>
      <c r="E7" s="129"/>
      <c r="F7" s="129"/>
      <c r="G7" s="129"/>
      <c r="H7" s="129"/>
      <c r="I7" s="129"/>
      <c r="J7" s="129"/>
      <c r="K7" s="129"/>
      <c r="L7" s="129"/>
      <c r="M7" s="129"/>
      <c r="N7" s="129"/>
      <c r="O7" s="129"/>
      <c r="P7" s="129"/>
      <c r="Q7" s="129"/>
      <c r="R7" s="129"/>
      <c r="S7" s="129"/>
      <c r="T7" s="129"/>
      <c r="U7" s="130"/>
    </row>
    <row r="8" spans="1:22" ht="15" customHeight="1">
      <c r="A8" s="115"/>
      <c r="B8" s="115"/>
      <c r="C8" s="128" t="s">
        <v>20</v>
      </c>
      <c r="D8" s="129"/>
      <c r="E8" s="129"/>
      <c r="F8" s="129"/>
      <c r="G8" s="129"/>
      <c r="H8" s="129"/>
      <c r="I8" s="129"/>
      <c r="J8" s="129"/>
      <c r="K8" s="129"/>
      <c r="L8" s="129"/>
      <c r="M8" s="129"/>
      <c r="N8" s="129"/>
      <c r="O8" s="129"/>
      <c r="P8" s="129"/>
      <c r="Q8" s="129"/>
      <c r="R8" s="129"/>
      <c r="S8" s="129"/>
      <c r="T8" s="129"/>
      <c r="U8" s="130"/>
    </row>
    <row r="9" spans="1:22" ht="15" hidden="1" customHeight="1">
      <c r="A9" s="115"/>
      <c r="B9" s="115"/>
      <c r="C9" s="128"/>
      <c r="D9" s="129"/>
      <c r="E9" s="129"/>
      <c r="F9" s="129"/>
      <c r="G9" s="129"/>
      <c r="H9" s="129"/>
      <c r="I9" s="129"/>
      <c r="J9" s="129"/>
      <c r="K9" s="129"/>
      <c r="L9" s="129"/>
      <c r="M9" s="129"/>
      <c r="N9" s="129"/>
      <c r="O9" s="129"/>
      <c r="P9" s="129"/>
      <c r="Q9" s="129"/>
      <c r="R9" s="129"/>
      <c r="S9" s="129"/>
      <c r="T9" s="129"/>
      <c r="U9" s="130"/>
    </row>
    <row r="10" spans="1:22" ht="5.25" customHeight="1">
      <c r="A10" s="115"/>
      <c r="B10" s="115"/>
      <c r="C10" s="131"/>
      <c r="D10" s="132"/>
      <c r="E10" s="132"/>
      <c r="F10" s="132"/>
      <c r="G10" s="132"/>
      <c r="H10" s="132"/>
      <c r="I10" s="132"/>
      <c r="J10" s="132"/>
      <c r="K10" s="132"/>
      <c r="L10" s="132"/>
      <c r="M10" s="132"/>
      <c r="N10" s="132"/>
      <c r="O10" s="132"/>
      <c r="P10" s="132"/>
      <c r="Q10" s="132"/>
      <c r="R10" s="132"/>
      <c r="S10" s="132"/>
      <c r="T10" s="132"/>
      <c r="U10" s="133"/>
    </row>
    <row r="11" spans="1:22" ht="27" hidden="1" customHeight="1">
      <c r="A11" s="115"/>
      <c r="B11" s="115"/>
    </row>
    <row r="12" spans="1:22" ht="15" hidden="1" customHeight="1">
      <c r="A12" s="115"/>
      <c r="B12" s="115"/>
    </row>
    <row r="13" spans="1:22" ht="27" customHeight="1">
      <c r="A13" s="115"/>
      <c r="B13" s="115"/>
    </row>
    <row r="14" spans="1:22" ht="15" hidden="1" customHeight="1">
      <c r="A14" s="115"/>
      <c r="B14" s="115"/>
    </row>
    <row r="15" spans="1:22" ht="15" hidden="1" customHeight="1">
      <c r="A15" s="115"/>
      <c r="B15" s="115"/>
    </row>
    <row r="16" spans="1:22" ht="15" hidden="1" customHeight="1">
      <c r="A16" s="115"/>
      <c r="B16" s="115"/>
    </row>
    <row r="17" spans="1:21" ht="20.100000000000001" customHeight="1">
      <c r="A17" s="115"/>
      <c r="B17" s="115"/>
      <c r="C17" s="134" t="s">
        <v>121</v>
      </c>
      <c r="D17" s="135"/>
      <c r="E17" s="135"/>
      <c r="F17" s="135"/>
      <c r="G17" s="135"/>
      <c r="H17" s="136"/>
      <c r="I17" s="137"/>
      <c r="J17" s="138"/>
    </row>
    <row r="18" spans="1:21" ht="15" customHeight="1">
      <c r="A18" s="115"/>
      <c r="B18" s="115"/>
      <c r="C18" s="139"/>
      <c r="D18" s="140"/>
      <c r="E18" s="140"/>
      <c r="F18" s="140"/>
      <c r="G18" s="140"/>
      <c r="H18" s="140"/>
      <c r="I18" s="141"/>
      <c r="J18" s="141"/>
      <c r="K18" s="141"/>
      <c r="L18" s="141"/>
      <c r="M18" s="141"/>
      <c r="N18" s="141"/>
      <c r="O18" s="141"/>
      <c r="P18" s="141"/>
      <c r="Q18" s="141"/>
      <c r="R18" s="141"/>
      <c r="S18" s="141"/>
      <c r="T18" s="141"/>
      <c r="U18" s="142"/>
    </row>
    <row r="19" spans="1:21" ht="15" hidden="1" customHeight="1">
      <c r="A19" s="115"/>
      <c r="B19" s="115"/>
      <c r="C19" s="139"/>
      <c r="D19" s="140"/>
      <c r="E19" s="140"/>
      <c r="F19" s="140"/>
      <c r="G19" s="140"/>
      <c r="H19" s="140"/>
      <c r="I19" s="143"/>
      <c r="J19" s="143"/>
      <c r="K19" s="143"/>
      <c r="L19" s="143"/>
      <c r="M19" s="143"/>
      <c r="N19" s="143"/>
      <c r="O19" s="143"/>
      <c r="P19" s="143"/>
      <c r="Q19" s="143"/>
      <c r="R19" s="143"/>
      <c r="S19" s="143"/>
      <c r="T19" s="143"/>
      <c r="U19" s="144"/>
    </row>
    <row r="20" spans="1:21" ht="20.100000000000001" customHeight="1">
      <c r="A20" s="115">
        <f>IF(ISBLANK($I20), 1001, 0)</f>
        <v>1001</v>
      </c>
      <c r="B20" s="115"/>
      <c r="C20" s="145"/>
      <c r="D20" s="146">
        <v>1</v>
      </c>
      <c r="E20" s="119" t="s">
        <v>0</v>
      </c>
      <c r="I20" s="75"/>
      <c r="J20" s="76"/>
      <c r="K20" s="76"/>
      <c r="L20" s="76"/>
      <c r="M20" s="76"/>
      <c r="N20" s="143"/>
      <c r="O20" s="143"/>
      <c r="P20" s="143"/>
      <c r="Q20" s="143"/>
      <c r="R20" s="143"/>
      <c r="S20" s="143"/>
      <c r="T20" s="143"/>
      <c r="U20" s="144"/>
    </row>
    <row r="21" spans="1:21" ht="20.100000000000001" customHeight="1">
      <c r="A21" s="115"/>
      <c r="B21" s="115"/>
      <c r="C21" s="145"/>
      <c r="D21" s="146"/>
      <c r="E21" s="143"/>
      <c r="F21" s="143"/>
      <c r="G21" s="143"/>
      <c r="H21" s="143"/>
      <c r="I21" s="147"/>
      <c r="J21" s="148" t="s">
        <v>237</v>
      </c>
      <c r="K21" s="149"/>
      <c r="L21" s="149"/>
      <c r="M21" s="149"/>
      <c r="N21" s="149"/>
      <c r="O21" s="149"/>
      <c r="P21" s="149"/>
      <c r="Q21" s="149"/>
      <c r="R21" s="149"/>
      <c r="S21" s="149"/>
      <c r="T21" s="149"/>
      <c r="U21" s="144"/>
    </row>
    <row r="22" spans="1:21" ht="20.100000000000001" customHeight="1">
      <c r="A22" s="115">
        <f>IF(AND(I22&lt;&gt;"", OR(ISERROR(FIND("@"&amp;LEFT(I22,3)&amp;"@", 都道府県3))=FALSE, ISERROR(FIND("@"&amp;LEFT(I22,4)&amp;"@",都道府県4))=FALSE))=FALSE, 1001, 0)</f>
        <v>1001</v>
      </c>
      <c r="B22" s="115"/>
      <c r="C22" s="145"/>
      <c r="D22" s="146">
        <v>2</v>
      </c>
      <c r="E22" s="119" t="s">
        <v>1</v>
      </c>
      <c r="I22" s="55"/>
      <c r="J22" s="55"/>
      <c r="K22" s="55"/>
      <c r="L22" s="55"/>
      <c r="M22" s="55"/>
      <c r="N22" s="55"/>
      <c r="O22" s="55"/>
      <c r="P22" s="55"/>
      <c r="Q22" s="55"/>
      <c r="R22" s="55"/>
      <c r="S22" s="55"/>
      <c r="T22" s="55"/>
      <c r="U22" s="144"/>
    </row>
    <row r="23" spans="1:21" ht="20.100000000000001" customHeight="1">
      <c r="A23" s="115"/>
      <c r="B23" s="115"/>
      <c r="C23" s="145"/>
      <c r="D23" s="146"/>
      <c r="E23" s="143"/>
      <c r="F23" s="143"/>
      <c r="G23" s="143"/>
      <c r="H23" s="143"/>
      <c r="I23" s="147"/>
      <c r="J23" s="150" t="s">
        <v>17</v>
      </c>
      <c r="K23" s="149"/>
      <c r="L23" s="149"/>
      <c r="M23" s="149"/>
      <c r="N23" s="149"/>
      <c r="O23" s="149"/>
      <c r="P23" s="149"/>
      <c r="Q23" s="149"/>
      <c r="R23" s="149"/>
      <c r="S23" s="149"/>
      <c r="T23" s="149"/>
      <c r="U23" s="144"/>
    </row>
    <row r="24" spans="1:21" ht="20.100000000000001" customHeight="1">
      <c r="A24" s="115">
        <f>IF(ISBLANK($I24), 1001, 0)</f>
        <v>1001</v>
      </c>
      <c r="B24" s="115"/>
      <c r="C24" s="145"/>
      <c r="D24" s="146">
        <v>3</v>
      </c>
      <c r="E24" s="119" t="s">
        <v>2</v>
      </c>
      <c r="I24" s="56"/>
      <c r="J24" s="56"/>
      <c r="K24" s="56"/>
      <c r="L24" s="56"/>
      <c r="M24" s="56"/>
      <c r="N24" s="56"/>
      <c r="O24" s="56"/>
      <c r="P24" s="56"/>
      <c r="Q24" s="56"/>
      <c r="R24" s="56"/>
      <c r="S24" s="56"/>
      <c r="T24" s="56"/>
      <c r="U24" s="144"/>
    </row>
    <row r="25" spans="1:21" ht="20.100000000000001" customHeight="1">
      <c r="A25" s="115"/>
      <c r="B25" s="115"/>
      <c r="C25" s="151"/>
      <c r="D25" s="143"/>
      <c r="E25" s="143"/>
      <c r="F25" s="143"/>
      <c r="G25" s="143"/>
      <c r="H25" s="143"/>
      <c r="I25" s="152"/>
      <c r="J25" s="148" t="s">
        <v>239</v>
      </c>
      <c r="K25" s="149"/>
      <c r="L25" s="149"/>
      <c r="M25" s="149"/>
      <c r="N25" s="149"/>
      <c r="O25" s="149"/>
      <c r="P25" s="149"/>
      <c r="Q25" s="149"/>
      <c r="R25" s="149"/>
      <c r="S25" s="149"/>
      <c r="T25" s="149"/>
      <c r="U25" s="144"/>
    </row>
    <row r="26" spans="1:21" ht="20.100000000000001" customHeight="1">
      <c r="A26" s="115">
        <f>IF(ISBLANK($I26), 1001, 0)</f>
        <v>1001</v>
      </c>
      <c r="B26" s="115"/>
      <c r="C26" s="145"/>
      <c r="D26" s="146">
        <v>4</v>
      </c>
      <c r="E26" s="119" t="s">
        <v>3</v>
      </c>
      <c r="I26" s="56"/>
      <c r="J26" s="56"/>
      <c r="K26" s="56"/>
      <c r="L26" s="56"/>
      <c r="M26" s="56"/>
      <c r="N26" s="56"/>
      <c r="O26" s="56"/>
      <c r="P26" s="56"/>
      <c r="Q26" s="56"/>
      <c r="R26" s="56"/>
      <c r="S26" s="56"/>
      <c r="T26" s="56"/>
      <c r="U26" s="144"/>
    </row>
    <row r="27" spans="1:21" ht="20.100000000000001" customHeight="1">
      <c r="A27" s="115"/>
      <c r="B27" s="115"/>
      <c r="C27" s="151"/>
      <c r="D27" s="143"/>
      <c r="E27" s="143"/>
      <c r="F27" s="143"/>
      <c r="G27" s="143"/>
      <c r="H27" s="143"/>
      <c r="I27" s="153"/>
      <c r="J27" s="148" t="s">
        <v>240</v>
      </c>
      <c r="K27" s="149"/>
      <c r="L27" s="149"/>
      <c r="M27" s="149"/>
      <c r="N27" s="149"/>
      <c r="O27" s="149"/>
      <c r="P27" s="149"/>
      <c r="Q27" s="149"/>
      <c r="R27" s="149"/>
      <c r="S27" s="149"/>
      <c r="T27" s="149"/>
      <c r="U27" s="154"/>
    </row>
    <row r="28" spans="1:21" ht="20.100000000000001" customHeight="1">
      <c r="A28" s="115">
        <f>IF(ISBLANK($I28), 1001, 0)</f>
        <v>1001</v>
      </c>
      <c r="B28" s="115"/>
      <c r="C28" s="145"/>
      <c r="D28" s="146">
        <v>5</v>
      </c>
      <c r="E28" s="119" t="s">
        <v>86</v>
      </c>
      <c r="I28" s="56"/>
      <c r="J28" s="56"/>
      <c r="K28" s="56"/>
      <c r="L28" s="56"/>
      <c r="M28" s="56"/>
      <c r="N28" s="56"/>
      <c r="O28" s="56"/>
      <c r="P28" s="56"/>
      <c r="Q28" s="56"/>
      <c r="R28" s="56"/>
      <c r="S28" s="56"/>
      <c r="T28" s="56"/>
      <c r="U28" s="144"/>
    </row>
    <row r="29" spans="1:21" ht="20.100000000000001" customHeight="1">
      <c r="A29" s="115"/>
      <c r="B29" s="115"/>
      <c r="C29" s="151"/>
      <c r="D29" s="143"/>
      <c r="E29" s="143"/>
      <c r="F29" s="143"/>
      <c r="G29" s="143"/>
      <c r="H29" s="143"/>
      <c r="I29" s="153"/>
      <c r="J29" s="150" t="s">
        <v>87</v>
      </c>
      <c r="K29" s="149"/>
      <c r="L29" s="149"/>
      <c r="M29" s="149"/>
      <c r="N29" s="149"/>
      <c r="O29" s="149"/>
      <c r="P29" s="149"/>
      <c r="Q29" s="149"/>
      <c r="R29" s="149"/>
      <c r="S29" s="149"/>
      <c r="T29" s="149"/>
      <c r="U29" s="154"/>
    </row>
    <row r="30" spans="1:21" ht="20.100000000000001" customHeight="1">
      <c r="A30" s="115">
        <f>IF(ISBLANK($I30), 1001, 0)</f>
        <v>1001</v>
      </c>
      <c r="B30" s="115"/>
      <c r="C30" s="145"/>
      <c r="D30" s="146">
        <v>6</v>
      </c>
      <c r="E30" s="119" t="s">
        <v>4</v>
      </c>
      <c r="I30" s="56"/>
      <c r="J30" s="56"/>
      <c r="K30" s="56"/>
      <c r="L30" s="56"/>
      <c r="M30" s="56"/>
      <c r="N30" s="56"/>
      <c r="O30" s="56"/>
      <c r="P30" s="56"/>
      <c r="Q30" s="56"/>
      <c r="R30" s="56"/>
      <c r="S30" s="56"/>
      <c r="T30" s="56"/>
      <c r="U30" s="144"/>
    </row>
    <row r="31" spans="1:21" ht="20.100000000000001" customHeight="1">
      <c r="A31" s="115"/>
      <c r="B31" s="115"/>
      <c r="C31" s="151"/>
      <c r="D31" s="143"/>
      <c r="E31" s="143"/>
      <c r="F31" s="143"/>
      <c r="G31" s="143"/>
      <c r="H31" s="143"/>
      <c r="I31" s="153"/>
      <c r="J31" s="150" t="s">
        <v>10</v>
      </c>
      <c r="K31" s="149"/>
      <c r="L31" s="149"/>
      <c r="M31" s="149"/>
      <c r="N31" s="149"/>
      <c r="O31" s="149"/>
      <c r="P31" s="149"/>
      <c r="Q31" s="149"/>
      <c r="R31" s="149"/>
      <c r="S31" s="149"/>
      <c r="T31" s="149"/>
      <c r="U31" s="154"/>
    </row>
    <row r="32" spans="1:21" ht="20.100000000000001" customHeight="1">
      <c r="A32" s="115">
        <f>IF(ISBLANK($I32), 1001, 0)</f>
        <v>1001</v>
      </c>
      <c r="B32" s="115"/>
      <c r="C32" s="145"/>
      <c r="D32" s="146">
        <v>7</v>
      </c>
      <c r="E32" s="119" t="s">
        <v>5</v>
      </c>
      <c r="I32" s="56"/>
      <c r="J32" s="56"/>
      <c r="K32" s="56"/>
      <c r="L32" s="56"/>
      <c r="M32" s="56"/>
      <c r="N32" s="56"/>
      <c r="O32" s="56"/>
      <c r="P32" s="56"/>
      <c r="Q32" s="56"/>
      <c r="R32" s="56"/>
      <c r="S32" s="56"/>
      <c r="T32" s="56"/>
      <c r="U32" s="144"/>
    </row>
    <row r="33" spans="1:24" ht="20.100000000000001" customHeight="1">
      <c r="A33" s="115"/>
      <c r="B33" s="115"/>
      <c r="C33" s="151"/>
      <c r="D33" s="143"/>
      <c r="E33" s="143"/>
      <c r="F33" s="143"/>
      <c r="G33" s="143"/>
      <c r="H33" s="143"/>
      <c r="I33" s="153"/>
      <c r="J33" s="150" t="s">
        <v>11</v>
      </c>
      <c r="K33" s="149"/>
      <c r="L33" s="149"/>
      <c r="M33" s="149"/>
      <c r="N33" s="149"/>
      <c r="O33" s="149"/>
      <c r="P33" s="149"/>
      <c r="Q33" s="149"/>
      <c r="R33" s="149"/>
      <c r="S33" s="149"/>
      <c r="T33" s="149"/>
      <c r="U33" s="144"/>
    </row>
    <row r="34" spans="1:24" ht="20.100000000000001" customHeight="1">
      <c r="A34" s="115">
        <f>IF(NOT(AND(I34&lt;&gt;"",ISNUMBER(VALUE(SUBSTITUTE(I34,"-",""))))), 1001, 0)</f>
        <v>1001</v>
      </c>
      <c r="B34" s="115"/>
      <c r="C34" s="145"/>
      <c r="D34" s="146">
        <v>8</v>
      </c>
      <c r="E34" s="119" t="s">
        <v>6</v>
      </c>
      <c r="I34" s="56"/>
      <c r="J34" s="56"/>
      <c r="K34" s="56"/>
      <c r="L34" s="56"/>
      <c r="M34" s="56"/>
      <c r="N34" s="143"/>
      <c r="O34" s="143"/>
      <c r="P34" s="143"/>
      <c r="Q34" s="143"/>
      <c r="R34" s="143"/>
      <c r="S34" s="143"/>
      <c r="T34" s="143"/>
      <c r="U34" s="144"/>
    </row>
    <row r="35" spans="1:24" ht="20.100000000000001" customHeight="1">
      <c r="A35" s="115"/>
      <c r="B35" s="115"/>
      <c r="C35" s="151"/>
      <c r="D35" s="143"/>
      <c r="E35" s="143"/>
      <c r="F35" s="143"/>
      <c r="G35" s="143"/>
      <c r="H35" s="143"/>
      <c r="I35" s="153"/>
      <c r="J35" s="148" t="s">
        <v>241</v>
      </c>
      <c r="K35" s="149"/>
      <c r="L35" s="149"/>
      <c r="M35" s="149"/>
      <c r="N35" s="149"/>
      <c r="O35" s="149"/>
      <c r="P35" s="149"/>
      <c r="Q35" s="149"/>
      <c r="R35" s="149"/>
      <c r="S35" s="149"/>
      <c r="T35" s="149"/>
      <c r="U35" s="144"/>
    </row>
    <row r="36" spans="1:24" ht="20.100000000000001" customHeight="1">
      <c r="A36" s="115">
        <f>IF(NOT(AND($I36&lt;&gt;"",ISNUMBER(VALUE(SUBSTITUTE($I36,"-",""))))), 1001, 0)</f>
        <v>1001</v>
      </c>
      <c r="B36" s="115"/>
      <c r="C36" s="145"/>
      <c r="D36" s="146">
        <v>9</v>
      </c>
      <c r="E36" s="119" t="s">
        <v>7</v>
      </c>
      <c r="I36" s="56"/>
      <c r="J36" s="76"/>
      <c r="K36" s="76"/>
      <c r="L36" s="76"/>
      <c r="M36" s="76"/>
      <c r="N36" s="143"/>
      <c r="O36" s="143"/>
      <c r="P36" s="143"/>
      <c r="Q36" s="143"/>
      <c r="R36" s="143"/>
      <c r="S36" s="143"/>
      <c r="T36" s="143"/>
      <c r="U36" s="144"/>
    </row>
    <row r="37" spans="1:24" ht="20.100000000000001" customHeight="1">
      <c r="A37" s="115"/>
      <c r="B37" s="115"/>
      <c r="C37" s="151"/>
      <c r="D37" s="143"/>
      <c r="E37" s="143"/>
      <c r="F37" s="143"/>
      <c r="G37" s="143"/>
      <c r="H37" s="143"/>
      <c r="I37" s="153"/>
      <c r="J37" s="148" t="s">
        <v>241</v>
      </c>
      <c r="K37" s="149"/>
      <c r="L37" s="149"/>
      <c r="M37" s="149"/>
      <c r="N37" s="149"/>
      <c r="O37" s="149"/>
      <c r="P37" s="149"/>
      <c r="Q37" s="149"/>
      <c r="R37" s="149"/>
      <c r="S37" s="149"/>
      <c r="T37" s="149"/>
      <c r="U37" s="144"/>
    </row>
    <row r="38" spans="1:24" ht="20.100000000000001" customHeight="1">
      <c r="A38" s="115">
        <f>IF(AND($I63="しない",ISBLANK($I38)), 1001, 0)</f>
        <v>0</v>
      </c>
      <c r="B38" s="115"/>
      <c r="C38" s="145"/>
      <c r="D38" s="146">
        <v>10</v>
      </c>
      <c r="E38" s="119" t="s">
        <v>9</v>
      </c>
      <c r="I38" s="56"/>
      <c r="J38" s="56"/>
      <c r="K38" s="56"/>
      <c r="L38" s="56"/>
      <c r="M38" s="56"/>
      <c r="N38" s="56"/>
      <c r="O38" s="56"/>
      <c r="P38" s="56"/>
      <c r="Q38" s="56"/>
      <c r="R38" s="56"/>
      <c r="S38" s="56"/>
      <c r="T38" s="56"/>
      <c r="U38" s="144"/>
    </row>
    <row r="39" spans="1:24" ht="30" customHeight="1">
      <c r="A39" s="115"/>
      <c r="B39" s="115"/>
      <c r="C39" s="151"/>
      <c r="D39" s="143"/>
      <c r="E39" s="143"/>
      <c r="F39" s="143"/>
      <c r="G39" s="143"/>
      <c r="H39" s="143"/>
      <c r="I39" s="153"/>
      <c r="J39" s="155" t="s">
        <v>233</v>
      </c>
      <c r="K39" s="156"/>
      <c r="L39" s="156"/>
      <c r="M39" s="156"/>
      <c r="N39" s="156"/>
      <c r="O39" s="156"/>
      <c r="P39" s="156"/>
      <c r="Q39" s="156"/>
      <c r="R39" s="156"/>
      <c r="S39" s="156"/>
      <c r="T39" s="156"/>
      <c r="U39" s="144"/>
    </row>
    <row r="40" spans="1:24" ht="20.100000000000001" customHeight="1">
      <c r="A40" s="115">
        <f>IF(AND($I40&lt;&gt;"一致する", $I40&lt;&gt;"一致しない"), 1001, 0)</f>
        <v>0</v>
      </c>
      <c r="B40" s="115"/>
      <c r="C40" s="145"/>
      <c r="D40" s="146">
        <v>11</v>
      </c>
      <c r="E40" s="119" t="s">
        <v>210</v>
      </c>
      <c r="I40" s="56" t="s">
        <v>211</v>
      </c>
      <c r="J40" s="76"/>
      <c r="K40" s="76"/>
      <c r="L40" s="76"/>
      <c r="M40" s="76"/>
      <c r="N40" s="157"/>
      <c r="O40" s="157"/>
      <c r="P40" s="157"/>
      <c r="Q40" s="157"/>
      <c r="R40" s="157"/>
      <c r="S40" s="157"/>
      <c r="T40" s="157"/>
      <c r="U40" s="158"/>
      <c r="V40" s="157"/>
      <c r="W40" s="157"/>
      <c r="X40" s="143"/>
    </row>
    <row r="41" spans="1:24" ht="20.100000000000001" customHeight="1">
      <c r="A41" s="115"/>
      <c r="B41" s="115"/>
      <c r="C41" s="151"/>
      <c r="D41" s="143"/>
      <c r="E41" s="143"/>
      <c r="F41" s="143"/>
      <c r="G41" s="143"/>
      <c r="H41" s="143"/>
      <c r="I41" s="153"/>
      <c r="J41" s="150" t="s">
        <v>246</v>
      </c>
      <c r="K41" s="159"/>
      <c r="L41" s="159"/>
      <c r="M41" s="159"/>
      <c r="N41" s="159"/>
      <c r="O41" s="159"/>
      <c r="P41" s="159"/>
      <c r="Q41" s="159"/>
      <c r="R41" s="159"/>
      <c r="S41" s="159"/>
      <c r="T41" s="159"/>
      <c r="U41" s="154"/>
      <c r="V41" s="159"/>
      <c r="W41" s="159"/>
      <c r="X41" s="143"/>
    </row>
    <row r="42" spans="1:24" ht="15" customHeight="1">
      <c r="A42" s="115"/>
      <c r="B42" s="115"/>
      <c r="C42" s="160"/>
      <c r="D42" s="161"/>
      <c r="E42" s="161"/>
      <c r="F42" s="161"/>
      <c r="G42" s="161"/>
      <c r="H42" s="161"/>
      <c r="I42" s="162"/>
      <c r="J42" s="162"/>
      <c r="K42" s="162"/>
      <c r="L42" s="162"/>
      <c r="M42" s="162"/>
      <c r="N42" s="162"/>
      <c r="O42" s="162"/>
      <c r="P42" s="162"/>
      <c r="Q42" s="162"/>
      <c r="R42" s="162"/>
      <c r="S42" s="162"/>
      <c r="T42" s="162"/>
      <c r="U42" s="163"/>
    </row>
    <row r="43" spans="1:24" ht="15" customHeight="1">
      <c r="A43" s="115"/>
      <c r="B43" s="115"/>
      <c r="C43" s="143"/>
      <c r="D43" s="143"/>
      <c r="E43" s="143"/>
      <c r="F43" s="143"/>
      <c r="G43" s="143"/>
      <c r="H43" s="143"/>
      <c r="I43" s="164"/>
      <c r="J43" s="159"/>
      <c r="K43" s="159"/>
      <c r="L43" s="159"/>
      <c r="M43" s="159"/>
      <c r="N43" s="159"/>
      <c r="O43" s="159"/>
      <c r="P43" s="159"/>
      <c r="Q43" s="159"/>
      <c r="R43" s="159"/>
      <c r="S43" s="159"/>
      <c r="T43" s="159"/>
      <c r="U43" s="143"/>
    </row>
    <row r="44" spans="1:24" ht="15" hidden="1" customHeight="1">
      <c r="A44" s="115"/>
      <c r="B44" s="115"/>
      <c r="C44" s="143"/>
      <c r="D44" s="143"/>
      <c r="E44" s="143"/>
      <c r="F44" s="143"/>
      <c r="G44" s="143"/>
      <c r="H44" s="143"/>
      <c r="I44" s="164"/>
      <c r="J44" s="159"/>
      <c r="K44" s="159"/>
      <c r="L44" s="159"/>
      <c r="M44" s="159"/>
      <c r="N44" s="159"/>
      <c r="O44" s="159"/>
      <c r="P44" s="159"/>
      <c r="Q44" s="159"/>
      <c r="R44" s="159"/>
      <c r="S44" s="159"/>
      <c r="T44" s="159"/>
      <c r="U44" s="143"/>
    </row>
    <row r="45" spans="1:24" ht="15" hidden="1" customHeight="1">
      <c r="A45" s="115"/>
      <c r="B45" s="115"/>
      <c r="C45" s="143"/>
      <c r="D45" s="143"/>
      <c r="E45" s="143"/>
      <c r="F45" s="143"/>
      <c r="G45" s="143"/>
      <c r="H45" s="143"/>
      <c r="I45" s="164"/>
      <c r="J45" s="159"/>
      <c r="K45" s="159"/>
      <c r="L45" s="159"/>
      <c r="M45" s="159"/>
      <c r="N45" s="159"/>
      <c r="O45" s="159"/>
      <c r="P45" s="159"/>
      <c r="Q45" s="159"/>
      <c r="R45" s="159"/>
      <c r="S45" s="159"/>
      <c r="T45" s="159"/>
      <c r="U45" s="143"/>
    </row>
    <row r="46" spans="1:24" ht="15" hidden="1" customHeight="1">
      <c r="A46" s="115"/>
      <c r="B46" s="115"/>
      <c r="C46" s="143"/>
      <c r="D46" s="143"/>
      <c r="E46" s="143"/>
      <c r="F46" s="143"/>
      <c r="G46" s="143"/>
      <c r="H46" s="143"/>
      <c r="I46" s="164"/>
      <c r="J46" s="143"/>
      <c r="K46" s="143"/>
      <c r="L46" s="143"/>
      <c r="M46" s="143"/>
      <c r="N46" s="143"/>
      <c r="O46" s="143"/>
      <c r="P46" s="143"/>
      <c r="Q46" s="143"/>
      <c r="R46" s="143"/>
      <c r="S46" s="143"/>
      <c r="T46" s="143"/>
      <c r="U46" s="143"/>
    </row>
    <row r="47" spans="1:24" ht="15" hidden="1" customHeight="1">
      <c r="A47" s="115"/>
      <c r="B47" s="115"/>
      <c r="C47" s="143"/>
      <c r="D47" s="143"/>
      <c r="E47" s="143"/>
      <c r="F47" s="143"/>
      <c r="G47" s="143"/>
      <c r="H47" s="143"/>
      <c r="I47" s="164"/>
      <c r="J47" s="159"/>
      <c r="K47" s="159"/>
      <c r="L47" s="159"/>
      <c r="M47" s="159"/>
      <c r="N47" s="159"/>
      <c r="O47" s="159"/>
      <c r="P47" s="159"/>
      <c r="Q47" s="159"/>
      <c r="R47" s="159"/>
      <c r="S47" s="159"/>
      <c r="T47" s="159"/>
      <c r="U47" s="143"/>
    </row>
    <row r="48" spans="1:24" ht="15" hidden="1" customHeight="1">
      <c r="A48" s="115"/>
      <c r="B48" s="115"/>
      <c r="C48" s="143"/>
      <c r="D48" s="143"/>
      <c r="E48" s="143"/>
      <c r="F48" s="143"/>
      <c r="G48" s="143"/>
      <c r="H48" s="143"/>
      <c r="I48" s="164"/>
      <c r="J48" s="159"/>
      <c r="K48" s="159"/>
      <c r="L48" s="159"/>
      <c r="M48" s="159"/>
      <c r="N48" s="159"/>
      <c r="O48" s="159"/>
      <c r="P48" s="159"/>
      <c r="Q48" s="159"/>
      <c r="R48" s="159"/>
      <c r="S48" s="159"/>
      <c r="T48" s="159"/>
      <c r="U48" s="143"/>
    </row>
    <row r="49" spans="1:24" ht="15" hidden="1" customHeight="1">
      <c r="A49" s="115"/>
      <c r="B49" s="115"/>
      <c r="C49" s="143"/>
      <c r="D49" s="143"/>
      <c r="E49" s="143"/>
      <c r="F49" s="143"/>
      <c r="G49" s="143"/>
      <c r="H49" s="143"/>
      <c r="I49" s="164"/>
      <c r="J49" s="159"/>
      <c r="K49" s="159"/>
      <c r="L49" s="159"/>
      <c r="M49" s="159"/>
      <c r="N49" s="159"/>
      <c r="O49" s="159"/>
      <c r="P49" s="159"/>
      <c r="Q49" s="159"/>
      <c r="R49" s="159"/>
      <c r="S49" s="159"/>
      <c r="T49" s="159"/>
      <c r="U49" s="143"/>
    </row>
    <row r="50" spans="1:24" ht="15" hidden="1" customHeight="1">
      <c r="A50" s="115"/>
      <c r="B50" s="115"/>
      <c r="C50" s="143"/>
      <c r="D50" s="143"/>
      <c r="E50" s="143"/>
      <c r="F50" s="143"/>
      <c r="G50" s="143"/>
      <c r="H50" s="143"/>
      <c r="I50" s="164"/>
      <c r="J50" s="159"/>
      <c r="K50" s="159"/>
      <c r="L50" s="159"/>
      <c r="M50" s="159"/>
      <c r="N50" s="159"/>
      <c r="O50" s="159"/>
      <c r="P50" s="159"/>
      <c r="Q50" s="159"/>
      <c r="R50" s="159"/>
      <c r="S50" s="159"/>
      <c r="T50" s="159"/>
      <c r="U50" s="143"/>
    </row>
    <row r="51" spans="1:24" ht="15" hidden="1" customHeight="1">
      <c r="A51" s="115"/>
      <c r="B51" s="115"/>
      <c r="C51" s="143"/>
      <c r="D51" s="143"/>
      <c r="E51" s="143"/>
      <c r="F51" s="143"/>
      <c r="G51" s="143"/>
      <c r="H51" s="143"/>
      <c r="I51" s="164"/>
      <c r="J51" s="159"/>
      <c r="K51" s="159"/>
      <c r="L51" s="159"/>
      <c r="M51" s="159"/>
      <c r="N51" s="159"/>
      <c r="O51" s="159"/>
      <c r="P51" s="159"/>
      <c r="Q51" s="159"/>
      <c r="R51" s="159"/>
      <c r="S51" s="159"/>
      <c r="T51" s="159"/>
      <c r="U51" s="143"/>
    </row>
    <row r="52" spans="1:24" ht="15" hidden="1" customHeight="1">
      <c r="A52" s="115"/>
      <c r="B52" s="115"/>
      <c r="C52" s="143"/>
      <c r="D52" s="143"/>
      <c r="E52" s="143"/>
      <c r="F52" s="143"/>
      <c r="G52" s="143"/>
      <c r="H52" s="143"/>
      <c r="I52" s="164"/>
      <c r="J52" s="143"/>
      <c r="K52" s="143"/>
      <c r="L52" s="143"/>
      <c r="M52" s="143"/>
      <c r="N52" s="143"/>
      <c r="O52" s="143"/>
      <c r="P52" s="143"/>
      <c r="Q52" s="143"/>
      <c r="R52" s="143"/>
      <c r="S52" s="143"/>
      <c r="T52" s="143"/>
      <c r="U52" s="143"/>
    </row>
    <row r="53" spans="1:24" ht="15" hidden="1" customHeight="1">
      <c r="A53" s="115"/>
      <c r="B53" s="115"/>
      <c r="C53" s="143"/>
      <c r="D53" s="143"/>
      <c r="E53" s="143"/>
      <c r="F53" s="143"/>
      <c r="G53" s="143"/>
      <c r="H53" s="143"/>
      <c r="I53" s="164"/>
      <c r="J53" s="159"/>
      <c r="K53" s="159"/>
      <c r="L53" s="159"/>
      <c r="M53" s="159"/>
      <c r="N53" s="159"/>
      <c r="O53" s="159"/>
      <c r="P53" s="159"/>
      <c r="Q53" s="159"/>
      <c r="R53" s="159"/>
      <c r="S53" s="159"/>
      <c r="T53" s="159"/>
      <c r="U53" s="143"/>
    </row>
    <row r="54" spans="1:24" ht="15" hidden="1" customHeight="1">
      <c r="A54" s="115"/>
      <c r="B54" s="115"/>
      <c r="C54" s="143"/>
      <c r="D54" s="143"/>
      <c r="E54" s="143"/>
      <c r="F54" s="143"/>
      <c r="G54" s="143"/>
      <c r="H54" s="143"/>
      <c r="I54" s="164"/>
      <c r="J54" s="159"/>
      <c r="K54" s="159"/>
      <c r="L54" s="159"/>
      <c r="M54" s="159"/>
      <c r="N54" s="159"/>
      <c r="O54" s="159"/>
      <c r="P54" s="159"/>
      <c r="Q54" s="159"/>
      <c r="R54" s="159"/>
      <c r="S54" s="159"/>
      <c r="T54" s="159"/>
      <c r="U54" s="143"/>
    </row>
    <row r="55" spans="1:24" ht="15" hidden="1" customHeight="1">
      <c r="A55" s="115"/>
      <c r="B55" s="115"/>
      <c r="C55" s="143"/>
      <c r="D55" s="143"/>
      <c r="E55" s="143"/>
      <c r="F55" s="143"/>
      <c r="G55" s="143"/>
      <c r="H55" s="143"/>
      <c r="I55" s="164"/>
      <c r="J55" s="143"/>
      <c r="K55" s="143"/>
      <c r="L55" s="143"/>
      <c r="M55" s="143"/>
      <c r="N55" s="143"/>
      <c r="O55" s="143"/>
      <c r="P55" s="143"/>
      <c r="Q55" s="143"/>
      <c r="R55" s="143"/>
      <c r="S55" s="143"/>
      <c r="T55" s="143"/>
      <c r="U55" s="143"/>
    </row>
    <row r="56" spans="1:24" ht="15" hidden="1" customHeight="1">
      <c r="A56" s="115"/>
      <c r="B56" s="115"/>
      <c r="C56" s="143"/>
      <c r="D56" s="143"/>
      <c r="E56" s="143"/>
      <c r="F56" s="143"/>
      <c r="G56" s="143"/>
      <c r="H56" s="143"/>
      <c r="I56" s="164"/>
      <c r="J56" s="143"/>
      <c r="K56" s="143"/>
      <c r="L56" s="143"/>
      <c r="M56" s="143"/>
      <c r="N56" s="143"/>
      <c r="O56" s="143"/>
      <c r="P56" s="143"/>
      <c r="Q56" s="143"/>
      <c r="R56" s="143"/>
      <c r="S56" s="143"/>
      <c r="T56" s="143"/>
      <c r="U56" s="143"/>
    </row>
    <row r="57" spans="1:24" ht="15" hidden="1" customHeight="1">
      <c r="A57" s="115"/>
      <c r="B57" s="115"/>
      <c r="C57" s="143"/>
      <c r="D57" s="143"/>
      <c r="E57" s="143"/>
      <c r="F57" s="143"/>
      <c r="G57" s="143"/>
      <c r="H57" s="143"/>
      <c r="I57" s="164"/>
      <c r="J57" s="159"/>
      <c r="K57" s="159"/>
      <c r="L57" s="159"/>
      <c r="M57" s="159"/>
      <c r="N57" s="159"/>
      <c r="O57" s="159"/>
      <c r="P57" s="159"/>
      <c r="Q57" s="159"/>
      <c r="R57" s="159"/>
      <c r="S57" s="159"/>
      <c r="T57" s="159"/>
      <c r="U57" s="143"/>
    </row>
    <row r="58" spans="1:24" ht="15" hidden="1" customHeight="1">
      <c r="A58" s="115"/>
      <c r="B58" s="115"/>
      <c r="C58" s="143"/>
      <c r="D58" s="143"/>
      <c r="E58" s="143"/>
      <c r="F58" s="143"/>
      <c r="G58" s="143"/>
      <c r="H58" s="143"/>
      <c r="I58" s="164"/>
      <c r="J58" s="143"/>
      <c r="K58" s="143"/>
      <c r="L58" s="143"/>
      <c r="M58" s="143"/>
      <c r="N58" s="143"/>
      <c r="O58" s="143"/>
      <c r="P58" s="143"/>
      <c r="Q58" s="143"/>
      <c r="R58" s="143"/>
      <c r="S58" s="143"/>
      <c r="T58" s="143"/>
      <c r="U58" s="143"/>
    </row>
    <row r="59" spans="1:24" ht="15" customHeight="1">
      <c r="A59" s="115"/>
      <c r="B59" s="115"/>
      <c r="C59" s="143"/>
      <c r="D59" s="143"/>
      <c r="E59" s="143"/>
      <c r="F59" s="143"/>
      <c r="G59" s="143"/>
      <c r="H59" s="143"/>
      <c r="I59" s="164"/>
      <c r="J59" s="143"/>
      <c r="K59" s="143"/>
      <c r="L59" s="143"/>
      <c r="M59" s="143"/>
      <c r="N59" s="143"/>
      <c r="O59" s="143"/>
      <c r="P59" s="143"/>
      <c r="Q59" s="143"/>
      <c r="R59" s="143"/>
      <c r="S59" s="143"/>
      <c r="T59" s="143"/>
      <c r="U59" s="143"/>
    </row>
    <row r="60" spans="1:24" ht="20.100000000000001" customHeight="1">
      <c r="A60" s="115"/>
      <c r="B60" s="115"/>
      <c r="C60" s="165" t="s">
        <v>249</v>
      </c>
      <c r="D60" s="166"/>
      <c r="E60" s="166"/>
      <c r="F60" s="166"/>
      <c r="G60" s="166"/>
      <c r="H60" s="167"/>
      <c r="I60" s="168"/>
      <c r="J60" s="169"/>
    </row>
    <row r="61" spans="1:24" ht="15" customHeight="1">
      <c r="A61" s="115"/>
      <c r="B61" s="115"/>
      <c r="C61" s="151"/>
      <c r="D61" s="143"/>
      <c r="E61" s="143"/>
      <c r="F61" s="143"/>
      <c r="G61" s="143"/>
      <c r="H61" s="143"/>
      <c r="I61" s="170"/>
      <c r="J61" s="143"/>
      <c r="K61" s="141"/>
      <c r="L61" s="141"/>
      <c r="M61" s="141"/>
      <c r="N61" s="141"/>
      <c r="O61" s="141"/>
      <c r="P61" s="141"/>
      <c r="Q61" s="141"/>
      <c r="R61" s="141"/>
      <c r="S61" s="141"/>
      <c r="T61" s="141"/>
      <c r="U61" s="142"/>
    </row>
    <row r="62" spans="1:24" ht="20.100000000000001" customHeight="1">
      <c r="A62" s="115"/>
      <c r="B62" s="115"/>
      <c r="C62" s="139"/>
      <c r="D62" s="171" t="s">
        <v>212</v>
      </c>
      <c r="E62" s="143"/>
      <c r="F62" s="143"/>
      <c r="G62" s="143"/>
      <c r="H62" s="143"/>
      <c r="I62" s="143"/>
      <c r="J62" s="143"/>
      <c r="K62" s="143"/>
      <c r="L62" s="143"/>
      <c r="M62" s="143"/>
      <c r="N62" s="143"/>
      <c r="O62" s="143"/>
      <c r="P62" s="143"/>
      <c r="Q62" s="143"/>
      <c r="R62" s="143"/>
      <c r="S62" s="143"/>
      <c r="T62" s="143"/>
      <c r="U62" s="144"/>
    </row>
    <row r="63" spans="1:24" ht="20.100000000000001" customHeight="1">
      <c r="A63" s="115">
        <f>IF(AND(I63&lt;&gt;"しない", I63&lt;&gt;"する"), 1001, 0)</f>
        <v>1001</v>
      </c>
      <c r="B63" s="115"/>
      <c r="C63" s="139"/>
      <c r="D63" s="146">
        <v>1</v>
      </c>
      <c r="E63" s="143" t="s">
        <v>213</v>
      </c>
      <c r="F63" s="143"/>
      <c r="G63" s="143"/>
      <c r="H63" s="143"/>
      <c r="I63" s="56"/>
      <c r="J63" s="83"/>
      <c r="K63" s="83"/>
      <c r="L63" s="83"/>
      <c r="M63" s="83"/>
      <c r="N63" s="143"/>
      <c r="O63" s="143"/>
      <c r="P63" s="143"/>
      <c r="Q63" s="143"/>
      <c r="R63" s="143"/>
      <c r="S63" s="172"/>
      <c r="T63" s="172"/>
      <c r="U63" s="173"/>
      <c r="V63" s="174"/>
      <c r="W63" s="172"/>
      <c r="X63" s="143"/>
    </row>
    <row r="64" spans="1:24" ht="20.100000000000001" customHeight="1">
      <c r="A64" s="115"/>
      <c r="B64" s="115"/>
      <c r="C64" s="139"/>
      <c r="D64" s="143"/>
      <c r="E64" s="143"/>
      <c r="F64" s="143"/>
      <c r="G64" s="143"/>
      <c r="H64" s="143"/>
      <c r="I64" s="153"/>
      <c r="J64" s="150" t="s">
        <v>130</v>
      </c>
      <c r="K64" s="159"/>
      <c r="L64" s="159"/>
      <c r="M64" s="159"/>
      <c r="N64" s="159"/>
      <c r="O64" s="159"/>
      <c r="P64" s="159"/>
      <c r="Q64" s="159"/>
      <c r="R64" s="159"/>
      <c r="S64" s="159"/>
      <c r="T64" s="159"/>
      <c r="U64" s="154"/>
      <c r="V64" s="175"/>
      <c r="W64" s="159"/>
      <c r="X64" s="143"/>
    </row>
    <row r="65" spans="1:24" ht="20.100000000000001" hidden="1" customHeight="1">
      <c r="A65" s="115"/>
      <c r="B65" s="115"/>
      <c r="C65" s="151"/>
      <c r="D65" s="143"/>
      <c r="E65" s="143"/>
      <c r="F65" s="143"/>
      <c r="G65" s="143"/>
      <c r="H65" s="143"/>
      <c r="I65" s="176"/>
      <c r="J65" s="159"/>
      <c r="K65" s="159"/>
      <c r="L65" s="159"/>
      <c r="M65" s="159"/>
      <c r="N65" s="159"/>
      <c r="O65" s="159"/>
      <c r="P65" s="159"/>
      <c r="Q65" s="159"/>
      <c r="R65" s="159"/>
      <c r="S65" s="159"/>
      <c r="T65" s="159"/>
      <c r="U65" s="154"/>
      <c r="V65" s="175"/>
      <c r="W65" s="159"/>
      <c r="X65" s="143"/>
    </row>
    <row r="66" spans="1:24" ht="20.100000000000001" hidden="1" customHeight="1">
      <c r="A66" s="115"/>
      <c r="B66" s="115"/>
      <c r="C66" s="151"/>
      <c r="D66" s="143"/>
      <c r="E66" s="143"/>
      <c r="F66" s="143"/>
      <c r="G66" s="143"/>
      <c r="H66" s="143"/>
      <c r="I66" s="176"/>
      <c r="J66" s="159"/>
      <c r="K66" s="159"/>
      <c r="L66" s="159"/>
      <c r="M66" s="159"/>
      <c r="N66" s="159"/>
      <c r="O66" s="159"/>
      <c r="P66" s="159"/>
      <c r="Q66" s="159"/>
      <c r="R66" s="159"/>
      <c r="S66" s="159"/>
      <c r="T66" s="159"/>
      <c r="U66" s="154"/>
      <c r="V66" s="175"/>
      <c r="W66" s="159"/>
      <c r="X66" s="143"/>
    </row>
    <row r="67" spans="1:24" ht="20.100000000000001" hidden="1" customHeight="1">
      <c r="A67" s="115"/>
      <c r="B67" s="115"/>
      <c r="C67" s="151"/>
      <c r="D67" s="143"/>
      <c r="E67" s="143"/>
      <c r="F67" s="143"/>
      <c r="G67" s="143"/>
      <c r="H67" s="143"/>
      <c r="I67" s="176"/>
      <c r="J67" s="159"/>
      <c r="K67" s="159"/>
      <c r="L67" s="159"/>
      <c r="M67" s="159"/>
      <c r="N67" s="159"/>
      <c r="O67" s="159"/>
      <c r="P67" s="159"/>
      <c r="Q67" s="159"/>
      <c r="R67" s="159"/>
      <c r="S67" s="159"/>
      <c r="T67" s="159"/>
      <c r="U67" s="154"/>
      <c r="V67" s="175"/>
      <c r="W67" s="159"/>
      <c r="X67" s="143"/>
    </row>
    <row r="68" spans="1:24" ht="20.100000000000001" hidden="1" customHeight="1">
      <c r="A68" s="115"/>
      <c r="B68" s="115"/>
      <c r="C68" s="151"/>
      <c r="D68" s="143"/>
      <c r="E68" s="143"/>
      <c r="F68" s="143"/>
      <c r="G68" s="143"/>
      <c r="H68" s="143"/>
      <c r="I68" s="176"/>
      <c r="J68" s="159"/>
      <c r="K68" s="159"/>
      <c r="L68" s="159"/>
      <c r="M68" s="159"/>
      <c r="N68" s="159"/>
      <c r="O68" s="159"/>
      <c r="P68" s="159"/>
      <c r="Q68" s="159"/>
      <c r="R68" s="159"/>
      <c r="S68" s="159"/>
      <c r="T68" s="159"/>
      <c r="U68" s="154"/>
      <c r="V68" s="175"/>
      <c r="W68" s="159"/>
      <c r="X68" s="143"/>
    </row>
    <row r="69" spans="1:24" ht="20.100000000000001" customHeight="1">
      <c r="A69" s="115">
        <f>IF(OR(AND($I63="する",ISBLANK($I69)),AND($I63="しない",NOT(ISBLANK($I69)))), 1001, 0)</f>
        <v>0</v>
      </c>
      <c r="B69" s="115"/>
      <c r="C69" s="145"/>
      <c r="D69" s="146">
        <f>D63+1</f>
        <v>2</v>
      </c>
      <c r="E69" s="119" t="s">
        <v>0</v>
      </c>
      <c r="I69" s="75"/>
      <c r="J69" s="76"/>
      <c r="K69" s="76"/>
      <c r="L69" s="76"/>
      <c r="M69" s="76"/>
      <c r="N69" s="143"/>
      <c r="O69" s="143"/>
      <c r="P69" s="143"/>
      <c r="Q69" s="143"/>
      <c r="R69" s="143"/>
      <c r="S69" s="143"/>
      <c r="T69" s="143"/>
      <c r="U69" s="144"/>
      <c r="V69" s="177"/>
    </row>
    <row r="70" spans="1:24" ht="20.100000000000001" customHeight="1">
      <c r="A70" s="115"/>
      <c r="B70" s="115"/>
      <c r="C70" s="145"/>
      <c r="D70" s="146"/>
      <c r="E70" s="143"/>
      <c r="F70" s="143"/>
      <c r="G70" s="143"/>
      <c r="H70" s="143"/>
      <c r="I70" s="147"/>
      <c r="J70" s="150" t="s">
        <v>238</v>
      </c>
      <c r="K70" s="149"/>
      <c r="L70" s="149"/>
      <c r="M70" s="149"/>
      <c r="N70" s="149"/>
      <c r="O70" s="149"/>
      <c r="P70" s="149"/>
      <c r="Q70" s="149"/>
      <c r="R70" s="149"/>
      <c r="S70" s="149"/>
      <c r="T70" s="149"/>
      <c r="U70" s="144"/>
    </row>
    <row r="71" spans="1:24" ht="20.100000000000001" customHeight="1">
      <c r="A71" s="115">
        <f>IF(OR(AND($I63="する",AND(I71&lt;&gt;"", OR(ISERROR(FIND("@"&amp;LEFT(I71,3)&amp;"@", 都道府県3))=FALSE, ISERROR(FIND("@"&amp;LEFT(I71,4)&amp;"@",都道府県4))=FALSE))=FALSE),AND($I63="しない",NOT(ISBLANK($I71)))), 1001, 0)</f>
        <v>0</v>
      </c>
      <c r="B71" s="115"/>
      <c r="C71" s="145"/>
      <c r="D71" s="146">
        <f>D69+1</f>
        <v>3</v>
      </c>
      <c r="E71" s="119" t="s">
        <v>1</v>
      </c>
      <c r="I71" s="55"/>
      <c r="J71" s="55"/>
      <c r="K71" s="55"/>
      <c r="L71" s="55"/>
      <c r="M71" s="55"/>
      <c r="N71" s="55"/>
      <c r="O71" s="55"/>
      <c r="P71" s="55"/>
      <c r="Q71" s="55"/>
      <c r="R71" s="55"/>
      <c r="S71" s="55"/>
      <c r="T71" s="55"/>
      <c r="U71" s="144"/>
    </row>
    <row r="72" spans="1:24" ht="20.100000000000001" customHeight="1">
      <c r="A72" s="115"/>
      <c r="B72" s="115"/>
      <c r="C72" s="145"/>
      <c r="D72" s="146"/>
      <c r="E72" s="143"/>
      <c r="F72" s="143"/>
      <c r="G72" s="143"/>
      <c r="H72" s="143"/>
      <c r="I72" s="147"/>
      <c r="J72" s="150" t="s">
        <v>17</v>
      </c>
      <c r="K72" s="178"/>
      <c r="L72" s="178"/>
      <c r="M72" s="178"/>
      <c r="N72" s="178"/>
      <c r="O72" s="178"/>
      <c r="P72" s="178"/>
      <c r="Q72" s="178"/>
      <c r="R72" s="178"/>
      <c r="S72" s="178"/>
      <c r="T72" s="178"/>
      <c r="U72" s="144"/>
    </row>
    <row r="73" spans="1:24" ht="20.100000000000001" customHeight="1">
      <c r="A73" s="115">
        <f>IF(OR(AND($I63="する",ISBLANK($I73)),AND($I63="しない",NOT(ISBLANK($I73)))), 1001, 0)</f>
        <v>0</v>
      </c>
      <c r="B73" s="115"/>
      <c r="C73" s="145"/>
      <c r="D73" s="146">
        <f>D71+1</f>
        <v>4</v>
      </c>
      <c r="E73" s="119" t="s">
        <v>2</v>
      </c>
      <c r="I73" s="56"/>
      <c r="J73" s="56"/>
      <c r="K73" s="56"/>
      <c r="L73" s="56"/>
      <c r="M73" s="56"/>
      <c r="N73" s="56"/>
      <c r="O73" s="56"/>
      <c r="P73" s="56"/>
      <c r="Q73" s="56"/>
      <c r="R73" s="56"/>
      <c r="S73" s="56"/>
      <c r="T73" s="56"/>
      <c r="U73" s="144"/>
    </row>
    <row r="74" spans="1:24" ht="32.1" customHeight="1">
      <c r="A74" s="115"/>
      <c r="B74" s="115"/>
      <c r="C74" s="151"/>
      <c r="D74" s="143"/>
      <c r="E74" s="143"/>
      <c r="F74" s="143"/>
      <c r="G74" s="143"/>
      <c r="H74" s="143"/>
      <c r="I74" s="153"/>
      <c r="J74" s="179" t="s">
        <v>250</v>
      </c>
      <c r="K74" s="179"/>
      <c r="L74" s="179"/>
      <c r="M74" s="179"/>
      <c r="N74" s="179"/>
      <c r="O74" s="179"/>
      <c r="P74" s="179"/>
      <c r="Q74" s="179"/>
      <c r="R74" s="179"/>
      <c r="S74" s="179"/>
      <c r="T74" s="179"/>
      <c r="U74" s="180"/>
    </row>
    <row r="75" spans="1:24" ht="20.100000000000001" customHeight="1">
      <c r="A75" s="115">
        <f>IF(OR(AND($I63="する",ISBLANK($I75)),AND($I63="しない",NOT(ISBLANK($I75)))), 1001, 0)</f>
        <v>0</v>
      </c>
      <c r="B75" s="115"/>
      <c r="C75" s="145"/>
      <c r="D75" s="146">
        <f>D73+1</f>
        <v>5</v>
      </c>
      <c r="E75" s="119" t="s">
        <v>3</v>
      </c>
      <c r="I75" s="56"/>
      <c r="J75" s="56"/>
      <c r="K75" s="56"/>
      <c r="L75" s="56"/>
      <c r="M75" s="56"/>
      <c r="N75" s="56"/>
      <c r="O75" s="56"/>
      <c r="P75" s="56"/>
      <c r="Q75" s="56"/>
      <c r="R75" s="56"/>
      <c r="S75" s="56"/>
      <c r="T75" s="56"/>
      <c r="U75" s="144"/>
    </row>
    <row r="76" spans="1:24" ht="32.1" customHeight="1">
      <c r="A76" s="115"/>
      <c r="B76" s="115"/>
      <c r="C76" s="151"/>
      <c r="D76" s="143"/>
      <c r="E76" s="143"/>
      <c r="F76" s="143"/>
      <c r="G76" s="143"/>
      <c r="H76" s="143"/>
      <c r="I76" s="181"/>
      <c r="J76" s="179" t="s">
        <v>251</v>
      </c>
      <c r="K76" s="182"/>
      <c r="L76" s="182"/>
      <c r="M76" s="182"/>
      <c r="N76" s="182"/>
      <c r="O76" s="182"/>
      <c r="P76" s="182"/>
      <c r="Q76" s="182"/>
      <c r="R76" s="182"/>
      <c r="S76" s="182"/>
      <c r="T76" s="182"/>
      <c r="U76" s="180"/>
    </row>
    <row r="77" spans="1:24" ht="20.100000000000001" customHeight="1">
      <c r="A77" s="115">
        <f>IF(OR(AND($I63="する",ISBLANK($I77)),AND($I63="しない",NOT(ISBLANK($I77)))), 1001, 0)</f>
        <v>0</v>
      </c>
      <c r="B77" s="115"/>
      <c r="C77" s="145"/>
      <c r="D77" s="146">
        <f>D75+1</f>
        <v>6</v>
      </c>
      <c r="E77" s="119" t="s">
        <v>214</v>
      </c>
      <c r="I77" s="56"/>
      <c r="J77" s="56"/>
      <c r="K77" s="56"/>
      <c r="L77" s="56"/>
      <c r="M77" s="56"/>
      <c r="N77" s="56"/>
      <c r="O77" s="56"/>
      <c r="P77" s="56"/>
      <c r="Q77" s="56"/>
      <c r="R77" s="56"/>
      <c r="S77" s="56"/>
      <c r="T77" s="56"/>
      <c r="U77" s="144"/>
    </row>
    <row r="78" spans="1:24" ht="20.100000000000001" customHeight="1">
      <c r="A78" s="115"/>
      <c r="B78" s="115"/>
      <c r="C78" s="151"/>
      <c r="D78" s="143"/>
      <c r="E78" s="143"/>
      <c r="F78" s="143"/>
      <c r="G78" s="143"/>
      <c r="H78" s="143"/>
      <c r="I78" s="153"/>
      <c r="J78" s="150" t="s">
        <v>245</v>
      </c>
      <c r="K78" s="178"/>
      <c r="L78" s="178"/>
      <c r="M78" s="178"/>
      <c r="N78" s="178"/>
      <c r="O78" s="178"/>
      <c r="P78" s="178"/>
      <c r="Q78" s="178"/>
      <c r="R78" s="178"/>
      <c r="S78" s="178"/>
      <c r="T78" s="178"/>
      <c r="U78" s="144"/>
    </row>
    <row r="79" spans="1:24" ht="20.100000000000001" customHeight="1">
      <c r="A79" s="115">
        <f>IF(OR(AND($I63="する",ISBLANK($I79)),AND($I63="しない",NOT(ISBLANK($I79)))), 1001, 0)</f>
        <v>0</v>
      </c>
      <c r="B79" s="115"/>
      <c r="C79" s="145"/>
      <c r="D79" s="146">
        <f>D77+1</f>
        <v>7</v>
      </c>
      <c r="E79" s="119" t="s">
        <v>215</v>
      </c>
      <c r="I79" s="56"/>
      <c r="J79" s="56"/>
      <c r="K79" s="56"/>
      <c r="L79" s="56"/>
      <c r="M79" s="56"/>
      <c r="N79" s="56"/>
      <c r="O79" s="56"/>
      <c r="P79" s="56"/>
      <c r="Q79" s="56"/>
      <c r="R79" s="56"/>
      <c r="S79" s="56"/>
      <c r="T79" s="56"/>
      <c r="U79" s="144"/>
    </row>
    <row r="80" spans="1:24" ht="20.100000000000001" customHeight="1">
      <c r="A80" s="115"/>
      <c r="B80" s="115"/>
      <c r="C80" s="151"/>
      <c r="D80" s="143"/>
      <c r="E80" s="143"/>
      <c r="F80" s="143"/>
      <c r="G80" s="143"/>
      <c r="H80" s="143"/>
      <c r="I80" s="153"/>
      <c r="J80" s="150" t="s">
        <v>217</v>
      </c>
      <c r="K80" s="178"/>
      <c r="L80" s="178"/>
      <c r="M80" s="178"/>
      <c r="N80" s="178"/>
      <c r="O80" s="178"/>
      <c r="P80" s="178"/>
      <c r="Q80" s="178"/>
      <c r="R80" s="178"/>
      <c r="S80" s="178"/>
      <c r="T80" s="178"/>
      <c r="U80" s="144"/>
    </row>
    <row r="81" spans="1:24" ht="20.100000000000001" customHeight="1">
      <c r="A81" s="115">
        <f>IF(OR(AND($I63="する",ISBLANK($I81)),AND($I63="しない",NOT(ISBLANK($I81)))), 1001, 0)</f>
        <v>0</v>
      </c>
      <c r="B81" s="115"/>
      <c r="C81" s="145"/>
      <c r="D81" s="146">
        <f>D79+1</f>
        <v>8</v>
      </c>
      <c r="E81" s="119" t="s">
        <v>216</v>
      </c>
      <c r="I81" s="56"/>
      <c r="J81" s="56"/>
      <c r="K81" s="56"/>
      <c r="L81" s="56"/>
      <c r="M81" s="56"/>
      <c r="N81" s="56"/>
      <c r="O81" s="56"/>
      <c r="P81" s="56"/>
      <c r="Q81" s="56"/>
      <c r="R81" s="56"/>
      <c r="S81" s="56"/>
      <c r="T81" s="56"/>
      <c r="U81" s="144"/>
    </row>
    <row r="82" spans="1:24" ht="20.100000000000001" customHeight="1">
      <c r="A82" s="115"/>
      <c r="B82" s="115"/>
      <c r="C82" s="151"/>
      <c r="D82" s="143"/>
      <c r="E82" s="143"/>
      <c r="F82" s="143"/>
      <c r="G82" s="143"/>
      <c r="H82" s="143"/>
      <c r="I82" s="153"/>
      <c r="J82" s="150" t="s">
        <v>11</v>
      </c>
      <c r="K82" s="178"/>
      <c r="L82" s="178"/>
      <c r="M82" s="178"/>
      <c r="N82" s="178"/>
      <c r="O82" s="178"/>
      <c r="P82" s="178"/>
      <c r="Q82" s="178"/>
      <c r="R82" s="178"/>
      <c r="S82" s="178"/>
      <c r="T82" s="178"/>
      <c r="U82" s="144"/>
    </row>
    <row r="83" spans="1:24" ht="20.100000000000001" customHeight="1">
      <c r="A83" s="115">
        <f>IF(OR(AND($I63="する",NOT(AND(I83&lt;&gt;"",ISNUMBER(VALUE(SUBSTITUTE(I83,"-","")))))), AND($I63="しない",NOT(ISBLANK($I83)))), 1001, 0)</f>
        <v>0</v>
      </c>
      <c r="B83" s="115"/>
      <c r="C83" s="145"/>
      <c r="D83" s="146">
        <f>D81+1</f>
        <v>9</v>
      </c>
      <c r="E83" s="119" t="s">
        <v>6</v>
      </c>
      <c r="I83" s="56"/>
      <c r="J83" s="56"/>
      <c r="K83" s="56"/>
      <c r="L83" s="56"/>
      <c r="M83" s="56"/>
      <c r="N83" s="143"/>
      <c r="O83" s="143"/>
      <c r="P83" s="143"/>
      <c r="Q83" s="143"/>
      <c r="R83" s="143"/>
      <c r="S83" s="143"/>
      <c r="T83" s="143"/>
      <c r="U83" s="144"/>
    </row>
    <row r="84" spans="1:24" ht="20.100000000000001" customHeight="1">
      <c r="A84" s="115"/>
      <c r="B84" s="115"/>
      <c r="C84" s="151"/>
      <c r="D84" s="143"/>
      <c r="E84" s="143"/>
      <c r="F84" s="143"/>
      <c r="G84" s="143"/>
      <c r="H84" s="143"/>
      <c r="I84" s="147"/>
      <c r="J84" s="150" t="s">
        <v>242</v>
      </c>
      <c r="K84" s="178"/>
      <c r="L84" s="178"/>
      <c r="M84" s="178"/>
      <c r="N84" s="178"/>
      <c r="O84" s="178"/>
      <c r="P84" s="178"/>
      <c r="Q84" s="178"/>
      <c r="R84" s="178"/>
      <c r="S84" s="178"/>
      <c r="T84" s="178"/>
      <c r="U84" s="144"/>
    </row>
    <row r="85" spans="1:24" ht="20.100000000000001" customHeight="1">
      <c r="A85" s="115">
        <f>IF(OR(AND($I63="する",NOT(AND($I85&lt;&gt;"",ISNUMBER(VALUE(SUBSTITUTE($I85,"-","")))))), AND($I63="しない",NOT(ISBLANK($I85)))), 1001, 0)</f>
        <v>0</v>
      </c>
      <c r="B85" s="115"/>
      <c r="C85" s="145"/>
      <c r="D85" s="146">
        <f>D83+1</f>
        <v>10</v>
      </c>
      <c r="E85" s="119" t="s">
        <v>7</v>
      </c>
      <c r="I85" s="56"/>
      <c r="J85" s="56"/>
      <c r="K85" s="56"/>
      <c r="L85" s="56"/>
      <c r="M85" s="56"/>
      <c r="N85" s="143"/>
      <c r="O85" s="143"/>
      <c r="P85" s="143"/>
      <c r="Q85" s="143"/>
      <c r="R85" s="143"/>
      <c r="S85" s="143"/>
      <c r="T85" s="143"/>
      <c r="U85" s="144"/>
    </row>
    <row r="86" spans="1:24" s="186" customFormat="1" ht="20.100000000000001" customHeight="1">
      <c r="A86" s="183"/>
      <c r="B86" s="183"/>
      <c r="C86" s="184"/>
      <c r="D86" s="185"/>
      <c r="E86" s="185"/>
      <c r="F86" s="185"/>
      <c r="G86" s="185"/>
      <c r="H86" s="185"/>
      <c r="I86" s="152"/>
      <c r="J86" s="150" t="s">
        <v>242</v>
      </c>
      <c r="K86" s="178"/>
      <c r="L86" s="178"/>
      <c r="M86" s="178"/>
      <c r="N86" s="178"/>
      <c r="O86" s="178"/>
      <c r="P86" s="178"/>
      <c r="Q86" s="178"/>
      <c r="R86" s="178"/>
      <c r="S86" s="178"/>
      <c r="T86" s="178"/>
      <c r="U86" s="144"/>
      <c r="V86" s="119"/>
      <c r="W86" s="119"/>
      <c r="X86" s="119"/>
    </row>
    <row r="87" spans="1:24" ht="20.100000000000001" customHeight="1">
      <c r="A87" s="115">
        <f>IF(OR(AND($I63="する",ISBLANK($I87)),AND($I63="しない",NOT(ISBLANK($I87)))), 1001, 0)</f>
        <v>0</v>
      </c>
      <c r="B87" s="115"/>
      <c r="C87" s="145"/>
      <c r="D87" s="146">
        <f>D85+1</f>
        <v>11</v>
      </c>
      <c r="E87" s="119" t="s">
        <v>9</v>
      </c>
      <c r="I87" s="56"/>
      <c r="J87" s="56"/>
      <c r="K87" s="56"/>
      <c r="L87" s="56"/>
      <c r="M87" s="56"/>
      <c r="N87" s="56"/>
      <c r="O87" s="56"/>
      <c r="P87" s="56"/>
      <c r="Q87" s="56"/>
      <c r="R87" s="56"/>
      <c r="S87" s="56"/>
      <c r="T87" s="56"/>
      <c r="U87" s="144"/>
    </row>
    <row r="88" spans="1:24" ht="20.100000000000001" customHeight="1">
      <c r="A88" s="115"/>
      <c r="B88" s="115"/>
      <c r="C88" s="151"/>
      <c r="D88" s="143"/>
      <c r="E88" s="143"/>
      <c r="F88" s="143"/>
      <c r="G88" s="143"/>
      <c r="H88" s="143"/>
      <c r="I88" s="153"/>
      <c r="J88" s="150" t="s">
        <v>134</v>
      </c>
      <c r="K88" s="178"/>
      <c r="L88" s="178"/>
      <c r="M88" s="178"/>
      <c r="N88" s="178"/>
      <c r="O88" s="178"/>
      <c r="P88" s="178"/>
      <c r="Q88" s="178"/>
      <c r="R88" s="178"/>
      <c r="S88" s="178"/>
      <c r="T88" s="178"/>
      <c r="U88" s="144"/>
    </row>
    <row r="89" spans="1:24" ht="15" customHeight="1">
      <c r="A89" s="115"/>
      <c r="B89" s="115"/>
      <c r="C89" s="160"/>
      <c r="D89" s="161"/>
      <c r="E89" s="161"/>
      <c r="F89" s="161"/>
      <c r="G89" s="161"/>
      <c r="H89" s="161"/>
      <c r="I89" s="187"/>
      <c r="J89" s="162"/>
      <c r="K89" s="162"/>
      <c r="L89" s="162"/>
      <c r="M89" s="162"/>
      <c r="N89" s="162"/>
      <c r="O89" s="162"/>
      <c r="P89" s="162"/>
      <c r="Q89" s="162"/>
      <c r="R89" s="162"/>
      <c r="S89" s="162"/>
      <c r="T89" s="162"/>
      <c r="U89" s="163"/>
    </row>
    <row r="90" spans="1:24" ht="15" customHeight="1">
      <c r="A90" s="115"/>
      <c r="B90" s="115"/>
      <c r="C90" s="143"/>
      <c r="D90" s="143"/>
      <c r="E90" s="143"/>
      <c r="F90" s="143"/>
      <c r="G90" s="143"/>
      <c r="H90" s="143"/>
      <c r="I90" s="164"/>
      <c r="J90" s="159"/>
      <c r="K90" s="159"/>
      <c r="L90" s="159"/>
      <c r="M90" s="159"/>
      <c r="N90" s="159"/>
      <c r="O90" s="159"/>
      <c r="P90" s="159"/>
      <c r="Q90" s="159"/>
      <c r="R90" s="159"/>
      <c r="S90" s="159"/>
      <c r="T90" s="159"/>
      <c r="U90" s="143"/>
    </row>
    <row r="91" spans="1:24" ht="15" hidden="1" customHeight="1">
      <c r="A91" s="115"/>
      <c r="B91" s="115"/>
      <c r="C91" s="143"/>
      <c r="D91" s="143"/>
      <c r="E91" s="143"/>
      <c r="F91" s="143"/>
      <c r="G91" s="143"/>
      <c r="H91" s="143"/>
      <c r="I91" s="164"/>
      <c r="J91" s="159"/>
      <c r="K91" s="159"/>
      <c r="L91" s="159"/>
      <c r="M91" s="159"/>
      <c r="N91" s="159"/>
      <c r="O91" s="159"/>
      <c r="P91" s="159"/>
      <c r="Q91" s="159"/>
      <c r="R91" s="159"/>
      <c r="S91" s="159"/>
      <c r="T91" s="159"/>
      <c r="U91" s="143"/>
    </row>
    <row r="92" spans="1:24" ht="15" hidden="1" customHeight="1">
      <c r="A92" s="115"/>
      <c r="B92" s="115"/>
      <c r="C92" s="143"/>
      <c r="D92" s="143"/>
      <c r="E92" s="143"/>
      <c r="F92" s="143"/>
      <c r="G92" s="143"/>
      <c r="H92" s="143"/>
      <c r="I92" s="164"/>
      <c r="J92" s="159"/>
      <c r="K92" s="159"/>
      <c r="L92" s="159"/>
      <c r="M92" s="159"/>
      <c r="N92" s="159"/>
      <c r="O92" s="159"/>
      <c r="P92" s="159"/>
      <c r="Q92" s="159"/>
      <c r="R92" s="159"/>
      <c r="S92" s="159"/>
      <c r="T92" s="159"/>
      <c r="U92" s="143"/>
    </row>
    <row r="93" spans="1:24" ht="15" hidden="1" customHeight="1">
      <c r="A93" s="115"/>
      <c r="B93" s="115"/>
      <c r="C93" s="143"/>
      <c r="D93" s="143"/>
      <c r="E93" s="143"/>
      <c r="F93" s="143"/>
      <c r="G93" s="143"/>
      <c r="H93" s="143"/>
      <c r="I93" s="164"/>
      <c r="J93" s="143"/>
      <c r="K93" s="143"/>
      <c r="L93" s="143"/>
      <c r="M93" s="143"/>
      <c r="N93" s="143"/>
      <c r="O93" s="143"/>
      <c r="P93" s="143"/>
      <c r="Q93" s="143"/>
      <c r="R93" s="143"/>
      <c r="S93" s="143"/>
      <c r="T93" s="143"/>
      <c r="U93" s="143"/>
    </row>
    <row r="94" spans="1:24" ht="15" hidden="1" customHeight="1">
      <c r="A94" s="115"/>
      <c r="B94" s="115"/>
      <c r="C94" s="143"/>
      <c r="D94" s="143"/>
      <c r="E94" s="143"/>
      <c r="F94" s="143"/>
      <c r="G94" s="143"/>
      <c r="H94" s="143"/>
      <c r="I94" s="164"/>
      <c r="J94" s="159"/>
      <c r="K94" s="159"/>
      <c r="L94" s="159"/>
      <c r="M94" s="159"/>
      <c r="N94" s="159"/>
      <c r="O94" s="159"/>
      <c r="P94" s="159"/>
      <c r="Q94" s="159"/>
      <c r="R94" s="159"/>
      <c r="S94" s="159"/>
      <c r="T94" s="159"/>
      <c r="U94" s="143"/>
    </row>
    <row r="95" spans="1:24" ht="15" hidden="1" customHeight="1">
      <c r="A95" s="115"/>
      <c r="B95" s="115"/>
      <c r="C95" s="143"/>
      <c r="D95" s="143"/>
      <c r="E95" s="143"/>
      <c r="F95" s="143"/>
      <c r="G95" s="143"/>
      <c r="H95" s="143"/>
      <c r="I95" s="164"/>
      <c r="J95" s="159"/>
      <c r="K95" s="159"/>
      <c r="L95" s="159"/>
      <c r="M95" s="159"/>
      <c r="N95" s="159"/>
      <c r="O95" s="159"/>
      <c r="P95" s="159"/>
      <c r="Q95" s="159"/>
      <c r="R95" s="159"/>
      <c r="S95" s="159"/>
      <c r="T95" s="159"/>
      <c r="U95" s="143"/>
    </row>
    <row r="96" spans="1:24" ht="15" hidden="1" customHeight="1">
      <c r="A96" s="115"/>
      <c r="B96" s="115"/>
      <c r="C96" s="143"/>
      <c r="D96" s="143"/>
      <c r="E96" s="143"/>
      <c r="F96" s="143"/>
      <c r="G96" s="143"/>
      <c r="H96" s="143"/>
      <c r="I96" s="164"/>
      <c r="J96" s="159"/>
      <c r="K96" s="159"/>
      <c r="L96" s="159"/>
      <c r="M96" s="159"/>
      <c r="N96" s="159"/>
      <c r="O96" s="159"/>
      <c r="P96" s="159"/>
      <c r="Q96" s="159"/>
      <c r="R96" s="159"/>
      <c r="S96" s="159"/>
      <c r="T96" s="159"/>
      <c r="U96" s="143"/>
    </row>
    <row r="97" spans="1:22" ht="15" hidden="1" customHeight="1">
      <c r="A97" s="115"/>
      <c r="B97" s="115"/>
      <c r="C97" s="143"/>
      <c r="D97" s="143"/>
      <c r="E97" s="143"/>
      <c r="F97" s="143"/>
      <c r="G97" s="143"/>
      <c r="H97" s="143"/>
      <c r="I97" s="164"/>
      <c r="J97" s="159"/>
      <c r="K97" s="159"/>
      <c r="L97" s="159"/>
      <c r="M97" s="159"/>
      <c r="N97" s="159"/>
      <c r="O97" s="159"/>
      <c r="P97" s="159"/>
      <c r="Q97" s="159"/>
      <c r="R97" s="159"/>
      <c r="S97" s="159"/>
      <c r="T97" s="159"/>
      <c r="U97" s="143"/>
    </row>
    <row r="98" spans="1:22" ht="15" hidden="1" customHeight="1">
      <c r="A98" s="115"/>
      <c r="B98" s="115"/>
      <c r="C98" s="143"/>
      <c r="D98" s="143"/>
      <c r="E98" s="143"/>
      <c r="F98" s="143"/>
      <c r="G98" s="143"/>
      <c r="H98" s="143"/>
      <c r="I98" s="164"/>
      <c r="J98" s="143"/>
      <c r="K98" s="143"/>
      <c r="L98" s="143"/>
      <c r="M98" s="143"/>
      <c r="N98" s="143"/>
      <c r="O98" s="143"/>
      <c r="P98" s="143"/>
      <c r="Q98" s="143"/>
      <c r="R98" s="143"/>
      <c r="S98" s="143"/>
      <c r="T98" s="143"/>
      <c r="U98" s="143"/>
    </row>
    <row r="99" spans="1:22" ht="15" hidden="1" customHeight="1">
      <c r="A99" s="115"/>
      <c r="B99" s="115"/>
      <c r="C99" s="143"/>
      <c r="D99" s="143"/>
      <c r="E99" s="143"/>
      <c r="F99" s="143"/>
      <c r="G99" s="143"/>
      <c r="H99" s="143"/>
      <c r="I99" s="164"/>
      <c r="J99" s="159"/>
      <c r="K99" s="159"/>
      <c r="L99" s="159"/>
      <c r="M99" s="159"/>
      <c r="N99" s="159"/>
      <c r="O99" s="159"/>
      <c r="P99" s="159"/>
      <c r="Q99" s="159"/>
      <c r="R99" s="159"/>
      <c r="S99" s="159"/>
      <c r="T99" s="159"/>
      <c r="U99" s="143"/>
    </row>
    <row r="100" spans="1:22" ht="15" hidden="1" customHeight="1">
      <c r="A100" s="115"/>
      <c r="B100" s="115"/>
      <c r="C100" s="143"/>
      <c r="D100" s="143"/>
      <c r="E100" s="143"/>
      <c r="F100" s="143"/>
      <c r="G100" s="143"/>
      <c r="H100" s="143"/>
      <c r="I100" s="164"/>
      <c r="J100" s="159"/>
      <c r="K100" s="159"/>
      <c r="L100" s="159"/>
      <c r="M100" s="159"/>
      <c r="N100" s="159"/>
      <c r="O100" s="159"/>
      <c r="P100" s="159"/>
      <c r="Q100" s="159"/>
      <c r="R100" s="159"/>
      <c r="S100" s="159"/>
      <c r="T100" s="159"/>
      <c r="U100" s="143"/>
    </row>
    <row r="101" spans="1:22" ht="15" hidden="1" customHeight="1">
      <c r="A101" s="115"/>
      <c r="B101" s="115"/>
      <c r="C101" s="143"/>
      <c r="D101" s="143"/>
      <c r="E101" s="143"/>
      <c r="F101" s="143"/>
      <c r="G101" s="143"/>
      <c r="H101" s="143"/>
      <c r="I101" s="164"/>
      <c r="J101" s="143"/>
      <c r="K101" s="143"/>
      <c r="L101" s="143"/>
      <c r="M101" s="143"/>
      <c r="N101" s="143"/>
      <c r="O101" s="143"/>
      <c r="P101" s="143"/>
      <c r="Q101" s="143"/>
      <c r="R101" s="143"/>
      <c r="S101" s="143"/>
      <c r="T101" s="143"/>
      <c r="U101" s="143"/>
    </row>
    <row r="102" spans="1:22" ht="15" hidden="1" customHeight="1">
      <c r="A102" s="115"/>
      <c r="B102" s="115"/>
      <c r="C102" s="143"/>
      <c r="D102" s="143"/>
      <c r="E102" s="143"/>
      <c r="F102" s="143"/>
      <c r="G102" s="143"/>
      <c r="H102" s="143"/>
      <c r="I102" s="164"/>
      <c r="J102" s="159"/>
      <c r="K102" s="159"/>
      <c r="L102" s="159"/>
      <c r="M102" s="159"/>
      <c r="N102" s="159"/>
      <c r="O102" s="159"/>
      <c r="P102" s="159"/>
      <c r="Q102" s="159"/>
      <c r="R102" s="159"/>
      <c r="S102" s="159"/>
      <c r="T102" s="159"/>
      <c r="U102" s="143"/>
    </row>
    <row r="103" spans="1:22" ht="15" hidden="1" customHeight="1">
      <c r="A103" s="115"/>
      <c r="B103" s="115"/>
      <c r="C103" s="143"/>
      <c r="D103" s="143"/>
      <c r="E103" s="143"/>
      <c r="F103" s="143"/>
      <c r="G103" s="143"/>
      <c r="H103" s="143"/>
      <c r="I103" s="164"/>
      <c r="J103" s="159"/>
      <c r="K103" s="159"/>
      <c r="L103" s="159"/>
      <c r="M103" s="159"/>
      <c r="N103" s="159"/>
      <c r="O103" s="159"/>
      <c r="P103" s="159"/>
      <c r="Q103" s="159"/>
      <c r="R103" s="159"/>
      <c r="S103" s="159"/>
      <c r="T103" s="159"/>
      <c r="U103" s="143"/>
    </row>
    <row r="104" spans="1:22" ht="15" hidden="1" customHeight="1">
      <c r="A104" s="115"/>
      <c r="B104" s="115"/>
      <c r="C104" s="143"/>
      <c r="D104" s="143"/>
      <c r="E104" s="143"/>
      <c r="F104" s="143"/>
      <c r="G104" s="143"/>
      <c r="H104" s="143"/>
      <c r="I104" s="164"/>
      <c r="J104" s="143"/>
      <c r="K104" s="143"/>
      <c r="L104" s="143"/>
      <c r="M104" s="143"/>
      <c r="N104" s="143"/>
      <c r="O104" s="143"/>
      <c r="P104" s="143"/>
      <c r="Q104" s="143"/>
      <c r="R104" s="143"/>
      <c r="S104" s="143"/>
      <c r="T104" s="143"/>
      <c r="U104" s="143"/>
    </row>
    <row r="105" spans="1:22" ht="15" hidden="1" customHeight="1">
      <c r="A105" s="115"/>
      <c r="B105" s="115"/>
      <c r="C105" s="143"/>
      <c r="D105" s="143"/>
      <c r="E105" s="143"/>
      <c r="F105" s="143"/>
      <c r="G105" s="143"/>
      <c r="H105" s="143"/>
      <c r="I105" s="164"/>
      <c r="J105" s="143"/>
      <c r="K105" s="143"/>
      <c r="L105" s="143"/>
      <c r="M105" s="143"/>
      <c r="N105" s="143"/>
      <c r="O105" s="143"/>
      <c r="P105" s="143"/>
      <c r="Q105" s="143"/>
      <c r="R105" s="143"/>
      <c r="S105" s="143"/>
      <c r="T105" s="143"/>
      <c r="U105" s="143"/>
    </row>
    <row r="106" spans="1:22" ht="15" hidden="1" customHeight="1">
      <c r="A106" s="115"/>
      <c r="B106" s="115"/>
      <c r="C106" s="143"/>
      <c r="D106" s="143"/>
      <c r="E106" s="143"/>
      <c r="F106" s="143"/>
      <c r="G106" s="143"/>
      <c r="H106" s="143"/>
      <c r="I106" s="164"/>
      <c r="J106" s="159"/>
      <c r="K106" s="159"/>
      <c r="L106" s="159"/>
      <c r="M106" s="159"/>
      <c r="N106" s="159"/>
      <c r="O106" s="159"/>
      <c r="P106" s="159"/>
      <c r="Q106" s="159"/>
      <c r="R106" s="159"/>
      <c r="S106" s="159"/>
      <c r="T106" s="159"/>
      <c r="U106" s="143"/>
    </row>
    <row r="107" spans="1:22" ht="15" hidden="1" customHeight="1">
      <c r="A107" s="115"/>
      <c r="B107" s="115"/>
      <c r="C107" s="143"/>
      <c r="D107" s="143"/>
      <c r="E107" s="143"/>
      <c r="F107" s="143"/>
      <c r="G107" s="143"/>
      <c r="H107" s="143"/>
      <c r="I107" s="164"/>
      <c r="J107" s="143"/>
      <c r="K107" s="143"/>
      <c r="L107" s="143"/>
      <c r="M107" s="143"/>
      <c r="N107" s="143"/>
      <c r="O107" s="143"/>
      <c r="P107" s="143"/>
      <c r="Q107" s="143"/>
      <c r="R107" s="143"/>
      <c r="S107" s="143"/>
      <c r="T107" s="143"/>
      <c r="U107" s="143"/>
    </row>
    <row r="108" spans="1:22" ht="15" customHeight="1">
      <c r="A108" s="115"/>
      <c r="B108" s="115"/>
      <c r="C108" s="143"/>
      <c r="D108" s="143"/>
      <c r="E108" s="143"/>
      <c r="F108" s="143"/>
      <c r="G108" s="143"/>
      <c r="H108" s="143"/>
      <c r="I108" s="164"/>
      <c r="J108" s="143"/>
      <c r="K108" s="143"/>
      <c r="L108" s="143"/>
      <c r="M108" s="143"/>
      <c r="N108" s="143"/>
      <c r="O108" s="143"/>
      <c r="P108" s="143"/>
      <c r="Q108" s="143"/>
      <c r="R108" s="143"/>
      <c r="S108" s="143"/>
      <c r="T108" s="143"/>
      <c r="U108" s="143"/>
    </row>
    <row r="109" spans="1:22" ht="20.100000000000001" customHeight="1">
      <c r="A109" s="115"/>
      <c r="B109" s="115"/>
      <c r="C109" s="165" t="s">
        <v>21</v>
      </c>
      <c r="D109" s="166"/>
      <c r="E109" s="166"/>
      <c r="F109" s="166"/>
      <c r="G109" s="166"/>
      <c r="H109" s="167"/>
      <c r="I109" s="188"/>
    </row>
    <row r="110" spans="1:22" ht="15.75" customHeight="1">
      <c r="A110" s="115"/>
      <c r="B110" s="115"/>
      <c r="C110" s="189"/>
      <c r="D110" s="190"/>
      <c r="E110" s="190"/>
      <c r="F110" s="190"/>
      <c r="G110" s="190"/>
      <c r="H110" s="190"/>
      <c r="I110" s="191"/>
      <c r="J110" s="141"/>
      <c r="K110" s="141"/>
      <c r="L110" s="141"/>
      <c r="M110" s="141"/>
      <c r="N110" s="141"/>
      <c r="O110" s="141"/>
      <c r="P110" s="141"/>
      <c r="Q110" s="141"/>
      <c r="R110" s="141"/>
      <c r="S110" s="141"/>
      <c r="T110" s="141"/>
      <c r="U110" s="142"/>
      <c r="V110" s="151"/>
    </row>
    <row r="111" spans="1:22" ht="30" customHeight="1">
      <c r="A111" s="115"/>
      <c r="B111" s="115"/>
      <c r="C111" s="189"/>
      <c r="D111" s="192" t="s">
        <v>218</v>
      </c>
      <c r="E111" s="193"/>
      <c r="F111" s="193"/>
      <c r="G111" s="193"/>
      <c r="H111" s="193"/>
      <c r="I111" s="193"/>
      <c r="J111" s="193"/>
      <c r="K111" s="193"/>
      <c r="L111" s="193"/>
      <c r="M111" s="193"/>
      <c r="N111" s="193"/>
      <c r="O111" s="193"/>
      <c r="P111" s="193"/>
      <c r="Q111" s="193"/>
      <c r="R111" s="193"/>
      <c r="S111" s="193"/>
      <c r="T111" s="193"/>
      <c r="U111" s="144"/>
      <c r="V111" s="151"/>
    </row>
    <row r="112" spans="1:22" ht="20.100000000000001" customHeight="1">
      <c r="A112" s="115"/>
      <c r="B112" s="115"/>
      <c r="C112" s="145"/>
      <c r="D112" s="146">
        <v>1</v>
      </c>
      <c r="E112" s="119" t="s">
        <v>8</v>
      </c>
      <c r="I112" s="56"/>
      <c r="J112" s="56"/>
      <c r="K112" s="56"/>
      <c r="L112" s="56"/>
      <c r="M112" s="56"/>
      <c r="N112" s="56"/>
      <c r="O112" s="56"/>
      <c r="P112" s="56"/>
      <c r="Q112" s="56"/>
      <c r="R112" s="56"/>
      <c r="S112" s="56"/>
      <c r="T112" s="56"/>
      <c r="U112" s="158"/>
      <c r="V112" s="151"/>
    </row>
    <row r="113" spans="1:22" ht="20.100000000000001" customHeight="1">
      <c r="A113" s="115"/>
      <c r="B113" s="115"/>
      <c r="C113" s="145"/>
      <c r="D113" s="146"/>
      <c r="E113" s="143"/>
      <c r="F113" s="143"/>
      <c r="G113" s="143"/>
      <c r="H113" s="143"/>
      <c r="I113" s="153"/>
      <c r="J113" s="150" t="s">
        <v>128</v>
      </c>
      <c r="K113" s="178"/>
      <c r="L113" s="178"/>
      <c r="M113" s="178"/>
      <c r="N113" s="178"/>
      <c r="O113" s="178"/>
      <c r="P113" s="178"/>
      <c r="Q113" s="178"/>
      <c r="R113" s="178"/>
      <c r="S113" s="178"/>
      <c r="T113" s="178"/>
      <c r="U113" s="194"/>
      <c r="V113" s="151"/>
    </row>
    <row r="114" spans="1:22" ht="20.100000000000001" customHeight="1">
      <c r="A114" s="115"/>
      <c r="B114" s="115"/>
      <c r="C114" s="145"/>
      <c r="D114" s="146">
        <v>2</v>
      </c>
      <c r="E114" s="119" t="s">
        <v>14</v>
      </c>
      <c r="I114" s="56"/>
      <c r="J114" s="56"/>
      <c r="K114" s="56"/>
      <c r="L114" s="56"/>
      <c r="M114" s="56"/>
      <c r="N114" s="56"/>
      <c r="O114" s="56"/>
      <c r="P114" s="56"/>
      <c r="Q114" s="56"/>
      <c r="R114" s="56"/>
      <c r="S114" s="56"/>
      <c r="T114" s="56"/>
      <c r="U114" s="158"/>
      <c r="V114" s="151"/>
    </row>
    <row r="115" spans="1:22" ht="20.100000000000001" customHeight="1">
      <c r="A115" s="115"/>
      <c r="B115" s="115"/>
      <c r="C115" s="145"/>
      <c r="D115" s="146"/>
      <c r="E115" s="143"/>
      <c r="F115" s="143"/>
      <c r="G115" s="143"/>
      <c r="H115" s="143"/>
      <c r="I115" s="153"/>
      <c r="J115" s="150" t="s">
        <v>10</v>
      </c>
      <c r="K115" s="178"/>
      <c r="L115" s="178"/>
      <c r="M115" s="178"/>
      <c r="N115" s="178"/>
      <c r="O115" s="178"/>
      <c r="P115" s="178"/>
      <c r="Q115" s="178"/>
      <c r="R115" s="178"/>
      <c r="S115" s="178"/>
      <c r="T115" s="178"/>
      <c r="U115" s="194"/>
      <c r="V115" s="151"/>
    </row>
    <row r="116" spans="1:22" ht="20.100000000000001" customHeight="1">
      <c r="A116" s="115"/>
      <c r="B116" s="115"/>
      <c r="C116" s="145"/>
      <c r="D116" s="146">
        <v>3</v>
      </c>
      <c r="E116" s="119" t="s">
        <v>15</v>
      </c>
      <c r="I116" s="56"/>
      <c r="J116" s="56"/>
      <c r="K116" s="56"/>
      <c r="L116" s="56"/>
      <c r="M116" s="56"/>
      <c r="N116" s="56"/>
      <c r="O116" s="56"/>
      <c r="P116" s="56"/>
      <c r="Q116" s="56"/>
      <c r="R116" s="56"/>
      <c r="S116" s="56"/>
      <c r="T116" s="56"/>
      <c r="U116" s="158"/>
      <c r="V116" s="151"/>
    </row>
    <row r="117" spans="1:22" ht="20.100000000000001" customHeight="1">
      <c r="A117" s="115"/>
      <c r="B117" s="115"/>
      <c r="C117" s="145"/>
      <c r="D117" s="146"/>
      <c r="E117" s="143"/>
      <c r="F117" s="143"/>
      <c r="G117" s="143"/>
      <c r="H117" s="143"/>
      <c r="I117" s="153"/>
      <c r="J117" s="150" t="s">
        <v>11</v>
      </c>
      <c r="K117" s="178"/>
      <c r="L117" s="178"/>
      <c r="M117" s="178"/>
      <c r="N117" s="178"/>
      <c r="O117" s="178"/>
      <c r="P117" s="178"/>
      <c r="Q117" s="178"/>
      <c r="R117" s="178"/>
      <c r="S117" s="178"/>
      <c r="T117" s="178"/>
      <c r="U117" s="194"/>
      <c r="V117" s="151"/>
    </row>
    <row r="118" spans="1:22" ht="20.100000000000001" customHeight="1">
      <c r="A118" s="115">
        <f>IF(AND(I118&lt;&gt;"",NOT(ISNUMBER(VALUE(SUBSTITUTE(I118,"-",""))))), 1001, 0)</f>
        <v>0</v>
      </c>
      <c r="B118" s="115"/>
      <c r="C118" s="145"/>
      <c r="D118" s="146">
        <v>4</v>
      </c>
      <c r="E118" s="119" t="s">
        <v>6</v>
      </c>
      <c r="I118" s="56"/>
      <c r="J118" s="56"/>
      <c r="K118" s="56"/>
      <c r="L118" s="56"/>
      <c r="M118" s="56"/>
      <c r="N118" s="143"/>
      <c r="O118" s="143"/>
      <c r="P118" s="143"/>
      <c r="Q118" s="143"/>
      <c r="R118" s="143"/>
      <c r="S118" s="143"/>
      <c r="T118" s="143"/>
      <c r="U118" s="144"/>
      <c r="V118" s="151"/>
    </row>
    <row r="119" spans="1:22" ht="20.100000000000001" customHeight="1">
      <c r="A119" s="115"/>
      <c r="B119" s="115"/>
      <c r="C119" s="151"/>
      <c r="D119" s="143"/>
      <c r="E119" s="143"/>
      <c r="F119" s="143"/>
      <c r="G119" s="143"/>
      <c r="H119" s="143"/>
      <c r="I119" s="153"/>
      <c r="J119" s="150" t="s">
        <v>242</v>
      </c>
      <c r="K119" s="178"/>
      <c r="L119" s="178"/>
      <c r="M119" s="178"/>
      <c r="N119" s="178"/>
      <c r="O119" s="178"/>
      <c r="P119" s="178"/>
      <c r="Q119" s="178"/>
      <c r="R119" s="178"/>
      <c r="S119" s="178"/>
      <c r="T119" s="178"/>
      <c r="U119" s="194"/>
      <c r="V119" s="151"/>
    </row>
    <row r="120" spans="1:22" ht="20.100000000000001" customHeight="1">
      <c r="A120" s="115">
        <f>IF(AND(I120&lt;&gt;"",NOT(ISNUMBER(VALUE(SUBSTITUTE(I120,"-",""))))), 1001, 0)</f>
        <v>0</v>
      </c>
      <c r="B120" s="115"/>
      <c r="C120" s="145"/>
      <c r="D120" s="146">
        <v>5</v>
      </c>
      <c r="E120" s="119" t="s">
        <v>7</v>
      </c>
      <c r="I120" s="56"/>
      <c r="J120" s="56"/>
      <c r="K120" s="56"/>
      <c r="L120" s="56"/>
      <c r="M120" s="56"/>
      <c r="N120" s="143"/>
      <c r="O120" s="143"/>
      <c r="P120" s="143"/>
      <c r="Q120" s="143"/>
      <c r="R120" s="143"/>
      <c r="S120" s="143"/>
      <c r="T120" s="143"/>
      <c r="U120" s="144"/>
      <c r="V120" s="151"/>
    </row>
    <row r="121" spans="1:22" ht="20.100000000000001" customHeight="1">
      <c r="A121" s="115"/>
      <c r="B121" s="115"/>
      <c r="C121" s="151"/>
      <c r="D121" s="143"/>
      <c r="E121" s="143"/>
      <c r="F121" s="143"/>
      <c r="G121" s="143"/>
      <c r="H121" s="143"/>
      <c r="I121" s="153"/>
      <c r="J121" s="150" t="s">
        <v>219</v>
      </c>
      <c r="K121" s="178"/>
      <c r="L121" s="178"/>
      <c r="M121" s="178"/>
      <c r="N121" s="178"/>
      <c r="O121" s="178"/>
      <c r="P121" s="178"/>
      <c r="Q121" s="178"/>
      <c r="R121" s="178"/>
      <c r="S121" s="178"/>
      <c r="T121" s="178"/>
      <c r="U121" s="194"/>
      <c r="V121" s="151"/>
    </row>
    <row r="122" spans="1:22" ht="20.100000000000001" customHeight="1">
      <c r="A122" s="115"/>
      <c r="B122" s="115"/>
      <c r="C122" s="145"/>
      <c r="D122" s="146">
        <v>6</v>
      </c>
      <c r="E122" s="119" t="s">
        <v>9</v>
      </c>
      <c r="I122" s="56"/>
      <c r="J122" s="56"/>
      <c r="K122" s="56"/>
      <c r="L122" s="56"/>
      <c r="M122" s="56"/>
      <c r="N122" s="56"/>
      <c r="O122" s="56"/>
      <c r="P122" s="56"/>
      <c r="Q122" s="56"/>
      <c r="R122" s="56"/>
      <c r="S122" s="56"/>
      <c r="T122" s="56"/>
      <c r="U122" s="158"/>
      <c r="V122" s="151"/>
    </row>
    <row r="123" spans="1:22" ht="20.100000000000001" customHeight="1">
      <c r="A123" s="115"/>
      <c r="B123" s="115"/>
      <c r="C123" s="151"/>
      <c r="D123" s="143"/>
      <c r="E123" s="143"/>
      <c r="F123" s="143"/>
      <c r="G123" s="143"/>
      <c r="H123" s="143"/>
      <c r="I123" s="153"/>
      <c r="J123" s="150" t="s">
        <v>13</v>
      </c>
      <c r="K123" s="159"/>
      <c r="L123" s="159"/>
      <c r="M123" s="159"/>
      <c r="N123" s="159"/>
      <c r="O123" s="159"/>
      <c r="P123" s="159"/>
      <c r="Q123" s="159"/>
      <c r="R123" s="159"/>
      <c r="S123" s="159"/>
      <c r="T123" s="159"/>
      <c r="U123" s="154"/>
      <c r="V123" s="151"/>
    </row>
    <row r="124" spans="1:22" ht="15.75" customHeight="1">
      <c r="A124" s="115"/>
      <c r="B124" s="115"/>
      <c r="C124" s="160"/>
      <c r="D124" s="161"/>
      <c r="E124" s="161"/>
      <c r="F124" s="161"/>
      <c r="G124" s="161"/>
      <c r="H124" s="161"/>
      <c r="I124" s="187"/>
      <c r="J124" s="162"/>
      <c r="K124" s="162"/>
      <c r="L124" s="162"/>
      <c r="M124" s="162"/>
      <c r="N124" s="162"/>
      <c r="O124" s="162"/>
      <c r="P124" s="162"/>
      <c r="Q124" s="162"/>
      <c r="R124" s="162"/>
      <c r="S124" s="162"/>
      <c r="T124" s="162"/>
      <c r="U124" s="162"/>
      <c r="V124" s="151"/>
    </row>
    <row r="125" spans="1:22" ht="15.75" customHeight="1">
      <c r="A125" s="115"/>
      <c r="B125" s="115"/>
      <c r="C125" s="143"/>
      <c r="D125" s="143"/>
      <c r="E125" s="143"/>
      <c r="F125" s="143"/>
      <c r="G125" s="143"/>
      <c r="H125" s="143"/>
      <c r="I125" s="164"/>
      <c r="J125" s="159"/>
      <c r="K125" s="159"/>
      <c r="L125" s="159"/>
      <c r="M125" s="159"/>
      <c r="N125" s="159"/>
      <c r="O125" s="159"/>
      <c r="P125" s="159"/>
      <c r="Q125" s="159"/>
      <c r="R125" s="159"/>
      <c r="S125" s="159"/>
      <c r="T125" s="159"/>
      <c r="U125" s="159"/>
      <c r="V125" s="143"/>
    </row>
    <row r="126" spans="1:22" ht="15.75" hidden="1" customHeight="1">
      <c r="A126" s="115"/>
      <c r="B126" s="115"/>
      <c r="C126" s="143"/>
      <c r="D126" s="143"/>
      <c r="E126" s="143"/>
      <c r="F126" s="143"/>
      <c r="G126" s="143"/>
      <c r="H126" s="143"/>
      <c r="I126" s="164"/>
      <c r="J126" s="159"/>
      <c r="K126" s="159"/>
      <c r="L126" s="159"/>
      <c r="M126" s="159"/>
      <c r="N126" s="159"/>
      <c r="O126" s="159"/>
      <c r="P126" s="159"/>
      <c r="Q126" s="159"/>
      <c r="R126" s="159"/>
      <c r="S126" s="159"/>
      <c r="T126" s="159"/>
      <c r="U126" s="159"/>
      <c r="V126" s="143"/>
    </row>
    <row r="127" spans="1:22" ht="15.75" hidden="1" customHeight="1">
      <c r="A127" s="115"/>
      <c r="B127" s="115"/>
      <c r="C127" s="143"/>
      <c r="D127" s="143"/>
      <c r="E127" s="143"/>
      <c r="F127" s="143"/>
      <c r="G127" s="143"/>
      <c r="H127" s="143"/>
      <c r="I127" s="164"/>
      <c r="J127" s="159"/>
      <c r="K127" s="159"/>
      <c r="L127" s="159"/>
      <c r="M127" s="159"/>
      <c r="N127" s="159"/>
      <c r="O127" s="159"/>
      <c r="P127" s="159"/>
      <c r="Q127" s="159"/>
      <c r="R127" s="159"/>
      <c r="S127" s="159"/>
      <c r="T127" s="159"/>
      <c r="U127" s="159"/>
      <c r="V127" s="143"/>
    </row>
    <row r="128" spans="1:22" ht="15.75" hidden="1" customHeight="1">
      <c r="A128" s="115"/>
      <c r="B128" s="115"/>
      <c r="C128" s="143"/>
      <c r="D128" s="143"/>
      <c r="E128" s="143"/>
      <c r="F128" s="143"/>
      <c r="G128" s="143"/>
      <c r="H128" s="143"/>
      <c r="I128" s="164"/>
      <c r="J128" s="159"/>
      <c r="K128" s="159"/>
      <c r="L128" s="159"/>
      <c r="M128" s="159"/>
      <c r="N128" s="159"/>
      <c r="O128" s="159"/>
      <c r="P128" s="159"/>
      <c r="Q128" s="159"/>
      <c r="R128" s="159"/>
      <c r="S128" s="159"/>
      <c r="T128" s="159"/>
      <c r="U128" s="159"/>
      <c r="V128" s="143"/>
    </row>
    <row r="129" spans="1:22" ht="15.75" hidden="1" customHeight="1">
      <c r="A129" s="115"/>
      <c r="B129" s="115"/>
      <c r="C129" s="143"/>
      <c r="D129" s="143"/>
      <c r="E129" s="143"/>
      <c r="F129" s="143"/>
      <c r="G129" s="143"/>
      <c r="H129" s="143"/>
      <c r="I129" s="164"/>
      <c r="J129" s="159"/>
      <c r="K129" s="159"/>
      <c r="L129" s="159"/>
      <c r="M129" s="159"/>
      <c r="N129" s="159"/>
      <c r="O129" s="159"/>
      <c r="P129" s="159"/>
      <c r="Q129" s="159"/>
      <c r="R129" s="159"/>
      <c r="S129" s="159"/>
      <c r="T129" s="159"/>
      <c r="U129" s="159"/>
      <c r="V129" s="143"/>
    </row>
    <row r="130" spans="1:22" ht="15.75" hidden="1" customHeight="1">
      <c r="A130" s="115"/>
      <c r="B130" s="115"/>
      <c r="C130" s="143"/>
      <c r="D130" s="143"/>
      <c r="E130" s="143"/>
      <c r="F130" s="143"/>
      <c r="G130" s="143"/>
      <c r="H130" s="143"/>
      <c r="I130" s="164"/>
      <c r="J130" s="159"/>
      <c r="K130" s="159"/>
      <c r="L130" s="159"/>
      <c r="M130" s="159"/>
      <c r="N130" s="159"/>
      <c r="O130" s="159"/>
      <c r="P130" s="159"/>
      <c r="Q130" s="159"/>
      <c r="R130" s="159"/>
      <c r="S130" s="159"/>
      <c r="T130" s="159"/>
      <c r="U130" s="159"/>
      <c r="V130" s="143"/>
    </row>
    <row r="131" spans="1:22" ht="15.75" hidden="1" customHeight="1">
      <c r="A131" s="115"/>
      <c r="B131" s="115"/>
      <c r="C131" s="143"/>
      <c r="D131" s="143"/>
      <c r="E131" s="143"/>
      <c r="F131" s="143"/>
      <c r="G131" s="143"/>
      <c r="H131" s="143"/>
      <c r="I131" s="164"/>
      <c r="J131" s="159"/>
      <c r="K131" s="164"/>
      <c r="L131" s="159"/>
      <c r="M131" s="159"/>
      <c r="N131" s="159"/>
      <c r="O131" s="159"/>
      <c r="P131" s="159"/>
      <c r="Q131" s="159"/>
      <c r="R131" s="159"/>
      <c r="S131" s="159"/>
      <c r="T131" s="159"/>
      <c r="U131" s="159"/>
      <c r="V131" s="143"/>
    </row>
    <row r="132" spans="1:22" ht="15.75" hidden="1" customHeight="1">
      <c r="A132" s="115"/>
      <c r="B132" s="115"/>
      <c r="C132" s="143"/>
      <c r="D132" s="143"/>
      <c r="E132" s="143"/>
      <c r="F132" s="143"/>
      <c r="G132" s="143"/>
      <c r="H132" s="143"/>
      <c r="I132" s="164"/>
      <c r="J132" s="159"/>
      <c r="K132" s="164"/>
      <c r="L132" s="164"/>
      <c r="M132" s="159"/>
      <c r="N132" s="159"/>
      <c r="O132" s="159"/>
      <c r="P132" s="159"/>
      <c r="Q132" s="159"/>
      <c r="R132" s="159"/>
      <c r="S132" s="159"/>
      <c r="T132" s="159"/>
      <c r="U132" s="159"/>
      <c r="V132" s="143"/>
    </row>
    <row r="133" spans="1:22" ht="15.75" hidden="1" customHeight="1">
      <c r="A133" s="115"/>
      <c r="B133" s="115"/>
      <c r="C133" s="143"/>
      <c r="D133" s="143"/>
      <c r="E133" s="143"/>
      <c r="F133" s="143"/>
      <c r="G133" s="143"/>
      <c r="H133" s="143"/>
      <c r="I133" s="164"/>
      <c r="J133" s="159"/>
      <c r="K133" s="164"/>
      <c r="L133" s="164"/>
      <c r="M133" s="159"/>
      <c r="N133" s="159"/>
      <c r="O133" s="159"/>
      <c r="P133" s="159"/>
      <c r="Q133" s="159"/>
      <c r="R133" s="159"/>
      <c r="S133" s="159"/>
      <c r="T133" s="159"/>
      <c r="U133" s="159"/>
      <c r="V133" s="143"/>
    </row>
    <row r="134" spans="1:22" ht="15.75" hidden="1" customHeight="1">
      <c r="A134" s="115"/>
      <c r="B134" s="115"/>
      <c r="C134" s="143"/>
      <c r="D134" s="143"/>
      <c r="E134" s="143"/>
      <c r="F134" s="143"/>
      <c r="G134" s="143"/>
      <c r="H134" s="143"/>
      <c r="I134" s="164"/>
      <c r="J134" s="159"/>
      <c r="K134" s="164"/>
      <c r="L134" s="164"/>
      <c r="M134" s="159"/>
      <c r="N134" s="159"/>
      <c r="O134" s="159"/>
      <c r="P134" s="195"/>
      <c r="Q134" s="159"/>
      <c r="R134" s="159"/>
      <c r="S134" s="159"/>
      <c r="T134" s="159"/>
      <c r="U134" s="159"/>
      <c r="V134" s="143"/>
    </row>
    <row r="135" spans="1:22" ht="15.75" hidden="1" customHeight="1">
      <c r="A135" s="115"/>
      <c r="B135" s="115"/>
      <c r="C135" s="143"/>
      <c r="D135" s="143"/>
      <c r="E135" s="143"/>
      <c r="F135" s="143"/>
      <c r="G135" s="143"/>
      <c r="H135" s="143"/>
      <c r="I135" s="164"/>
      <c r="J135" s="159"/>
      <c r="K135" s="159"/>
      <c r="L135" s="164"/>
      <c r="M135" s="159"/>
      <c r="N135" s="159"/>
      <c r="O135" s="159"/>
      <c r="P135" s="195"/>
      <c r="Q135" s="159"/>
      <c r="R135" s="159"/>
      <c r="S135" s="159"/>
      <c r="T135" s="159"/>
      <c r="U135" s="159"/>
      <c r="V135" s="143"/>
    </row>
    <row r="136" spans="1:22" ht="15.75" hidden="1" customHeight="1">
      <c r="A136" s="115"/>
      <c r="B136" s="115"/>
      <c r="C136" s="143"/>
      <c r="D136" s="143"/>
      <c r="E136" s="143"/>
      <c r="F136" s="143"/>
      <c r="G136" s="143"/>
      <c r="H136" s="143"/>
      <c r="I136" s="196"/>
      <c r="J136" s="159"/>
      <c r="K136" s="159"/>
      <c r="L136" s="159"/>
      <c r="M136" s="159"/>
      <c r="N136" s="159"/>
      <c r="O136" s="159"/>
      <c r="P136" s="159"/>
      <c r="Q136" s="159"/>
      <c r="R136" s="159"/>
      <c r="S136" s="159"/>
      <c r="T136" s="159"/>
      <c r="U136" s="159"/>
      <c r="V136" s="143"/>
    </row>
    <row r="137" spans="1:22" ht="15.75" hidden="1" customHeight="1">
      <c r="A137" s="115"/>
      <c r="B137" s="115"/>
      <c r="C137" s="143"/>
      <c r="D137" s="143"/>
      <c r="E137" s="143"/>
      <c r="F137" s="143"/>
      <c r="G137" s="143"/>
      <c r="H137" s="143"/>
      <c r="I137" s="164"/>
      <c r="J137" s="159"/>
      <c r="K137" s="159"/>
      <c r="L137" s="159"/>
      <c r="M137" s="159"/>
      <c r="N137" s="159"/>
      <c r="O137" s="159"/>
      <c r="P137" s="159"/>
      <c r="Q137" s="159"/>
      <c r="R137" s="159"/>
      <c r="S137" s="159"/>
      <c r="T137" s="159"/>
      <c r="U137" s="159"/>
      <c r="V137" s="143"/>
    </row>
    <row r="138" spans="1:22" ht="15.75" hidden="1" customHeight="1">
      <c r="A138" s="115"/>
      <c r="B138" s="115"/>
      <c r="C138" s="143"/>
      <c r="D138" s="143"/>
      <c r="E138" s="143"/>
      <c r="F138" s="143"/>
      <c r="G138" s="143"/>
      <c r="H138" s="143"/>
      <c r="I138" s="164"/>
      <c r="J138" s="159"/>
      <c r="K138" s="159"/>
      <c r="L138" s="159"/>
      <c r="M138" s="159"/>
      <c r="N138" s="159"/>
      <c r="O138" s="159"/>
      <c r="P138" s="159"/>
      <c r="Q138" s="159"/>
      <c r="R138" s="159"/>
      <c r="S138" s="159"/>
      <c r="T138" s="159"/>
      <c r="U138" s="159"/>
      <c r="V138" s="143"/>
    </row>
    <row r="139" spans="1:22" ht="15.75" hidden="1" customHeight="1">
      <c r="A139" s="115"/>
      <c r="B139" s="115"/>
      <c r="C139" s="143"/>
      <c r="D139" s="143"/>
      <c r="E139" s="143"/>
      <c r="F139" s="143"/>
      <c r="G139" s="143"/>
      <c r="H139" s="143"/>
      <c r="I139" s="164"/>
      <c r="J139" s="159"/>
      <c r="K139" s="159"/>
      <c r="L139" s="159"/>
      <c r="M139" s="159"/>
      <c r="N139" s="159"/>
      <c r="O139" s="159"/>
      <c r="P139" s="159"/>
      <c r="Q139" s="159"/>
      <c r="R139" s="159"/>
      <c r="S139" s="159"/>
      <c r="T139" s="159"/>
      <c r="U139" s="159"/>
      <c r="V139" s="143"/>
    </row>
    <row r="140" spans="1:22" ht="15.75" hidden="1" customHeight="1">
      <c r="A140" s="115"/>
      <c r="B140" s="115"/>
      <c r="C140" s="143"/>
      <c r="D140" s="143"/>
      <c r="E140" s="143"/>
      <c r="F140" s="143"/>
      <c r="G140" s="143"/>
      <c r="H140" s="143"/>
      <c r="I140" s="164"/>
      <c r="J140" s="159"/>
      <c r="K140" s="159"/>
      <c r="L140" s="159"/>
      <c r="M140" s="159"/>
      <c r="N140" s="159"/>
      <c r="O140" s="159"/>
      <c r="P140" s="159"/>
      <c r="Q140" s="159"/>
      <c r="R140" s="159"/>
      <c r="S140" s="159"/>
      <c r="T140" s="159"/>
      <c r="U140" s="159"/>
      <c r="V140" s="143"/>
    </row>
    <row r="141" spans="1:22" ht="15.75" hidden="1" customHeight="1">
      <c r="A141" s="115"/>
      <c r="B141" s="115"/>
      <c r="C141" s="143"/>
      <c r="D141" s="143"/>
      <c r="E141" s="143"/>
      <c r="F141" s="143"/>
      <c r="G141" s="143"/>
      <c r="H141" s="143"/>
      <c r="I141" s="164"/>
      <c r="J141" s="159"/>
      <c r="K141" s="159"/>
      <c r="L141" s="159"/>
      <c r="M141" s="159"/>
      <c r="N141" s="159"/>
      <c r="O141" s="159"/>
      <c r="P141" s="159"/>
      <c r="Q141" s="159"/>
      <c r="R141" s="159"/>
      <c r="S141" s="159"/>
      <c r="T141" s="159"/>
      <c r="U141" s="159"/>
      <c r="V141" s="143"/>
    </row>
    <row r="142" spans="1:22" ht="15.75" hidden="1" customHeight="1">
      <c r="A142" s="115"/>
      <c r="B142" s="115"/>
      <c r="C142" s="143"/>
      <c r="D142" s="143"/>
      <c r="E142" s="143"/>
      <c r="F142" s="143"/>
      <c r="G142" s="143"/>
      <c r="H142" s="143"/>
      <c r="I142" s="164"/>
      <c r="J142" s="159"/>
      <c r="K142" s="159"/>
      <c r="L142" s="159"/>
      <c r="M142" s="159"/>
      <c r="N142" s="159"/>
      <c r="O142" s="159"/>
      <c r="P142" s="159"/>
      <c r="Q142" s="159"/>
      <c r="R142" s="159"/>
      <c r="S142" s="159"/>
      <c r="T142" s="159"/>
      <c r="U142" s="159"/>
      <c r="V142" s="143"/>
    </row>
    <row r="143" spans="1:22" ht="15.75" hidden="1" customHeight="1">
      <c r="A143" s="115"/>
      <c r="B143" s="115"/>
      <c r="C143" s="143"/>
      <c r="D143" s="143"/>
      <c r="E143" s="143"/>
      <c r="F143" s="143"/>
      <c r="G143" s="143"/>
      <c r="H143" s="143"/>
      <c r="I143" s="164"/>
      <c r="J143" s="159"/>
      <c r="K143" s="159"/>
      <c r="L143" s="159"/>
      <c r="M143" s="159"/>
      <c r="N143" s="159"/>
      <c r="O143" s="159"/>
      <c r="P143" s="159"/>
      <c r="Q143" s="159"/>
      <c r="R143" s="159"/>
      <c r="S143" s="159"/>
      <c r="T143" s="159"/>
      <c r="U143" s="159"/>
      <c r="V143" s="143"/>
    </row>
    <row r="144" spans="1:22" ht="15.75" hidden="1" customHeight="1">
      <c r="A144" s="115"/>
      <c r="B144" s="115"/>
      <c r="C144" s="143"/>
      <c r="D144" s="143"/>
      <c r="E144" s="143"/>
      <c r="F144" s="143"/>
      <c r="G144" s="143"/>
      <c r="H144" s="143"/>
      <c r="I144" s="164"/>
      <c r="J144" s="159"/>
      <c r="K144" s="159"/>
      <c r="L144" s="159"/>
      <c r="M144" s="159"/>
      <c r="N144" s="159"/>
      <c r="O144" s="159"/>
      <c r="P144" s="159"/>
      <c r="Q144" s="159"/>
      <c r="R144" s="159"/>
      <c r="S144" s="159"/>
      <c r="T144" s="159"/>
      <c r="U144" s="159"/>
      <c r="V144" s="143"/>
    </row>
    <row r="145" spans="1:25" ht="15.75" customHeight="1">
      <c r="A145" s="197"/>
      <c r="B145" s="115"/>
      <c r="C145" s="143"/>
      <c r="D145" s="143"/>
      <c r="E145" s="143"/>
      <c r="F145" s="143"/>
      <c r="G145" s="143"/>
      <c r="H145" s="143"/>
      <c r="I145" s="159"/>
      <c r="J145" s="159"/>
      <c r="K145" s="159"/>
      <c r="L145" s="159"/>
      <c r="M145" s="159"/>
      <c r="N145" s="159"/>
      <c r="O145" s="159"/>
      <c r="P145" s="159"/>
      <c r="Q145" s="159"/>
      <c r="R145" s="159"/>
      <c r="S145" s="159"/>
      <c r="T145" s="159"/>
      <c r="U145" s="159"/>
      <c r="V145" s="159"/>
      <c r="W145" s="159"/>
      <c r="X145" s="159"/>
      <c r="Y145" s="159"/>
    </row>
    <row r="146" spans="1:25" ht="20.100000000000001" customHeight="1">
      <c r="A146" s="115"/>
      <c r="B146" s="115"/>
      <c r="C146" s="165" t="s">
        <v>220</v>
      </c>
      <c r="D146" s="166"/>
      <c r="E146" s="166"/>
      <c r="F146" s="166"/>
      <c r="G146" s="166"/>
      <c r="H146" s="167"/>
      <c r="I146" s="198"/>
    </row>
    <row r="147" spans="1:25" ht="15" customHeight="1">
      <c r="A147" s="115"/>
      <c r="B147" s="115"/>
      <c r="C147" s="139"/>
      <c r="D147" s="140"/>
      <c r="E147" s="140"/>
      <c r="F147" s="140"/>
      <c r="G147" s="140"/>
      <c r="H147" s="140"/>
      <c r="I147" s="199"/>
      <c r="J147" s="141"/>
      <c r="K147" s="141"/>
      <c r="L147" s="141"/>
      <c r="M147" s="141"/>
      <c r="N147" s="141"/>
      <c r="O147" s="141"/>
      <c r="P147" s="141"/>
      <c r="Q147" s="141"/>
      <c r="R147" s="141"/>
      <c r="S147" s="141"/>
      <c r="T147" s="141"/>
      <c r="U147" s="142"/>
      <c r="V147" s="143"/>
      <c r="W147" s="143"/>
      <c r="X147" s="143"/>
    </row>
    <row r="148" spans="1:25" ht="20.100000000000001" customHeight="1">
      <c r="A148" s="115"/>
      <c r="B148" s="115"/>
      <c r="C148" s="139"/>
      <c r="D148" s="200" t="s">
        <v>221</v>
      </c>
      <c r="E148" s="140"/>
      <c r="F148" s="140"/>
      <c r="G148" s="140"/>
      <c r="H148" s="140"/>
      <c r="I148" s="157"/>
      <c r="J148" s="143"/>
      <c r="K148" s="143"/>
      <c r="L148" s="143"/>
      <c r="M148" s="143"/>
      <c r="N148" s="143"/>
      <c r="O148" s="143"/>
      <c r="P148" s="143"/>
      <c r="Q148" s="143"/>
      <c r="R148" s="143"/>
      <c r="S148" s="143"/>
      <c r="T148" s="143"/>
      <c r="U148" s="144"/>
      <c r="V148" s="143"/>
      <c r="W148" s="143"/>
      <c r="X148" s="143"/>
    </row>
    <row r="149" spans="1:25" ht="20.100000000000001" customHeight="1">
      <c r="A149" s="115">
        <f>IF(AND(I149&lt;&gt;"しない", I149&lt;&gt;"する"), 1001, 0)</f>
        <v>0</v>
      </c>
      <c r="B149" s="115"/>
      <c r="C149" s="145"/>
      <c r="D149" s="146">
        <v>1</v>
      </c>
      <c r="E149" s="143" t="s">
        <v>222</v>
      </c>
      <c r="F149" s="143"/>
      <c r="G149" s="143"/>
      <c r="H149" s="143"/>
      <c r="I149" s="56" t="s">
        <v>234</v>
      </c>
      <c r="J149" s="83"/>
      <c r="K149" s="83"/>
      <c r="L149" s="83"/>
      <c r="M149" s="83"/>
      <c r="N149" s="143"/>
      <c r="O149" s="143"/>
      <c r="P149" s="143"/>
      <c r="Q149" s="143"/>
      <c r="R149" s="143"/>
      <c r="S149" s="143"/>
      <c r="T149" s="143"/>
      <c r="U149" s="144"/>
      <c r="V149" s="143"/>
      <c r="W149" s="143"/>
      <c r="X149" s="143"/>
    </row>
    <row r="150" spans="1:25" ht="20.100000000000001" customHeight="1">
      <c r="A150" s="115"/>
      <c r="B150" s="115"/>
      <c r="C150" s="151"/>
      <c r="D150" s="143"/>
      <c r="E150" s="143"/>
      <c r="F150" s="143"/>
      <c r="G150" s="143"/>
      <c r="H150" s="143"/>
      <c r="I150" s="153"/>
      <c r="J150" s="150" t="s">
        <v>130</v>
      </c>
      <c r="K150" s="159"/>
      <c r="L150" s="159"/>
      <c r="M150" s="159"/>
      <c r="N150" s="159"/>
      <c r="O150" s="159"/>
      <c r="P150" s="159"/>
      <c r="Q150" s="159"/>
      <c r="R150" s="159"/>
      <c r="S150" s="159"/>
      <c r="T150" s="159"/>
      <c r="U150" s="154"/>
      <c r="V150" s="159"/>
      <c r="W150" s="159"/>
      <c r="X150" s="143"/>
    </row>
    <row r="151" spans="1:25" ht="20.100000000000001" customHeight="1">
      <c r="A151" s="115">
        <f>IF(AND($I149="する",ISBLANK($I151)), 1001, 0)</f>
        <v>0</v>
      </c>
      <c r="B151" s="115"/>
      <c r="C151" s="145"/>
      <c r="D151" s="146">
        <v>2</v>
      </c>
      <c r="E151" s="119" t="s">
        <v>0</v>
      </c>
      <c r="I151" s="75"/>
      <c r="J151" s="76"/>
      <c r="K151" s="76"/>
      <c r="L151" s="76"/>
      <c r="M151" s="76"/>
      <c r="N151" s="143"/>
      <c r="O151" s="143"/>
      <c r="P151" s="143"/>
      <c r="Q151" s="143"/>
      <c r="R151" s="143"/>
      <c r="S151" s="143"/>
      <c r="T151" s="143"/>
      <c r="U151" s="144"/>
      <c r="V151" s="143"/>
      <c r="W151" s="143"/>
      <c r="X151" s="143"/>
    </row>
    <row r="152" spans="1:25" ht="20.100000000000001" customHeight="1">
      <c r="A152" s="115"/>
      <c r="B152" s="115"/>
      <c r="C152" s="145"/>
      <c r="D152" s="146"/>
      <c r="E152" s="143"/>
      <c r="F152" s="143"/>
      <c r="G152" s="143"/>
      <c r="H152" s="143"/>
      <c r="I152" s="153"/>
      <c r="J152" s="150" t="s">
        <v>238</v>
      </c>
      <c r="K152" s="178"/>
      <c r="L152" s="178"/>
      <c r="M152" s="178"/>
      <c r="N152" s="178"/>
      <c r="O152" s="178"/>
      <c r="P152" s="178"/>
      <c r="Q152" s="178"/>
      <c r="R152" s="178"/>
      <c r="S152" s="178"/>
      <c r="T152" s="178"/>
      <c r="U152" s="154"/>
      <c r="V152" s="159"/>
      <c r="W152" s="159"/>
      <c r="X152" s="143"/>
    </row>
    <row r="153" spans="1:25" ht="20.100000000000001" customHeight="1">
      <c r="A153" s="115">
        <f>IF(AND($I149="する",ISBLANK($I153)), 1001, 0)</f>
        <v>0</v>
      </c>
      <c r="B153" s="115"/>
      <c r="C153" s="145"/>
      <c r="D153" s="146">
        <v>3</v>
      </c>
      <c r="E153" s="119" t="s">
        <v>1</v>
      </c>
      <c r="I153" s="55"/>
      <c r="J153" s="55"/>
      <c r="K153" s="55"/>
      <c r="L153" s="55"/>
      <c r="M153" s="55"/>
      <c r="N153" s="55"/>
      <c r="O153" s="55"/>
      <c r="P153" s="55"/>
      <c r="Q153" s="55"/>
      <c r="R153" s="55"/>
      <c r="S153" s="55"/>
      <c r="T153" s="55"/>
      <c r="U153" s="158"/>
      <c r="V153" s="143"/>
      <c r="W153" s="143"/>
      <c r="X153" s="143"/>
    </row>
    <row r="154" spans="1:25" ht="20.100000000000001" customHeight="1">
      <c r="A154" s="115"/>
      <c r="B154" s="115"/>
      <c r="C154" s="145"/>
      <c r="D154" s="146"/>
      <c r="E154" s="143"/>
      <c r="F154" s="143"/>
      <c r="G154" s="143"/>
      <c r="H154" s="143"/>
      <c r="I154" s="153"/>
      <c r="J154" s="150" t="s">
        <v>17</v>
      </c>
      <c r="K154" s="159"/>
      <c r="L154" s="159"/>
      <c r="M154" s="159"/>
      <c r="N154" s="159"/>
      <c r="O154" s="159"/>
      <c r="P154" s="159"/>
      <c r="Q154" s="159"/>
      <c r="R154" s="159"/>
      <c r="S154" s="159"/>
      <c r="T154" s="159"/>
      <c r="U154" s="154"/>
      <c r="V154" s="143"/>
      <c r="W154" s="143"/>
      <c r="X154" s="143"/>
    </row>
    <row r="155" spans="1:25" ht="20.100000000000001" customHeight="1">
      <c r="A155" s="115"/>
      <c r="B155" s="115"/>
      <c r="C155" s="145"/>
      <c r="D155" s="146">
        <v>4</v>
      </c>
      <c r="E155" s="119" t="s">
        <v>126</v>
      </c>
      <c r="I155" s="56"/>
      <c r="J155" s="56"/>
      <c r="K155" s="57"/>
      <c r="L155" s="56"/>
      <c r="M155" s="56"/>
      <c r="N155" s="56"/>
      <c r="O155" s="56"/>
      <c r="P155" s="56"/>
      <c r="Q155" s="56"/>
      <c r="R155" s="56"/>
      <c r="S155" s="57"/>
      <c r="T155" s="56"/>
      <c r="U155" s="158"/>
      <c r="V155" s="143"/>
      <c r="W155" s="143"/>
      <c r="X155" s="143"/>
    </row>
    <row r="156" spans="1:25" ht="20.100000000000001" customHeight="1">
      <c r="A156" s="115"/>
      <c r="B156" s="115"/>
      <c r="C156" s="145"/>
      <c r="D156" s="146"/>
      <c r="E156" s="143"/>
      <c r="F156" s="143"/>
      <c r="G156" s="143"/>
      <c r="H156" s="143"/>
      <c r="I156" s="153"/>
      <c r="J156" s="150" t="s">
        <v>10</v>
      </c>
      <c r="K156" s="196"/>
      <c r="L156" s="159"/>
      <c r="M156" s="159"/>
      <c r="N156" s="159"/>
      <c r="O156" s="159"/>
      <c r="P156" s="159"/>
      <c r="Q156" s="159"/>
      <c r="R156" s="159"/>
      <c r="S156" s="196"/>
      <c r="T156" s="159"/>
      <c r="U156" s="154"/>
      <c r="V156" s="143"/>
      <c r="W156" s="143"/>
      <c r="X156" s="143"/>
    </row>
    <row r="157" spans="1:25" ht="20.100000000000001" customHeight="1">
      <c r="A157" s="115">
        <f>IF(AND($I149="する",ISBLANK($I157)), 1001, 0)</f>
        <v>0</v>
      </c>
      <c r="B157" s="115"/>
      <c r="C157" s="145"/>
      <c r="D157" s="146">
        <v>5</v>
      </c>
      <c r="E157" s="119" t="s">
        <v>127</v>
      </c>
      <c r="I157" s="56"/>
      <c r="J157" s="56"/>
      <c r="K157" s="57"/>
      <c r="L157" s="56"/>
      <c r="M157" s="56"/>
      <c r="N157" s="56"/>
      <c r="O157" s="56"/>
      <c r="P157" s="56"/>
      <c r="Q157" s="56"/>
      <c r="R157" s="56"/>
      <c r="S157" s="56"/>
      <c r="T157" s="56"/>
      <c r="U157" s="158"/>
      <c r="V157" s="143"/>
      <c r="W157" s="143"/>
      <c r="X157" s="143"/>
    </row>
    <row r="158" spans="1:25" ht="20.100000000000001" customHeight="1">
      <c r="A158" s="115"/>
      <c r="B158" s="115"/>
      <c r="C158" s="151"/>
      <c r="D158" s="143"/>
      <c r="E158" s="143"/>
      <c r="F158" s="143"/>
      <c r="G158" s="143"/>
      <c r="H158" s="143"/>
      <c r="I158" s="153"/>
      <c r="J158" s="150" t="s">
        <v>11</v>
      </c>
      <c r="K158" s="196"/>
      <c r="L158" s="159"/>
      <c r="M158" s="159"/>
      <c r="N158" s="159"/>
      <c r="O158" s="159"/>
      <c r="P158" s="159"/>
      <c r="Q158" s="159"/>
      <c r="R158" s="159"/>
      <c r="S158" s="159"/>
      <c r="T158" s="159"/>
      <c r="U158" s="154"/>
      <c r="V158" s="143"/>
      <c r="W158" s="143"/>
      <c r="X158" s="143"/>
    </row>
    <row r="159" spans="1:25" ht="20.100000000000001" customHeight="1">
      <c r="A159" s="115">
        <f>IF(AND($I149="する",NOT(AND(I159&lt;&gt;"",ISNUMBER(VALUE(SUBSTITUTE(I159,"-","")))))), 1001, 0)</f>
        <v>0</v>
      </c>
      <c r="B159" s="115"/>
      <c r="C159" s="145"/>
      <c r="D159" s="146">
        <v>6</v>
      </c>
      <c r="E159" s="119" t="s">
        <v>6</v>
      </c>
      <c r="I159" s="56"/>
      <c r="J159" s="56"/>
      <c r="K159" s="57"/>
      <c r="L159" s="56"/>
      <c r="M159" s="56"/>
      <c r="N159" s="143"/>
      <c r="O159" s="143"/>
      <c r="P159" s="143"/>
      <c r="Q159" s="143"/>
      <c r="R159" s="143"/>
      <c r="S159" s="143"/>
      <c r="T159" s="143"/>
      <c r="U159" s="144"/>
      <c r="V159" s="143"/>
      <c r="W159" s="143"/>
      <c r="X159" s="143"/>
    </row>
    <row r="160" spans="1:25" ht="20.100000000000001" customHeight="1">
      <c r="A160" s="115"/>
      <c r="B160" s="115"/>
      <c r="C160" s="151"/>
      <c r="D160" s="143"/>
      <c r="E160" s="143"/>
      <c r="F160" s="143"/>
      <c r="G160" s="143"/>
      <c r="H160" s="143"/>
      <c r="I160" s="153"/>
      <c r="J160" s="150" t="s">
        <v>242</v>
      </c>
      <c r="K160" s="196"/>
      <c r="L160" s="159"/>
      <c r="M160" s="159"/>
      <c r="N160" s="159"/>
      <c r="O160" s="159"/>
      <c r="P160" s="159"/>
      <c r="Q160" s="159"/>
      <c r="R160" s="159"/>
      <c r="S160" s="159"/>
      <c r="T160" s="159"/>
      <c r="U160" s="154"/>
      <c r="V160" s="159"/>
      <c r="W160" s="159"/>
      <c r="X160" s="143"/>
    </row>
    <row r="161" spans="1:25" ht="20.100000000000001" customHeight="1">
      <c r="A161" s="115">
        <f>IF(AND($I149="する",AND(I161&lt;&gt;"",NOT(ISNUMBER(VALUE(SUBSTITUTE(I161,"-","")))))), 1001, 0)</f>
        <v>0</v>
      </c>
      <c r="B161" s="115"/>
      <c r="C161" s="145"/>
      <c r="D161" s="146">
        <v>7</v>
      </c>
      <c r="E161" s="119" t="s">
        <v>7</v>
      </c>
      <c r="I161" s="56"/>
      <c r="J161" s="56"/>
      <c r="K161" s="57"/>
      <c r="L161" s="56"/>
      <c r="M161" s="56"/>
      <c r="N161" s="143"/>
      <c r="O161" s="143"/>
      <c r="P161" s="143"/>
      <c r="Q161" s="143"/>
      <c r="R161" s="143"/>
      <c r="S161" s="143"/>
      <c r="T161" s="143"/>
      <c r="U161" s="144"/>
      <c r="V161" s="143"/>
      <c r="W161" s="143"/>
      <c r="X161" s="143"/>
    </row>
    <row r="162" spans="1:25" ht="20.100000000000001" customHeight="1">
      <c r="A162" s="115"/>
      <c r="B162" s="115"/>
      <c r="C162" s="151"/>
      <c r="D162" s="143"/>
      <c r="E162" s="143"/>
      <c r="F162" s="143"/>
      <c r="G162" s="143"/>
      <c r="H162" s="143"/>
      <c r="I162" s="153"/>
      <c r="J162" s="150" t="s">
        <v>219</v>
      </c>
      <c r="K162" s="196"/>
      <c r="L162" s="159"/>
      <c r="M162" s="159"/>
      <c r="N162" s="159"/>
      <c r="O162" s="159"/>
      <c r="P162" s="159"/>
      <c r="Q162" s="159"/>
      <c r="R162" s="159"/>
      <c r="S162" s="159"/>
      <c r="T162" s="159"/>
      <c r="U162" s="154"/>
      <c r="V162" s="159"/>
      <c r="W162" s="159"/>
      <c r="X162" s="143"/>
    </row>
    <row r="163" spans="1:25" ht="15" customHeight="1">
      <c r="A163" s="115"/>
      <c r="B163" s="115"/>
      <c r="C163" s="160"/>
      <c r="D163" s="161"/>
      <c r="E163" s="161"/>
      <c r="F163" s="161"/>
      <c r="G163" s="161"/>
      <c r="H163" s="161"/>
      <c r="I163" s="187"/>
      <c r="J163" s="162"/>
      <c r="K163" s="201"/>
      <c r="L163" s="162"/>
      <c r="M163" s="162"/>
      <c r="N163" s="162"/>
      <c r="O163" s="162"/>
      <c r="P163" s="162"/>
      <c r="Q163" s="162"/>
      <c r="R163" s="162"/>
      <c r="S163" s="162"/>
      <c r="T163" s="162"/>
      <c r="U163" s="202"/>
      <c r="V163" s="159"/>
      <c r="W163" s="159"/>
      <c r="X163" s="143"/>
    </row>
    <row r="164" spans="1:25" ht="15" customHeight="1">
      <c r="A164" s="115"/>
      <c r="B164" s="115"/>
      <c r="C164" s="143"/>
      <c r="D164" s="143"/>
      <c r="E164" s="143"/>
      <c r="F164" s="143"/>
      <c r="G164" s="143"/>
      <c r="H164" s="143"/>
      <c r="I164" s="164"/>
      <c r="J164" s="159"/>
      <c r="K164" s="196"/>
      <c r="L164" s="159"/>
      <c r="M164" s="159"/>
      <c r="N164" s="159"/>
      <c r="O164" s="159"/>
      <c r="P164" s="159"/>
      <c r="Q164" s="159"/>
      <c r="R164" s="159"/>
      <c r="S164" s="159"/>
      <c r="T164" s="159"/>
      <c r="U164" s="159"/>
      <c r="V164" s="159"/>
      <c r="W164" s="159"/>
      <c r="X164" s="143"/>
    </row>
    <row r="165" spans="1:25" ht="15" customHeight="1">
      <c r="A165" s="115"/>
      <c r="B165" s="115"/>
      <c r="C165" s="143"/>
      <c r="D165" s="143"/>
      <c r="E165" s="143"/>
      <c r="F165" s="143"/>
      <c r="G165" s="143"/>
      <c r="H165" s="143"/>
      <c r="I165" s="157"/>
      <c r="J165" s="159"/>
      <c r="K165" s="196"/>
      <c r="L165" s="159"/>
      <c r="M165" s="143"/>
      <c r="N165" s="143"/>
      <c r="O165" s="143"/>
      <c r="P165" s="143"/>
      <c r="Q165" s="143"/>
      <c r="R165" s="143"/>
      <c r="S165" s="143"/>
      <c r="T165" s="143"/>
      <c r="U165" s="143"/>
      <c r="V165" s="143"/>
      <c r="W165" s="143"/>
      <c r="X165" s="143"/>
      <c r="Y165" s="143"/>
    </row>
    <row r="166" spans="1:25" ht="20.100000000000001" customHeight="1">
      <c r="A166" s="115"/>
      <c r="B166" s="115"/>
      <c r="C166" s="165" t="s">
        <v>209</v>
      </c>
      <c r="D166" s="166"/>
      <c r="E166" s="166"/>
      <c r="F166" s="166"/>
      <c r="G166" s="166"/>
      <c r="H166" s="167"/>
      <c r="I166" s="203"/>
      <c r="J166" s="169"/>
      <c r="K166" s="204"/>
      <c r="L166" s="169"/>
      <c r="M166" s="169"/>
      <c r="N166" s="169"/>
      <c r="O166" s="169"/>
      <c r="P166" s="169"/>
      <c r="Q166" s="169"/>
      <c r="R166" s="169"/>
      <c r="S166" s="169"/>
      <c r="T166" s="169"/>
      <c r="U166" s="169"/>
    </row>
    <row r="167" spans="1:25" ht="15" customHeight="1">
      <c r="A167" s="115"/>
      <c r="B167" s="115"/>
      <c r="C167" s="205"/>
      <c r="D167" s="206"/>
      <c r="E167" s="206"/>
      <c r="F167" s="206"/>
      <c r="G167" s="206"/>
      <c r="H167" s="206"/>
      <c r="I167" s="207"/>
      <c r="K167" s="198"/>
      <c r="U167" s="208"/>
    </row>
    <row r="168" spans="1:25" ht="20.100000000000001" customHeight="1">
      <c r="A168" s="115"/>
      <c r="B168" s="115"/>
      <c r="C168" s="145"/>
      <c r="D168" s="146">
        <f>D162+1</f>
        <v>1</v>
      </c>
      <c r="E168" s="143" t="s">
        <v>71</v>
      </c>
      <c r="F168" s="143"/>
      <c r="K168" s="198"/>
      <c r="P168" s="209"/>
      <c r="Q168" s="210"/>
      <c r="R168" s="210"/>
      <c r="S168" s="210"/>
      <c r="T168" s="210"/>
      <c r="U168" s="210"/>
      <c r="V168" s="211"/>
      <c r="W168" s="143"/>
    </row>
    <row r="169" spans="1:25" ht="57" customHeight="1">
      <c r="A169" s="115"/>
      <c r="B169" s="115"/>
      <c r="C169" s="145"/>
      <c r="D169" s="146"/>
      <c r="E169" s="212" t="s">
        <v>227</v>
      </c>
      <c r="F169" s="213"/>
      <c r="G169" s="213"/>
      <c r="H169" s="213"/>
      <c r="I169" s="213"/>
      <c r="J169" s="213"/>
      <c r="K169" s="214"/>
      <c r="L169" s="213"/>
      <c r="M169" s="213"/>
      <c r="N169" s="213"/>
      <c r="O169" s="213"/>
      <c r="P169" s="213"/>
      <c r="Q169" s="213"/>
      <c r="R169" s="213"/>
      <c r="S169" s="213"/>
      <c r="T169" s="213"/>
      <c r="U169" s="215"/>
      <c r="V169" s="177"/>
      <c r="W169" s="143"/>
    </row>
    <row r="170" spans="1:25" ht="20.100000000000001" customHeight="1">
      <c r="A170" s="115">
        <f>IF(COUNTIF($K171:$K174,"○")&lt;&gt;1, 1001, 0)</f>
        <v>1001</v>
      </c>
      <c r="B170" s="335"/>
      <c r="C170" s="145"/>
      <c r="D170" s="146"/>
      <c r="E170" s="216" t="s">
        <v>72</v>
      </c>
      <c r="F170" s="217"/>
      <c r="G170" s="217"/>
      <c r="H170" s="217"/>
      <c r="I170" s="217"/>
      <c r="J170" s="218"/>
      <c r="K170" s="219" t="s">
        <v>228</v>
      </c>
      <c r="L170" s="220" t="s">
        <v>73</v>
      </c>
      <c r="M170" s="221"/>
      <c r="N170" s="221"/>
      <c r="O170" s="222"/>
      <c r="P170" s="216" t="s">
        <v>74</v>
      </c>
      <c r="Q170" s="217"/>
      <c r="R170" s="218"/>
      <c r="U170" s="223"/>
      <c r="V170" s="224"/>
      <c r="W170" s="143"/>
    </row>
    <row r="171" spans="1:25" ht="20.100000000000001" customHeight="1">
      <c r="A171" s="115"/>
      <c r="B171" s="115"/>
      <c r="C171" s="145"/>
      <c r="D171" s="225"/>
      <c r="E171" s="226" t="s">
        <v>229</v>
      </c>
      <c r="F171" s="227"/>
      <c r="G171" s="227"/>
      <c r="H171" s="227"/>
      <c r="I171" s="227"/>
      <c r="J171" s="228"/>
      <c r="K171" s="6"/>
      <c r="L171" s="229"/>
      <c r="M171" s="230"/>
      <c r="N171" s="230"/>
      <c r="O171" s="231"/>
      <c r="P171" s="232"/>
      <c r="Q171" s="233"/>
      <c r="R171" s="234"/>
      <c r="U171" s="223"/>
      <c r="V171" s="224"/>
      <c r="W171" s="143"/>
    </row>
    <row r="172" spans="1:25" ht="20.100000000000001" customHeight="1">
      <c r="A172" s="115">
        <f>IF(AND($K172="○",ISBLANK($L172)), 1001, 0)</f>
        <v>0</v>
      </c>
      <c r="B172" s="115"/>
      <c r="C172" s="145"/>
      <c r="D172" s="225"/>
      <c r="E172" s="235" t="s">
        <v>230</v>
      </c>
      <c r="F172" s="236"/>
      <c r="G172" s="236"/>
      <c r="H172" s="236"/>
      <c r="I172" s="236"/>
      <c r="J172" s="237"/>
      <c r="K172" s="8"/>
      <c r="L172" s="86"/>
      <c r="M172" s="87"/>
      <c r="N172" s="87"/>
      <c r="O172" s="88"/>
      <c r="P172" s="238"/>
      <c r="Q172" s="239"/>
      <c r="R172" s="240"/>
      <c r="U172" s="154"/>
      <c r="V172" s="175"/>
      <c r="W172" s="143"/>
    </row>
    <row r="173" spans="1:25" ht="20.100000000000001" customHeight="1">
      <c r="A173" s="115">
        <f>IF(AND($K173="○",ISBLANK($L173)), 1001, 0)</f>
        <v>0</v>
      </c>
      <c r="B173" s="115"/>
      <c r="C173" s="145"/>
      <c r="D173" s="225"/>
      <c r="E173" s="235" t="s">
        <v>231</v>
      </c>
      <c r="F173" s="236"/>
      <c r="G173" s="236"/>
      <c r="H173" s="236"/>
      <c r="I173" s="236"/>
      <c r="J173" s="237"/>
      <c r="K173" s="7"/>
      <c r="L173" s="86"/>
      <c r="M173" s="87"/>
      <c r="N173" s="87"/>
      <c r="O173" s="88"/>
      <c r="P173" s="241">
        <v>100</v>
      </c>
      <c r="Q173" s="241"/>
      <c r="R173" s="215" t="s">
        <v>75</v>
      </c>
      <c r="U173" s="154"/>
      <c r="V173" s="175"/>
      <c r="W173" s="143"/>
    </row>
    <row r="174" spans="1:25" ht="20.100000000000001" customHeight="1">
      <c r="A174" s="115">
        <f>IF(AND(K$174="○",OR(ISBLANK($L174),ISBLANK($P174))),1001, 0)</f>
        <v>0</v>
      </c>
      <c r="B174" s="115"/>
      <c r="C174" s="145"/>
      <c r="D174" s="225"/>
      <c r="E174" s="242" t="s">
        <v>232</v>
      </c>
      <c r="F174" s="243"/>
      <c r="G174" s="243"/>
      <c r="H174" s="243"/>
      <c r="I174" s="243"/>
      <c r="J174" s="244"/>
      <c r="K174" s="89"/>
      <c r="L174" s="86"/>
      <c r="M174" s="87"/>
      <c r="N174" s="87"/>
      <c r="O174" s="88"/>
      <c r="P174" s="91"/>
      <c r="Q174" s="92"/>
      <c r="R174" s="245" t="s">
        <v>75</v>
      </c>
      <c r="U174" s="154"/>
      <c r="V174" s="175"/>
      <c r="W174" s="143"/>
    </row>
    <row r="175" spans="1:25" ht="20.100000000000001" customHeight="1">
      <c r="A175" s="115"/>
      <c r="B175" s="115"/>
      <c r="C175" s="145"/>
      <c r="D175" s="225"/>
      <c r="E175" s="246"/>
      <c r="F175" s="247"/>
      <c r="G175" s="247"/>
      <c r="H175" s="247"/>
      <c r="I175" s="247"/>
      <c r="J175" s="248"/>
      <c r="K175" s="90"/>
      <c r="L175" s="93"/>
      <c r="M175" s="94"/>
      <c r="N175" s="94"/>
      <c r="O175" s="95"/>
      <c r="P175" s="96"/>
      <c r="Q175" s="97"/>
      <c r="R175" s="249" t="s">
        <v>75</v>
      </c>
      <c r="U175" s="154"/>
      <c r="V175" s="175"/>
      <c r="W175" s="143"/>
    </row>
    <row r="176" spans="1:25" ht="20.100000000000001" customHeight="1">
      <c r="A176" s="115"/>
      <c r="B176" s="115"/>
      <c r="C176" s="145"/>
      <c r="D176" s="146"/>
      <c r="E176" s="250"/>
      <c r="F176" s="250"/>
      <c r="G176" s="250"/>
      <c r="H176" s="250"/>
      <c r="I176" s="250"/>
      <c r="J176" s="250"/>
      <c r="K176" s="251"/>
      <c r="L176" s="252"/>
      <c r="M176" s="252"/>
      <c r="N176" s="252"/>
      <c r="O176" s="252"/>
      <c r="P176" s="253"/>
      <c r="Q176" s="254"/>
      <c r="U176" s="154"/>
      <c r="V176" s="175"/>
      <c r="W176" s="143"/>
    </row>
    <row r="177" spans="1:24" ht="20.100000000000001" customHeight="1">
      <c r="A177" s="115">
        <f>IF(ISBLANK($I177), 1001, 0)</f>
        <v>1001</v>
      </c>
      <c r="B177" s="115"/>
      <c r="C177" s="145"/>
      <c r="D177" s="146">
        <v>2</v>
      </c>
      <c r="E177" s="119" t="s">
        <v>83</v>
      </c>
      <c r="I177" s="45"/>
      <c r="J177" s="46"/>
      <c r="K177" s="46"/>
      <c r="L177" s="46"/>
      <c r="M177" s="46"/>
      <c r="N177" s="172" t="s">
        <v>84</v>
      </c>
      <c r="O177" s="172"/>
      <c r="P177" s="172"/>
      <c r="Q177" s="172"/>
      <c r="R177" s="172"/>
      <c r="S177" s="172"/>
      <c r="T177" s="172"/>
      <c r="U177" s="144"/>
    </row>
    <row r="178" spans="1:24" ht="20.100000000000001" customHeight="1">
      <c r="A178" s="115"/>
      <c r="B178" s="115"/>
      <c r="C178" s="145"/>
      <c r="D178" s="146"/>
      <c r="I178" s="153"/>
      <c r="J178" s="150"/>
      <c r="K178" s="178"/>
      <c r="L178" s="178"/>
      <c r="M178" s="178"/>
      <c r="N178" s="178"/>
      <c r="O178" s="178"/>
      <c r="P178" s="178"/>
      <c r="Q178" s="178"/>
      <c r="R178" s="178"/>
      <c r="S178" s="178"/>
      <c r="T178" s="178"/>
      <c r="U178" s="144"/>
    </row>
    <row r="179" spans="1:24" ht="20.100000000000001" customHeight="1">
      <c r="A179" s="115">
        <f>IF(ISBLANK($I179), 1001, 0)</f>
        <v>1001</v>
      </c>
      <c r="B179" s="115"/>
      <c r="C179" s="145"/>
      <c r="D179" s="146">
        <f>D177+1</f>
        <v>3</v>
      </c>
      <c r="E179" s="119" t="s">
        <v>135</v>
      </c>
      <c r="I179" s="56"/>
      <c r="J179" s="56"/>
      <c r="K179" s="56"/>
      <c r="L179" s="56"/>
      <c r="M179" s="56"/>
      <c r="N179" s="172" t="s">
        <v>84</v>
      </c>
      <c r="O179" s="250"/>
      <c r="P179" s="250"/>
      <c r="Q179" s="250"/>
      <c r="R179" s="250"/>
      <c r="S179" s="250"/>
      <c r="T179" s="250"/>
      <c r="U179" s="144"/>
    </row>
    <row r="180" spans="1:24" ht="20.100000000000001" customHeight="1">
      <c r="A180" s="115"/>
      <c r="B180" s="115"/>
      <c r="C180" s="145"/>
      <c r="D180" s="146"/>
      <c r="I180" s="255"/>
      <c r="J180" s="150" t="s">
        <v>244</v>
      </c>
      <c r="K180" s="250"/>
      <c r="L180" s="250"/>
      <c r="M180" s="250"/>
      <c r="N180" s="250"/>
      <c r="O180" s="250"/>
      <c r="P180" s="250"/>
      <c r="Q180" s="250"/>
      <c r="R180" s="250"/>
      <c r="S180" s="250"/>
      <c r="T180" s="250"/>
      <c r="U180" s="144"/>
    </row>
    <row r="181" spans="1:24" ht="20.100000000000001" customHeight="1">
      <c r="A181" s="115">
        <f>IF(ISBLANK($I181), 1001, 0)</f>
        <v>1001</v>
      </c>
      <c r="B181" s="115"/>
      <c r="C181" s="145"/>
      <c r="D181" s="146">
        <f>D179+1</f>
        <v>4</v>
      </c>
      <c r="E181" s="119" t="s">
        <v>252</v>
      </c>
      <c r="I181" s="56"/>
      <c r="J181" s="56"/>
      <c r="K181" s="56"/>
      <c r="L181" s="56"/>
      <c r="M181" s="56"/>
      <c r="N181" s="172"/>
      <c r="O181" s="172"/>
      <c r="P181" s="172"/>
      <c r="Q181" s="172"/>
      <c r="R181" s="172"/>
      <c r="S181" s="172"/>
      <c r="T181" s="172"/>
      <c r="U181" s="144"/>
    </row>
    <row r="182" spans="1:24" ht="20.100000000000001" customHeight="1">
      <c r="A182" s="115"/>
      <c r="B182" s="115"/>
      <c r="C182" s="151"/>
      <c r="D182" s="143"/>
      <c r="E182" s="143"/>
      <c r="F182" s="143"/>
      <c r="G182" s="143"/>
      <c r="H182" s="143"/>
      <c r="I182" s="255"/>
      <c r="J182" s="150" t="s">
        <v>117</v>
      </c>
      <c r="K182" s="159"/>
      <c r="L182" s="159"/>
      <c r="M182" s="159"/>
      <c r="N182" s="159"/>
      <c r="O182" s="159"/>
      <c r="P182" s="159"/>
      <c r="Q182" s="159"/>
      <c r="R182" s="159"/>
      <c r="S182" s="159"/>
      <c r="T182" s="159"/>
      <c r="U182" s="144"/>
    </row>
    <row r="183" spans="1:24" ht="20.100000000000001" customHeight="1">
      <c r="A183" s="115">
        <f>IF(ISBLANK($I183), 1001, 0)</f>
        <v>1001</v>
      </c>
      <c r="B183" s="115"/>
      <c r="C183" s="145"/>
      <c r="D183" s="146">
        <f>D181+1</f>
        <v>5</v>
      </c>
      <c r="E183" s="119" t="s">
        <v>77</v>
      </c>
      <c r="I183" s="56"/>
      <c r="J183" s="56"/>
      <c r="K183" s="56"/>
      <c r="L183" s="57"/>
      <c r="M183" s="56"/>
      <c r="N183" s="172"/>
      <c r="O183" s="256"/>
      <c r="P183" s="172"/>
      <c r="Q183" s="172"/>
      <c r="R183" s="172"/>
      <c r="S183" s="172"/>
      <c r="T183" s="172"/>
      <c r="U183" s="144"/>
    </row>
    <row r="184" spans="1:24" ht="20.100000000000001" customHeight="1">
      <c r="A184" s="115"/>
      <c r="B184" s="115"/>
      <c r="C184" s="151"/>
      <c r="D184" s="143"/>
      <c r="E184" s="143"/>
      <c r="F184" s="143"/>
      <c r="G184" s="143"/>
      <c r="H184" s="143"/>
      <c r="I184" s="255"/>
      <c r="J184" s="150" t="s">
        <v>117</v>
      </c>
      <c r="K184" s="164"/>
      <c r="L184" s="196"/>
      <c r="M184" s="159"/>
      <c r="N184" s="159"/>
      <c r="O184" s="196"/>
      <c r="P184" s="159"/>
      <c r="Q184" s="159"/>
      <c r="R184" s="159"/>
      <c r="S184" s="159"/>
      <c r="T184" s="159"/>
      <c r="U184" s="144"/>
    </row>
    <row r="185" spans="1:24" ht="20.100000000000001" customHeight="1">
      <c r="A185" s="115">
        <f>IF(ISBLANK($I185), 1001, 0)</f>
        <v>1001</v>
      </c>
      <c r="B185" s="115"/>
      <c r="C185" s="145"/>
      <c r="D185" s="146">
        <f>D183+1</f>
        <v>6</v>
      </c>
      <c r="E185" s="119" t="s">
        <v>78</v>
      </c>
      <c r="I185" s="56"/>
      <c r="J185" s="56"/>
      <c r="K185" s="56"/>
      <c r="L185" s="57"/>
      <c r="M185" s="56"/>
      <c r="N185" s="172"/>
      <c r="O185" s="256"/>
      <c r="P185" s="172"/>
      <c r="Q185" s="172"/>
      <c r="R185" s="172"/>
      <c r="S185" s="172"/>
      <c r="T185" s="172"/>
      <c r="U185" s="144"/>
    </row>
    <row r="186" spans="1:24" ht="20.100000000000001" customHeight="1">
      <c r="A186" s="115"/>
      <c r="B186" s="115"/>
      <c r="C186" s="151"/>
      <c r="D186" s="143"/>
      <c r="E186" s="143"/>
      <c r="F186" s="143"/>
      <c r="G186" s="143"/>
      <c r="H186" s="143"/>
      <c r="I186" s="257"/>
      <c r="J186" s="150" t="s">
        <v>117</v>
      </c>
      <c r="K186" s="164"/>
      <c r="L186" s="196"/>
      <c r="M186" s="159"/>
      <c r="N186" s="159"/>
      <c r="O186" s="196"/>
      <c r="P186" s="159"/>
      <c r="Q186" s="159"/>
      <c r="R186" s="159"/>
      <c r="S186" s="159"/>
      <c r="T186" s="159"/>
      <c r="U186" s="144"/>
    </row>
    <row r="187" spans="1:24" ht="20.100000000000001" customHeight="1">
      <c r="A187" s="115">
        <f>IF(ISBLANK($I187), 1001, 0)</f>
        <v>1001</v>
      </c>
      <c r="B187" s="115"/>
      <c r="C187" s="145"/>
      <c r="D187" s="146">
        <f>D185+1</f>
        <v>7</v>
      </c>
      <c r="E187" s="119" t="s">
        <v>76</v>
      </c>
      <c r="I187" s="45"/>
      <c r="J187" s="46"/>
      <c r="K187" s="46"/>
      <c r="L187" s="47"/>
      <c r="M187" s="46"/>
      <c r="N187" s="172" t="s">
        <v>82</v>
      </c>
      <c r="O187" s="256"/>
      <c r="P187" s="172"/>
      <c r="Q187" s="172"/>
      <c r="R187" s="172"/>
      <c r="S187" s="172"/>
      <c r="T187" s="172"/>
      <c r="U187" s="144"/>
    </row>
    <row r="188" spans="1:24" ht="20.100000000000001" customHeight="1">
      <c r="A188" s="115"/>
      <c r="B188" s="115"/>
      <c r="C188" s="145"/>
      <c r="D188" s="146"/>
      <c r="I188" s="153"/>
      <c r="J188" s="258"/>
      <c r="K188" s="164"/>
      <c r="L188" s="196"/>
      <c r="M188" s="159"/>
      <c r="N188" s="159"/>
      <c r="O188" s="196"/>
      <c r="P188" s="159"/>
      <c r="Q188" s="159"/>
      <c r="R188" s="159"/>
      <c r="S188" s="159"/>
      <c r="T188" s="159"/>
      <c r="U188" s="144"/>
    </row>
    <row r="189" spans="1:24" ht="15" customHeight="1">
      <c r="A189" s="115"/>
      <c r="B189" s="115"/>
      <c r="C189" s="160"/>
      <c r="D189" s="161"/>
      <c r="E189" s="161"/>
      <c r="F189" s="161"/>
      <c r="G189" s="161"/>
      <c r="H189" s="161"/>
      <c r="I189" s="187"/>
      <c r="J189" s="162"/>
      <c r="K189" s="187"/>
      <c r="L189" s="201"/>
      <c r="M189" s="162"/>
      <c r="N189" s="162"/>
      <c r="O189" s="201"/>
      <c r="P189" s="162"/>
      <c r="Q189" s="162"/>
      <c r="R189" s="162"/>
      <c r="S189" s="162"/>
      <c r="T189" s="162"/>
      <c r="U189" s="202"/>
      <c r="V189" s="159"/>
      <c r="W189" s="159"/>
      <c r="X189" s="143"/>
    </row>
    <row r="190" spans="1:24" ht="15" customHeight="1">
      <c r="A190" s="115"/>
      <c r="B190" s="115"/>
      <c r="C190" s="143"/>
      <c r="D190" s="143"/>
      <c r="E190" s="143"/>
      <c r="F190" s="143"/>
      <c r="G190" s="143"/>
      <c r="H190" s="143"/>
      <c r="I190" s="164"/>
      <c r="J190" s="159"/>
      <c r="K190" s="164"/>
      <c r="L190" s="196"/>
      <c r="M190" s="159"/>
      <c r="N190" s="159"/>
      <c r="O190" s="196"/>
      <c r="P190" s="159"/>
      <c r="Q190" s="159"/>
      <c r="R190" s="159"/>
      <c r="S190" s="159"/>
      <c r="T190" s="159"/>
      <c r="U190" s="159"/>
      <c r="V190" s="159"/>
      <c r="W190" s="159"/>
      <c r="X190" s="143"/>
    </row>
    <row r="191" spans="1:24" ht="15" customHeight="1">
      <c r="A191" s="115"/>
      <c r="B191" s="115"/>
      <c r="C191" s="143"/>
      <c r="D191" s="143"/>
      <c r="E191" s="143"/>
      <c r="F191" s="143"/>
      <c r="G191" s="143"/>
      <c r="H191" s="143"/>
      <c r="I191" s="164"/>
      <c r="J191" s="159"/>
      <c r="K191" s="164"/>
      <c r="L191" s="196"/>
      <c r="M191" s="159"/>
      <c r="N191" s="159"/>
      <c r="O191" s="196"/>
      <c r="P191" s="159"/>
      <c r="Q191" s="159"/>
      <c r="R191" s="159"/>
      <c r="S191" s="159"/>
      <c r="T191" s="159"/>
      <c r="U191" s="143"/>
    </row>
    <row r="192" spans="1:24" ht="20.100000000000001" customHeight="1">
      <c r="A192" s="115"/>
      <c r="B192" s="115"/>
      <c r="C192" s="165" t="s">
        <v>223</v>
      </c>
      <c r="D192" s="166"/>
      <c r="E192" s="166"/>
      <c r="F192" s="166"/>
      <c r="G192" s="166"/>
      <c r="H192" s="167"/>
      <c r="I192" s="203"/>
      <c r="J192" s="169"/>
      <c r="K192" s="188"/>
      <c r="L192" s="198"/>
      <c r="M192" s="169"/>
      <c r="N192" s="169"/>
      <c r="O192" s="204"/>
      <c r="P192" s="169"/>
      <c r="Q192" s="169"/>
      <c r="R192" s="169"/>
      <c r="S192" s="169"/>
      <c r="T192" s="169"/>
    </row>
    <row r="193" spans="1:21" ht="15" customHeight="1">
      <c r="A193" s="115"/>
      <c r="B193" s="115"/>
      <c r="C193" s="139"/>
      <c r="D193" s="140"/>
      <c r="E193" s="140"/>
      <c r="F193" s="140"/>
      <c r="G193" s="140"/>
      <c r="H193" s="140"/>
      <c r="I193" s="259"/>
      <c r="J193" s="143"/>
      <c r="K193" s="199"/>
      <c r="L193" s="260"/>
      <c r="O193" s="198"/>
      <c r="U193" s="142"/>
    </row>
    <row r="194" spans="1:21" ht="20.100000000000001" customHeight="1">
      <c r="A194" s="115"/>
      <c r="B194" s="115"/>
      <c r="C194" s="139"/>
      <c r="D194" s="200" t="s">
        <v>224</v>
      </c>
      <c r="E194" s="143"/>
      <c r="F194" s="143"/>
      <c r="G194" s="143"/>
      <c r="H194" s="143"/>
      <c r="I194" s="157"/>
      <c r="K194" s="188"/>
      <c r="L194" s="198"/>
      <c r="O194" s="198"/>
      <c r="S194" s="198"/>
      <c r="U194" s="144"/>
    </row>
    <row r="195" spans="1:21" ht="20.100000000000001" customHeight="1">
      <c r="A195" s="115"/>
      <c r="B195" s="115"/>
      <c r="C195" s="139"/>
      <c r="D195" s="261" t="s">
        <v>122</v>
      </c>
      <c r="E195" s="261"/>
      <c r="F195" s="261"/>
      <c r="G195" s="261"/>
      <c r="H195" s="261"/>
      <c r="I195" s="261"/>
      <c r="J195" s="262"/>
      <c r="K195" s="263" t="s">
        <v>123</v>
      </c>
      <c r="L195" s="264"/>
      <c r="M195" s="265"/>
      <c r="O195" s="266" t="s">
        <v>118</v>
      </c>
      <c r="P195" s="267"/>
      <c r="Q195" s="267"/>
      <c r="R195" s="267"/>
      <c r="S195" s="268" t="s">
        <v>129</v>
      </c>
      <c r="T195" s="269"/>
      <c r="U195" s="215"/>
    </row>
    <row r="196" spans="1:21" ht="20.100000000000001" customHeight="1">
      <c r="A196" s="115"/>
      <c r="B196" s="115"/>
      <c r="C196" s="139"/>
      <c r="D196" s="270" t="s">
        <v>79</v>
      </c>
      <c r="E196" s="271"/>
      <c r="F196" s="271"/>
      <c r="G196" s="271"/>
      <c r="H196" s="271"/>
      <c r="I196" s="272"/>
      <c r="J196" s="273"/>
      <c r="K196" s="71"/>
      <c r="L196" s="84"/>
      <c r="M196" s="85"/>
      <c r="N196" s="274"/>
      <c r="O196" s="275" t="s">
        <v>119</v>
      </c>
      <c r="P196" s="276"/>
      <c r="Q196" s="276"/>
      <c r="R196" s="277"/>
      <c r="S196" s="71"/>
      <c r="T196" s="72"/>
      <c r="U196" s="215"/>
    </row>
    <row r="197" spans="1:21" ht="20.100000000000001" customHeight="1">
      <c r="A197" s="115"/>
      <c r="B197" s="115"/>
      <c r="C197" s="139"/>
      <c r="D197" s="278" t="s">
        <v>136</v>
      </c>
      <c r="E197" s="279"/>
      <c r="F197" s="279"/>
      <c r="G197" s="279"/>
      <c r="H197" s="279"/>
      <c r="I197" s="279"/>
      <c r="J197" s="280"/>
      <c r="K197" s="48"/>
      <c r="L197" s="53"/>
      <c r="M197" s="54"/>
      <c r="N197" s="274"/>
      <c r="O197" s="281" t="s">
        <v>120</v>
      </c>
      <c r="P197" s="282"/>
      <c r="Q197" s="282"/>
      <c r="R197" s="283"/>
      <c r="S197" s="73"/>
      <c r="T197" s="74"/>
      <c r="U197" s="215"/>
    </row>
    <row r="198" spans="1:21" ht="20.100000000000001" customHeight="1">
      <c r="A198" s="115"/>
      <c r="B198" s="115"/>
      <c r="C198" s="139"/>
      <c r="D198" s="278" t="s">
        <v>137</v>
      </c>
      <c r="E198" s="279"/>
      <c r="F198" s="279"/>
      <c r="G198" s="279"/>
      <c r="H198" s="279"/>
      <c r="I198" s="284"/>
      <c r="J198" s="280"/>
      <c r="K198" s="48"/>
      <c r="L198" s="53"/>
      <c r="M198" s="54"/>
      <c r="N198" s="274"/>
      <c r="O198" s="198"/>
      <c r="U198" s="215"/>
    </row>
    <row r="199" spans="1:21" ht="20.100000000000001" customHeight="1">
      <c r="A199" s="115"/>
      <c r="B199" s="115"/>
      <c r="C199" s="139"/>
      <c r="D199" s="278" t="s">
        <v>138</v>
      </c>
      <c r="E199" s="279"/>
      <c r="F199" s="279"/>
      <c r="G199" s="279"/>
      <c r="H199" s="279"/>
      <c r="I199" s="279"/>
      <c r="J199" s="280"/>
      <c r="K199" s="48"/>
      <c r="L199" s="53"/>
      <c r="M199" s="54"/>
      <c r="N199" s="274"/>
      <c r="O199" s="198"/>
      <c r="U199" s="215"/>
    </row>
    <row r="200" spans="1:21" ht="20.100000000000001" customHeight="1">
      <c r="A200" s="115"/>
      <c r="B200" s="115"/>
      <c r="C200" s="139"/>
      <c r="D200" s="278" t="s">
        <v>139</v>
      </c>
      <c r="E200" s="279"/>
      <c r="F200" s="279"/>
      <c r="G200" s="279"/>
      <c r="H200" s="279"/>
      <c r="I200" s="284"/>
      <c r="J200" s="280"/>
      <c r="K200" s="48"/>
      <c r="L200" s="53"/>
      <c r="M200" s="54"/>
      <c r="N200" s="274"/>
      <c r="O200" s="198"/>
      <c r="U200" s="215"/>
    </row>
    <row r="201" spans="1:21" ht="20.100000000000001" customHeight="1">
      <c r="A201" s="115"/>
      <c r="B201" s="115"/>
      <c r="C201" s="139"/>
      <c r="D201" s="278" t="s">
        <v>140</v>
      </c>
      <c r="E201" s="279"/>
      <c r="F201" s="279"/>
      <c r="G201" s="279"/>
      <c r="H201" s="279"/>
      <c r="I201" s="279"/>
      <c r="J201" s="280"/>
      <c r="K201" s="48"/>
      <c r="L201" s="53"/>
      <c r="M201" s="54"/>
      <c r="N201" s="274"/>
      <c r="O201" s="198"/>
      <c r="U201" s="215"/>
    </row>
    <row r="202" spans="1:21" ht="20.100000000000001" customHeight="1">
      <c r="A202" s="115"/>
      <c r="B202" s="115"/>
      <c r="C202" s="139"/>
      <c r="D202" s="278" t="s">
        <v>141</v>
      </c>
      <c r="E202" s="279"/>
      <c r="F202" s="279"/>
      <c r="G202" s="279"/>
      <c r="H202" s="279"/>
      <c r="I202" s="284"/>
      <c r="J202" s="280"/>
      <c r="K202" s="48"/>
      <c r="L202" s="53"/>
      <c r="M202" s="54"/>
      <c r="N202" s="274"/>
      <c r="O202" s="198"/>
      <c r="U202" s="215"/>
    </row>
    <row r="203" spans="1:21" ht="20.100000000000001" customHeight="1">
      <c r="A203" s="115"/>
      <c r="B203" s="115"/>
      <c r="C203" s="139"/>
      <c r="D203" s="278" t="s">
        <v>142</v>
      </c>
      <c r="E203" s="279"/>
      <c r="F203" s="279"/>
      <c r="G203" s="279"/>
      <c r="H203" s="279"/>
      <c r="I203" s="279"/>
      <c r="J203" s="280"/>
      <c r="K203" s="48"/>
      <c r="L203" s="53"/>
      <c r="M203" s="54"/>
      <c r="N203" s="274"/>
      <c r="O203" s="198"/>
      <c r="U203" s="215"/>
    </row>
    <row r="204" spans="1:21" ht="20.100000000000001" customHeight="1">
      <c r="A204" s="115"/>
      <c r="B204" s="115"/>
      <c r="C204" s="139"/>
      <c r="D204" s="278" t="s">
        <v>143</v>
      </c>
      <c r="E204" s="279"/>
      <c r="F204" s="279"/>
      <c r="G204" s="279"/>
      <c r="H204" s="279"/>
      <c r="I204" s="279"/>
      <c r="J204" s="280"/>
      <c r="K204" s="48"/>
      <c r="L204" s="53"/>
      <c r="M204" s="54"/>
      <c r="N204" s="274"/>
      <c r="O204" s="198"/>
      <c r="U204" s="215"/>
    </row>
    <row r="205" spans="1:21" ht="20.100000000000001" customHeight="1">
      <c r="A205" s="115"/>
      <c r="B205" s="115"/>
      <c r="C205" s="139"/>
      <c r="D205" s="278" t="s">
        <v>144</v>
      </c>
      <c r="E205" s="279"/>
      <c r="F205" s="279"/>
      <c r="G205" s="279"/>
      <c r="H205" s="279"/>
      <c r="I205" s="279"/>
      <c r="J205" s="280"/>
      <c r="K205" s="48"/>
      <c r="L205" s="53"/>
      <c r="M205" s="54"/>
      <c r="N205" s="274"/>
      <c r="O205" s="198"/>
      <c r="U205" s="215"/>
    </row>
    <row r="206" spans="1:21" ht="20.100000000000001" customHeight="1">
      <c r="A206" s="115"/>
      <c r="B206" s="115"/>
      <c r="C206" s="139"/>
      <c r="D206" s="278" t="s">
        <v>145</v>
      </c>
      <c r="E206" s="279"/>
      <c r="F206" s="279"/>
      <c r="G206" s="279"/>
      <c r="H206" s="279"/>
      <c r="I206" s="279"/>
      <c r="J206" s="280"/>
      <c r="K206" s="48"/>
      <c r="L206" s="53"/>
      <c r="M206" s="54"/>
      <c r="N206" s="274"/>
      <c r="O206" s="198"/>
      <c r="U206" s="215"/>
    </row>
    <row r="207" spans="1:21" ht="20.100000000000001" customHeight="1">
      <c r="A207" s="115"/>
      <c r="B207" s="115"/>
      <c r="C207" s="139"/>
      <c r="D207" s="278" t="s">
        <v>146</v>
      </c>
      <c r="E207" s="279"/>
      <c r="F207" s="279"/>
      <c r="G207" s="279"/>
      <c r="H207" s="279"/>
      <c r="I207" s="279"/>
      <c r="J207" s="280"/>
      <c r="K207" s="48"/>
      <c r="L207" s="53"/>
      <c r="M207" s="54"/>
      <c r="N207" s="274"/>
      <c r="O207" s="198"/>
      <c r="U207" s="215"/>
    </row>
    <row r="208" spans="1:21" ht="20.100000000000001" customHeight="1">
      <c r="A208" s="115"/>
      <c r="B208" s="115"/>
      <c r="C208" s="139"/>
      <c r="D208" s="278" t="s">
        <v>147</v>
      </c>
      <c r="E208" s="279"/>
      <c r="F208" s="279"/>
      <c r="G208" s="279"/>
      <c r="H208" s="279"/>
      <c r="I208" s="279"/>
      <c r="J208" s="280"/>
      <c r="K208" s="48"/>
      <c r="L208" s="53"/>
      <c r="M208" s="54"/>
      <c r="N208" s="274"/>
      <c r="O208" s="198"/>
      <c r="U208" s="215"/>
    </row>
    <row r="209" spans="1:21" ht="20.100000000000001" customHeight="1">
      <c r="A209" s="115"/>
      <c r="B209" s="115"/>
      <c r="C209" s="139"/>
      <c r="D209" s="278" t="s">
        <v>148</v>
      </c>
      <c r="E209" s="279"/>
      <c r="F209" s="279"/>
      <c r="G209" s="279"/>
      <c r="H209" s="279"/>
      <c r="I209" s="279"/>
      <c r="J209" s="280"/>
      <c r="K209" s="48"/>
      <c r="L209" s="53"/>
      <c r="M209" s="54"/>
      <c r="N209" s="274"/>
      <c r="O209" s="198"/>
      <c r="U209" s="215"/>
    </row>
    <row r="210" spans="1:21" ht="20.100000000000001" customHeight="1">
      <c r="A210" s="115"/>
      <c r="B210" s="115"/>
      <c r="C210" s="139"/>
      <c r="D210" s="278" t="s">
        <v>149</v>
      </c>
      <c r="E210" s="279"/>
      <c r="F210" s="279"/>
      <c r="G210" s="279"/>
      <c r="H210" s="279"/>
      <c r="I210" s="279"/>
      <c r="J210" s="280"/>
      <c r="K210" s="48"/>
      <c r="L210" s="53"/>
      <c r="M210" s="54"/>
      <c r="N210" s="274"/>
      <c r="O210" s="198"/>
      <c r="U210" s="215"/>
    </row>
    <row r="211" spans="1:21" ht="20.100000000000001" customHeight="1">
      <c r="A211" s="115"/>
      <c r="B211" s="115"/>
      <c r="C211" s="139"/>
      <c r="D211" s="278" t="s">
        <v>150</v>
      </c>
      <c r="E211" s="279"/>
      <c r="F211" s="279"/>
      <c r="G211" s="279"/>
      <c r="H211" s="279"/>
      <c r="I211" s="279"/>
      <c r="J211" s="280"/>
      <c r="K211" s="48"/>
      <c r="L211" s="53"/>
      <c r="M211" s="54"/>
      <c r="N211" s="274"/>
      <c r="O211" s="198"/>
      <c r="U211" s="215"/>
    </row>
    <row r="212" spans="1:21" ht="20.100000000000001" customHeight="1">
      <c r="A212" s="115"/>
      <c r="B212" s="115"/>
      <c r="C212" s="139"/>
      <c r="D212" s="278" t="s">
        <v>151</v>
      </c>
      <c r="E212" s="279"/>
      <c r="F212" s="279"/>
      <c r="G212" s="279"/>
      <c r="H212" s="279"/>
      <c r="I212" s="279"/>
      <c r="J212" s="280"/>
      <c r="K212" s="48"/>
      <c r="L212" s="53"/>
      <c r="M212" s="54"/>
      <c r="N212" s="274"/>
      <c r="O212" s="198"/>
      <c r="U212" s="215"/>
    </row>
    <row r="213" spans="1:21" ht="20.100000000000001" customHeight="1">
      <c r="A213" s="115"/>
      <c r="B213" s="115"/>
      <c r="C213" s="139"/>
      <c r="D213" s="278" t="s">
        <v>152</v>
      </c>
      <c r="E213" s="279"/>
      <c r="F213" s="279"/>
      <c r="G213" s="279"/>
      <c r="H213" s="279"/>
      <c r="I213" s="279"/>
      <c r="J213" s="280"/>
      <c r="K213" s="48"/>
      <c r="L213" s="53"/>
      <c r="M213" s="54"/>
      <c r="N213" s="274"/>
      <c r="U213" s="215"/>
    </row>
    <row r="214" spans="1:21" ht="20.100000000000001" customHeight="1">
      <c r="A214" s="115"/>
      <c r="B214" s="115"/>
      <c r="C214" s="139"/>
      <c r="D214" s="278" t="s">
        <v>153</v>
      </c>
      <c r="E214" s="279"/>
      <c r="F214" s="279"/>
      <c r="G214" s="279"/>
      <c r="H214" s="279"/>
      <c r="I214" s="279"/>
      <c r="J214" s="280"/>
      <c r="K214" s="48"/>
      <c r="L214" s="53"/>
      <c r="M214" s="54"/>
      <c r="N214" s="274"/>
      <c r="U214" s="215"/>
    </row>
    <row r="215" spans="1:21" ht="20.100000000000001" customHeight="1">
      <c r="A215" s="115"/>
      <c r="B215" s="115"/>
      <c r="C215" s="139"/>
      <c r="D215" s="278" t="s">
        <v>154</v>
      </c>
      <c r="E215" s="279"/>
      <c r="F215" s="279"/>
      <c r="G215" s="279"/>
      <c r="H215" s="279"/>
      <c r="I215" s="279"/>
      <c r="J215" s="280"/>
      <c r="K215" s="48"/>
      <c r="L215" s="53"/>
      <c r="M215" s="54"/>
      <c r="N215" s="274"/>
      <c r="U215" s="215"/>
    </row>
    <row r="216" spans="1:21" ht="20.100000000000001" customHeight="1">
      <c r="A216" s="115"/>
      <c r="B216" s="115"/>
      <c r="C216" s="139"/>
      <c r="D216" s="278" t="s">
        <v>155</v>
      </c>
      <c r="E216" s="279"/>
      <c r="F216" s="279"/>
      <c r="G216" s="279"/>
      <c r="H216" s="279"/>
      <c r="I216" s="279"/>
      <c r="J216" s="280"/>
      <c r="K216" s="48"/>
      <c r="L216" s="53"/>
      <c r="M216" s="54"/>
      <c r="N216" s="274"/>
      <c r="U216" s="215"/>
    </row>
    <row r="217" spans="1:21" ht="20.100000000000001" customHeight="1">
      <c r="A217" s="115"/>
      <c r="B217" s="115"/>
      <c r="C217" s="139"/>
      <c r="D217" s="285" t="s">
        <v>156</v>
      </c>
      <c r="E217" s="286"/>
      <c r="F217" s="286"/>
      <c r="G217" s="286"/>
      <c r="H217" s="286"/>
      <c r="I217" s="286"/>
      <c r="J217" s="287"/>
      <c r="K217" s="73"/>
      <c r="L217" s="81"/>
      <c r="M217" s="82"/>
      <c r="N217" s="274"/>
      <c r="U217" s="215"/>
    </row>
    <row r="218" spans="1:21" ht="14.25">
      <c r="A218" s="115"/>
      <c r="B218" s="115"/>
      <c r="C218" s="139"/>
      <c r="U218" s="144"/>
    </row>
    <row r="219" spans="1:21" ht="15" customHeight="1">
      <c r="A219" s="115"/>
      <c r="B219" s="115"/>
      <c r="C219" s="160"/>
      <c r="D219" s="161"/>
      <c r="E219" s="161"/>
      <c r="F219" s="161"/>
      <c r="G219" s="161"/>
      <c r="H219" s="161"/>
      <c r="I219" s="161"/>
      <c r="J219" s="162"/>
      <c r="K219" s="162"/>
      <c r="L219" s="162"/>
      <c r="M219" s="201"/>
      <c r="N219" s="162"/>
      <c r="O219" s="288"/>
      <c r="P219" s="288"/>
      <c r="Q219" s="288"/>
      <c r="R219" s="288"/>
      <c r="S219" s="201"/>
      <c r="T219" s="162"/>
      <c r="U219" s="163"/>
    </row>
    <row r="220" spans="1:21" ht="15" customHeight="1">
      <c r="A220" s="115"/>
      <c r="B220" s="115"/>
      <c r="C220" s="143"/>
      <c r="D220" s="143"/>
      <c r="E220" s="143"/>
      <c r="F220" s="143"/>
      <c r="G220" s="143"/>
      <c r="H220" s="143"/>
      <c r="I220" s="143"/>
      <c r="J220" s="159"/>
      <c r="K220" s="159"/>
      <c r="L220" s="159"/>
      <c r="M220" s="196"/>
      <c r="N220" s="159"/>
      <c r="O220" s="289"/>
      <c r="P220" s="289"/>
      <c r="Q220" s="289"/>
      <c r="R220" s="289"/>
      <c r="S220" s="196"/>
      <c r="T220" s="159"/>
      <c r="U220" s="143"/>
    </row>
    <row r="221" spans="1:21" ht="15" customHeight="1">
      <c r="A221" s="115"/>
      <c r="B221" s="115"/>
      <c r="C221" s="143"/>
      <c r="D221" s="143"/>
      <c r="E221" s="143"/>
      <c r="F221" s="143"/>
      <c r="G221" s="143"/>
      <c r="H221" s="143"/>
      <c r="I221" s="143"/>
      <c r="J221" s="159"/>
      <c r="K221" s="159"/>
      <c r="L221" s="159"/>
      <c r="M221" s="196"/>
      <c r="N221" s="159"/>
      <c r="O221" s="289"/>
      <c r="P221" s="289"/>
      <c r="Q221" s="289"/>
      <c r="R221" s="289"/>
      <c r="S221" s="196"/>
      <c r="T221" s="159"/>
      <c r="U221" s="143"/>
    </row>
    <row r="222" spans="1:21" ht="20.100000000000001" customHeight="1">
      <c r="A222" s="115"/>
      <c r="B222" s="115"/>
      <c r="C222" s="165" t="s">
        <v>225</v>
      </c>
      <c r="D222" s="166"/>
      <c r="E222" s="166"/>
      <c r="F222" s="166"/>
      <c r="G222" s="166"/>
      <c r="H222" s="166"/>
      <c r="I222" s="203"/>
      <c r="M222" s="169"/>
      <c r="N222" s="169"/>
      <c r="O222" s="169"/>
      <c r="P222" s="169"/>
      <c r="Q222" s="169"/>
      <c r="R222" s="169"/>
      <c r="S222" s="169"/>
      <c r="T222" s="169"/>
    </row>
    <row r="223" spans="1:21" ht="15" customHeight="1">
      <c r="A223" s="115"/>
      <c r="B223" s="115"/>
      <c r="C223" s="139"/>
      <c r="D223" s="140"/>
      <c r="E223" s="140"/>
      <c r="F223" s="140"/>
      <c r="G223" s="140"/>
      <c r="H223" s="140"/>
      <c r="I223" s="259"/>
      <c r="J223" s="141"/>
      <c r="K223" s="141"/>
      <c r="L223" s="141"/>
      <c r="U223" s="142"/>
    </row>
    <row r="224" spans="1:21" ht="20.100000000000001" customHeight="1">
      <c r="A224" s="115">
        <f>IF(OR(OR(NOT(ISNUMBER(VALUE(P224))), TRIM(P224)="", LEN(P224)&lt;&gt;6),ISBLANK($I224)), 1001, 0)</f>
        <v>1001</v>
      </c>
      <c r="B224" s="115"/>
      <c r="C224" s="145"/>
      <c r="D224" s="146">
        <v>1</v>
      </c>
      <c r="E224" s="119" t="s">
        <v>16</v>
      </c>
      <c r="I224" s="56"/>
      <c r="J224" s="83"/>
      <c r="K224" s="56"/>
      <c r="L224" s="57"/>
      <c r="M224" s="83"/>
      <c r="N224" s="157" t="s">
        <v>235</v>
      </c>
      <c r="O224" s="290" t="s">
        <v>70</v>
      </c>
      <c r="P224" s="9"/>
      <c r="Q224" s="143" t="s">
        <v>69</v>
      </c>
      <c r="R224" s="143"/>
      <c r="S224" s="143"/>
      <c r="T224" s="143"/>
      <c r="U224" s="144"/>
    </row>
    <row r="225" spans="1:21" ht="37.5" customHeight="1">
      <c r="A225" s="115"/>
      <c r="B225" s="115"/>
      <c r="C225" s="151"/>
      <c r="D225" s="143"/>
      <c r="E225" s="157"/>
      <c r="F225" s="143"/>
      <c r="G225" s="143"/>
      <c r="H225" s="143"/>
      <c r="I225" s="153"/>
      <c r="J225" s="179" t="s">
        <v>253</v>
      </c>
      <c r="K225" s="179"/>
      <c r="L225" s="179"/>
      <c r="M225" s="179"/>
      <c r="N225" s="179"/>
      <c r="O225" s="179"/>
      <c r="P225" s="179"/>
      <c r="Q225" s="179"/>
      <c r="R225" s="179"/>
      <c r="S225" s="179"/>
      <c r="T225" s="179"/>
      <c r="U225" s="144"/>
    </row>
    <row r="226" spans="1:21" ht="29.25" customHeight="1">
      <c r="A226" s="115"/>
      <c r="B226" s="115"/>
      <c r="C226" s="139"/>
      <c r="D226" s="193" t="s">
        <v>133</v>
      </c>
      <c r="E226" s="291"/>
      <c r="F226" s="193"/>
      <c r="G226" s="193"/>
      <c r="H226" s="193"/>
      <c r="I226" s="193"/>
      <c r="J226" s="193"/>
      <c r="K226" s="291"/>
      <c r="L226" s="292"/>
      <c r="M226" s="193"/>
      <c r="N226" s="193"/>
      <c r="O226" s="292"/>
      <c r="P226" s="193"/>
      <c r="Q226" s="193"/>
      <c r="R226" s="193"/>
      <c r="S226" s="193"/>
      <c r="U226" s="144"/>
    </row>
    <row r="227" spans="1:21" ht="20.100000000000001" customHeight="1">
      <c r="A227" s="115">
        <f>IF(COUNTIF(K228:K256,"○")&lt;1, 1001, 0)</f>
        <v>1001</v>
      </c>
      <c r="B227" s="335"/>
      <c r="C227" s="139"/>
      <c r="D227" s="262" t="s">
        <v>12</v>
      </c>
      <c r="E227" s="293"/>
      <c r="F227" s="293"/>
      <c r="G227" s="293"/>
      <c r="H227" s="293"/>
      <c r="I227" s="293"/>
      <c r="J227" s="294"/>
      <c r="K227" s="295" t="s">
        <v>85</v>
      </c>
      <c r="L227" s="268" t="s">
        <v>124</v>
      </c>
      <c r="M227" s="269"/>
      <c r="N227" s="269"/>
      <c r="O227" s="264" t="s">
        <v>125</v>
      </c>
      <c r="P227" s="265"/>
      <c r="Q227" s="296"/>
      <c r="R227" s="296"/>
      <c r="T227" s="274"/>
      <c r="U227" s="215"/>
    </row>
    <row r="228" spans="1:21" ht="20.100000000000001" customHeight="1">
      <c r="A228" s="115"/>
      <c r="B228" s="115"/>
      <c r="C228" s="139"/>
      <c r="D228" s="297" t="s">
        <v>88</v>
      </c>
      <c r="E228" s="298"/>
      <c r="F228" s="299"/>
      <c r="G228" s="299"/>
      <c r="H228" s="299"/>
      <c r="I228" s="299"/>
      <c r="J228" s="300"/>
      <c r="K228" s="10"/>
      <c r="L228" s="71"/>
      <c r="M228" s="80"/>
      <c r="N228" s="72"/>
      <c r="O228" s="58"/>
      <c r="P228" s="59"/>
      <c r="Q228" s="274"/>
      <c r="R228" s="274"/>
      <c r="T228" s="274"/>
      <c r="U228" s="215"/>
    </row>
    <row r="229" spans="1:21" ht="20.100000000000001" customHeight="1">
      <c r="A229" s="115"/>
      <c r="B229" s="115"/>
      <c r="C229" s="301"/>
      <c r="D229" s="302" t="s">
        <v>89</v>
      </c>
      <c r="E229" s="284"/>
      <c r="F229" s="279"/>
      <c r="G229" s="279"/>
      <c r="H229" s="279"/>
      <c r="I229" s="279"/>
      <c r="J229" s="280"/>
      <c r="K229" s="11"/>
      <c r="L229" s="48"/>
      <c r="M229" s="49"/>
      <c r="N229" s="50"/>
      <c r="O229" s="51"/>
      <c r="P229" s="52"/>
      <c r="Q229" s="274"/>
      <c r="R229" s="274"/>
      <c r="T229" s="274"/>
      <c r="U229" s="215"/>
    </row>
    <row r="230" spans="1:21" ht="20.100000000000001" customHeight="1">
      <c r="A230" s="115"/>
      <c r="B230" s="115"/>
      <c r="C230" s="301"/>
      <c r="D230" s="302" t="s">
        <v>90</v>
      </c>
      <c r="E230" s="284"/>
      <c r="F230" s="279"/>
      <c r="G230" s="279"/>
      <c r="H230" s="279"/>
      <c r="I230" s="279"/>
      <c r="J230" s="280"/>
      <c r="K230" s="11"/>
      <c r="L230" s="48"/>
      <c r="M230" s="49"/>
      <c r="N230" s="50"/>
      <c r="O230" s="51"/>
      <c r="P230" s="52"/>
      <c r="Q230" s="274"/>
      <c r="R230" s="274"/>
      <c r="T230" s="274"/>
      <c r="U230" s="215"/>
    </row>
    <row r="231" spans="1:21" ht="20.100000000000001" customHeight="1">
      <c r="A231" s="115"/>
      <c r="B231" s="115"/>
      <c r="C231" s="301"/>
      <c r="D231" s="302" t="s">
        <v>91</v>
      </c>
      <c r="E231" s="284"/>
      <c r="F231" s="279"/>
      <c r="G231" s="279"/>
      <c r="H231" s="279"/>
      <c r="I231" s="279"/>
      <c r="J231" s="280"/>
      <c r="K231" s="11"/>
      <c r="L231" s="48"/>
      <c r="M231" s="49"/>
      <c r="N231" s="50"/>
      <c r="O231" s="51"/>
      <c r="P231" s="52"/>
      <c r="Q231" s="274"/>
      <c r="R231" s="274"/>
      <c r="T231" s="274"/>
      <c r="U231" s="215"/>
    </row>
    <row r="232" spans="1:21" ht="20.100000000000001" customHeight="1">
      <c r="A232" s="115"/>
      <c r="B232" s="115"/>
      <c r="C232" s="301"/>
      <c r="D232" s="302" t="s">
        <v>92</v>
      </c>
      <c r="E232" s="284"/>
      <c r="F232" s="279"/>
      <c r="G232" s="279"/>
      <c r="H232" s="279"/>
      <c r="I232" s="279"/>
      <c r="J232" s="280"/>
      <c r="K232" s="11"/>
      <c r="L232" s="48"/>
      <c r="M232" s="49"/>
      <c r="N232" s="50"/>
      <c r="O232" s="51"/>
      <c r="P232" s="52"/>
      <c r="Q232" s="274"/>
      <c r="R232" s="274"/>
      <c r="T232" s="274"/>
      <c r="U232" s="215"/>
    </row>
    <row r="233" spans="1:21" ht="20.100000000000001" customHeight="1">
      <c r="A233" s="115"/>
      <c r="B233" s="115"/>
      <c r="C233" s="301"/>
      <c r="D233" s="302" t="s">
        <v>93</v>
      </c>
      <c r="E233" s="284"/>
      <c r="F233" s="279"/>
      <c r="G233" s="279"/>
      <c r="H233" s="279"/>
      <c r="I233" s="279"/>
      <c r="J233" s="280"/>
      <c r="K233" s="11"/>
      <c r="L233" s="48"/>
      <c r="M233" s="49"/>
      <c r="N233" s="50"/>
      <c r="O233" s="51"/>
      <c r="P233" s="52"/>
      <c r="Q233" s="274"/>
      <c r="R233" s="274"/>
      <c r="T233" s="274"/>
      <c r="U233" s="215"/>
    </row>
    <row r="234" spans="1:21" ht="20.100000000000001" customHeight="1">
      <c r="A234" s="115"/>
      <c r="B234" s="115"/>
      <c r="C234" s="301"/>
      <c r="D234" s="302" t="s">
        <v>94</v>
      </c>
      <c r="E234" s="284"/>
      <c r="F234" s="279"/>
      <c r="G234" s="279"/>
      <c r="H234" s="279"/>
      <c r="I234" s="279"/>
      <c r="J234" s="280"/>
      <c r="K234" s="11"/>
      <c r="L234" s="48"/>
      <c r="M234" s="49"/>
      <c r="N234" s="50"/>
      <c r="O234" s="51"/>
      <c r="P234" s="52"/>
      <c r="Q234" s="274"/>
      <c r="R234" s="274"/>
      <c r="T234" s="274"/>
      <c r="U234" s="215"/>
    </row>
    <row r="235" spans="1:21" ht="20.100000000000001" customHeight="1">
      <c r="A235" s="115"/>
      <c r="B235" s="115"/>
      <c r="C235" s="301"/>
      <c r="D235" s="302" t="s">
        <v>95</v>
      </c>
      <c r="E235" s="284"/>
      <c r="F235" s="279"/>
      <c r="G235" s="279"/>
      <c r="H235" s="279"/>
      <c r="I235" s="279"/>
      <c r="J235" s="280"/>
      <c r="K235" s="11"/>
      <c r="L235" s="48"/>
      <c r="M235" s="49"/>
      <c r="N235" s="50"/>
      <c r="O235" s="51"/>
      <c r="P235" s="52"/>
      <c r="Q235" s="274"/>
      <c r="R235" s="274"/>
      <c r="T235" s="274"/>
      <c r="U235" s="215"/>
    </row>
    <row r="236" spans="1:21" ht="20.100000000000001" customHeight="1">
      <c r="A236" s="115"/>
      <c r="B236" s="115"/>
      <c r="C236" s="301"/>
      <c r="D236" s="302" t="s">
        <v>96</v>
      </c>
      <c r="E236" s="279"/>
      <c r="F236" s="279"/>
      <c r="G236" s="279"/>
      <c r="H236" s="279"/>
      <c r="I236" s="279"/>
      <c r="J236" s="280"/>
      <c r="K236" s="11"/>
      <c r="L236" s="48"/>
      <c r="M236" s="49"/>
      <c r="N236" s="50"/>
      <c r="O236" s="51"/>
      <c r="P236" s="52"/>
      <c r="Q236" s="274"/>
      <c r="R236" s="274"/>
      <c r="T236" s="274"/>
      <c r="U236" s="215"/>
    </row>
    <row r="237" spans="1:21" ht="20.100000000000001" customHeight="1">
      <c r="A237" s="115"/>
      <c r="B237" s="115"/>
      <c r="C237" s="301"/>
      <c r="D237" s="302" t="s">
        <v>97</v>
      </c>
      <c r="E237" s="279"/>
      <c r="F237" s="279"/>
      <c r="G237" s="279"/>
      <c r="H237" s="279"/>
      <c r="I237" s="279"/>
      <c r="J237" s="280"/>
      <c r="K237" s="11"/>
      <c r="L237" s="48"/>
      <c r="M237" s="49"/>
      <c r="N237" s="50"/>
      <c r="O237" s="51"/>
      <c r="P237" s="52"/>
      <c r="Q237" s="274"/>
      <c r="R237" s="274"/>
      <c r="T237" s="274"/>
      <c r="U237" s="215"/>
    </row>
    <row r="238" spans="1:21" ht="20.100000000000001" customHeight="1">
      <c r="A238" s="115"/>
      <c r="B238" s="115"/>
      <c r="C238" s="301"/>
      <c r="D238" s="302" t="s">
        <v>98</v>
      </c>
      <c r="E238" s="279"/>
      <c r="F238" s="279"/>
      <c r="G238" s="279"/>
      <c r="H238" s="279"/>
      <c r="I238" s="279"/>
      <c r="J238" s="280"/>
      <c r="K238" s="11"/>
      <c r="L238" s="48"/>
      <c r="M238" s="49"/>
      <c r="N238" s="50"/>
      <c r="O238" s="51"/>
      <c r="P238" s="52"/>
      <c r="Q238" s="274"/>
      <c r="R238" s="274"/>
      <c r="T238" s="274"/>
      <c r="U238" s="215"/>
    </row>
    <row r="239" spans="1:21" ht="20.100000000000001" customHeight="1">
      <c r="A239" s="115"/>
      <c r="B239" s="115"/>
      <c r="C239" s="301"/>
      <c r="D239" s="302" t="s">
        <v>99</v>
      </c>
      <c r="E239" s="279"/>
      <c r="F239" s="279"/>
      <c r="G239" s="279"/>
      <c r="H239" s="279"/>
      <c r="I239" s="279"/>
      <c r="J239" s="280"/>
      <c r="K239" s="12"/>
      <c r="L239" s="48"/>
      <c r="M239" s="49"/>
      <c r="N239" s="50"/>
      <c r="O239" s="51"/>
      <c r="P239" s="52"/>
      <c r="Q239" s="274"/>
      <c r="R239" s="274"/>
      <c r="T239" s="274"/>
      <c r="U239" s="215"/>
    </row>
    <row r="240" spans="1:21" ht="20.100000000000001" customHeight="1">
      <c r="A240" s="115"/>
      <c r="B240" s="115"/>
      <c r="C240" s="301"/>
      <c r="D240" s="302" t="s">
        <v>100</v>
      </c>
      <c r="E240" s="279"/>
      <c r="F240" s="279"/>
      <c r="G240" s="279"/>
      <c r="H240" s="279"/>
      <c r="I240" s="279"/>
      <c r="J240" s="280"/>
      <c r="K240" s="11"/>
      <c r="L240" s="48"/>
      <c r="M240" s="49"/>
      <c r="N240" s="50"/>
      <c r="O240" s="51"/>
      <c r="P240" s="52"/>
      <c r="Q240" s="274"/>
      <c r="R240" s="274"/>
      <c r="T240" s="274"/>
      <c r="U240" s="215"/>
    </row>
    <row r="241" spans="1:21" ht="20.100000000000001" customHeight="1">
      <c r="A241" s="115"/>
      <c r="B241" s="115"/>
      <c r="C241" s="301"/>
      <c r="D241" s="302" t="s">
        <v>101</v>
      </c>
      <c r="E241" s="279"/>
      <c r="F241" s="279"/>
      <c r="G241" s="279"/>
      <c r="H241" s="279"/>
      <c r="I241" s="279"/>
      <c r="J241" s="280"/>
      <c r="K241" s="11"/>
      <c r="L241" s="48"/>
      <c r="M241" s="49"/>
      <c r="N241" s="50"/>
      <c r="O241" s="51"/>
      <c r="P241" s="52"/>
      <c r="Q241" s="274"/>
      <c r="R241" s="274"/>
      <c r="T241" s="274"/>
      <c r="U241" s="215"/>
    </row>
    <row r="242" spans="1:21" ht="20.100000000000001" customHeight="1">
      <c r="A242" s="115"/>
      <c r="B242" s="115"/>
      <c r="C242" s="301"/>
      <c r="D242" s="302" t="s">
        <v>102</v>
      </c>
      <c r="E242" s="279"/>
      <c r="F242" s="279"/>
      <c r="G242" s="279"/>
      <c r="H242" s="279"/>
      <c r="I242" s="279"/>
      <c r="J242" s="280"/>
      <c r="K242" s="11"/>
      <c r="L242" s="48"/>
      <c r="M242" s="49"/>
      <c r="N242" s="50"/>
      <c r="O242" s="51"/>
      <c r="P242" s="52"/>
      <c r="Q242" s="274"/>
      <c r="R242" s="274"/>
      <c r="T242" s="274"/>
      <c r="U242" s="215"/>
    </row>
    <row r="243" spans="1:21" ht="20.100000000000001" customHeight="1">
      <c r="A243" s="115"/>
      <c r="B243" s="115"/>
      <c r="C243" s="301"/>
      <c r="D243" s="302" t="s">
        <v>103</v>
      </c>
      <c r="E243" s="279"/>
      <c r="F243" s="279"/>
      <c r="G243" s="279"/>
      <c r="H243" s="279"/>
      <c r="I243" s="279"/>
      <c r="J243" s="280"/>
      <c r="K243" s="11"/>
      <c r="L243" s="48"/>
      <c r="M243" s="49"/>
      <c r="N243" s="50"/>
      <c r="O243" s="51"/>
      <c r="P243" s="52"/>
      <c r="Q243" s="274"/>
      <c r="R243" s="274"/>
      <c r="T243" s="274"/>
      <c r="U243" s="215"/>
    </row>
    <row r="244" spans="1:21" ht="20.100000000000001" customHeight="1">
      <c r="A244" s="115"/>
      <c r="B244" s="115"/>
      <c r="C244" s="301"/>
      <c r="D244" s="302" t="s">
        <v>104</v>
      </c>
      <c r="E244" s="279"/>
      <c r="F244" s="279"/>
      <c r="G244" s="279"/>
      <c r="H244" s="279"/>
      <c r="I244" s="279"/>
      <c r="J244" s="280"/>
      <c r="K244" s="11"/>
      <c r="L244" s="48"/>
      <c r="M244" s="49"/>
      <c r="N244" s="50"/>
      <c r="O244" s="51"/>
      <c r="P244" s="52"/>
      <c r="Q244" s="274"/>
      <c r="R244" s="274"/>
      <c r="T244" s="274"/>
      <c r="U244" s="215"/>
    </row>
    <row r="245" spans="1:21" ht="20.100000000000001" customHeight="1">
      <c r="A245" s="115"/>
      <c r="B245" s="115"/>
      <c r="C245" s="301"/>
      <c r="D245" s="302" t="s">
        <v>105</v>
      </c>
      <c r="E245" s="279"/>
      <c r="F245" s="279"/>
      <c r="G245" s="279"/>
      <c r="H245" s="279"/>
      <c r="I245" s="279"/>
      <c r="J245" s="280"/>
      <c r="K245" s="11"/>
      <c r="L245" s="48"/>
      <c r="M245" s="49"/>
      <c r="N245" s="50"/>
      <c r="O245" s="51"/>
      <c r="P245" s="52"/>
      <c r="Q245" s="274"/>
      <c r="R245" s="274"/>
      <c r="T245" s="274"/>
      <c r="U245" s="215"/>
    </row>
    <row r="246" spans="1:21" ht="20.100000000000001" customHeight="1">
      <c r="A246" s="115"/>
      <c r="B246" s="115"/>
      <c r="C246" s="301"/>
      <c r="D246" s="302" t="s">
        <v>106</v>
      </c>
      <c r="E246" s="279"/>
      <c r="F246" s="279"/>
      <c r="G246" s="279"/>
      <c r="H246" s="279"/>
      <c r="I246" s="279"/>
      <c r="J246" s="280"/>
      <c r="K246" s="11"/>
      <c r="L246" s="48"/>
      <c r="M246" s="49"/>
      <c r="N246" s="50"/>
      <c r="O246" s="51"/>
      <c r="P246" s="52"/>
      <c r="U246" s="144"/>
    </row>
    <row r="247" spans="1:21" ht="20.100000000000001" customHeight="1">
      <c r="A247" s="115"/>
      <c r="B247" s="115"/>
      <c r="C247" s="301"/>
      <c r="D247" s="302" t="s">
        <v>107</v>
      </c>
      <c r="E247" s="279"/>
      <c r="F247" s="279"/>
      <c r="G247" s="279"/>
      <c r="H247" s="279"/>
      <c r="I247" s="279"/>
      <c r="J247" s="280"/>
      <c r="K247" s="11"/>
      <c r="L247" s="48"/>
      <c r="M247" s="49"/>
      <c r="N247" s="50"/>
      <c r="O247" s="51"/>
      <c r="P247" s="52"/>
      <c r="Q247" s="129"/>
      <c r="R247" s="129"/>
      <c r="T247" s="274"/>
      <c r="U247" s="144"/>
    </row>
    <row r="248" spans="1:21" ht="20.100000000000001" customHeight="1">
      <c r="A248" s="115"/>
      <c r="B248" s="115"/>
      <c r="C248" s="301"/>
      <c r="D248" s="302" t="s">
        <v>108</v>
      </c>
      <c r="E248" s="279"/>
      <c r="F248" s="279"/>
      <c r="G248" s="279"/>
      <c r="H248" s="279"/>
      <c r="I248" s="279"/>
      <c r="J248" s="280"/>
      <c r="K248" s="11"/>
      <c r="L248" s="48"/>
      <c r="M248" s="49"/>
      <c r="N248" s="50"/>
      <c r="O248" s="51"/>
      <c r="P248" s="52"/>
      <c r="Q248" s="274"/>
      <c r="R248" s="274"/>
      <c r="T248" s="274"/>
      <c r="U248" s="144"/>
    </row>
    <row r="249" spans="1:21" ht="20.100000000000001" customHeight="1">
      <c r="A249" s="115"/>
      <c r="B249" s="115"/>
      <c r="C249" s="301"/>
      <c r="D249" s="302" t="s">
        <v>109</v>
      </c>
      <c r="E249" s="279"/>
      <c r="F249" s="279"/>
      <c r="G249" s="279"/>
      <c r="H249" s="279"/>
      <c r="I249" s="279"/>
      <c r="J249" s="280"/>
      <c r="K249" s="11"/>
      <c r="L249" s="48"/>
      <c r="M249" s="49"/>
      <c r="N249" s="50"/>
      <c r="O249" s="51"/>
      <c r="P249" s="52"/>
      <c r="Q249" s="274"/>
      <c r="R249" s="274"/>
      <c r="T249" s="274"/>
      <c r="U249" s="144"/>
    </row>
    <row r="250" spans="1:21" ht="20.100000000000001" customHeight="1">
      <c r="A250" s="115"/>
      <c r="B250" s="115"/>
      <c r="C250" s="301"/>
      <c r="D250" s="302" t="s">
        <v>110</v>
      </c>
      <c r="E250" s="279"/>
      <c r="F250" s="279"/>
      <c r="G250" s="279"/>
      <c r="H250" s="279"/>
      <c r="I250" s="279"/>
      <c r="J250" s="280"/>
      <c r="K250" s="11"/>
      <c r="L250" s="48"/>
      <c r="M250" s="49"/>
      <c r="N250" s="50"/>
      <c r="O250" s="51"/>
      <c r="P250" s="52"/>
      <c r="Q250" s="129"/>
      <c r="R250" s="129"/>
      <c r="U250" s="144"/>
    </row>
    <row r="251" spans="1:21" ht="20.100000000000001" customHeight="1">
      <c r="A251" s="115"/>
      <c r="B251" s="115"/>
      <c r="C251" s="301"/>
      <c r="D251" s="302" t="s">
        <v>111</v>
      </c>
      <c r="E251" s="279"/>
      <c r="F251" s="279"/>
      <c r="G251" s="279"/>
      <c r="H251" s="279"/>
      <c r="I251" s="279"/>
      <c r="J251" s="280"/>
      <c r="K251" s="11"/>
      <c r="L251" s="48"/>
      <c r="M251" s="49"/>
      <c r="N251" s="50"/>
      <c r="O251" s="51"/>
      <c r="P251" s="52"/>
      <c r="U251" s="144"/>
    </row>
    <row r="252" spans="1:21" ht="20.100000000000001" customHeight="1">
      <c r="A252" s="115"/>
      <c r="B252" s="115"/>
      <c r="C252" s="301"/>
      <c r="D252" s="302" t="s">
        <v>112</v>
      </c>
      <c r="E252" s="279"/>
      <c r="F252" s="279"/>
      <c r="G252" s="279"/>
      <c r="H252" s="279"/>
      <c r="I252" s="279"/>
      <c r="J252" s="280"/>
      <c r="K252" s="11"/>
      <c r="L252" s="48"/>
      <c r="M252" s="49"/>
      <c r="N252" s="50"/>
      <c r="O252" s="51"/>
      <c r="P252" s="52"/>
      <c r="U252" s="144"/>
    </row>
    <row r="253" spans="1:21" ht="20.100000000000001" customHeight="1">
      <c r="A253" s="115"/>
      <c r="B253" s="115"/>
      <c r="C253" s="301"/>
      <c r="D253" s="302" t="s">
        <v>113</v>
      </c>
      <c r="E253" s="279"/>
      <c r="F253" s="279"/>
      <c r="G253" s="279"/>
      <c r="H253" s="279"/>
      <c r="I253" s="279"/>
      <c r="J253" s="280"/>
      <c r="K253" s="12"/>
      <c r="L253" s="48"/>
      <c r="M253" s="49"/>
      <c r="N253" s="50"/>
      <c r="O253" s="51"/>
      <c r="P253" s="52"/>
      <c r="U253" s="144"/>
    </row>
    <row r="254" spans="1:21" ht="20.100000000000001" customHeight="1">
      <c r="A254" s="115"/>
      <c r="B254" s="115"/>
      <c r="C254" s="301"/>
      <c r="D254" s="303" t="s">
        <v>114</v>
      </c>
      <c r="E254" s="303"/>
      <c r="F254" s="303"/>
      <c r="G254" s="303"/>
      <c r="H254" s="303"/>
      <c r="I254" s="303"/>
      <c r="J254" s="304"/>
      <c r="K254" s="11"/>
      <c r="L254" s="48"/>
      <c r="M254" s="49"/>
      <c r="N254" s="50"/>
      <c r="O254" s="51"/>
      <c r="P254" s="52"/>
      <c r="U254" s="144"/>
    </row>
    <row r="255" spans="1:21" ht="20.100000000000001" customHeight="1">
      <c r="A255" s="115"/>
      <c r="B255" s="115"/>
      <c r="C255" s="301"/>
      <c r="D255" s="305" t="s">
        <v>115</v>
      </c>
      <c r="E255" s="305"/>
      <c r="F255" s="305"/>
      <c r="G255" s="305"/>
      <c r="H255" s="305"/>
      <c r="I255" s="305"/>
      <c r="J255" s="306"/>
      <c r="K255" s="11"/>
      <c r="L255" s="48"/>
      <c r="M255" s="49"/>
      <c r="N255" s="50"/>
      <c r="O255" s="51"/>
      <c r="P255" s="52"/>
      <c r="U255" s="144"/>
    </row>
    <row r="256" spans="1:21" ht="20.100000000000001" customHeight="1">
      <c r="A256" s="115"/>
      <c r="B256" s="115"/>
      <c r="C256" s="151"/>
      <c r="D256" s="307" t="s">
        <v>116</v>
      </c>
      <c r="E256" s="308"/>
      <c r="F256" s="308"/>
      <c r="G256" s="308"/>
      <c r="H256" s="308"/>
      <c r="I256" s="308"/>
      <c r="J256" s="309"/>
      <c r="K256" s="13"/>
      <c r="L256" s="48"/>
      <c r="M256" s="49"/>
      <c r="N256" s="50"/>
      <c r="O256" s="51"/>
      <c r="P256" s="52"/>
      <c r="U256" s="144"/>
    </row>
    <row r="257" spans="1:21" ht="20.100000000000001" customHeight="1">
      <c r="A257" s="115"/>
      <c r="B257" s="115"/>
      <c r="C257" s="151"/>
      <c r="D257" s="310" t="s">
        <v>132</v>
      </c>
      <c r="E257" s="311"/>
      <c r="F257" s="311"/>
      <c r="G257" s="311"/>
      <c r="H257" s="311"/>
      <c r="I257" s="311"/>
      <c r="J257" s="311"/>
      <c r="K257" s="312"/>
      <c r="L257" s="73"/>
      <c r="M257" s="98"/>
      <c r="N257" s="74"/>
      <c r="O257" s="66"/>
      <c r="P257" s="67"/>
      <c r="U257" s="144"/>
    </row>
    <row r="258" spans="1:21" ht="15" customHeight="1">
      <c r="A258" s="115"/>
      <c r="B258" s="115"/>
      <c r="C258" s="151"/>
      <c r="U258" s="144"/>
    </row>
    <row r="259" spans="1:21" ht="15" customHeight="1">
      <c r="A259" s="115"/>
      <c r="B259" s="115"/>
      <c r="C259" s="160"/>
      <c r="D259" s="161"/>
      <c r="E259" s="161"/>
      <c r="F259" s="161"/>
      <c r="G259" s="161"/>
      <c r="H259" s="161"/>
      <c r="I259" s="161"/>
      <c r="J259" s="162"/>
      <c r="K259" s="162"/>
      <c r="L259" s="162"/>
      <c r="M259" s="201"/>
      <c r="N259" s="162"/>
      <c r="O259" s="288"/>
      <c r="P259" s="288"/>
      <c r="Q259" s="288"/>
      <c r="R259" s="288"/>
      <c r="S259" s="201"/>
      <c r="T259" s="162"/>
      <c r="U259" s="163"/>
    </row>
    <row r="260" spans="1:21" ht="15" customHeight="1">
      <c r="A260" s="115"/>
      <c r="B260" s="115"/>
      <c r="C260" s="143"/>
      <c r="D260" s="143"/>
      <c r="E260" s="143"/>
      <c r="F260" s="143"/>
      <c r="G260" s="143"/>
      <c r="H260" s="143"/>
      <c r="I260" s="143"/>
      <c r="J260" s="159"/>
      <c r="K260" s="159"/>
      <c r="L260" s="159"/>
      <c r="M260" s="196"/>
      <c r="N260" s="159"/>
      <c r="O260" s="289"/>
      <c r="P260" s="289"/>
      <c r="Q260" s="289"/>
      <c r="R260" s="289"/>
      <c r="S260" s="196"/>
      <c r="T260" s="159"/>
      <c r="U260" s="143"/>
    </row>
    <row r="261" spans="1:21" ht="15" customHeight="1">
      <c r="A261" s="115"/>
      <c r="B261" s="115"/>
      <c r="C261" s="143"/>
      <c r="D261" s="143"/>
      <c r="E261" s="143"/>
      <c r="F261" s="143"/>
      <c r="G261" s="143"/>
      <c r="H261" s="143"/>
      <c r="I261" s="164"/>
      <c r="J261" s="159"/>
      <c r="K261" s="159"/>
      <c r="L261" s="159"/>
      <c r="M261" s="159"/>
      <c r="N261" s="159"/>
      <c r="O261" s="159"/>
      <c r="P261" s="159"/>
      <c r="Q261" s="159"/>
      <c r="R261" s="159"/>
      <c r="S261" s="159"/>
      <c r="T261" s="159"/>
      <c r="U261" s="143"/>
    </row>
    <row r="262" spans="1:21" ht="20.100000000000001" customHeight="1">
      <c r="A262" s="115"/>
      <c r="B262" s="115"/>
      <c r="C262" s="165" t="s">
        <v>226</v>
      </c>
      <c r="D262" s="166"/>
      <c r="E262" s="166"/>
      <c r="F262" s="166"/>
      <c r="G262" s="166"/>
      <c r="H262" s="166"/>
      <c r="I262" s="203"/>
      <c r="J262" s="169"/>
      <c r="K262" s="169"/>
    </row>
    <row r="263" spans="1:21" ht="15" customHeight="1">
      <c r="A263" s="115"/>
      <c r="B263" s="115"/>
      <c r="C263" s="139"/>
      <c r="D263" s="140"/>
      <c r="E263" s="140"/>
      <c r="F263" s="140"/>
      <c r="G263" s="140"/>
      <c r="H263" s="140"/>
      <c r="I263" s="259"/>
      <c r="J263" s="143"/>
      <c r="K263" s="141"/>
      <c r="L263" s="141"/>
      <c r="M263" s="141"/>
      <c r="N263" s="141"/>
      <c r="O263" s="141"/>
      <c r="P263" s="141"/>
      <c r="Q263" s="141"/>
      <c r="R263" s="141"/>
      <c r="S263" s="141"/>
      <c r="T263" s="141"/>
      <c r="U263" s="142"/>
    </row>
    <row r="264" spans="1:21" ht="45.75" customHeight="1">
      <c r="A264" s="115"/>
      <c r="B264" s="115"/>
      <c r="C264" s="139"/>
      <c r="D264" s="313" t="s">
        <v>256</v>
      </c>
      <c r="E264" s="314"/>
      <c r="F264" s="315"/>
      <c r="G264" s="315"/>
      <c r="H264" s="315"/>
      <c r="I264" s="315"/>
      <c r="J264" s="315"/>
      <c r="K264" s="315"/>
      <c r="L264" s="314"/>
      <c r="M264" s="315"/>
      <c r="N264" s="315"/>
      <c r="O264" s="314"/>
      <c r="P264" s="315"/>
      <c r="Q264" s="315"/>
      <c r="R264" s="315"/>
      <c r="S264" s="315"/>
      <c r="T264" s="315"/>
      <c r="U264" s="144"/>
    </row>
    <row r="265" spans="1:21" ht="30" customHeight="1">
      <c r="A265" s="115"/>
      <c r="B265" s="115"/>
      <c r="C265" s="139"/>
      <c r="D265" s="316"/>
      <c r="E265" s="317" t="s">
        <v>80</v>
      </c>
      <c r="F265" s="318"/>
      <c r="G265" s="318"/>
      <c r="H265" s="318"/>
      <c r="I265" s="318"/>
      <c r="J265" s="318"/>
      <c r="K265" s="319"/>
      <c r="L265" s="320" t="s">
        <v>243</v>
      </c>
      <c r="M265" s="321"/>
      <c r="N265" s="322"/>
      <c r="O265" s="317" t="s">
        <v>81</v>
      </c>
      <c r="P265" s="318"/>
      <c r="Q265" s="318"/>
      <c r="R265" s="318"/>
      <c r="S265" s="318"/>
      <c r="T265" s="319"/>
      <c r="U265" s="144"/>
    </row>
    <row r="266" spans="1:21" ht="20.100000000000001" customHeight="1">
      <c r="A266" s="115"/>
      <c r="B266" s="115"/>
      <c r="C266" s="139"/>
      <c r="D266" s="323">
        <v>1</v>
      </c>
      <c r="E266" s="102"/>
      <c r="F266" s="103"/>
      <c r="G266" s="103"/>
      <c r="H266" s="103"/>
      <c r="I266" s="103"/>
      <c r="J266" s="103"/>
      <c r="K266" s="104"/>
      <c r="L266" s="60"/>
      <c r="M266" s="61"/>
      <c r="N266" s="62"/>
      <c r="O266" s="111"/>
      <c r="P266" s="112"/>
      <c r="Q266" s="112"/>
      <c r="R266" s="112"/>
      <c r="S266" s="112"/>
      <c r="T266" s="113"/>
      <c r="U266" s="144"/>
    </row>
    <row r="267" spans="1:21" ht="20.100000000000001" customHeight="1">
      <c r="A267" s="115"/>
      <c r="B267" s="115"/>
      <c r="C267" s="139"/>
      <c r="D267" s="324">
        <f>D266+1</f>
        <v>2</v>
      </c>
      <c r="E267" s="77"/>
      <c r="F267" s="78"/>
      <c r="G267" s="78"/>
      <c r="H267" s="78"/>
      <c r="I267" s="78"/>
      <c r="J267" s="78"/>
      <c r="K267" s="79"/>
      <c r="L267" s="63"/>
      <c r="M267" s="64"/>
      <c r="N267" s="65"/>
      <c r="O267" s="68"/>
      <c r="P267" s="69"/>
      <c r="Q267" s="69"/>
      <c r="R267" s="69"/>
      <c r="S267" s="69"/>
      <c r="T267" s="70"/>
      <c r="U267" s="144"/>
    </row>
    <row r="268" spans="1:21" ht="20.100000000000001" customHeight="1">
      <c r="A268" s="115"/>
      <c r="B268" s="115"/>
      <c r="C268" s="139"/>
      <c r="D268" s="324">
        <f t="shared" ref="D268:D276" si="0">D267+1</f>
        <v>3</v>
      </c>
      <c r="E268" s="77"/>
      <c r="F268" s="78"/>
      <c r="G268" s="78"/>
      <c r="H268" s="78"/>
      <c r="I268" s="78"/>
      <c r="J268" s="78"/>
      <c r="K268" s="79"/>
      <c r="L268" s="63"/>
      <c r="M268" s="64"/>
      <c r="N268" s="65"/>
      <c r="O268" s="68"/>
      <c r="P268" s="69"/>
      <c r="Q268" s="69"/>
      <c r="R268" s="69"/>
      <c r="S268" s="69"/>
      <c r="T268" s="70"/>
      <c r="U268" s="144"/>
    </row>
    <row r="269" spans="1:21" ht="20.100000000000001" customHeight="1">
      <c r="A269" s="115"/>
      <c r="B269" s="115"/>
      <c r="C269" s="139"/>
      <c r="D269" s="324">
        <f t="shared" si="0"/>
        <v>4</v>
      </c>
      <c r="E269" s="77"/>
      <c r="F269" s="78"/>
      <c r="G269" s="78"/>
      <c r="H269" s="78"/>
      <c r="I269" s="78"/>
      <c r="J269" s="78"/>
      <c r="K269" s="79"/>
      <c r="L269" s="63"/>
      <c r="M269" s="64"/>
      <c r="N269" s="65"/>
      <c r="O269" s="68"/>
      <c r="P269" s="69"/>
      <c r="Q269" s="69"/>
      <c r="R269" s="69"/>
      <c r="S269" s="69"/>
      <c r="T269" s="70"/>
      <c r="U269" s="144"/>
    </row>
    <row r="270" spans="1:21" ht="20.100000000000001" customHeight="1">
      <c r="A270" s="115"/>
      <c r="B270" s="115"/>
      <c r="C270" s="139"/>
      <c r="D270" s="324">
        <f t="shared" si="0"/>
        <v>5</v>
      </c>
      <c r="E270" s="77"/>
      <c r="F270" s="78"/>
      <c r="G270" s="78"/>
      <c r="H270" s="78"/>
      <c r="I270" s="78"/>
      <c r="J270" s="78"/>
      <c r="K270" s="79"/>
      <c r="L270" s="63"/>
      <c r="M270" s="64"/>
      <c r="N270" s="65"/>
      <c r="O270" s="68"/>
      <c r="P270" s="69"/>
      <c r="Q270" s="69"/>
      <c r="R270" s="69"/>
      <c r="S270" s="69"/>
      <c r="T270" s="70"/>
      <c r="U270" s="144"/>
    </row>
    <row r="271" spans="1:21" ht="20.100000000000001" customHeight="1">
      <c r="A271" s="115"/>
      <c r="B271" s="115"/>
      <c r="C271" s="139"/>
      <c r="D271" s="324">
        <f t="shared" si="0"/>
        <v>6</v>
      </c>
      <c r="E271" s="77"/>
      <c r="F271" s="78"/>
      <c r="G271" s="78"/>
      <c r="H271" s="78"/>
      <c r="I271" s="78"/>
      <c r="J271" s="78"/>
      <c r="K271" s="79"/>
      <c r="L271" s="63"/>
      <c r="M271" s="64"/>
      <c r="N271" s="65"/>
      <c r="O271" s="68"/>
      <c r="P271" s="69"/>
      <c r="Q271" s="69"/>
      <c r="R271" s="69"/>
      <c r="S271" s="69"/>
      <c r="T271" s="70"/>
      <c r="U271" s="144"/>
    </row>
    <row r="272" spans="1:21" ht="20.100000000000001" customHeight="1">
      <c r="A272" s="115"/>
      <c r="B272" s="115"/>
      <c r="C272" s="139"/>
      <c r="D272" s="324">
        <f t="shared" si="0"/>
        <v>7</v>
      </c>
      <c r="E272" s="77"/>
      <c r="F272" s="78"/>
      <c r="G272" s="78"/>
      <c r="H272" s="78"/>
      <c r="I272" s="78"/>
      <c r="J272" s="78"/>
      <c r="K272" s="79"/>
      <c r="L272" s="63"/>
      <c r="M272" s="64"/>
      <c r="N272" s="65"/>
      <c r="O272" s="68"/>
      <c r="P272" s="69"/>
      <c r="Q272" s="69"/>
      <c r="R272" s="69"/>
      <c r="S272" s="69"/>
      <c r="T272" s="70"/>
      <c r="U272" s="144"/>
    </row>
    <row r="273" spans="1:22" ht="20.100000000000001" customHeight="1">
      <c r="A273" s="115"/>
      <c r="B273" s="115"/>
      <c r="C273" s="139"/>
      <c r="D273" s="324">
        <f t="shared" si="0"/>
        <v>8</v>
      </c>
      <c r="E273" s="77"/>
      <c r="F273" s="78"/>
      <c r="G273" s="78"/>
      <c r="H273" s="78"/>
      <c r="I273" s="78"/>
      <c r="J273" s="78"/>
      <c r="K273" s="79"/>
      <c r="L273" s="63"/>
      <c r="M273" s="64"/>
      <c r="N273" s="65"/>
      <c r="O273" s="68"/>
      <c r="P273" s="69"/>
      <c r="Q273" s="69"/>
      <c r="R273" s="69"/>
      <c r="S273" s="69"/>
      <c r="T273" s="70"/>
      <c r="U273" s="144"/>
    </row>
    <row r="274" spans="1:22" ht="20.100000000000001" customHeight="1">
      <c r="A274" s="115"/>
      <c r="B274" s="115"/>
      <c r="C274" s="139"/>
      <c r="D274" s="324">
        <f t="shared" si="0"/>
        <v>9</v>
      </c>
      <c r="E274" s="77"/>
      <c r="F274" s="78"/>
      <c r="G274" s="78"/>
      <c r="H274" s="78"/>
      <c r="I274" s="78"/>
      <c r="J274" s="78"/>
      <c r="K274" s="79"/>
      <c r="L274" s="63"/>
      <c r="M274" s="64"/>
      <c r="N274" s="65"/>
      <c r="O274" s="68"/>
      <c r="P274" s="69"/>
      <c r="Q274" s="69"/>
      <c r="R274" s="69"/>
      <c r="S274" s="69"/>
      <c r="T274" s="70"/>
      <c r="U274" s="144"/>
    </row>
    <row r="275" spans="1:22" ht="20.100000000000001" customHeight="1">
      <c r="A275" s="115"/>
      <c r="B275" s="115"/>
      <c r="C275" s="139"/>
      <c r="D275" s="324">
        <f t="shared" si="0"/>
        <v>10</v>
      </c>
      <c r="E275" s="77"/>
      <c r="F275" s="78"/>
      <c r="G275" s="78"/>
      <c r="H275" s="78"/>
      <c r="I275" s="78"/>
      <c r="J275" s="78"/>
      <c r="K275" s="79"/>
      <c r="L275" s="63"/>
      <c r="M275" s="64"/>
      <c r="N275" s="65"/>
      <c r="O275" s="68"/>
      <c r="P275" s="69"/>
      <c r="Q275" s="69"/>
      <c r="R275" s="69"/>
      <c r="S275" s="69"/>
      <c r="T275" s="70"/>
      <c r="U275" s="144"/>
    </row>
    <row r="276" spans="1:22" ht="20.100000000000001" customHeight="1">
      <c r="A276" s="115"/>
      <c r="B276" s="115"/>
      <c r="C276" s="139"/>
      <c r="D276" s="325">
        <f t="shared" si="0"/>
        <v>11</v>
      </c>
      <c r="E276" s="105"/>
      <c r="F276" s="106"/>
      <c r="G276" s="106"/>
      <c r="H276" s="106"/>
      <c r="I276" s="106"/>
      <c r="J276" s="106"/>
      <c r="K276" s="107"/>
      <c r="L276" s="108"/>
      <c r="M276" s="109"/>
      <c r="N276" s="110"/>
      <c r="O276" s="99"/>
      <c r="P276" s="100"/>
      <c r="Q276" s="100"/>
      <c r="R276" s="100"/>
      <c r="S276" s="100"/>
      <c r="T276" s="101"/>
      <c r="U276" s="144"/>
    </row>
    <row r="277" spans="1:22" ht="15.75" customHeight="1">
      <c r="A277" s="115"/>
      <c r="B277" s="115"/>
      <c r="C277" s="151"/>
      <c r="U277" s="144"/>
    </row>
    <row r="278" spans="1:22" ht="15.75" customHeight="1">
      <c r="A278" s="115"/>
      <c r="B278" s="115"/>
      <c r="C278" s="160"/>
      <c r="D278" s="161"/>
      <c r="E278" s="161"/>
      <c r="F278" s="161"/>
      <c r="G278" s="161"/>
      <c r="H278" s="161"/>
      <c r="I278" s="161"/>
      <c r="J278" s="161"/>
      <c r="K278" s="161"/>
      <c r="L278" s="161"/>
      <c r="M278" s="326"/>
      <c r="N278" s="161"/>
      <c r="O278" s="327"/>
      <c r="P278" s="288"/>
      <c r="Q278" s="288"/>
      <c r="R278" s="288"/>
      <c r="S278" s="201"/>
      <c r="T278" s="162"/>
      <c r="U278" s="163"/>
    </row>
    <row r="279" spans="1:22" ht="15.75" customHeight="1">
      <c r="A279" s="115"/>
      <c r="B279" s="115"/>
      <c r="C279" s="143"/>
      <c r="D279" s="143"/>
      <c r="E279" s="143"/>
      <c r="F279" s="143"/>
      <c r="G279" s="143"/>
      <c r="H279" s="143"/>
      <c r="I279" s="143"/>
      <c r="J279" s="159"/>
      <c r="K279" s="159"/>
      <c r="L279" s="159"/>
      <c r="M279" s="196"/>
      <c r="N279" s="159"/>
      <c r="O279" s="289"/>
      <c r="P279" s="289"/>
      <c r="Q279" s="289"/>
      <c r="R279" s="289"/>
      <c r="S279" s="196"/>
      <c r="T279" s="159"/>
      <c r="U279" s="143"/>
    </row>
    <row r="280" spans="1:22" ht="15" customHeight="1">
      <c r="A280" s="115"/>
      <c r="B280" s="115"/>
      <c r="C280" s="143"/>
      <c r="D280" s="143"/>
      <c r="E280" s="143"/>
      <c r="F280" s="143"/>
      <c r="G280" s="143"/>
      <c r="H280" s="143"/>
      <c r="I280" s="164"/>
      <c r="J280" s="159"/>
      <c r="K280" s="159"/>
      <c r="L280" s="159"/>
      <c r="M280" s="159"/>
      <c r="N280" s="159"/>
      <c r="O280" s="159"/>
      <c r="P280" s="159"/>
      <c r="Q280" s="159"/>
      <c r="R280" s="159"/>
      <c r="S280" s="159"/>
      <c r="T280" s="159"/>
      <c r="U280" s="159"/>
      <c r="V280" s="143"/>
    </row>
    <row r="281" spans="1:22" ht="20.100000000000001" customHeight="1">
      <c r="A281" s="115"/>
      <c r="B281" s="115"/>
      <c r="C281" s="165" t="s">
        <v>157</v>
      </c>
      <c r="D281" s="166"/>
      <c r="E281" s="166"/>
      <c r="F281" s="166"/>
      <c r="G281" s="166"/>
      <c r="H281" s="167"/>
      <c r="I281" s="188"/>
    </row>
    <row r="282" spans="1:22" ht="15.75" customHeight="1">
      <c r="A282" s="115"/>
      <c r="B282" s="115"/>
      <c r="C282" s="139"/>
      <c r="D282" s="140"/>
      <c r="E282" s="140"/>
      <c r="F282" s="140"/>
      <c r="G282" s="140"/>
      <c r="H282" s="140"/>
      <c r="I282" s="199"/>
      <c r="J282" s="141"/>
      <c r="K282" s="141"/>
      <c r="L282" s="141"/>
      <c r="M282" s="141"/>
      <c r="N282" s="141"/>
      <c r="O282" s="141"/>
      <c r="P282" s="141"/>
      <c r="Q282" s="141"/>
      <c r="R282" s="141"/>
      <c r="S282" s="141"/>
      <c r="T282" s="141"/>
      <c r="U282" s="141"/>
      <c r="V282" s="151"/>
    </row>
    <row r="283" spans="1:22" ht="15.75" customHeight="1">
      <c r="A283" s="115">
        <f>IFERROR(IF(SUM(職員情報入力シート!$A11:$A110)&lt;&gt;0,1001,0),3)</f>
        <v>1001</v>
      </c>
      <c r="B283" s="335"/>
      <c r="C283" s="145"/>
      <c r="D283" s="328" t="s">
        <v>236</v>
      </c>
      <c r="E283" s="143"/>
      <c r="F283" s="143"/>
      <c r="G283" s="143"/>
      <c r="H283" s="143"/>
      <c r="I283" s="176"/>
      <c r="J283" s="159"/>
      <c r="K283" s="159"/>
      <c r="L283" s="159"/>
      <c r="M283" s="159"/>
      <c r="N283" s="159"/>
      <c r="O283" s="159"/>
      <c r="P283" s="159"/>
      <c r="Q283" s="159"/>
      <c r="R283" s="159"/>
      <c r="S283" s="159"/>
      <c r="T283" s="159"/>
      <c r="U283" s="159"/>
      <c r="V283" s="151"/>
    </row>
    <row r="284" spans="1:22" ht="15.75" customHeight="1">
      <c r="A284" s="115"/>
      <c r="B284" s="115"/>
      <c r="C284" s="160"/>
      <c r="D284" s="161"/>
      <c r="E284" s="161"/>
      <c r="F284" s="161"/>
      <c r="G284" s="161"/>
      <c r="H284" s="161"/>
      <c r="I284" s="329"/>
      <c r="J284" s="330"/>
      <c r="K284" s="330"/>
      <c r="L284" s="330"/>
      <c r="M284" s="330"/>
      <c r="N284" s="330"/>
      <c r="O284" s="330"/>
      <c r="P284" s="330"/>
      <c r="Q284" s="330"/>
      <c r="R284" s="330"/>
      <c r="S284" s="330"/>
      <c r="T284" s="330"/>
      <c r="U284" s="331"/>
      <c r="V284" s="151"/>
    </row>
    <row r="285" spans="1:22" ht="15" customHeight="1">
      <c r="A285" s="115"/>
      <c r="B285" s="115"/>
      <c r="C285" s="143"/>
      <c r="D285" s="143"/>
      <c r="E285" s="143"/>
      <c r="F285" s="143"/>
      <c r="G285" s="143"/>
      <c r="H285" s="143"/>
      <c r="I285" s="332"/>
      <c r="J285" s="333"/>
      <c r="K285" s="333"/>
      <c r="L285" s="333"/>
      <c r="M285" s="333"/>
      <c r="N285" s="333"/>
      <c r="O285" s="333"/>
      <c r="P285" s="333"/>
      <c r="Q285" s="333"/>
      <c r="R285" s="333"/>
      <c r="S285" s="333"/>
      <c r="T285" s="333"/>
      <c r="U285" s="334"/>
      <c r="V285" s="143"/>
    </row>
  </sheetData>
  <sheetProtection algorithmName="SHA-512" hashValue="40kR9qeud34RGKmVRBZsdzWgEDPRJj7YYFs/RWtpsjxLuyRrDwff7C7jWoSUzxA+QmM4C3WIbjLRh+2L8ouCHA==" saltValue="6p9F+67nvZwG1Oh631RnOw==" spinCount="100000" sheet="1" objects="1" scenarios="1"/>
  <dataConsolidate/>
  <mergeCells count="260">
    <mergeCell ref="E265:K265"/>
    <mergeCell ref="O265:T265"/>
    <mergeCell ref="P170:R170"/>
    <mergeCell ref="L171:O171"/>
    <mergeCell ref="P171:R171"/>
    <mergeCell ref="E171:J171"/>
    <mergeCell ref="E172:J172"/>
    <mergeCell ref="E173:J173"/>
    <mergeCell ref="E174:J175"/>
    <mergeCell ref="O196:R196"/>
    <mergeCell ref="O197:R197"/>
    <mergeCell ref="L234:N234"/>
    <mergeCell ref="L235:N235"/>
    <mergeCell ref="L236:N236"/>
    <mergeCell ref="L237:N237"/>
    <mergeCell ref="L253:N253"/>
    <mergeCell ref="L254:N254"/>
    <mergeCell ref="L255:N255"/>
    <mergeCell ref="L240:N240"/>
    <mergeCell ref="L241:N241"/>
    <mergeCell ref="L242:N242"/>
    <mergeCell ref="L243:N243"/>
    <mergeCell ref="L244:N244"/>
    <mergeCell ref="D239:J239"/>
    <mergeCell ref="O275:T275"/>
    <mergeCell ref="O276:T276"/>
    <mergeCell ref="D264:T264"/>
    <mergeCell ref="L265:N265"/>
    <mergeCell ref="E266:K266"/>
    <mergeCell ref="E267:K267"/>
    <mergeCell ref="E268:K268"/>
    <mergeCell ref="E269:K269"/>
    <mergeCell ref="E273:K273"/>
    <mergeCell ref="E274:K274"/>
    <mergeCell ref="E275:K275"/>
    <mergeCell ref="E276:K276"/>
    <mergeCell ref="L268:N268"/>
    <mergeCell ref="L269:N269"/>
    <mergeCell ref="L273:N273"/>
    <mergeCell ref="L274:N274"/>
    <mergeCell ref="L275:N275"/>
    <mergeCell ref="L276:N276"/>
    <mergeCell ref="O273:T273"/>
    <mergeCell ref="O274:T274"/>
    <mergeCell ref="E271:K271"/>
    <mergeCell ref="E272:K272"/>
    <mergeCell ref="O266:T266"/>
    <mergeCell ref="O267:T267"/>
    <mergeCell ref="D240:J240"/>
    <mergeCell ref="D241:J241"/>
    <mergeCell ref="D242:J242"/>
    <mergeCell ref="D243:J243"/>
    <mergeCell ref="D247:J247"/>
    <mergeCell ref="D248:J248"/>
    <mergeCell ref="D244:J244"/>
    <mergeCell ref="L257:N257"/>
    <mergeCell ref="D257:K257"/>
    <mergeCell ref="D210:J210"/>
    <mergeCell ref="D211:J211"/>
    <mergeCell ref="D214:J214"/>
    <mergeCell ref="C192:H192"/>
    <mergeCell ref="C222:H222"/>
    <mergeCell ref="I183:M183"/>
    <mergeCell ref="E169:T169"/>
    <mergeCell ref="I161:M161"/>
    <mergeCell ref="C17:H17"/>
    <mergeCell ref="I63:M63"/>
    <mergeCell ref="C109:H109"/>
    <mergeCell ref="I24:T24"/>
    <mergeCell ref="I38:T38"/>
    <mergeCell ref="I28:T28"/>
    <mergeCell ref="I30:T30"/>
    <mergeCell ref="I149:M149"/>
    <mergeCell ref="I151:M151"/>
    <mergeCell ref="I73:T73"/>
    <mergeCell ref="C60:H60"/>
    <mergeCell ref="I69:M69"/>
    <mergeCell ref="I85:M85"/>
    <mergeCell ref="I87:T87"/>
    <mergeCell ref="I26:T26"/>
    <mergeCell ref="I77:T77"/>
    <mergeCell ref="I159:M159"/>
    <mergeCell ref="I157:T157"/>
    <mergeCell ref="C146:H146"/>
    <mergeCell ref="I120:M120"/>
    <mergeCell ref="D195:J195"/>
    <mergeCell ref="K195:M195"/>
    <mergeCell ref="K196:M196"/>
    <mergeCell ref="K197:M197"/>
    <mergeCell ref="K198:M198"/>
    <mergeCell ref="D198:J198"/>
    <mergeCell ref="O195:R195"/>
    <mergeCell ref="I155:T155"/>
    <mergeCell ref="L172:O172"/>
    <mergeCell ref="P172:R172"/>
    <mergeCell ref="L173:O173"/>
    <mergeCell ref="P173:Q173"/>
    <mergeCell ref="K174:K175"/>
    <mergeCell ref="L174:O174"/>
    <mergeCell ref="P174:Q174"/>
    <mergeCell ref="L175:O175"/>
    <mergeCell ref="P175:Q175"/>
    <mergeCell ref="I181:M181"/>
    <mergeCell ref="E170:J170"/>
    <mergeCell ref="L170:O170"/>
    <mergeCell ref="I40:M40"/>
    <mergeCell ref="J39:T39"/>
    <mergeCell ref="J74:T74"/>
    <mergeCell ref="I81:T81"/>
    <mergeCell ref="I112:T112"/>
    <mergeCell ref="I114:T114"/>
    <mergeCell ref="I116:T116"/>
    <mergeCell ref="I83:M83"/>
    <mergeCell ref="I79:T79"/>
    <mergeCell ref="D111:T111"/>
    <mergeCell ref="I75:T75"/>
    <mergeCell ref="D228:J228"/>
    <mergeCell ref="L227:N227"/>
    <mergeCell ref="L228:N228"/>
    <mergeCell ref="D226:S226"/>
    <mergeCell ref="K217:M217"/>
    <mergeCell ref="I224:M224"/>
    <mergeCell ref="C166:H166"/>
    <mergeCell ref="K203:M203"/>
    <mergeCell ref="K204:M204"/>
    <mergeCell ref="K199:M199"/>
    <mergeCell ref="K200:M200"/>
    <mergeCell ref="K206:M206"/>
    <mergeCell ref="J225:T225"/>
    <mergeCell ref="D199:J199"/>
    <mergeCell ref="D200:J200"/>
    <mergeCell ref="D201:J201"/>
    <mergeCell ref="D202:J202"/>
    <mergeCell ref="D203:J203"/>
    <mergeCell ref="D204:J204"/>
    <mergeCell ref="D205:J205"/>
    <mergeCell ref="D206:J206"/>
    <mergeCell ref="D207:J207"/>
    <mergeCell ref="D208:J208"/>
    <mergeCell ref="D209:J209"/>
    <mergeCell ref="L272:N272"/>
    <mergeCell ref="E270:K270"/>
    <mergeCell ref="L230:N230"/>
    <mergeCell ref="D255:J255"/>
    <mergeCell ref="D256:J256"/>
    <mergeCell ref="L252:N252"/>
    <mergeCell ref="L249:N249"/>
    <mergeCell ref="L232:N232"/>
    <mergeCell ref="L233:N233"/>
    <mergeCell ref="D230:J230"/>
    <mergeCell ref="D231:J231"/>
    <mergeCell ref="D232:J232"/>
    <mergeCell ref="D233:J233"/>
    <mergeCell ref="D234:J234"/>
    <mergeCell ref="D235:J235"/>
    <mergeCell ref="D236:J236"/>
    <mergeCell ref="L250:N250"/>
    <mergeCell ref="L256:N256"/>
    <mergeCell ref="D249:J249"/>
    <mergeCell ref="D250:J250"/>
    <mergeCell ref="D251:J251"/>
    <mergeCell ref="D252:J252"/>
    <mergeCell ref="D237:J237"/>
    <mergeCell ref="D238:J238"/>
    <mergeCell ref="S1:U1"/>
    <mergeCell ref="O242:P242"/>
    <mergeCell ref="O243:P243"/>
    <mergeCell ref="O244:P244"/>
    <mergeCell ref="O245:P245"/>
    <mergeCell ref="S195:T195"/>
    <mergeCell ref="S196:T196"/>
    <mergeCell ref="S197:T197"/>
    <mergeCell ref="D196:J196"/>
    <mergeCell ref="D197:J197"/>
    <mergeCell ref="I20:M20"/>
    <mergeCell ref="I34:M34"/>
    <mergeCell ref="I36:M36"/>
    <mergeCell ref="I32:T32"/>
    <mergeCell ref="I22:T22"/>
    <mergeCell ref="J76:T76"/>
    <mergeCell ref="K201:M201"/>
    <mergeCell ref="D215:J215"/>
    <mergeCell ref="D216:J216"/>
    <mergeCell ref="D217:J217"/>
    <mergeCell ref="D229:J229"/>
    <mergeCell ref="K214:M214"/>
    <mergeCell ref="K215:M215"/>
    <mergeCell ref="K216:M216"/>
    <mergeCell ref="K205:M205"/>
    <mergeCell ref="D227:J227"/>
    <mergeCell ref="D212:J212"/>
    <mergeCell ref="D213:J213"/>
    <mergeCell ref="K212:M212"/>
    <mergeCell ref="O256:P256"/>
    <mergeCell ref="O247:P247"/>
    <mergeCell ref="O248:P248"/>
    <mergeCell ref="O249:P249"/>
    <mergeCell ref="O250:P250"/>
    <mergeCell ref="O251:P251"/>
    <mergeCell ref="O252:P252"/>
    <mergeCell ref="D253:J253"/>
    <mergeCell ref="D254:J254"/>
    <mergeCell ref="L245:N245"/>
    <mergeCell ref="L246:N246"/>
    <mergeCell ref="D245:J245"/>
    <mergeCell ref="L247:N247"/>
    <mergeCell ref="L248:N248"/>
    <mergeCell ref="K207:M207"/>
    <mergeCell ref="K208:M208"/>
    <mergeCell ref="K209:M209"/>
    <mergeCell ref="K210:M210"/>
    <mergeCell ref="K211:M211"/>
    <mergeCell ref="C281:H281"/>
    <mergeCell ref="O234:P234"/>
    <mergeCell ref="O235:P235"/>
    <mergeCell ref="O240:P240"/>
    <mergeCell ref="O241:P241"/>
    <mergeCell ref="O236:P236"/>
    <mergeCell ref="O237:P237"/>
    <mergeCell ref="O253:P253"/>
    <mergeCell ref="O254:P254"/>
    <mergeCell ref="O255:P255"/>
    <mergeCell ref="O246:P246"/>
    <mergeCell ref="D246:J246"/>
    <mergeCell ref="L266:N266"/>
    <mergeCell ref="L267:N267"/>
    <mergeCell ref="L251:N251"/>
    <mergeCell ref="O257:P257"/>
    <mergeCell ref="C262:H262"/>
    <mergeCell ref="O268:T268"/>
    <mergeCell ref="O269:T269"/>
    <mergeCell ref="O270:T270"/>
    <mergeCell ref="O271:T271"/>
    <mergeCell ref="O272:T272"/>
    <mergeCell ref="L270:N270"/>
    <mergeCell ref="L271:N271"/>
    <mergeCell ref="T2:U2"/>
    <mergeCell ref="I187:M187"/>
    <mergeCell ref="I177:M177"/>
    <mergeCell ref="L238:N238"/>
    <mergeCell ref="L239:N239"/>
    <mergeCell ref="O238:P238"/>
    <mergeCell ref="O239:P239"/>
    <mergeCell ref="K202:M202"/>
    <mergeCell ref="I71:T71"/>
    <mergeCell ref="I179:M179"/>
    <mergeCell ref="I118:M118"/>
    <mergeCell ref="I122:T122"/>
    <mergeCell ref="I153:T153"/>
    <mergeCell ref="I185:M185"/>
    <mergeCell ref="O229:P229"/>
    <mergeCell ref="O230:P230"/>
    <mergeCell ref="O231:P231"/>
    <mergeCell ref="O232:P232"/>
    <mergeCell ref="O233:P233"/>
    <mergeCell ref="O227:P227"/>
    <mergeCell ref="O228:P228"/>
    <mergeCell ref="L231:N231"/>
    <mergeCell ref="K213:M213"/>
    <mergeCell ref="L229:N229"/>
  </mergeCells>
  <phoneticPr fontId="5"/>
  <conditionalFormatting sqref="I20:M20">
    <cfRule type="expression" dxfId="75" priority="75" stopIfTrue="1">
      <formula>ISBLANK($I20)</formula>
    </cfRule>
  </conditionalFormatting>
  <conditionalFormatting sqref="I22:T22">
    <cfRule type="expression" dxfId="74" priority="74" stopIfTrue="1">
      <formula>AND(I22&lt;&gt;"", OR(ISERROR(FIND("@"&amp;LEFT(I22,3)&amp;"@", 都道府県3))=FALSE, ISERROR(FIND("@"&amp;LEFT(I22,4)&amp;"@",都道府県4))=FALSE))=FALSE</formula>
    </cfRule>
  </conditionalFormatting>
  <conditionalFormatting sqref="I24:T24">
    <cfRule type="expression" dxfId="73" priority="73" stopIfTrue="1">
      <formula>ISBLANK($I24)</formula>
    </cfRule>
  </conditionalFormatting>
  <conditionalFormatting sqref="I26:T26">
    <cfRule type="expression" dxfId="72" priority="72" stopIfTrue="1">
      <formula>ISBLANK($I26)</formula>
    </cfRule>
  </conditionalFormatting>
  <conditionalFormatting sqref="I28:T28">
    <cfRule type="expression" dxfId="71" priority="71" stopIfTrue="1">
      <formula>ISBLANK($I28)</formula>
    </cfRule>
  </conditionalFormatting>
  <conditionalFormatting sqref="I30:T30">
    <cfRule type="expression" dxfId="70" priority="70" stopIfTrue="1">
      <formula>ISBLANK($I30)</formula>
    </cfRule>
  </conditionalFormatting>
  <conditionalFormatting sqref="I32:T32">
    <cfRule type="expression" dxfId="69" priority="69" stopIfTrue="1">
      <formula>ISBLANK($I32)</formula>
    </cfRule>
  </conditionalFormatting>
  <conditionalFormatting sqref="I34:M34">
    <cfRule type="expression" dxfId="68" priority="68" stopIfTrue="1">
      <formula>NOT(AND(I34&lt;&gt;"",ISNUMBER(VALUE(SUBSTITUTE(I34,"-","")))))</formula>
    </cfRule>
  </conditionalFormatting>
  <conditionalFormatting sqref="I36:M36">
    <cfRule type="expression" dxfId="67" priority="67" stopIfTrue="1">
      <formula>NOT(AND($I36&lt;&gt;"",ISNUMBER(VALUE(SUBSTITUTE($I36,"-","")))))</formula>
    </cfRule>
  </conditionalFormatting>
  <conditionalFormatting sqref="I38:T38">
    <cfRule type="expression" dxfId="66" priority="66" stopIfTrue="1">
      <formula>AND($I63="しない",ISBLANK($I38))</formula>
    </cfRule>
  </conditionalFormatting>
  <conditionalFormatting sqref="I40:M40">
    <cfRule type="expression" dxfId="65" priority="65" stopIfTrue="1">
      <formula>AND($I40&lt;&gt;"一致する", $I40&lt;&gt;"一致しない")</formula>
    </cfRule>
  </conditionalFormatting>
  <conditionalFormatting sqref="I63:M63">
    <cfRule type="expression" dxfId="64" priority="64" stopIfTrue="1">
      <formula>AND(I63&lt;&gt;"しない", I63&lt;&gt;"する")</formula>
    </cfRule>
  </conditionalFormatting>
  <conditionalFormatting sqref="I69:M69">
    <cfRule type="expression" dxfId="63" priority="63" stopIfTrue="1">
      <formula>OR(AND($I63="する",ISBLANK($I69)),AND($I63="しない",NOT(ISBLANK($I69))))</formula>
    </cfRule>
  </conditionalFormatting>
  <conditionalFormatting sqref="I71:T71">
    <cfRule type="expression" dxfId="62" priority="62" stopIfTrue="1">
      <formula>OR(AND($I63="する",AND(I71&lt;&gt;"", OR(ISERROR(FIND("@"&amp;LEFT(I71,3)&amp;"@", 都道府県3))=FALSE, ISERROR(FIND("@"&amp;LEFT(I71,4)&amp;"@",都道府県4))=FALSE))=FALSE),AND($I63="しない",NOT(ISBLANK($I71))))</formula>
    </cfRule>
  </conditionalFormatting>
  <conditionalFormatting sqref="I73:T73">
    <cfRule type="expression" dxfId="61" priority="61" stopIfTrue="1">
      <formula>OR(AND($I63="する",ISBLANK($I73)),AND($I63="しない",NOT(ISBLANK($I73))))</formula>
    </cfRule>
  </conditionalFormatting>
  <conditionalFormatting sqref="I75:T75">
    <cfRule type="expression" dxfId="60" priority="60" stopIfTrue="1">
      <formula>OR(AND($I63="する",ISBLANK($I75)),AND($I63="しない",NOT(ISBLANK($I75))))</formula>
    </cfRule>
  </conditionalFormatting>
  <conditionalFormatting sqref="I77:T77">
    <cfRule type="expression" dxfId="59" priority="59" stopIfTrue="1">
      <formula>OR(AND($I63="する",ISBLANK($I77)),AND($I63="しない",NOT(ISBLANK($I77))))</formula>
    </cfRule>
  </conditionalFormatting>
  <conditionalFormatting sqref="I79:T79">
    <cfRule type="expression" dxfId="58" priority="58" stopIfTrue="1">
      <formula>OR(AND($I63="する",ISBLANK($I79)),AND($I63="しない",NOT(ISBLANK($I79))))</formula>
    </cfRule>
  </conditionalFormatting>
  <conditionalFormatting sqref="I81:T81">
    <cfRule type="expression" dxfId="57" priority="57" stopIfTrue="1">
      <formula>OR(AND($I63="する",ISBLANK($I81)),AND($I63="しない",NOT(ISBLANK($I81))))</formula>
    </cfRule>
  </conditionalFormatting>
  <conditionalFormatting sqref="I83:M83">
    <cfRule type="expression" dxfId="56" priority="56" stopIfTrue="1">
      <formula>OR(AND($I63="する",NOT(AND(I83&lt;&gt;"",ISNUMBER(VALUE(SUBSTITUTE(I83,"-","")))))), AND($I63="しない",NOT(ISBLANK($I83))))</formula>
    </cfRule>
  </conditionalFormatting>
  <conditionalFormatting sqref="I85:M85">
    <cfRule type="expression" dxfId="55" priority="55" stopIfTrue="1">
      <formula>OR(AND($I63="する",NOT(AND($I85&lt;&gt;"",ISNUMBER(VALUE(SUBSTITUTE($I85,"-","")))))), AND($I63="しない",NOT(ISBLANK($I85))))</formula>
    </cfRule>
  </conditionalFormatting>
  <conditionalFormatting sqref="I87:T87">
    <cfRule type="expression" dxfId="54" priority="54" stopIfTrue="1">
      <formula>OR(AND($I63="する",ISBLANK($I87)),AND($I63="しない",NOT(ISBLANK($I87))))</formula>
    </cfRule>
  </conditionalFormatting>
  <conditionalFormatting sqref="I118:M118">
    <cfRule type="expression" dxfId="53" priority="53" stopIfTrue="1">
      <formula>AND(I118&lt;&gt;"",NOT(ISNUMBER(VALUE(SUBSTITUTE(I118,"-","")))))</formula>
    </cfRule>
  </conditionalFormatting>
  <conditionalFormatting sqref="I120:M120">
    <cfRule type="expression" dxfId="52" priority="52" stopIfTrue="1">
      <formula>AND(I120&lt;&gt;"",NOT(ISNUMBER(VALUE(SUBSTITUTE(I120,"-","")))))</formula>
    </cfRule>
  </conditionalFormatting>
  <conditionalFormatting sqref="I149:M149">
    <cfRule type="expression" dxfId="51" priority="51" stopIfTrue="1">
      <formula>AND(I149&lt;&gt;"しない", I149&lt;&gt;"する")</formula>
    </cfRule>
  </conditionalFormatting>
  <conditionalFormatting sqref="I151:M151">
    <cfRule type="expression" dxfId="50" priority="50" stopIfTrue="1">
      <formula>AND($I149="する",ISBLANK($I151))</formula>
    </cfRule>
  </conditionalFormatting>
  <conditionalFormatting sqref="I153:T153">
    <cfRule type="expression" dxfId="49" priority="49" stopIfTrue="1">
      <formula>AND($I149="する",ISBLANK($I153))</formula>
    </cfRule>
  </conditionalFormatting>
  <conditionalFormatting sqref="I157:T157">
    <cfRule type="expression" dxfId="48" priority="48" stopIfTrue="1">
      <formula>AND($I149="する",ISBLANK($I157))</formula>
    </cfRule>
  </conditionalFormatting>
  <conditionalFormatting sqref="I159:M159">
    <cfRule type="expression" dxfId="47" priority="47" stopIfTrue="1">
      <formula>AND($I149="する",NOT(AND(I159&lt;&gt;"",ISNUMBER(VALUE(SUBSTITUTE(I159,"-",""))))))</formula>
    </cfRule>
  </conditionalFormatting>
  <conditionalFormatting sqref="I161:M161">
    <cfRule type="expression" dxfId="46" priority="46" stopIfTrue="1">
      <formula>AND($I149="する",AND(I161&lt;&gt;"",NOT(ISNUMBER(VALUE(SUBSTITUTE(I161,"-",""))))))</formula>
    </cfRule>
  </conditionalFormatting>
  <conditionalFormatting sqref="K171">
    <cfRule type="expression" dxfId="45" priority="45" stopIfTrue="1">
      <formula>$A$170&lt;&gt;0</formula>
    </cfRule>
  </conditionalFormatting>
  <conditionalFormatting sqref="K172">
    <cfRule type="expression" dxfId="44" priority="44" stopIfTrue="1">
      <formula>$A$170&lt;&gt;0</formula>
    </cfRule>
  </conditionalFormatting>
  <conditionalFormatting sqref="L172:O172">
    <cfRule type="expression" dxfId="43" priority="43" stopIfTrue="1">
      <formula>AND($K172="○",ISBLANK($L172))</formula>
    </cfRule>
  </conditionalFormatting>
  <conditionalFormatting sqref="K173">
    <cfRule type="expression" dxfId="42" priority="42" stopIfTrue="1">
      <formula>$A$170&lt;&gt;0</formula>
    </cfRule>
  </conditionalFormatting>
  <conditionalFormatting sqref="L173:O173">
    <cfRule type="expression" dxfId="41" priority="41" stopIfTrue="1">
      <formula>AND($K173="○",ISBLANK($L173))</formula>
    </cfRule>
  </conditionalFormatting>
  <conditionalFormatting sqref="K174:K175">
    <cfRule type="expression" dxfId="40" priority="40" stopIfTrue="1">
      <formula>$A$170&lt;&gt;0</formula>
    </cfRule>
  </conditionalFormatting>
  <conditionalFormatting sqref="L174:O174">
    <cfRule type="expression" dxfId="39" priority="39" stopIfTrue="1">
      <formula>AND($K$174="○",ISBLANK($L174))</formula>
    </cfRule>
  </conditionalFormatting>
  <conditionalFormatting sqref="P174:Q174">
    <cfRule type="expression" dxfId="38" priority="38" stopIfTrue="1">
      <formula>AND($K$174="○",ISBLANK($P174))</formula>
    </cfRule>
  </conditionalFormatting>
  <conditionalFormatting sqref="I177:M177">
    <cfRule type="expression" dxfId="37" priority="37" stopIfTrue="1">
      <formula>ISBLANK($I177)</formula>
    </cfRule>
  </conditionalFormatting>
  <conditionalFormatting sqref="I179:M179">
    <cfRule type="expression" dxfId="36" priority="36" stopIfTrue="1">
      <formula>ISBLANK($I179)</formula>
    </cfRule>
  </conditionalFormatting>
  <conditionalFormatting sqref="I181:M181">
    <cfRule type="expression" dxfId="35" priority="35" stopIfTrue="1">
      <formula>ISBLANK($I181)</formula>
    </cfRule>
  </conditionalFormatting>
  <conditionalFormatting sqref="I183:M183">
    <cfRule type="expression" dxfId="34" priority="34" stopIfTrue="1">
      <formula>ISBLANK($I183)</formula>
    </cfRule>
  </conditionalFormatting>
  <conditionalFormatting sqref="I185:M185">
    <cfRule type="expression" dxfId="33" priority="33" stopIfTrue="1">
      <formula>ISBLANK($I185)</formula>
    </cfRule>
  </conditionalFormatting>
  <conditionalFormatting sqref="I187:M187">
    <cfRule type="expression" dxfId="32" priority="32" stopIfTrue="1">
      <formula>ISBLANK($I187)</formula>
    </cfRule>
  </conditionalFormatting>
  <conditionalFormatting sqref="I224:M224">
    <cfRule type="expression" dxfId="31" priority="31" stopIfTrue="1">
      <formula>ISBLANK($I224)</formula>
    </cfRule>
  </conditionalFormatting>
  <conditionalFormatting sqref="P224">
    <cfRule type="expression" dxfId="30" priority="30" stopIfTrue="1">
      <formula>OR(NOT(ISNUMBER(VALUE(P224))), TRIM(P224)="", LEN(P224)&lt;&gt;6)</formula>
    </cfRule>
  </conditionalFormatting>
  <conditionalFormatting sqref="K228">
    <cfRule type="expression" dxfId="29" priority="29" stopIfTrue="1">
      <formula>希望&lt;&gt;0</formula>
    </cfRule>
  </conditionalFormatting>
  <conditionalFormatting sqref="K229">
    <cfRule type="expression" dxfId="28" priority="28" stopIfTrue="1">
      <formula>希望&lt;&gt;0</formula>
    </cfRule>
  </conditionalFormatting>
  <conditionalFormatting sqref="K230">
    <cfRule type="expression" dxfId="27" priority="27" stopIfTrue="1">
      <formula>希望&lt;&gt;0</formula>
    </cfRule>
  </conditionalFormatting>
  <conditionalFormatting sqref="K231">
    <cfRule type="expression" dxfId="26" priority="26" stopIfTrue="1">
      <formula>希望&lt;&gt;0</formula>
    </cfRule>
  </conditionalFormatting>
  <conditionalFormatting sqref="K232">
    <cfRule type="expression" dxfId="25" priority="25" stopIfTrue="1">
      <formula>希望&lt;&gt;0</formula>
    </cfRule>
  </conditionalFormatting>
  <conditionalFormatting sqref="K233">
    <cfRule type="expression" dxfId="24" priority="24" stopIfTrue="1">
      <formula>希望&lt;&gt;0</formula>
    </cfRule>
  </conditionalFormatting>
  <conditionalFormatting sqref="K234">
    <cfRule type="expression" dxfId="23" priority="23" stopIfTrue="1">
      <formula>希望&lt;&gt;0</formula>
    </cfRule>
  </conditionalFormatting>
  <conditionalFormatting sqref="K235">
    <cfRule type="expression" dxfId="22" priority="22" stopIfTrue="1">
      <formula>希望&lt;&gt;0</formula>
    </cfRule>
  </conditionalFormatting>
  <conditionalFormatting sqref="K236">
    <cfRule type="expression" dxfId="21" priority="21" stopIfTrue="1">
      <formula>希望&lt;&gt;0</formula>
    </cfRule>
  </conditionalFormatting>
  <conditionalFormatting sqref="K237">
    <cfRule type="expression" dxfId="20" priority="20" stopIfTrue="1">
      <formula>希望&lt;&gt;0</formula>
    </cfRule>
  </conditionalFormatting>
  <conditionalFormatting sqref="K238">
    <cfRule type="expression" dxfId="19" priority="19" stopIfTrue="1">
      <formula>希望&lt;&gt;0</formula>
    </cfRule>
  </conditionalFormatting>
  <conditionalFormatting sqref="K239">
    <cfRule type="expression" dxfId="18" priority="18" stopIfTrue="1">
      <formula>希望&lt;&gt;0</formula>
    </cfRule>
  </conditionalFormatting>
  <conditionalFormatting sqref="K240">
    <cfRule type="expression" dxfId="17" priority="17" stopIfTrue="1">
      <formula>希望&lt;&gt;0</formula>
    </cfRule>
  </conditionalFormatting>
  <conditionalFormatting sqref="K241">
    <cfRule type="expression" dxfId="16" priority="16" stopIfTrue="1">
      <formula>希望&lt;&gt;0</formula>
    </cfRule>
  </conditionalFormatting>
  <conditionalFormatting sqref="K242">
    <cfRule type="expression" dxfId="15" priority="15" stopIfTrue="1">
      <formula>希望&lt;&gt;0</formula>
    </cfRule>
  </conditionalFormatting>
  <conditionalFormatting sqref="K243">
    <cfRule type="expression" dxfId="14" priority="14" stopIfTrue="1">
      <formula>希望&lt;&gt;0</formula>
    </cfRule>
  </conditionalFormatting>
  <conditionalFormatting sqref="K244">
    <cfRule type="expression" dxfId="13" priority="13" stopIfTrue="1">
      <formula>希望&lt;&gt;0</formula>
    </cfRule>
  </conditionalFormatting>
  <conditionalFormatting sqref="K245">
    <cfRule type="expression" dxfId="12" priority="12" stopIfTrue="1">
      <formula>希望&lt;&gt;0</formula>
    </cfRule>
  </conditionalFormatting>
  <conditionalFormatting sqref="K246">
    <cfRule type="expression" dxfId="11" priority="11" stopIfTrue="1">
      <formula>希望&lt;&gt;0</formula>
    </cfRule>
  </conditionalFormatting>
  <conditionalFormatting sqref="K247">
    <cfRule type="expression" dxfId="10" priority="10" stopIfTrue="1">
      <formula>希望&lt;&gt;0</formula>
    </cfRule>
  </conditionalFormatting>
  <conditionalFormatting sqref="K248">
    <cfRule type="expression" dxfId="9" priority="9" stopIfTrue="1">
      <formula>希望&lt;&gt;0</formula>
    </cfRule>
  </conditionalFormatting>
  <conditionalFormatting sqref="K249">
    <cfRule type="expression" dxfId="8" priority="8" stopIfTrue="1">
      <formula>希望&lt;&gt;0</formula>
    </cfRule>
  </conditionalFormatting>
  <conditionalFormatting sqref="K250">
    <cfRule type="expression" dxfId="7" priority="7" stopIfTrue="1">
      <formula>希望&lt;&gt;0</formula>
    </cfRule>
  </conditionalFormatting>
  <conditionalFormatting sqref="K251">
    <cfRule type="expression" dxfId="6" priority="6" stopIfTrue="1">
      <formula>希望&lt;&gt;0</formula>
    </cfRule>
  </conditionalFormatting>
  <conditionalFormatting sqref="K252">
    <cfRule type="expression" dxfId="5" priority="5" stopIfTrue="1">
      <formula>希望&lt;&gt;0</formula>
    </cfRule>
  </conditionalFormatting>
  <conditionalFormatting sqref="K253">
    <cfRule type="expression" dxfId="4" priority="4" stopIfTrue="1">
      <formula>希望&lt;&gt;0</formula>
    </cfRule>
  </conditionalFormatting>
  <conditionalFormatting sqref="K254">
    <cfRule type="expression" dxfId="3" priority="3" stopIfTrue="1">
      <formula>希望&lt;&gt;0</formula>
    </cfRule>
  </conditionalFormatting>
  <conditionalFormatting sqref="K255">
    <cfRule type="expression" dxfId="2" priority="2" stopIfTrue="1">
      <formula>希望&lt;&gt;0</formula>
    </cfRule>
  </conditionalFormatting>
  <conditionalFormatting sqref="K256">
    <cfRule type="expression" dxfId="1" priority="1" stopIfTrue="1">
      <formula>希望&lt;&gt;0</formula>
    </cfRule>
  </conditionalFormatting>
  <dataValidations count="199">
    <dataValidation type="whole" imeMode="halfAlpha" allowBlank="1" showInputMessage="1" showErrorMessage="1" error="7桁の数字を入力してください" sqref="I20:M20" xr:uid="{033730F9-8B24-45F5-B4FC-DE6792EB3715}">
      <formula1>0</formula1>
      <formula2>9999999</formula2>
    </dataValidation>
    <dataValidation errorStyle="warning" imeMode="hiragana" allowBlank="1" showInputMessage="1" showErrorMessage="1" sqref="I22:T22" xr:uid="{EAFF04D9-9031-4551-8120-951C076BE918}"/>
    <dataValidation errorStyle="warning" imeMode="fullKatakana" allowBlank="1" showInputMessage="1" showErrorMessage="1" sqref="I24:T24" xr:uid="{B348ED9E-538D-49FC-9AE4-D511F66B116A}"/>
    <dataValidation errorStyle="warning" imeMode="hiragana" allowBlank="1" showInputMessage="1" showErrorMessage="1" sqref="I26:T26" xr:uid="{E0BFC4AB-7B22-4CAD-8FF1-0958391D0B0A}"/>
    <dataValidation errorStyle="warning" imeMode="hiragana" allowBlank="1" showInputMessage="1" showErrorMessage="1" sqref="I28:T28" xr:uid="{2D80ABD3-4F87-4616-9B14-229CEA7947BE}"/>
    <dataValidation errorStyle="warning" imeMode="fullKatakana" allowBlank="1" showInputMessage="1" showErrorMessage="1" sqref="I30:T30" xr:uid="{3028C57D-3F60-48DE-BF50-427BED4243BB}"/>
    <dataValidation errorStyle="warning" imeMode="hiragana" allowBlank="1" showInputMessage="1" showErrorMessage="1" sqref="I32:T32" xr:uid="{C9031030-B436-4B36-8D19-2DA055F945B1}"/>
    <dataValidation errorStyle="warning" imeMode="halfAlpha" allowBlank="1" showInputMessage="1" showErrorMessage="1" sqref="I34:M34" xr:uid="{0F217CD2-B5B2-4BB7-AF81-DDD05D99F167}"/>
    <dataValidation errorStyle="warning" imeMode="halfAlpha" allowBlank="1" showInputMessage="1" showErrorMessage="1" sqref="I36:M36" xr:uid="{E436853A-218E-487C-B933-D2EFDBAA4E95}"/>
    <dataValidation errorStyle="warning" imeMode="halfAlpha" allowBlank="1" showInputMessage="1" showErrorMessage="1" sqref="I38:T38" xr:uid="{68CED4D1-8995-4651-A1F6-E2E27C29B1D5}"/>
    <dataValidation type="list" imeMode="halfAlpha" allowBlank="1" showInputMessage="1" showErrorMessage="1" error="リストから選択してください" sqref="I40:M40" xr:uid="{7DE5DDFB-5212-4ACF-B22C-0CE4006FB9CA}">
      <formula1>"一致する,一致しない"</formula1>
    </dataValidation>
    <dataValidation type="list" imeMode="halfAlpha" allowBlank="1" showInputMessage="1" showErrorMessage="1" error="リストから選択してください" sqref="I63:M63" xr:uid="{0A99BCED-21FB-4DBB-AAFB-39421FFC9AAC}">
      <formula1>"しない,する"</formula1>
    </dataValidation>
    <dataValidation type="whole" imeMode="halfAlpha" allowBlank="1" showInputMessage="1" showErrorMessage="1" error="7桁の数字を入力してください" sqref="I69:M69" xr:uid="{923395B8-3702-4C61-856B-0EF845726573}">
      <formula1>0</formula1>
      <formula2>9999999</formula2>
    </dataValidation>
    <dataValidation errorStyle="warning" imeMode="hiragana" allowBlank="1" showInputMessage="1" showErrorMessage="1" sqref="I71:T71" xr:uid="{FFD08F30-13D1-487E-ADA1-35064F6A50C7}"/>
    <dataValidation errorStyle="warning" imeMode="fullKatakana" allowBlank="1" showInputMessage="1" showErrorMessage="1" sqref="I73:T73" xr:uid="{9059A509-5E09-4A4F-8FB0-17D51A9B86E6}"/>
    <dataValidation errorStyle="warning" imeMode="hiragana" allowBlank="1" showInputMessage="1" showErrorMessage="1" sqref="I75:T75" xr:uid="{D9D78DE7-38C4-4742-AFE8-8AAF0F2E1697}"/>
    <dataValidation errorStyle="warning" imeMode="hiragana" allowBlank="1" showInputMessage="1" showErrorMessage="1" sqref="I77:T77" xr:uid="{13ED53F6-939F-45FC-B4E8-3329C3B257B3}"/>
    <dataValidation errorStyle="warning" imeMode="fullKatakana" allowBlank="1" showInputMessage="1" showErrorMessage="1" sqref="I79:T79" xr:uid="{5D4B17DE-5DA8-4F4F-83CC-353033DBC41A}"/>
    <dataValidation errorStyle="warning" imeMode="hiragana" allowBlank="1" showInputMessage="1" showErrorMessage="1" sqref="I81:T81" xr:uid="{14DF0863-887B-4978-8CDC-4FC7AC03E8C9}"/>
    <dataValidation errorStyle="warning" imeMode="halfAlpha" allowBlank="1" showInputMessage="1" showErrorMessage="1" sqref="I83:M83" xr:uid="{3D391150-B213-4D56-87EB-2C5644C37BFF}"/>
    <dataValidation errorStyle="warning" imeMode="halfAlpha" allowBlank="1" showInputMessage="1" showErrorMessage="1" sqref="I85:M85" xr:uid="{C9BC0FE9-1131-4E88-B1DC-4272777AF4AC}"/>
    <dataValidation errorStyle="warning" imeMode="halfAlpha" allowBlank="1" showInputMessage="1" showErrorMessage="1" sqref="I87:T87" xr:uid="{6255F5C2-3571-485E-8A0F-313583A895E0}"/>
    <dataValidation errorStyle="warning" imeMode="hiragana" allowBlank="1" showInputMessage="1" showErrorMessage="1" sqref="I112:T112" xr:uid="{BD058B2B-F499-4BED-8FA5-74936F55AB1B}"/>
    <dataValidation errorStyle="warning" imeMode="fullKatakana" allowBlank="1" showInputMessage="1" showErrorMessage="1" sqref="I114:T114" xr:uid="{051B7858-E055-47BC-B46D-7ABB7AD0F444}"/>
    <dataValidation errorStyle="warning" imeMode="hiragana" allowBlank="1" showInputMessage="1" showErrorMessage="1" sqref="I116:T116" xr:uid="{8281348D-BC39-42DD-9E9D-C0663ED0A29B}"/>
    <dataValidation errorStyle="warning" imeMode="halfAlpha" allowBlank="1" showInputMessage="1" showErrorMessage="1" sqref="I118:M118" xr:uid="{98762C8D-8D55-4EFD-807D-2A339F44FA86}"/>
    <dataValidation errorStyle="warning" imeMode="halfAlpha" allowBlank="1" showInputMessage="1" showErrorMessage="1" sqref="I120:M120" xr:uid="{A15B9C35-AAC4-4EF3-BFEB-E77DA47AB45F}"/>
    <dataValidation errorStyle="warning" imeMode="halfAlpha" allowBlank="1" showInputMessage="1" showErrorMessage="1" sqref="I122:T122" xr:uid="{B01B95CB-37F0-466E-8D27-433FDB741CDC}"/>
    <dataValidation type="list" imeMode="halfAlpha" allowBlank="1" showInputMessage="1" showErrorMessage="1" error="リストから選択してください" sqref="I149:M149" xr:uid="{9081473B-BC65-4ACA-AC38-52DD4B7252CA}">
      <formula1>"しない,する"</formula1>
    </dataValidation>
    <dataValidation type="whole" imeMode="halfAlpha" allowBlank="1" showInputMessage="1" showErrorMessage="1" error="7桁の数字を入力してください" sqref="I151:M151" xr:uid="{03392E4E-56EF-4CF1-9446-A3C92CFB715E}">
      <formula1>0</formula1>
      <formula2>9999999</formula2>
    </dataValidation>
    <dataValidation errorStyle="warning" imeMode="hiragana" allowBlank="1" showInputMessage="1" showErrorMessage="1" sqref="I153:T153" xr:uid="{18A46410-F536-48E9-8B27-B16BDA51629D}"/>
    <dataValidation errorStyle="warning" imeMode="fullKatakana" allowBlank="1" showInputMessage="1" showErrorMessage="1" sqref="I155:T155" xr:uid="{08B59A91-59F1-4CE5-9409-ADE23685D1C6}"/>
    <dataValidation errorStyle="warning" imeMode="hiragana" allowBlank="1" showInputMessage="1" showErrorMessage="1" sqref="I157:T157" xr:uid="{EE6E1CD2-FF60-47B3-85DC-6A1D7BEC2488}"/>
    <dataValidation errorStyle="warning" imeMode="halfAlpha" allowBlank="1" showInputMessage="1" showErrorMessage="1" sqref="I159:M159" xr:uid="{23FFAE7A-9A84-495E-A4D1-E75B5DBDCBA8}"/>
    <dataValidation errorStyle="warning" imeMode="halfAlpha" allowBlank="1" showInputMessage="1" showErrorMessage="1" sqref="I161:M161" xr:uid="{0CC0A2C7-06DF-40BE-AF2E-32E3287027AB}"/>
    <dataValidation type="list" imeMode="halfAlpha" allowBlank="1" showInputMessage="1" showErrorMessage="1" error="リストから選択してください" sqref="K171" xr:uid="{3B40F1E7-A9F1-404C-A05D-2850B546C664}">
      <formula1>"○,　"</formula1>
    </dataValidation>
    <dataValidation type="list" imeMode="halfAlpha" allowBlank="1" showInputMessage="1" showErrorMessage="1" error="リストから選択してください" sqref="K172" xr:uid="{5FF7F4C6-87D3-4D32-AAE4-268DAF5EAC78}">
      <formula1>"○,　"</formula1>
    </dataValidation>
    <dataValidation errorStyle="warning" imeMode="hiragana" allowBlank="1" showInputMessage="1" showErrorMessage="1" sqref="L172:O172" xr:uid="{9DBF03CA-229D-48A8-98A1-6364304D5C03}"/>
    <dataValidation type="list" imeMode="halfAlpha" allowBlank="1" showInputMessage="1" showErrorMessage="1" error="リストから選択してください" sqref="K173" xr:uid="{E18CA6EA-05EF-4E2B-96BB-1345DC09D5ED}">
      <formula1>"○,　"</formula1>
    </dataValidation>
    <dataValidation errorStyle="warning" imeMode="hiragana" allowBlank="1" showInputMessage="1" showErrorMessage="1" sqref="L173:O173" xr:uid="{A8C7C12A-2277-4790-A05B-16B5CA5E26D9}"/>
    <dataValidation type="list" imeMode="halfAlpha" allowBlank="1" showInputMessage="1" showErrorMessage="1" error="リストから選択してください" sqref="K174:K175" xr:uid="{BC54F5D2-6E53-4987-A501-D5EB0AD82E25}">
      <formula1>"○,　"</formula1>
    </dataValidation>
    <dataValidation errorStyle="warning" imeMode="hiragana" allowBlank="1" showInputMessage="1" showErrorMessage="1" sqref="L174:O174" xr:uid="{A4AFFFC4-1119-4244-851B-1DE9A2C6B228}"/>
    <dataValidation type="whole" imeMode="halfAlpha" allowBlank="1" showInputMessage="1" showErrorMessage="1" error="有効な数字を入力してください" sqref="P174:Q174" xr:uid="{658B6C19-367B-4DCD-816A-89277861C200}">
      <formula1>0</formula1>
      <formula2>100</formula2>
    </dataValidation>
    <dataValidation errorStyle="warning" imeMode="hiragana" allowBlank="1" showInputMessage="1" showErrorMessage="1" sqref="L175:O175" xr:uid="{586F180A-8040-44FB-8243-CAE55FBF97A8}"/>
    <dataValidation type="whole" imeMode="halfAlpha" allowBlank="1" showInputMessage="1" showErrorMessage="1" error="有効な数字を入力してください" sqref="P175:Q175" xr:uid="{6F7DC939-9BAB-4D1D-9401-DD659AAB9ECB}">
      <formula1>0</formula1>
      <formula2>100</formula2>
    </dataValidation>
    <dataValidation type="whole" imeMode="halfAlpha" allowBlank="1" showInputMessage="1" showErrorMessage="1" error="有効な数字を入力してください" sqref="I177:M177" xr:uid="{905B89CE-9770-470E-A7C0-0B62C68040E8}">
      <formula1>0</formula1>
      <formula2>9999999999</formula2>
    </dataValidation>
    <dataValidation errorStyle="warning" imeMode="hiragana" allowBlank="1" showInputMessage="1" showErrorMessage="1" sqref="I179:M179" xr:uid="{61FAE820-8B43-4577-B355-E38498389646}"/>
    <dataValidation type="list" imeMode="halfAlpha" allowBlank="1" showInputMessage="1" showErrorMessage="1" error="リストから選択してください" sqref="I181:M181" xr:uid="{EAF9D95D-B543-409B-9DC0-DBDC7D299BC8}">
      <formula1>"有,無"</formula1>
    </dataValidation>
    <dataValidation type="list" imeMode="halfAlpha" allowBlank="1" showInputMessage="1" showErrorMessage="1" error="リストから選択してください" sqref="I183:M183" xr:uid="{441D2D65-FA6E-4191-B1E4-F735ABB0AF80}">
      <formula1>"課税事業者,免税等事業者"</formula1>
    </dataValidation>
    <dataValidation type="list" imeMode="halfAlpha" allowBlank="1" showInputMessage="1" showErrorMessage="1" error="リストから選択してください" sqref="I185:M185" xr:uid="{8F7F036B-E3A0-49C2-9048-3FB41D29E04F}">
      <formula1>"有,無"</formula1>
    </dataValidation>
    <dataValidation type="whole" imeMode="halfAlpha" allowBlank="1" showInputMessage="1" showErrorMessage="1" error="有効な数字を入力してください" sqref="I187:M187" xr:uid="{DD41911D-2B44-4FA3-8AAA-43A8629A316B}">
      <formula1>0</formula1>
      <formula2>9999999999</formula2>
    </dataValidation>
    <dataValidation type="whole" imeMode="halfAlpha" allowBlank="1" showInputMessage="1" showErrorMessage="1" error="有効な数字を入力してください" sqref="K196:M196" xr:uid="{A87F618C-4482-48C9-8CB5-0F3CC33C9944}">
      <formula1>0</formula1>
      <formula2>9999999999</formula2>
    </dataValidation>
    <dataValidation type="whole" imeMode="halfAlpha" allowBlank="1" showInputMessage="1" showErrorMessage="1" error="有効な数字を入力してください" sqref="K197:M197" xr:uid="{20158F11-EBB0-4556-B16B-6AD31847162E}">
      <formula1>0</formula1>
      <formula2>9999999999</formula2>
    </dataValidation>
    <dataValidation type="whole" imeMode="halfAlpha" allowBlank="1" showInputMessage="1" showErrorMessage="1" error="有効な数字を入力してください" sqref="K198:M198" xr:uid="{7A763A98-5DB6-4E50-9AA4-8F5D82193370}">
      <formula1>0</formula1>
      <formula2>9999999999</formula2>
    </dataValidation>
    <dataValidation type="whole" imeMode="halfAlpha" allowBlank="1" showInputMessage="1" showErrorMessage="1" error="有効な数字を入力してください" sqref="K199:M199" xr:uid="{8248A8DD-AB21-4185-8BDB-EBA4D41C3A62}">
      <formula1>0</formula1>
      <formula2>9999999999</formula2>
    </dataValidation>
    <dataValidation type="whole" imeMode="halfAlpha" allowBlank="1" showInputMessage="1" showErrorMessage="1" error="有効な数字を入力してください" sqref="K200:M200" xr:uid="{85E9C3B7-64AB-46CB-86F7-B3E8E4C0CEF0}">
      <formula1>0</formula1>
      <formula2>9999999999</formula2>
    </dataValidation>
    <dataValidation type="whole" imeMode="halfAlpha" allowBlank="1" showInputMessage="1" showErrorMessage="1" error="有効な数字を入力してください" sqref="K201:M201" xr:uid="{D5869EE1-41F8-4F5F-BA9D-FC34C333A6C7}">
      <formula1>0</formula1>
      <formula2>9999999999</formula2>
    </dataValidation>
    <dataValidation type="whole" imeMode="halfAlpha" allowBlank="1" showInputMessage="1" showErrorMessage="1" error="有効な数字を入力してください" sqref="K202:M202" xr:uid="{DADD1DFD-32AD-4F58-892A-8895512EF029}">
      <formula1>0</formula1>
      <formula2>9999999999</formula2>
    </dataValidation>
    <dataValidation type="whole" imeMode="halfAlpha" allowBlank="1" showInputMessage="1" showErrorMessage="1" error="有効な数字を入力してください" sqref="K203:M203" xr:uid="{FCAF069E-6523-417B-A949-9677AE328B5F}">
      <formula1>0</formula1>
      <formula2>9999999999</formula2>
    </dataValidation>
    <dataValidation type="whole" imeMode="halfAlpha" allowBlank="1" showInputMessage="1" showErrorMessage="1" error="有効な数字を入力してください" sqref="K204:M204" xr:uid="{D8DE9B1A-BD07-44F5-A1E4-878DDA230D71}">
      <formula1>0</formula1>
      <formula2>9999999999</formula2>
    </dataValidation>
    <dataValidation type="whole" imeMode="halfAlpha" allowBlank="1" showInputMessage="1" showErrorMessage="1" error="有効な数字を入力してください" sqref="K205:M205" xr:uid="{180FEBA9-B2F7-4523-8033-8AA4BAB6E99B}">
      <formula1>0</formula1>
      <formula2>9999999999</formula2>
    </dataValidation>
    <dataValidation type="whole" imeMode="halfAlpha" allowBlank="1" showInputMessage="1" showErrorMessage="1" error="有効な数字を入力してください" sqref="K206:M206" xr:uid="{E7C5D96D-1446-45AD-8F25-717D82061A6E}">
      <formula1>0</formula1>
      <formula2>9999999999</formula2>
    </dataValidation>
    <dataValidation type="whole" imeMode="halfAlpha" allowBlank="1" showInputMessage="1" showErrorMessage="1" error="有効な数字を入力してください" sqref="K207:M207" xr:uid="{E1C9F906-767D-421C-8A8E-4C52E1B3F086}">
      <formula1>0</formula1>
      <formula2>9999999999</formula2>
    </dataValidation>
    <dataValidation type="whole" imeMode="halfAlpha" allowBlank="1" showInputMessage="1" showErrorMessage="1" error="有効な数字を入力してください" sqref="K208:M208" xr:uid="{F4987BE4-26BA-4B17-BF03-356DD754539F}">
      <formula1>0</formula1>
      <formula2>9999999999</formula2>
    </dataValidation>
    <dataValidation type="whole" imeMode="halfAlpha" allowBlank="1" showInputMessage="1" showErrorMessage="1" error="有効な数字を入力してください" sqref="K209:M209" xr:uid="{83C5C9EF-71C9-428D-AA13-D9595A936FD5}">
      <formula1>0</formula1>
      <formula2>9999999999</formula2>
    </dataValidation>
    <dataValidation type="whole" imeMode="halfAlpha" allowBlank="1" showInputMessage="1" showErrorMessage="1" error="有効な数字を入力してください" sqref="K210:M210" xr:uid="{4223DE57-7B5D-4EA6-9E75-F315FA912BB8}">
      <formula1>0</formula1>
      <formula2>9999999999</formula2>
    </dataValidation>
    <dataValidation type="whole" imeMode="halfAlpha" allowBlank="1" showInputMessage="1" showErrorMessage="1" error="有効な数字を入力してください" sqref="K211:M211" xr:uid="{F1B148C0-4B52-416B-B6FA-55130F2C654A}">
      <formula1>0</formula1>
      <formula2>9999999999</formula2>
    </dataValidation>
    <dataValidation type="whole" imeMode="halfAlpha" allowBlank="1" showInputMessage="1" showErrorMessage="1" error="有効な数字を入力してください" sqref="K212:M212" xr:uid="{521D0425-6D9F-432B-A186-AE1125A70BDB}">
      <formula1>0</formula1>
      <formula2>9999999999</formula2>
    </dataValidation>
    <dataValidation type="whole" imeMode="halfAlpha" allowBlank="1" showInputMessage="1" showErrorMessage="1" error="有効な数字を入力してください" sqref="K213:M213" xr:uid="{1B914197-3FA8-4FF4-A15A-F8237D2629E8}">
      <formula1>0</formula1>
      <formula2>9999999999</formula2>
    </dataValidation>
    <dataValidation type="whole" imeMode="halfAlpha" allowBlank="1" showInputMessage="1" showErrorMessage="1" error="有効な数字を入力してください" sqref="K214:M214" xr:uid="{C06504C9-26BF-4424-86C4-182A3A874DF2}">
      <formula1>0</formula1>
      <formula2>9999999999</formula2>
    </dataValidation>
    <dataValidation type="whole" imeMode="halfAlpha" allowBlank="1" showInputMessage="1" showErrorMessage="1" error="有効な数字を入力してください" sqref="K215:M215" xr:uid="{BB365DA4-B65E-423E-B36E-E465F517F9F4}">
      <formula1>0</formula1>
      <formula2>9999999999</formula2>
    </dataValidation>
    <dataValidation type="whole" imeMode="halfAlpha" allowBlank="1" showInputMessage="1" showErrorMessage="1" error="有効な数字を入力してください" sqref="K216:M216" xr:uid="{56CCAF49-241F-4140-9823-5D77DBF4089A}">
      <formula1>0</formula1>
      <formula2>9999999999</formula2>
    </dataValidation>
    <dataValidation type="whole" imeMode="halfAlpha" allowBlank="1" showInputMessage="1" showErrorMessage="1" error="有効な数字を入力してください" sqref="K217:M217" xr:uid="{AF26AAFF-9F20-405E-8A1B-EA7E88B668A7}">
      <formula1>0</formula1>
      <formula2>9999999999</formula2>
    </dataValidation>
    <dataValidation type="whole" imeMode="halfAlpha" allowBlank="1" showInputMessage="1" showErrorMessage="1" error="有効な数字を入力してください" sqref="S196:T196" xr:uid="{7F297947-8B55-4423-9ABC-E02804940CE8}">
      <formula1>0</formula1>
      <formula2>9999999999</formula2>
    </dataValidation>
    <dataValidation type="whole" imeMode="halfAlpha" allowBlank="1" showInputMessage="1" showErrorMessage="1" error="有効な数字を入力してください" sqref="S197:T197" xr:uid="{193DD6CE-132F-4C52-B5C1-C0C6B3DF9662}">
      <formula1>0</formula1>
      <formula2>9999999999</formula2>
    </dataValidation>
    <dataValidation type="list" imeMode="halfAlpha" allowBlank="1" showInputMessage="1" showErrorMessage="1" error="リストから選択してください" sqref="I224:M224" xr:uid="{9EC4209B-E979-4382-863E-8757155A6A34}">
      <formula1>許可コード</formula1>
    </dataValidation>
    <dataValidation errorStyle="warning" imeMode="halfAlpha" allowBlank="1" showInputMessage="1" showErrorMessage="1" sqref="P224" xr:uid="{4F839BEA-56D2-4F9F-BAED-A2F4460F8A52}"/>
    <dataValidation type="list" imeMode="halfAlpha" allowBlank="1" showInputMessage="1" showErrorMessage="1" error="リストから選択してください" sqref="K228" xr:uid="{B1735A49-5776-4F8D-95EE-2D37A864DC2A}">
      <formula1>"○,　"</formula1>
    </dataValidation>
    <dataValidation type="whole" imeMode="halfAlpha" allowBlank="1" showInputMessage="1" showErrorMessage="1" error="有効な数字を入力してください" sqref="L228:N228" xr:uid="{08A7E72A-96B6-46FC-A68C-2AE6C005CAF5}">
      <formula1>0</formula1>
      <formula2>9999999999</formula2>
    </dataValidation>
    <dataValidation type="whole" imeMode="halfAlpha" allowBlank="1" showInputMessage="1" showErrorMessage="1" error="有効な数字を入力してください" sqref="O228:P228" xr:uid="{9823A919-BC2E-483F-8002-2201A5DCF00E}">
      <formula1>0</formula1>
      <formula2>9999999999</formula2>
    </dataValidation>
    <dataValidation type="list" imeMode="halfAlpha" allowBlank="1" showInputMessage="1" showErrorMessage="1" error="リストから選択してください" sqref="K229" xr:uid="{F6B9477B-D1E3-449F-A4B6-D1B2C052FC2A}">
      <formula1>"○,　"</formula1>
    </dataValidation>
    <dataValidation type="whole" imeMode="halfAlpha" allowBlank="1" showInputMessage="1" showErrorMessage="1" error="有効な数字を入力してください" sqref="L229:N229" xr:uid="{B442B4AF-03D2-4EC8-8AA6-D1240C204E3C}">
      <formula1>0</formula1>
      <formula2>9999999999</formula2>
    </dataValidation>
    <dataValidation type="whole" imeMode="halfAlpha" allowBlank="1" showInputMessage="1" showErrorMessage="1" error="有効な数字を入力してください" sqref="O229:P229" xr:uid="{2456381F-45C5-4358-8D1E-E9B742ED676D}">
      <formula1>0</formula1>
      <formula2>9999999999</formula2>
    </dataValidation>
    <dataValidation type="list" imeMode="halfAlpha" allowBlank="1" showInputMessage="1" showErrorMessage="1" error="リストから選択してください" sqref="K230" xr:uid="{CD3579F9-24DF-4B08-B3C6-9D27B683F79A}">
      <formula1>"○,　"</formula1>
    </dataValidation>
    <dataValidation type="whole" imeMode="halfAlpha" allowBlank="1" showInputMessage="1" showErrorMessage="1" error="有効な数字を入力してください" sqref="L230:N230" xr:uid="{EFB1165B-F4E9-4A51-944F-D00A11663F49}">
      <formula1>0</formula1>
      <formula2>9999999999</formula2>
    </dataValidation>
    <dataValidation type="whole" imeMode="halfAlpha" allowBlank="1" showInputMessage="1" showErrorMessage="1" error="有効な数字を入力してください" sqref="O230:P230" xr:uid="{1A99C891-23C7-406F-A37A-A38E7FA819A1}">
      <formula1>0</formula1>
      <formula2>9999999999</formula2>
    </dataValidation>
    <dataValidation type="list" imeMode="halfAlpha" allowBlank="1" showInputMessage="1" showErrorMessage="1" error="リストから選択してください" sqref="K231" xr:uid="{A6A37179-8BE0-439E-B97B-76FE25653852}">
      <formula1>"○,　"</formula1>
    </dataValidation>
    <dataValidation type="whole" imeMode="halfAlpha" allowBlank="1" showInputMessage="1" showErrorMessage="1" error="有効な数字を入力してください" sqref="L231:N231" xr:uid="{49CB6718-B850-4B2B-A02D-23CA2CC924B4}">
      <formula1>0</formula1>
      <formula2>9999999999</formula2>
    </dataValidation>
    <dataValidation type="whole" imeMode="halfAlpha" allowBlank="1" showInputMessage="1" showErrorMessage="1" error="有効な数字を入力してください" sqref="O231:P231" xr:uid="{299D4E0E-D223-4869-BEB8-2FD4613EB1DA}">
      <formula1>0</formula1>
      <formula2>9999999999</formula2>
    </dataValidation>
    <dataValidation type="list" imeMode="halfAlpha" allowBlank="1" showInputMessage="1" showErrorMessage="1" error="リストから選択してください" sqref="K232" xr:uid="{C1F4DEF6-EED5-4336-A197-0A70779C9C47}">
      <formula1>"○,　"</formula1>
    </dataValidation>
    <dataValidation type="whole" imeMode="halfAlpha" allowBlank="1" showInputMessage="1" showErrorMessage="1" error="有効な数字を入力してください" sqref="L232:N232" xr:uid="{B559D4FE-509A-4C26-9B61-1EE9C2268DFB}">
      <formula1>0</formula1>
      <formula2>9999999999</formula2>
    </dataValidation>
    <dataValidation type="whole" imeMode="halfAlpha" allowBlank="1" showInputMessage="1" showErrorMessage="1" error="有効な数字を入力してください" sqref="O232:P232" xr:uid="{1EA038A5-FBF6-497E-A45C-131F5A38B9BA}">
      <formula1>0</formula1>
      <formula2>9999999999</formula2>
    </dataValidation>
    <dataValidation type="list" imeMode="halfAlpha" allowBlank="1" showInputMessage="1" showErrorMessage="1" error="リストから選択してください" sqref="K233" xr:uid="{3DBD77F2-6BBF-4520-B951-E56F0722C41B}">
      <formula1>"○,　"</formula1>
    </dataValidation>
    <dataValidation type="whole" imeMode="halfAlpha" allowBlank="1" showInputMessage="1" showErrorMessage="1" error="有効な数字を入力してください" sqref="L233:N233" xr:uid="{3BC15183-181C-4AF8-8C8A-0D506FAD09CD}">
      <formula1>0</formula1>
      <formula2>9999999999</formula2>
    </dataValidation>
    <dataValidation type="whole" imeMode="halfAlpha" allowBlank="1" showInputMessage="1" showErrorMessage="1" error="有効な数字を入力してください" sqref="O233:P233" xr:uid="{51F3BDE2-C3E5-4FCF-A219-DF280A46E55C}">
      <formula1>0</formula1>
      <formula2>9999999999</formula2>
    </dataValidation>
    <dataValidation type="list" imeMode="halfAlpha" allowBlank="1" showInputMessage="1" showErrorMessage="1" error="リストから選択してください" sqref="K234" xr:uid="{760FFFAA-BD14-4878-BC59-D24E365FFFA5}">
      <formula1>"○,　"</formula1>
    </dataValidation>
    <dataValidation type="whole" imeMode="halfAlpha" allowBlank="1" showInputMessage="1" showErrorMessage="1" error="有効な数字を入力してください" sqref="L234:N234" xr:uid="{BAF9752C-C512-4481-817F-3447E1BF1480}">
      <formula1>0</formula1>
      <formula2>9999999999</formula2>
    </dataValidation>
    <dataValidation type="whole" imeMode="halfAlpha" allowBlank="1" showInputMessage="1" showErrorMessage="1" error="有効な数字を入力してください" sqref="O234:P234" xr:uid="{17C6B2EB-80CC-40EF-8215-3032F4132F20}">
      <formula1>0</formula1>
      <formula2>9999999999</formula2>
    </dataValidation>
    <dataValidation type="list" imeMode="halfAlpha" allowBlank="1" showInputMessage="1" showErrorMessage="1" error="リストから選択してください" sqref="K235" xr:uid="{4B54B8BF-9037-4FB2-BFA7-18C1F8BD6A65}">
      <formula1>"○,　"</formula1>
    </dataValidation>
    <dataValidation type="whole" imeMode="halfAlpha" allowBlank="1" showInputMessage="1" showErrorMessage="1" error="有効な数字を入力してください" sqref="L235:N235" xr:uid="{6F57C02A-E8B5-481B-A323-C04C94DA9D91}">
      <formula1>0</formula1>
      <formula2>9999999999</formula2>
    </dataValidation>
    <dataValidation type="whole" imeMode="halfAlpha" allowBlank="1" showInputMessage="1" showErrorMessage="1" error="有効な数字を入力してください" sqref="O235:P235" xr:uid="{56AE226F-6069-4FB0-9D29-C7BE3689643F}">
      <formula1>0</formula1>
      <formula2>9999999999</formula2>
    </dataValidation>
    <dataValidation type="list" imeMode="halfAlpha" allowBlank="1" showInputMessage="1" showErrorMessage="1" error="リストから選択してください" sqref="K236" xr:uid="{81B07C30-1E1C-4FCD-9AC8-0F7913F7162A}">
      <formula1>"○,　"</formula1>
    </dataValidation>
    <dataValidation type="whole" imeMode="halfAlpha" allowBlank="1" showInputMessage="1" showErrorMessage="1" error="有効な数字を入力してください" sqref="L236:N236" xr:uid="{1B660176-55A4-4D7D-8581-A122D5DB176F}">
      <formula1>0</formula1>
      <formula2>9999999999</formula2>
    </dataValidation>
    <dataValidation type="whole" imeMode="halfAlpha" allowBlank="1" showInputMessage="1" showErrorMessage="1" error="有効な数字を入力してください" sqref="O236:P236" xr:uid="{6A964914-99F6-4911-A67F-5F0464D0CE75}">
      <formula1>0</formula1>
      <formula2>9999999999</formula2>
    </dataValidation>
    <dataValidation type="list" imeMode="halfAlpha" allowBlank="1" showInputMessage="1" showErrorMessage="1" error="リストから選択してください" sqref="K237" xr:uid="{53FA2F63-F8AB-44E7-9A10-0A0E9254C818}">
      <formula1>"○,　"</formula1>
    </dataValidation>
    <dataValidation type="whole" imeMode="halfAlpha" allowBlank="1" showInputMessage="1" showErrorMessage="1" error="有効な数字を入力してください" sqref="L237:N237" xr:uid="{00FF4482-1CEE-463E-882B-F7141CDC6AC8}">
      <formula1>0</formula1>
      <formula2>9999999999</formula2>
    </dataValidation>
    <dataValidation type="whole" imeMode="halfAlpha" allowBlank="1" showInputMessage="1" showErrorMessage="1" error="有効な数字を入力してください" sqref="O237:P237" xr:uid="{5D066F8C-17AC-46E4-9CD4-CDB891322BC6}">
      <formula1>0</formula1>
      <formula2>9999999999</formula2>
    </dataValidation>
    <dataValidation type="list" imeMode="halfAlpha" allowBlank="1" showInputMessage="1" showErrorMessage="1" error="リストから選択してください" sqref="K238" xr:uid="{BC180003-9B30-42D2-82D9-D8B93BD4FBC3}">
      <formula1>"○,　"</formula1>
    </dataValidation>
    <dataValidation type="whole" imeMode="halfAlpha" allowBlank="1" showInputMessage="1" showErrorMessage="1" error="有効な数字を入力してください" sqref="L238:N238" xr:uid="{17C86B1C-65F8-4E24-8329-F2B43100FD24}">
      <formula1>0</formula1>
      <formula2>9999999999</formula2>
    </dataValidation>
    <dataValidation type="whole" imeMode="halfAlpha" allowBlank="1" showInputMessage="1" showErrorMessage="1" error="有効な数字を入力してください" sqref="O238:P238" xr:uid="{C8F62405-3925-41F9-8D8D-4052188C0D11}">
      <formula1>0</formula1>
      <formula2>9999999999</formula2>
    </dataValidation>
    <dataValidation type="list" imeMode="halfAlpha" allowBlank="1" showInputMessage="1" showErrorMessage="1" error="リストから選択してください" sqref="K239" xr:uid="{FC48A175-DDFE-4533-A096-9D4AF3B62AB6}">
      <formula1>"○,　"</formula1>
    </dataValidation>
    <dataValidation type="whole" imeMode="halfAlpha" allowBlank="1" showInputMessage="1" showErrorMessage="1" error="有効な数字を入力してください" sqref="L239:N239" xr:uid="{06F214DA-E62F-4C77-99B0-CD290C67EE04}">
      <formula1>0</formula1>
      <formula2>9999999999</formula2>
    </dataValidation>
    <dataValidation type="whole" imeMode="halfAlpha" allowBlank="1" showInputMessage="1" showErrorMessage="1" error="有効な数字を入力してください" sqref="O239:P239" xr:uid="{9B97D38E-26A3-432B-8C40-5FEB72971CAF}">
      <formula1>0</formula1>
      <formula2>9999999999</formula2>
    </dataValidation>
    <dataValidation type="list" imeMode="halfAlpha" allowBlank="1" showInputMessage="1" showErrorMessage="1" error="リストから選択してください" sqref="K240" xr:uid="{ED7D6D2D-7468-4894-9C96-F4488F2D29BA}">
      <formula1>"○,　"</formula1>
    </dataValidation>
    <dataValidation type="whole" imeMode="halfAlpha" allowBlank="1" showInputMessage="1" showErrorMessage="1" error="有効な数字を入力してください" sqref="L240:N240" xr:uid="{025FDB20-EC5B-4690-9A3B-1D25237ECAE8}">
      <formula1>0</formula1>
      <formula2>9999999999</formula2>
    </dataValidation>
    <dataValidation type="whole" imeMode="halfAlpha" allowBlank="1" showInputMessage="1" showErrorMessage="1" error="有効な数字を入力してください" sqref="O240:P240" xr:uid="{4CE7EB76-2483-481A-94A6-9006445AA134}">
      <formula1>0</formula1>
      <formula2>9999999999</formula2>
    </dataValidation>
    <dataValidation type="list" imeMode="halfAlpha" allowBlank="1" showInputMessage="1" showErrorMessage="1" error="リストから選択してください" sqref="K241" xr:uid="{44D4DD26-8B79-4BA4-B0EE-4EF84988B80E}">
      <formula1>"○,　"</formula1>
    </dataValidation>
    <dataValidation type="whole" imeMode="halfAlpha" allowBlank="1" showInputMessage="1" showErrorMessage="1" error="有効な数字を入力してください" sqref="L241:N241" xr:uid="{1F5DD1ED-C7CC-4561-BB23-BC2F26757AFA}">
      <formula1>0</formula1>
      <formula2>9999999999</formula2>
    </dataValidation>
    <dataValidation type="whole" imeMode="halfAlpha" allowBlank="1" showInputMessage="1" showErrorMessage="1" error="有効な数字を入力してください" sqref="O241:P241" xr:uid="{17A186E3-CA8F-4575-8A9B-BC7B3B96B83A}">
      <formula1>0</formula1>
      <formula2>9999999999</formula2>
    </dataValidation>
    <dataValidation type="list" imeMode="halfAlpha" allowBlank="1" showInputMessage="1" showErrorMessage="1" error="リストから選択してください" sqref="K242" xr:uid="{D003B08F-5E9E-4FE1-873A-A1D4BBB789B3}">
      <formula1>"○,　"</formula1>
    </dataValidation>
    <dataValidation type="whole" imeMode="halfAlpha" allowBlank="1" showInputMessage="1" showErrorMessage="1" error="有効な数字を入力してください" sqref="L242:N242" xr:uid="{E1B0C7EB-505B-45BF-AE23-016D7B2CB8D5}">
      <formula1>0</formula1>
      <formula2>9999999999</formula2>
    </dataValidation>
    <dataValidation type="whole" imeMode="halfAlpha" allowBlank="1" showInputMessage="1" showErrorMessage="1" error="有効な数字を入力してください" sqref="O242:P242" xr:uid="{4BB627CB-1D6D-410A-9968-6D6A8DB9258C}">
      <formula1>0</formula1>
      <formula2>9999999999</formula2>
    </dataValidation>
    <dataValidation type="list" imeMode="halfAlpha" allowBlank="1" showInputMessage="1" showErrorMessage="1" error="リストから選択してください" sqref="K243" xr:uid="{F673CA72-A1F3-4923-8CED-309C63DB6D93}">
      <formula1>"○,　"</formula1>
    </dataValidation>
    <dataValidation type="whole" imeMode="halfAlpha" allowBlank="1" showInputMessage="1" showErrorMessage="1" error="有効な数字を入力してください" sqref="L243:N243" xr:uid="{BF34DF98-1091-462D-AB17-D2D0906F5284}">
      <formula1>0</formula1>
      <formula2>9999999999</formula2>
    </dataValidation>
    <dataValidation type="whole" imeMode="halfAlpha" allowBlank="1" showInputMessage="1" showErrorMessage="1" error="有効な数字を入力してください" sqref="O243:P243" xr:uid="{FC9719C6-8E54-4995-9160-AA7C410640C0}">
      <formula1>0</formula1>
      <formula2>9999999999</formula2>
    </dataValidation>
    <dataValidation type="list" imeMode="halfAlpha" allowBlank="1" showInputMessage="1" showErrorMessage="1" error="リストから選択してください" sqref="K244" xr:uid="{C45F1FBC-2CE3-4361-8063-C973E3ABAF04}">
      <formula1>"○,　"</formula1>
    </dataValidation>
    <dataValidation type="whole" imeMode="halfAlpha" allowBlank="1" showInputMessage="1" showErrorMessage="1" error="有効な数字を入力してください" sqref="L244:N244" xr:uid="{BC5A284A-5689-4709-8107-F5E6323A1E41}">
      <formula1>0</formula1>
      <formula2>9999999999</formula2>
    </dataValidation>
    <dataValidation type="whole" imeMode="halfAlpha" allowBlank="1" showInputMessage="1" showErrorMessage="1" error="有効な数字を入力してください" sqref="O244:P244" xr:uid="{3C10AA09-1973-4257-A299-D2A083601BB3}">
      <formula1>0</formula1>
      <formula2>9999999999</formula2>
    </dataValidation>
    <dataValidation type="list" imeMode="halfAlpha" allowBlank="1" showInputMessage="1" showErrorMessage="1" error="リストから選択してください" sqref="K245" xr:uid="{E3D32E31-58CD-41F6-87B3-8A57E80F0F4E}">
      <formula1>"○,　"</formula1>
    </dataValidation>
    <dataValidation type="whole" imeMode="halfAlpha" allowBlank="1" showInputMessage="1" showErrorMessage="1" error="有効な数字を入力してください" sqref="L245:N245" xr:uid="{4E657D1B-FB38-4DEB-9A5F-AA7DFEFBA21E}">
      <formula1>0</formula1>
      <formula2>9999999999</formula2>
    </dataValidation>
    <dataValidation type="whole" imeMode="halfAlpha" allowBlank="1" showInputMessage="1" showErrorMessage="1" error="有効な数字を入力してください" sqref="O245:P245" xr:uid="{AEA84ABA-EF61-420D-A542-37BF45D23A7A}">
      <formula1>0</formula1>
      <formula2>9999999999</formula2>
    </dataValidation>
    <dataValidation type="list" imeMode="halfAlpha" allowBlank="1" showInputMessage="1" showErrorMessage="1" error="リストから選択してください" sqref="K246" xr:uid="{B9FC4BC6-F4F2-406D-88FC-37CFA187C0DF}">
      <formula1>"○,　"</formula1>
    </dataValidation>
    <dataValidation type="whole" imeMode="halfAlpha" allowBlank="1" showInputMessage="1" showErrorMessage="1" error="有効な数字を入力してください" sqref="L246:N246" xr:uid="{7AE8CB76-E137-4D79-ACD3-A0951B7B384A}">
      <formula1>0</formula1>
      <formula2>9999999999</formula2>
    </dataValidation>
    <dataValidation type="whole" imeMode="halfAlpha" allowBlank="1" showInputMessage="1" showErrorMessage="1" error="有効な数字を入力してください" sqref="O246:P246" xr:uid="{53380989-3456-41C3-8F80-114EBFE96297}">
      <formula1>0</formula1>
      <formula2>9999999999</formula2>
    </dataValidation>
    <dataValidation type="list" imeMode="halfAlpha" allowBlank="1" showInputMessage="1" showErrorMessage="1" error="リストから選択してください" sqref="K247" xr:uid="{2ED1A06F-12A7-40A1-A4F0-23D9268F51ED}">
      <formula1>"○,　"</formula1>
    </dataValidation>
    <dataValidation type="whole" imeMode="halfAlpha" allowBlank="1" showInputMessage="1" showErrorMessage="1" error="有効な数字を入力してください" sqref="L247:N247" xr:uid="{82E855E3-077E-4402-917C-CDB00F110666}">
      <formula1>0</formula1>
      <formula2>9999999999</formula2>
    </dataValidation>
    <dataValidation type="whole" imeMode="halfAlpha" allowBlank="1" showInputMessage="1" showErrorMessage="1" error="有効な数字を入力してください" sqref="O247:P247" xr:uid="{53AAA16E-4B96-4D26-96CB-E052BBC41527}">
      <formula1>0</formula1>
      <formula2>9999999999</formula2>
    </dataValidation>
    <dataValidation type="list" imeMode="halfAlpha" allowBlank="1" showInputMessage="1" showErrorMessage="1" error="リストから選択してください" sqref="K248" xr:uid="{BAA2ADC0-0633-4B10-9403-2D05EE6D3CB1}">
      <formula1>"○,　"</formula1>
    </dataValidation>
    <dataValidation type="whole" imeMode="halfAlpha" allowBlank="1" showInputMessage="1" showErrorMessage="1" error="有効な数字を入力してください" sqref="L248:N248" xr:uid="{34449E7D-815E-4134-9708-D33384AFFAD7}">
      <formula1>0</formula1>
      <formula2>9999999999</formula2>
    </dataValidation>
    <dataValidation type="whole" imeMode="halfAlpha" allowBlank="1" showInputMessage="1" showErrorMessage="1" error="有効な数字を入力してください" sqref="O248:P248" xr:uid="{E85E380A-BD5C-48F1-9938-89D3117FF600}">
      <formula1>0</formula1>
      <formula2>9999999999</formula2>
    </dataValidation>
    <dataValidation type="list" imeMode="halfAlpha" allowBlank="1" showInputMessage="1" showErrorMessage="1" error="リストから選択してください" sqref="K249" xr:uid="{862527C8-4C90-4B43-9BD2-3603C607F8E7}">
      <formula1>"○,　"</formula1>
    </dataValidation>
    <dataValidation type="whole" imeMode="halfAlpha" allowBlank="1" showInputMessage="1" showErrorMessage="1" error="有効な数字を入力してください" sqref="L249:N249" xr:uid="{E30CFE67-9FA2-42F2-A56D-A596BB31D991}">
      <formula1>0</formula1>
      <formula2>9999999999</formula2>
    </dataValidation>
    <dataValidation type="whole" imeMode="halfAlpha" allowBlank="1" showInputMessage="1" showErrorMessage="1" error="有効な数字を入力してください" sqref="O249:P249" xr:uid="{1C83C4C7-46BE-46FD-8941-14FAE2D0ECC2}">
      <formula1>0</formula1>
      <formula2>9999999999</formula2>
    </dataValidation>
    <dataValidation type="list" imeMode="halfAlpha" allowBlank="1" showInputMessage="1" showErrorMessage="1" error="リストから選択してください" sqref="K250" xr:uid="{8DB56FDA-DC61-4551-B507-67A10E68BFD1}">
      <formula1>"○,　"</formula1>
    </dataValidation>
    <dataValidation type="whole" imeMode="halfAlpha" allowBlank="1" showInputMessage="1" showErrorMessage="1" error="有効な数字を入力してください" sqref="L250:N250" xr:uid="{4806FB50-005F-46B9-94B9-163ECDFD0C7A}">
      <formula1>0</formula1>
      <formula2>9999999999</formula2>
    </dataValidation>
    <dataValidation type="whole" imeMode="halfAlpha" allowBlank="1" showInputMessage="1" showErrorMessage="1" error="有効な数字を入力してください" sqref="O250:P250" xr:uid="{DBBBF144-BC18-4119-961F-A7E245688622}">
      <formula1>0</formula1>
      <formula2>9999999999</formula2>
    </dataValidation>
    <dataValidation type="list" imeMode="halfAlpha" allowBlank="1" showInputMessage="1" showErrorMessage="1" error="リストから選択してください" sqref="K251" xr:uid="{C1568859-B2C7-41ED-AFE5-5894395978E7}">
      <formula1>"○,　"</formula1>
    </dataValidation>
    <dataValidation type="whole" imeMode="halfAlpha" allowBlank="1" showInputMessage="1" showErrorMessage="1" error="有効な数字を入力してください" sqref="L251:N251" xr:uid="{AE294BD0-A05C-416C-ABE5-0876837E68AA}">
      <formula1>0</formula1>
      <formula2>9999999999</formula2>
    </dataValidation>
    <dataValidation type="whole" imeMode="halfAlpha" allowBlank="1" showInputMessage="1" showErrorMessage="1" error="有効な数字を入力してください" sqref="O251:P251" xr:uid="{A2B953EA-E2B0-48B3-B744-B41DD2D27C1A}">
      <formula1>0</formula1>
      <formula2>9999999999</formula2>
    </dataValidation>
    <dataValidation type="list" imeMode="halfAlpha" allowBlank="1" showInputMessage="1" showErrorMessage="1" error="リストから選択してください" sqref="K252" xr:uid="{9F22A49A-85C7-4F16-8D51-018314C4D65D}">
      <formula1>"○,　"</formula1>
    </dataValidation>
    <dataValidation type="whole" imeMode="halfAlpha" allowBlank="1" showInputMessage="1" showErrorMessage="1" error="有効な数字を入力してください" sqref="L252:N252" xr:uid="{865D77D8-511A-4563-AA58-864AC97A1536}">
      <formula1>0</formula1>
      <formula2>9999999999</formula2>
    </dataValidation>
    <dataValidation type="whole" imeMode="halfAlpha" allowBlank="1" showInputMessage="1" showErrorMessage="1" error="有効な数字を入力してください" sqref="O252:P252" xr:uid="{767125DC-A5DE-4636-93BB-69C917FC9D92}">
      <formula1>0</formula1>
      <formula2>9999999999</formula2>
    </dataValidation>
    <dataValidation type="list" imeMode="halfAlpha" allowBlank="1" showInputMessage="1" showErrorMessage="1" error="リストから選択してください" sqref="K253" xr:uid="{A37D8E46-E3AD-460A-ABDC-E0666CF64D5A}">
      <formula1>"○,　"</formula1>
    </dataValidation>
    <dataValidation type="whole" imeMode="halfAlpha" allowBlank="1" showInputMessage="1" showErrorMessage="1" error="有効な数字を入力してください" sqref="L253:N253" xr:uid="{55C91898-D695-4A8B-B244-497E055754E0}">
      <formula1>0</formula1>
      <formula2>9999999999</formula2>
    </dataValidation>
    <dataValidation type="whole" imeMode="halfAlpha" allowBlank="1" showInputMessage="1" showErrorMessage="1" error="有効な数字を入力してください" sqref="O253:P253" xr:uid="{498B6285-7258-4A57-ADA8-B2D28A198372}">
      <formula1>0</formula1>
      <formula2>9999999999</formula2>
    </dataValidation>
    <dataValidation type="list" imeMode="halfAlpha" allowBlank="1" showInputMessage="1" showErrorMessage="1" error="リストから選択してください" sqref="K254" xr:uid="{0B5C9F39-43F6-4F6C-9785-B208621C8993}">
      <formula1>"○,　"</formula1>
    </dataValidation>
    <dataValidation type="whole" imeMode="halfAlpha" allowBlank="1" showInputMessage="1" showErrorMessage="1" error="有効な数字を入力してください" sqref="L254:N254" xr:uid="{48AF597D-42F5-4E7A-BB44-4165267A4B80}">
      <formula1>0</formula1>
      <formula2>9999999999</formula2>
    </dataValidation>
    <dataValidation type="whole" imeMode="halfAlpha" allowBlank="1" showInputMessage="1" showErrorMessage="1" error="有効な数字を入力してください" sqref="O254:P254" xr:uid="{71A8810E-F4B4-45AA-B0E3-91FAF5D78962}">
      <formula1>0</formula1>
      <formula2>9999999999</formula2>
    </dataValidation>
    <dataValidation type="list" imeMode="halfAlpha" allowBlank="1" showInputMessage="1" showErrorMessage="1" error="リストから選択してください" sqref="K255" xr:uid="{CB8DFC74-6E06-4151-A54A-DEFBE8F797CD}">
      <formula1>"○,　"</formula1>
    </dataValidation>
    <dataValidation type="whole" imeMode="halfAlpha" allowBlank="1" showInputMessage="1" showErrorMessage="1" error="有効な数字を入力してください" sqref="L255:N255" xr:uid="{2721E76D-9C2F-4379-87C1-EEDDC1F36A18}">
      <formula1>0</formula1>
      <formula2>9999999999</formula2>
    </dataValidation>
    <dataValidation type="whole" imeMode="halfAlpha" allowBlank="1" showInputMessage="1" showErrorMessage="1" error="有効な数字を入力してください" sqref="O255:P255" xr:uid="{A1C0A76E-5BE0-479A-BB0B-B5E53F27DAA4}">
      <formula1>0</formula1>
      <formula2>9999999999</formula2>
    </dataValidation>
    <dataValidation type="list" imeMode="halfAlpha" allowBlank="1" showInputMessage="1" showErrorMessage="1" error="リストから選択してください" sqref="K256" xr:uid="{A9E7E70D-D52F-4CF2-98AE-A053D800BA2C}">
      <formula1>"○,　"</formula1>
    </dataValidation>
    <dataValidation type="whole" imeMode="halfAlpha" allowBlank="1" showInputMessage="1" showErrorMessage="1" error="有効な数字を入力してください" sqref="L256:N256" xr:uid="{96D66D34-72C6-4C2F-BB29-7B140F950691}">
      <formula1>0</formula1>
      <formula2>9999999999</formula2>
    </dataValidation>
    <dataValidation type="whole" imeMode="halfAlpha" allowBlank="1" showInputMessage="1" showErrorMessage="1" error="有効な数字を入力してください" sqref="O256:P256" xr:uid="{68FF638A-CD4D-4DBE-9D4A-CC31A9609BB4}">
      <formula1>0</formula1>
      <formula2>9999999999</formula2>
    </dataValidation>
    <dataValidation type="whole" imeMode="halfAlpha" allowBlank="1" showInputMessage="1" showErrorMessage="1" error="有効な数字を入力してください" sqref="L257:N257" xr:uid="{F00AD149-0271-4E42-818A-7A953D6C7F63}">
      <formula1>0</formula1>
      <formula2>9999999999</formula2>
    </dataValidation>
    <dataValidation type="whole" imeMode="halfAlpha" allowBlank="1" showInputMessage="1" showErrorMessage="1" error="有効な数字を入力してください" sqref="O257:P257" xr:uid="{26B53A72-CEE8-4019-BB67-60CBA32FDBC4}">
      <formula1>0</formula1>
      <formula2>9999999999</formula2>
    </dataValidation>
    <dataValidation errorStyle="warning" imeMode="hiragana" allowBlank="1" showInputMessage="1" showErrorMessage="1" sqref="E266:K266" xr:uid="{9F68CF2C-0BFB-49E5-AB1F-19975A7D8B09}"/>
    <dataValidation errorStyle="warning" imeMode="halfAlpha" allowBlank="1" showInputMessage="1" showErrorMessage="1" sqref="L266:N266" xr:uid="{3E80BFB9-6A3F-4618-B56A-18F1039084EC}"/>
    <dataValidation errorStyle="warning" imeMode="hiragana" allowBlank="1" showInputMessage="1" showErrorMessage="1" sqref="O266:T266" xr:uid="{C4D9226E-82C4-433C-83B6-BB0D0FDB24E2}"/>
    <dataValidation errorStyle="warning" imeMode="hiragana" allowBlank="1" showInputMessage="1" showErrorMessage="1" sqref="E267:K267" xr:uid="{CA2B1FCE-E765-4150-AB56-2754D01138E1}"/>
    <dataValidation errorStyle="warning" imeMode="halfAlpha" allowBlank="1" showInputMessage="1" showErrorMessage="1" sqref="L267:N267" xr:uid="{7B4E7BB4-16D4-4DAE-9188-9405BD6BE1EB}"/>
    <dataValidation errorStyle="warning" imeMode="hiragana" allowBlank="1" showInputMessage="1" showErrorMessage="1" sqref="O267:T267" xr:uid="{49BC56B6-ABB6-46B6-AC92-75041C229886}"/>
    <dataValidation errorStyle="warning" imeMode="hiragana" allowBlank="1" showInputMessage="1" showErrorMessage="1" sqref="E268:K268" xr:uid="{D2CAB04F-1E12-4A94-A52B-0404BCCE9A58}"/>
    <dataValidation errorStyle="warning" imeMode="halfAlpha" allowBlank="1" showInputMessage="1" showErrorMessage="1" sqref="L268:N268" xr:uid="{6D312B49-03B8-4C95-A86F-4F8A1DB9EB7D}"/>
    <dataValidation errorStyle="warning" imeMode="hiragana" allowBlank="1" showInputMessage="1" showErrorMessage="1" sqref="O268:T268" xr:uid="{2A3744CB-B369-4C06-A7C9-DBEDA5DBAF8A}"/>
    <dataValidation errorStyle="warning" imeMode="hiragana" allowBlank="1" showInputMessage="1" showErrorMessage="1" sqref="E269:K269" xr:uid="{D078D84B-0132-49C2-84A8-D6A56E81D6FB}"/>
    <dataValidation errorStyle="warning" imeMode="halfAlpha" allowBlank="1" showInputMessage="1" showErrorMessage="1" sqref="L269:N269" xr:uid="{FE867D20-053E-4010-9BAA-0AC416063B0E}"/>
    <dataValidation errorStyle="warning" imeMode="hiragana" allowBlank="1" showInputMessage="1" showErrorMessage="1" sqref="O269:T269" xr:uid="{E6928948-8AD1-40F7-B491-C772790F535D}"/>
    <dataValidation errorStyle="warning" imeMode="hiragana" allowBlank="1" showInputMessage="1" showErrorMessage="1" sqref="E270:K270" xr:uid="{A4BEC475-B6D9-464F-BF46-88993CFBE858}"/>
    <dataValidation errorStyle="warning" imeMode="halfAlpha" allowBlank="1" showInputMessage="1" showErrorMessage="1" sqref="L270:N270" xr:uid="{2E2372CD-896A-42C9-878E-0F46A90E3D66}"/>
    <dataValidation errorStyle="warning" imeMode="hiragana" allowBlank="1" showInputMessage="1" showErrorMessage="1" sqref="O270:T270" xr:uid="{A4D1289E-54D6-43D4-8975-3B3086B0F701}"/>
    <dataValidation errorStyle="warning" imeMode="hiragana" allowBlank="1" showInputMessage="1" showErrorMessage="1" sqref="E271:K271" xr:uid="{ABC8A30D-EBE1-4FC5-AA79-E9A2E2FCB42D}"/>
    <dataValidation errorStyle="warning" imeMode="halfAlpha" allowBlank="1" showInputMessage="1" showErrorMessage="1" sqref="L271:N271" xr:uid="{94338131-F025-4A70-B2F3-63DC9FF4EB1A}"/>
    <dataValidation errorStyle="warning" imeMode="hiragana" allowBlank="1" showInputMessage="1" showErrorMessage="1" sqref="O271:T271" xr:uid="{E1BBE691-84BE-47CA-8251-B768BD022866}"/>
    <dataValidation errorStyle="warning" imeMode="hiragana" allowBlank="1" showInputMessage="1" showErrorMessage="1" sqref="E272:K272" xr:uid="{97A68F8B-8896-4B29-9E17-09EB4550615E}"/>
    <dataValidation errorStyle="warning" imeMode="halfAlpha" allowBlank="1" showInputMessage="1" showErrorMessage="1" sqref="L272:N272" xr:uid="{010B7BDF-40AF-4648-A1B6-B950BF1515CA}"/>
    <dataValidation errorStyle="warning" imeMode="hiragana" allowBlank="1" showInputMessage="1" showErrorMessage="1" sqref="O272:T272" xr:uid="{C7935634-7819-44C4-8BB5-FB5218FF22CC}"/>
    <dataValidation errorStyle="warning" imeMode="hiragana" allowBlank="1" showInputMessage="1" showErrorMessage="1" sqref="E273:K273" xr:uid="{32BE00AD-EB64-4212-AA8D-FA50906443E1}"/>
    <dataValidation errorStyle="warning" imeMode="halfAlpha" allowBlank="1" showInputMessage="1" showErrorMessage="1" sqref="L273:N273" xr:uid="{24545E26-EEA9-48B4-BC76-6D70F4ED1DFF}"/>
    <dataValidation errorStyle="warning" imeMode="hiragana" allowBlank="1" showInputMessage="1" showErrorMessage="1" sqref="O273:T273" xr:uid="{36F3C656-E24D-4560-AA61-FA360577AE89}"/>
    <dataValidation errorStyle="warning" imeMode="hiragana" allowBlank="1" showInputMessage="1" showErrorMessage="1" sqref="E274:K274" xr:uid="{ED2382E2-0C07-437F-BA86-204C4A945D2D}"/>
    <dataValidation errorStyle="warning" imeMode="halfAlpha" allowBlank="1" showInputMessage="1" showErrorMessage="1" sqref="L274:N274" xr:uid="{49668873-E684-4ABC-B8EC-66F3C7C5C0BD}"/>
    <dataValidation errorStyle="warning" imeMode="hiragana" allowBlank="1" showInputMessage="1" showErrorMessage="1" sqref="O274:T274" xr:uid="{26128BFD-7A0F-42ED-8A09-6ED3AD7BC73D}"/>
    <dataValidation errorStyle="warning" imeMode="hiragana" allowBlank="1" showInputMessage="1" showErrorMessage="1" sqref="E275:K275" xr:uid="{E0C37562-9285-4D00-916E-450563FF2684}"/>
    <dataValidation errorStyle="warning" imeMode="halfAlpha" allowBlank="1" showInputMessage="1" showErrorMessage="1" sqref="L275:N275" xr:uid="{25DC5890-EA7F-437E-AA1E-27111398CDB2}"/>
    <dataValidation errorStyle="warning" imeMode="hiragana" allowBlank="1" showInputMessage="1" showErrorMessage="1" sqref="O275:T275" xr:uid="{7475F8BB-2BC4-4E30-85A1-EFB1D6DE47BC}"/>
    <dataValidation errorStyle="warning" imeMode="hiragana" allowBlank="1" showInputMessage="1" showErrorMessage="1" sqref="E276:K276" xr:uid="{114DC29F-965C-4218-BC79-AF9FCAF4C720}"/>
    <dataValidation errorStyle="warning" imeMode="halfAlpha" allowBlank="1" showInputMessage="1" showErrorMessage="1" sqref="L276:N276" xr:uid="{13CDDB89-EDDC-47F3-AE38-0AB21B593D02}"/>
    <dataValidation errorStyle="warning" imeMode="hiragana" allowBlank="1" showInputMessage="1" showErrorMessage="1" sqref="O276:T276" xr:uid="{08A0DCF6-6256-4951-BCB1-DF6CA24D2915}"/>
  </dataValidations>
  <pageMargins left="0.19685039370078741" right="0.19685039370078741" top="0.39370078740157483" bottom="0.19685039370078741" header="0.19685039370078741" footer="0.19685039370078741"/>
  <pageSetup paperSize="9" scale="71"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97A2-8CE4-4D29-8D6B-EFCDC83553C1}">
  <dimension ref="A1:BS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cols>
    <col min="1" max="1" width="4.75" style="172" hidden="1" customWidth="1"/>
    <col min="2" max="3" width="3.75" style="143" customWidth="1"/>
    <col min="4" max="4" width="12.5" style="143" customWidth="1"/>
    <col min="5" max="5" width="10.75" style="143" customWidth="1"/>
    <col min="6" max="6" width="14.5" style="143" customWidth="1"/>
    <col min="7" max="7" width="10.75" style="143" hidden="1" customWidth="1"/>
    <col min="8" max="36" width="3.125" style="143" customWidth="1"/>
    <col min="37" max="37" width="4.875" style="143" customWidth="1"/>
    <col min="38" max="38" width="10.75" style="143" customWidth="1"/>
    <col min="39" max="39" width="16.625" style="143" customWidth="1"/>
    <col min="40" max="40" width="4.875" style="143" customWidth="1"/>
    <col min="41" max="41" width="10.75" style="143" customWidth="1"/>
    <col min="42" max="42" width="16.625" style="143" customWidth="1"/>
    <col min="43" max="43" width="4.875" style="143" customWidth="1"/>
    <col min="44" max="44" width="10.75" style="143" customWidth="1"/>
    <col min="45" max="45" width="16.625" style="143" customWidth="1"/>
    <col min="46" max="46" width="4.875" style="143" customWidth="1"/>
    <col min="47" max="47" width="10.75" style="143" customWidth="1"/>
    <col min="48" max="48" width="16.625" style="143" customWidth="1"/>
    <col min="49" max="49" width="4.875" style="143" customWidth="1"/>
    <col min="50" max="50" width="10.75" style="143" customWidth="1"/>
    <col min="51" max="51" width="16.625" style="143" customWidth="1"/>
    <col min="52" max="52" width="4.875" style="143" customWidth="1"/>
    <col min="53" max="53" width="10.75" style="143" customWidth="1"/>
    <col min="54" max="54" width="16.625" style="143" customWidth="1"/>
    <col min="55" max="55" width="4.875" style="143" customWidth="1"/>
    <col min="56" max="56" width="10.75" style="143" customWidth="1"/>
    <col min="57" max="57" width="16.625" style="143" customWidth="1"/>
    <col min="58" max="58" width="4.875" style="143" customWidth="1"/>
    <col min="59" max="59" width="10.75" style="143" customWidth="1"/>
    <col min="60" max="60" width="16.625" style="143" customWidth="1"/>
    <col min="61" max="61" width="4.875" style="143" customWidth="1"/>
    <col min="62" max="62" width="10.75" style="143" customWidth="1"/>
    <col min="63" max="63" width="16.625" style="143" customWidth="1"/>
    <col min="64" max="64" width="4.875" style="143" customWidth="1"/>
    <col min="65" max="65" width="10.75" style="143" customWidth="1"/>
    <col min="66" max="66" width="16.625" style="143" customWidth="1"/>
    <col min="67" max="67" width="39" style="143" customWidth="1"/>
    <col min="68" max="68" width="9" style="143"/>
    <col min="69" max="69" width="9" style="143" hidden="1" customWidth="1"/>
    <col min="70" max="16384" width="9" style="143"/>
  </cols>
  <sheetData>
    <row r="1" spans="1:71" ht="30" customHeight="1">
      <c r="A1" s="172" t="s">
        <v>257</v>
      </c>
      <c r="C1" s="336" t="s">
        <v>157</v>
      </c>
      <c r="BO1" s="337">
        <v>45292</v>
      </c>
      <c r="BP1" s="338"/>
      <c r="BQ1" s="338"/>
      <c r="BR1" s="338"/>
      <c r="BS1" s="338"/>
    </row>
    <row r="2" spans="1:71" ht="3.75" hidden="1" customHeight="1">
      <c r="A2" s="172" t="s">
        <v>258</v>
      </c>
      <c r="C2" s="336"/>
      <c r="AF2" s="339"/>
      <c r="AG2" s="339"/>
      <c r="AH2" s="339"/>
      <c r="AI2" s="339"/>
      <c r="AJ2" s="339"/>
    </row>
    <row r="3" spans="1:71" ht="30" customHeight="1">
      <c r="A3" s="172">
        <v>2024.01</v>
      </c>
      <c r="C3" s="340" t="s">
        <v>259</v>
      </c>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row>
    <row r="4" spans="1:71" ht="15.75" customHeight="1">
      <c r="C4" s="114" t="s">
        <v>260</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spans="1:71" ht="15.75" hidden="1" customHeight="1"/>
    <row r="6" spans="1:71" ht="15.75" hidden="1" customHeight="1"/>
    <row r="7" spans="1:71" ht="15.75" customHeight="1">
      <c r="F7" s="341"/>
      <c r="G7" s="341"/>
      <c r="H7" s="159" t="s">
        <v>158</v>
      </c>
      <c r="BO7" s="342"/>
    </row>
    <row r="8" spans="1:71" ht="19.899999999999999" customHeight="1">
      <c r="C8" s="343"/>
      <c r="D8" s="343" t="s">
        <v>159</v>
      </c>
      <c r="E8" s="343" t="s">
        <v>160</v>
      </c>
      <c r="F8" s="343" t="s">
        <v>161</v>
      </c>
      <c r="G8" s="344" t="s">
        <v>247</v>
      </c>
      <c r="H8" s="345" t="s">
        <v>162</v>
      </c>
      <c r="I8" s="346" t="s">
        <v>163</v>
      </c>
      <c r="J8" s="347" t="s">
        <v>164</v>
      </c>
      <c r="K8" s="346" t="s">
        <v>165</v>
      </c>
      <c r="L8" s="347" t="s">
        <v>166</v>
      </c>
      <c r="M8" s="348" t="s">
        <v>167</v>
      </c>
      <c r="N8" s="348" t="s">
        <v>168</v>
      </c>
      <c r="O8" s="348" t="s">
        <v>169</v>
      </c>
      <c r="P8" s="348" t="s">
        <v>170</v>
      </c>
      <c r="Q8" s="348" t="s">
        <v>171</v>
      </c>
      <c r="R8" s="348" t="s">
        <v>172</v>
      </c>
      <c r="S8" s="346" t="s">
        <v>173</v>
      </c>
      <c r="T8" s="347" t="s">
        <v>174</v>
      </c>
      <c r="U8" s="349" t="s">
        <v>175</v>
      </c>
      <c r="V8" s="346" t="s">
        <v>176</v>
      </c>
      <c r="W8" s="347" t="s">
        <v>177</v>
      </c>
      <c r="X8" s="348" t="s">
        <v>178</v>
      </c>
      <c r="Y8" s="348" t="s">
        <v>179</v>
      </c>
      <c r="Z8" s="348" t="s">
        <v>180</v>
      </c>
      <c r="AA8" s="346" t="s">
        <v>181</v>
      </c>
      <c r="AB8" s="347" t="s">
        <v>182</v>
      </c>
      <c r="AC8" s="348" t="s">
        <v>183</v>
      </c>
      <c r="AD8" s="346" t="s">
        <v>184</v>
      </c>
      <c r="AE8" s="346" t="s">
        <v>185</v>
      </c>
      <c r="AF8" s="346" t="s">
        <v>186</v>
      </c>
      <c r="AG8" s="347" t="s">
        <v>187</v>
      </c>
      <c r="AH8" s="346" t="s">
        <v>188</v>
      </c>
      <c r="AI8" s="346" t="s">
        <v>189</v>
      </c>
      <c r="AJ8" s="350" t="s">
        <v>190</v>
      </c>
      <c r="AK8" s="351" t="s">
        <v>191</v>
      </c>
      <c r="AL8" s="351"/>
      <c r="AM8" s="351"/>
      <c r="AN8" s="351" t="s">
        <v>192</v>
      </c>
      <c r="AO8" s="351"/>
      <c r="AP8" s="351"/>
      <c r="AQ8" s="351" t="s">
        <v>193</v>
      </c>
      <c r="AR8" s="351"/>
      <c r="AS8" s="351"/>
      <c r="AT8" s="351" t="s">
        <v>194</v>
      </c>
      <c r="AU8" s="351"/>
      <c r="AV8" s="351"/>
      <c r="AW8" s="351" t="s">
        <v>195</v>
      </c>
      <c r="AX8" s="351"/>
      <c r="AY8" s="351"/>
      <c r="AZ8" s="351" t="s">
        <v>196</v>
      </c>
      <c r="BA8" s="351"/>
      <c r="BB8" s="351"/>
      <c r="BC8" s="351" t="s">
        <v>197</v>
      </c>
      <c r="BD8" s="351"/>
      <c r="BE8" s="351"/>
      <c r="BF8" s="351" t="s">
        <v>198</v>
      </c>
      <c r="BG8" s="351"/>
      <c r="BH8" s="351"/>
      <c r="BI8" s="351" t="s">
        <v>199</v>
      </c>
      <c r="BJ8" s="351"/>
      <c r="BK8" s="351"/>
      <c r="BL8" s="351" t="s">
        <v>200</v>
      </c>
      <c r="BM8" s="351"/>
      <c r="BN8" s="351"/>
      <c r="BO8" s="352" t="s">
        <v>201</v>
      </c>
    </row>
    <row r="9" spans="1:71" ht="30" customHeight="1">
      <c r="C9" s="352"/>
      <c r="D9" s="343"/>
      <c r="E9" s="343"/>
      <c r="F9" s="343"/>
      <c r="G9" s="353"/>
      <c r="H9" s="345"/>
      <c r="I9" s="346"/>
      <c r="J9" s="347"/>
      <c r="K9" s="346"/>
      <c r="L9" s="347"/>
      <c r="M9" s="348"/>
      <c r="N9" s="348"/>
      <c r="O9" s="348"/>
      <c r="P9" s="348"/>
      <c r="Q9" s="348"/>
      <c r="R9" s="348"/>
      <c r="S9" s="346"/>
      <c r="T9" s="347"/>
      <c r="U9" s="349"/>
      <c r="V9" s="346"/>
      <c r="W9" s="347"/>
      <c r="X9" s="348"/>
      <c r="Y9" s="348"/>
      <c r="Z9" s="348"/>
      <c r="AA9" s="346"/>
      <c r="AB9" s="347"/>
      <c r="AC9" s="348"/>
      <c r="AD9" s="346"/>
      <c r="AE9" s="346"/>
      <c r="AF9" s="346"/>
      <c r="AG9" s="347"/>
      <c r="AH9" s="346"/>
      <c r="AI9" s="346"/>
      <c r="AJ9" s="350"/>
      <c r="AK9" s="354" t="s">
        <v>202</v>
      </c>
      <c r="AL9" s="355" t="s">
        <v>203</v>
      </c>
      <c r="AM9" s="356" t="s">
        <v>207</v>
      </c>
      <c r="AN9" s="357" t="s">
        <v>202</v>
      </c>
      <c r="AO9" s="358" t="s">
        <v>203</v>
      </c>
      <c r="AP9" s="359" t="s">
        <v>207</v>
      </c>
      <c r="AQ9" s="357" t="s">
        <v>202</v>
      </c>
      <c r="AR9" s="358" t="s">
        <v>203</v>
      </c>
      <c r="AS9" s="359" t="s">
        <v>207</v>
      </c>
      <c r="AT9" s="357" t="s">
        <v>202</v>
      </c>
      <c r="AU9" s="358" t="s">
        <v>203</v>
      </c>
      <c r="AV9" s="359" t="s">
        <v>207</v>
      </c>
      <c r="AW9" s="354" t="s">
        <v>202</v>
      </c>
      <c r="AX9" s="358" t="s">
        <v>203</v>
      </c>
      <c r="AY9" s="359" t="s">
        <v>207</v>
      </c>
      <c r="AZ9" s="357" t="s">
        <v>202</v>
      </c>
      <c r="BA9" s="360" t="s">
        <v>203</v>
      </c>
      <c r="BB9" s="356" t="s">
        <v>207</v>
      </c>
      <c r="BC9" s="357" t="s">
        <v>202</v>
      </c>
      <c r="BD9" s="358" t="s">
        <v>203</v>
      </c>
      <c r="BE9" s="359" t="s">
        <v>207</v>
      </c>
      <c r="BF9" s="357" t="s">
        <v>202</v>
      </c>
      <c r="BG9" s="360" t="s">
        <v>203</v>
      </c>
      <c r="BH9" s="356" t="s">
        <v>207</v>
      </c>
      <c r="BI9" s="357" t="s">
        <v>202</v>
      </c>
      <c r="BJ9" s="360" t="s">
        <v>203</v>
      </c>
      <c r="BK9" s="356" t="s">
        <v>207</v>
      </c>
      <c r="BL9" s="361" t="s">
        <v>202</v>
      </c>
      <c r="BM9" s="355" t="s">
        <v>203</v>
      </c>
      <c r="BN9" s="356" t="s">
        <v>207</v>
      </c>
      <c r="BO9" s="353"/>
    </row>
    <row r="10" spans="1:71" ht="18" customHeight="1">
      <c r="B10" s="144" t="s">
        <v>204</v>
      </c>
      <c r="C10" s="362"/>
      <c r="D10" s="363" t="s">
        <v>205</v>
      </c>
      <c r="E10" s="364">
        <v>24025</v>
      </c>
      <c r="F10" s="365" t="s">
        <v>206</v>
      </c>
      <c r="G10" s="366" t="s">
        <v>248</v>
      </c>
      <c r="H10" s="367">
        <v>1</v>
      </c>
      <c r="I10" s="368">
        <v>2</v>
      </c>
      <c r="J10" s="368"/>
      <c r="K10" s="368">
        <v>2</v>
      </c>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9"/>
      <c r="AK10" s="370">
        <v>111</v>
      </c>
      <c r="AL10" s="371">
        <v>33219</v>
      </c>
      <c r="AM10" s="372"/>
      <c r="AN10" s="373"/>
      <c r="AO10" s="374"/>
      <c r="AP10" s="375"/>
      <c r="AQ10" s="373"/>
      <c r="AR10" s="374"/>
      <c r="AS10" s="372"/>
      <c r="AT10" s="370"/>
      <c r="AU10" s="374"/>
      <c r="AV10" s="375"/>
      <c r="AW10" s="373"/>
      <c r="AX10" s="374"/>
      <c r="AY10" s="375"/>
      <c r="AZ10" s="373"/>
      <c r="BA10" s="374"/>
      <c r="BB10" s="376"/>
      <c r="BC10" s="370"/>
      <c r="BD10" s="374"/>
      <c r="BE10" s="375"/>
      <c r="BF10" s="373"/>
      <c r="BG10" s="374"/>
      <c r="BH10" s="375"/>
      <c r="BI10" s="373"/>
      <c r="BJ10" s="374"/>
      <c r="BK10" s="376"/>
      <c r="BL10" s="370"/>
      <c r="BM10" s="374"/>
      <c r="BN10" s="376"/>
      <c r="BO10" s="377"/>
      <c r="BQ10" s="143">
        <f>COUNTIF(BQ11:BQ110,"&gt;0")</f>
        <v>0</v>
      </c>
    </row>
    <row r="11" spans="1:71" ht="18" customHeight="1">
      <c r="A11" s="172">
        <f t="shared" ref="A11:A42" si="0">IFERROR(IF(AND(OR($C11=1,AND($C11&gt;1,$BQ11&gt;0)), TRIM($D11)=""),1001,0),3)</f>
        <v>1001</v>
      </c>
      <c r="B11" s="144"/>
      <c r="C11" s="378">
        <v>1</v>
      </c>
      <c r="D11" s="16"/>
      <c r="E11" s="17"/>
      <c r="F11" s="14"/>
      <c r="G11" s="18"/>
      <c r="H11" s="19"/>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1"/>
      <c r="AK11" s="22"/>
      <c r="AL11" s="23"/>
      <c r="AM11" s="24"/>
      <c r="AN11" s="22"/>
      <c r="AO11" s="23"/>
      <c r="AP11" s="24"/>
      <c r="AQ11" s="22"/>
      <c r="AR11" s="23"/>
      <c r="AS11" s="24"/>
      <c r="AT11" s="22"/>
      <c r="AU11" s="23"/>
      <c r="AV11" s="24"/>
      <c r="AW11" s="22"/>
      <c r="AX11" s="23"/>
      <c r="AY11" s="24"/>
      <c r="AZ11" s="22"/>
      <c r="BA11" s="23"/>
      <c r="BB11" s="24"/>
      <c r="BC11" s="22"/>
      <c r="BD11" s="23"/>
      <c r="BE11" s="24"/>
      <c r="BF11" s="22"/>
      <c r="BG11" s="23"/>
      <c r="BH11" s="24"/>
      <c r="BI11" s="22"/>
      <c r="BJ11" s="23"/>
      <c r="BK11" s="24"/>
      <c r="BL11" s="22"/>
      <c r="BM11" s="23"/>
      <c r="BN11" s="24"/>
      <c r="BO11" s="25"/>
      <c r="BQ11" s="143">
        <f>COUNTA($D11:$BO11)</f>
        <v>0</v>
      </c>
    </row>
    <row r="12" spans="1:71" ht="18" customHeight="1">
      <c r="A12" s="172">
        <f t="shared" si="0"/>
        <v>0</v>
      </c>
      <c r="B12" s="144"/>
      <c r="C12" s="378">
        <f t="shared" ref="C12:C75" si="1">C11+1</f>
        <v>2</v>
      </c>
      <c r="D12" s="16"/>
      <c r="E12" s="17"/>
      <c r="F12" s="14"/>
      <c r="G12" s="18"/>
      <c r="H12" s="19"/>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1"/>
      <c r="AK12" s="22"/>
      <c r="AL12" s="23"/>
      <c r="AM12" s="24"/>
      <c r="AN12" s="22"/>
      <c r="AO12" s="23"/>
      <c r="AP12" s="24"/>
      <c r="AQ12" s="22"/>
      <c r="AR12" s="23"/>
      <c r="AS12" s="24"/>
      <c r="AT12" s="22"/>
      <c r="AU12" s="23"/>
      <c r="AV12" s="24"/>
      <c r="AW12" s="22"/>
      <c r="AX12" s="23"/>
      <c r="AY12" s="24"/>
      <c r="AZ12" s="22"/>
      <c r="BA12" s="23"/>
      <c r="BB12" s="24"/>
      <c r="BC12" s="22"/>
      <c r="BD12" s="23"/>
      <c r="BE12" s="24"/>
      <c r="BF12" s="22"/>
      <c r="BG12" s="23"/>
      <c r="BH12" s="24"/>
      <c r="BI12" s="22"/>
      <c r="BJ12" s="23"/>
      <c r="BK12" s="24"/>
      <c r="BL12" s="22"/>
      <c r="BM12" s="23"/>
      <c r="BN12" s="24"/>
      <c r="BO12" s="25"/>
      <c r="BQ12" s="143">
        <f t="shared" ref="BQ12:BQ75" si="2">COUNTA($D12:$BO12)</f>
        <v>0</v>
      </c>
    </row>
    <row r="13" spans="1:71" ht="18" customHeight="1">
      <c r="A13" s="172">
        <f t="shared" si="0"/>
        <v>0</v>
      </c>
      <c r="B13" s="144"/>
      <c r="C13" s="378">
        <f t="shared" si="1"/>
        <v>3</v>
      </c>
      <c r="D13" s="16"/>
      <c r="E13" s="17"/>
      <c r="F13" s="14"/>
      <c r="G13" s="18"/>
      <c r="H13" s="19"/>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1"/>
      <c r="AK13" s="22"/>
      <c r="AL13" s="23"/>
      <c r="AM13" s="24"/>
      <c r="AN13" s="22"/>
      <c r="AO13" s="23"/>
      <c r="AP13" s="24"/>
      <c r="AQ13" s="22"/>
      <c r="AR13" s="23"/>
      <c r="AS13" s="24"/>
      <c r="AT13" s="22"/>
      <c r="AU13" s="23"/>
      <c r="AV13" s="24"/>
      <c r="AW13" s="22"/>
      <c r="AX13" s="23"/>
      <c r="AY13" s="24"/>
      <c r="AZ13" s="22"/>
      <c r="BA13" s="23"/>
      <c r="BB13" s="24"/>
      <c r="BC13" s="22"/>
      <c r="BD13" s="23"/>
      <c r="BE13" s="24"/>
      <c r="BF13" s="22"/>
      <c r="BG13" s="23"/>
      <c r="BH13" s="24"/>
      <c r="BI13" s="22"/>
      <c r="BJ13" s="23"/>
      <c r="BK13" s="24"/>
      <c r="BL13" s="22"/>
      <c r="BM13" s="23"/>
      <c r="BN13" s="24"/>
      <c r="BO13" s="25"/>
      <c r="BQ13" s="143">
        <f t="shared" si="2"/>
        <v>0</v>
      </c>
    </row>
    <row r="14" spans="1:71" ht="18" customHeight="1">
      <c r="A14" s="172">
        <f t="shared" si="0"/>
        <v>0</v>
      </c>
      <c r="B14" s="144"/>
      <c r="C14" s="378">
        <f t="shared" si="1"/>
        <v>4</v>
      </c>
      <c r="D14" s="16"/>
      <c r="E14" s="17"/>
      <c r="F14" s="14"/>
      <c r="G14" s="18"/>
      <c r="H14" s="19"/>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1"/>
      <c r="AK14" s="22"/>
      <c r="AL14" s="23"/>
      <c r="AM14" s="24"/>
      <c r="AN14" s="22"/>
      <c r="AO14" s="23"/>
      <c r="AP14" s="24"/>
      <c r="AQ14" s="22"/>
      <c r="AR14" s="23"/>
      <c r="AS14" s="24"/>
      <c r="AT14" s="22"/>
      <c r="AU14" s="23"/>
      <c r="AV14" s="24"/>
      <c r="AW14" s="22"/>
      <c r="AX14" s="23"/>
      <c r="AY14" s="24"/>
      <c r="AZ14" s="22"/>
      <c r="BA14" s="23"/>
      <c r="BB14" s="24"/>
      <c r="BC14" s="22"/>
      <c r="BD14" s="23"/>
      <c r="BE14" s="24"/>
      <c r="BF14" s="22"/>
      <c r="BG14" s="23"/>
      <c r="BH14" s="24"/>
      <c r="BI14" s="22"/>
      <c r="BJ14" s="23"/>
      <c r="BK14" s="24"/>
      <c r="BL14" s="22"/>
      <c r="BM14" s="23"/>
      <c r="BN14" s="24"/>
      <c r="BO14" s="25"/>
      <c r="BQ14" s="143">
        <f t="shared" si="2"/>
        <v>0</v>
      </c>
    </row>
    <row r="15" spans="1:71" ht="18" customHeight="1">
      <c r="A15" s="172">
        <f t="shared" si="0"/>
        <v>0</v>
      </c>
      <c r="B15" s="144"/>
      <c r="C15" s="378">
        <f t="shared" si="1"/>
        <v>5</v>
      </c>
      <c r="D15" s="16"/>
      <c r="E15" s="17"/>
      <c r="F15" s="14"/>
      <c r="G15" s="18"/>
      <c r="H15" s="19"/>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1"/>
      <c r="AK15" s="22"/>
      <c r="AL15" s="23"/>
      <c r="AM15" s="24"/>
      <c r="AN15" s="22"/>
      <c r="AO15" s="23"/>
      <c r="AP15" s="24"/>
      <c r="AQ15" s="22"/>
      <c r="AR15" s="23"/>
      <c r="AS15" s="24"/>
      <c r="AT15" s="22"/>
      <c r="AU15" s="23"/>
      <c r="AV15" s="24"/>
      <c r="AW15" s="22"/>
      <c r="AX15" s="23"/>
      <c r="AY15" s="24"/>
      <c r="AZ15" s="22"/>
      <c r="BA15" s="23"/>
      <c r="BB15" s="24"/>
      <c r="BC15" s="22"/>
      <c r="BD15" s="23"/>
      <c r="BE15" s="24"/>
      <c r="BF15" s="22"/>
      <c r="BG15" s="23"/>
      <c r="BH15" s="24"/>
      <c r="BI15" s="22"/>
      <c r="BJ15" s="23"/>
      <c r="BK15" s="24"/>
      <c r="BL15" s="22"/>
      <c r="BM15" s="23"/>
      <c r="BN15" s="24"/>
      <c r="BO15" s="25"/>
      <c r="BQ15" s="143">
        <f t="shared" si="2"/>
        <v>0</v>
      </c>
    </row>
    <row r="16" spans="1:71" ht="18" customHeight="1">
      <c r="A16" s="172">
        <f t="shared" si="0"/>
        <v>0</v>
      </c>
      <c r="B16" s="144"/>
      <c r="C16" s="378">
        <f t="shared" si="1"/>
        <v>6</v>
      </c>
      <c r="D16" s="16"/>
      <c r="E16" s="17"/>
      <c r="F16" s="14"/>
      <c r="G16" s="18"/>
      <c r="H16" s="19"/>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1"/>
      <c r="AK16" s="22"/>
      <c r="AL16" s="23"/>
      <c r="AM16" s="24"/>
      <c r="AN16" s="22"/>
      <c r="AO16" s="23"/>
      <c r="AP16" s="24"/>
      <c r="AQ16" s="22"/>
      <c r="AR16" s="23"/>
      <c r="AS16" s="24"/>
      <c r="AT16" s="22"/>
      <c r="AU16" s="23"/>
      <c r="AV16" s="24"/>
      <c r="AW16" s="22"/>
      <c r="AX16" s="23"/>
      <c r="AY16" s="24"/>
      <c r="AZ16" s="22"/>
      <c r="BA16" s="23"/>
      <c r="BB16" s="24"/>
      <c r="BC16" s="22"/>
      <c r="BD16" s="23"/>
      <c r="BE16" s="24"/>
      <c r="BF16" s="22"/>
      <c r="BG16" s="23"/>
      <c r="BH16" s="24"/>
      <c r="BI16" s="22"/>
      <c r="BJ16" s="23"/>
      <c r="BK16" s="24"/>
      <c r="BL16" s="22"/>
      <c r="BM16" s="23"/>
      <c r="BN16" s="24"/>
      <c r="BO16" s="25"/>
      <c r="BQ16" s="143">
        <f t="shared" si="2"/>
        <v>0</v>
      </c>
    </row>
    <row r="17" spans="1:69" ht="18" customHeight="1">
      <c r="A17" s="172">
        <f t="shared" si="0"/>
        <v>0</v>
      </c>
      <c r="B17" s="144"/>
      <c r="C17" s="378">
        <f t="shared" si="1"/>
        <v>7</v>
      </c>
      <c r="D17" s="16"/>
      <c r="E17" s="17"/>
      <c r="F17" s="14"/>
      <c r="G17" s="18"/>
      <c r="H17" s="19"/>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1"/>
      <c r="AK17" s="22"/>
      <c r="AL17" s="23"/>
      <c r="AM17" s="24"/>
      <c r="AN17" s="22"/>
      <c r="AO17" s="23"/>
      <c r="AP17" s="24"/>
      <c r="AQ17" s="22"/>
      <c r="AR17" s="23"/>
      <c r="AS17" s="24"/>
      <c r="AT17" s="22"/>
      <c r="AU17" s="23"/>
      <c r="AV17" s="24"/>
      <c r="AW17" s="22"/>
      <c r="AX17" s="23"/>
      <c r="AY17" s="24"/>
      <c r="AZ17" s="22"/>
      <c r="BA17" s="23"/>
      <c r="BB17" s="24"/>
      <c r="BC17" s="22"/>
      <c r="BD17" s="23"/>
      <c r="BE17" s="24"/>
      <c r="BF17" s="22"/>
      <c r="BG17" s="23"/>
      <c r="BH17" s="24"/>
      <c r="BI17" s="22"/>
      <c r="BJ17" s="23"/>
      <c r="BK17" s="24"/>
      <c r="BL17" s="22"/>
      <c r="BM17" s="23"/>
      <c r="BN17" s="24"/>
      <c r="BO17" s="25"/>
      <c r="BQ17" s="143">
        <f t="shared" si="2"/>
        <v>0</v>
      </c>
    </row>
    <row r="18" spans="1:69" ht="18" customHeight="1">
      <c r="A18" s="172">
        <f t="shared" si="0"/>
        <v>0</v>
      </c>
      <c r="B18" s="144"/>
      <c r="C18" s="378">
        <f t="shared" si="1"/>
        <v>8</v>
      </c>
      <c r="D18" s="16"/>
      <c r="E18" s="17"/>
      <c r="F18" s="14"/>
      <c r="G18" s="18"/>
      <c r="H18" s="19"/>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1"/>
      <c r="AK18" s="22"/>
      <c r="AL18" s="23"/>
      <c r="AM18" s="24"/>
      <c r="AN18" s="22"/>
      <c r="AO18" s="23"/>
      <c r="AP18" s="24"/>
      <c r="AQ18" s="22"/>
      <c r="AR18" s="23"/>
      <c r="AS18" s="24"/>
      <c r="AT18" s="22"/>
      <c r="AU18" s="23"/>
      <c r="AV18" s="24"/>
      <c r="AW18" s="22"/>
      <c r="AX18" s="23"/>
      <c r="AY18" s="24"/>
      <c r="AZ18" s="22"/>
      <c r="BA18" s="23"/>
      <c r="BB18" s="24"/>
      <c r="BC18" s="22"/>
      <c r="BD18" s="23"/>
      <c r="BE18" s="24"/>
      <c r="BF18" s="22"/>
      <c r="BG18" s="23"/>
      <c r="BH18" s="24"/>
      <c r="BI18" s="22"/>
      <c r="BJ18" s="23"/>
      <c r="BK18" s="24"/>
      <c r="BL18" s="22"/>
      <c r="BM18" s="23"/>
      <c r="BN18" s="24"/>
      <c r="BO18" s="25"/>
      <c r="BQ18" s="143">
        <f t="shared" si="2"/>
        <v>0</v>
      </c>
    </row>
    <row r="19" spans="1:69" ht="18" customHeight="1">
      <c r="A19" s="172">
        <f t="shared" si="0"/>
        <v>0</v>
      </c>
      <c r="B19" s="144"/>
      <c r="C19" s="378">
        <f t="shared" si="1"/>
        <v>9</v>
      </c>
      <c r="D19" s="16"/>
      <c r="E19" s="17"/>
      <c r="F19" s="14"/>
      <c r="G19" s="18"/>
      <c r="H19" s="19"/>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c r="AK19" s="22"/>
      <c r="AL19" s="23"/>
      <c r="AM19" s="24"/>
      <c r="AN19" s="22"/>
      <c r="AO19" s="23"/>
      <c r="AP19" s="24"/>
      <c r="AQ19" s="22"/>
      <c r="AR19" s="23"/>
      <c r="AS19" s="24"/>
      <c r="AT19" s="22"/>
      <c r="AU19" s="23"/>
      <c r="AV19" s="24"/>
      <c r="AW19" s="22"/>
      <c r="AX19" s="23"/>
      <c r="AY19" s="24"/>
      <c r="AZ19" s="22"/>
      <c r="BA19" s="23"/>
      <c r="BB19" s="24"/>
      <c r="BC19" s="22"/>
      <c r="BD19" s="23"/>
      <c r="BE19" s="24"/>
      <c r="BF19" s="22"/>
      <c r="BG19" s="23"/>
      <c r="BH19" s="24"/>
      <c r="BI19" s="22"/>
      <c r="BJ19" s="23"/>
      <c r="BK19" s="24"/>
      <c r="BL19" s="22"/>
      <c r="BM19" s="23"/>
      <c r="BN19" s="24"/>
      <c r="BO19" s="25"/>
      <c r="BQ19" s="143">
        <f t="shared" si="2"/>
        <v>0</v>
      </c>
    </row>
    <row r="20" spans="1:69" ht="18" customHeight="1">
      <c r="A20" s="172">
        <f t="shared" si="0"/>
        <v>0</v>
      </c>
      <c r="B20" s="144"/>
      <c r="C20" s="378">
        <f t="shared" si="1"/>
        <v>10</v>
      </c>
      <c r="D20" s="16"/>
      <c r="E20" s="17"/>
      <c r="F20" s="14"/>
      <c r="G20" s="18"/>
      <c r="H20" s="19"/>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1"/>
      <c r="AK20" s="22"/>
      <c r="AL20" s="23"/>
      <c r="AM20" s="24"/>
      <c r="AN20" s="22"/>
      <c r="AO20" s="23"/>
      <c r="AP20" s="24"/>
      <c r="AQ20" s="22"/>
      <c r="AR20" s="23"/>
      <c r="AS20" s="24"/>
      <c r="AT20" s="22"/>
      <c r="AU20" s="23"/>
      <c r="AV20" s="24"/>
      <c r="AW20" s="22"/>
      <c r="AX20" s="23"/>
      <c r="AY20" s="24"/>
      <c r="AZ20" s="22"/>
      <c r="BA20" s="23"/>
      <c r="BB20" s="24"/>
      <c r="BC20" s="22"/>
      <c r="BD20" s="23"/>
      <c r="BE20" s="24"/>
      <c r="BF20" s="22"/>
      <c r="BG20" s="23"/>
      <c r="BH20" s="24"/>
      <c r="BI20" s="22"/>
      <c r="BJ20" s="23"/>
      <c r="BK20" s="24"/>
      <c r="BL20" s="22"/>
      <c r="BM20" s="23"/>
      <c r="BN20" s="24"/>
      <c r="BO20" s="25"/>
      <c r="BQ20" s="143">
        <f t="shared" si="2"/>
        <v>0</v>
      </c>
    </row>
    <row r="21" spans="1:69" ht="18" customHeight="1">
      <c r="A21" s="172">
        <f t="shared" si="0"/>
        <v>0</v>
      </c>
      <c r="B21" s="144"/>
      <c r="C21" s="378">
        <f t="shared" si="1"/>
        <v>11</v>
      </c>
      <c r="D21" s="16"/>
      <c r="E21" s="17"/>
      <c r="F21" s="14"/>
      <c r="G21" s="18"/>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1"/>
      <c r="AK21" s="22"/>
      <c r="AL21" s="23"/>
      <c r="AM21" s="24"/>
      <c r="AN21" s="22"/>
      <c r="AO21" s="23"/>
      <c r="AP21" s="24"/>
      <c r="AQ21" s="22"/>
      <c r="AR21" s="23"/>
      <c r="AS21" s="24"/>
      <c r="AT21" s="22"/>
      <c r="AU21" s="23"/>
      <c r="AV21" s="24"/>
      <c r="AW21" s="22"/>
      <c r="AX21" s="23"/>
      <c r="AY21" s="24"/>
      <c r="AZ21" s="22"/>
      <c r="BA21" s="23"/>
      <c r="BB21" s="24"/>
      <c r="BC21" s="22"/>
      <c r="BD21" s="23"/>
      <c r="BE21" s="24"/>
      <c r="BF21" s="22"/>
      <c r="BG21" s="23"/>
      <c r="BH21" s="24"/>
      <c r="BI21" s="22"/>
      <c r="BJ21" s="23"/>
      <c r="BK21" s="24"/>
      <c r="BL21" s="22"/>
      <c r="BM21" s="23"/>
      <c r="BN21" s="24"/>
      <c r="BO21" s="25"/>
      <c r="BQ21" s="143">
        <f t="shared" si="2"/>
        <v>0</v>
      </c>
    </row>
    <row r="22" spans="1:69" ht="18" customHeight="1">
      <c r="A22" s="172">
        <f t="shared" si="0"/>
        <v>0</v>
      </c>
      <c r="B22" s="144"/>
      <c r="C22" s="378">
        <f t="shared" si="1"/>
        <v>12</v>
      </c>
      <c r="D22" s="25"/>
      <c r="E22" s="17"/>
      <c r="F22" s="14"/>
      <c r="G22" s="18"/>
      <c r="H22" s="19"/>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1"/>
      <c r="AK22" s="22"/>
      <c r="AL22" s="23"/>
      <c r="AM22" s="24"/>
      <c r="AN22" s="22"/>
      <c r="AO22" s="23"/>
      <c r="AP22" s="24"/>
      <c r="AQ22" s="22"/>
      <c r="AR22" s="23"/>
      <c r="AS22" s="24"/>
      <c r="AT22" s="22"/>
      <c r="AU22" s="23"/>
      <c r="AV22" s="24"/>
      <c r="AW22" s="22"/>
      <c r="AX22" s="23"/>
      <c r="AY22" s="24"/>
      <c r="AZ22" s="22"/>
      <c r="BA22" s="23"/>
      <c r="BB22" s="24"/>
      <c r="BC22" s="22"/>
      <c r="BD22" s="23"/>
      <c r="BE22" s="24"/>
      <c r="BF22" s="22"/>
      <c r="BG22" s="23"/>
      <c r="BH22" s="24"/>
      <c r="BI22" s="22"/>
      <c r="BJ22" s="23"/>
      <c r="BK22" s="24"/>
      <c r="BL22" s="22"/>
      <c r="BM22" s="23"/>
      <c r="BN22" s="24"/>
      <c r="BO22" s="25"/>
      <c r="BQ22" s="143">
        <f t="shared" si="2"/>
        <v>0</v>
      </c>
    </row>
    <row r="23" spans="1:69" ht="18" customHeight="1">
      <c r="A23" s="172">
        <f t="shared" si="0"/>
        <v>0</v>
      </c>
      <c r="B23" s="144"/>
      <c r="C23" s="378">
        <f t="shared" si="1"/>
        <v>13</v>
      </c>
      <c r="D23" s="25"/>
      <c r="E23" s="17"/>
      <c r="F23" s="14"/>
      <c r="G23" s="18"/>
      <c r="H23" s="19"/>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1"/>
      <c r="AK23" s="22"/>
      <c r="AL23" s="23"/>
      <c r="AM23" s="24"/>
      <c r="AN23" s="22"/>
      <c r="AO23" s="23"/>
      <c r="AP23" s="24"/>
      <c r="AQ23" s="22"/>
      <c r="AR23" s="23"/>
      <c r="AS23" s="24"/>
      <c r="AT23" s="22"/>
      <c r="AU23" s="23"/>
      <c r="AV23" s="24"/>
      <c r="AW23" s="22"/>
      <c r="AX23" s="23"/>
      <c r="AY23" s="24"/>
      <c r="AZ23" s="22"/>
      <c r="BA23" s="23"/>
      <c r="BB23" s="24"/>
      <c r="BC23" s="22"/>
      <c r="BD23" s="23"/>
      <c r="BE23" s="24"/>
      <c r="BF23" s="22"/>
      <c r="BG23" s="23"/>
      <c r="BH23" s="24"/>
      <c r="BI23" s="22"/>
      <c r="BJ23" s="23"/>
      <c r="BK23" s="24"/>
      <c r="BL23" s="22"/>
      <c r="BM23" s="23"/>
      <c r="BN23" s="24"/>
      <c r="BO23" s="25"/>
      <c r="BQ23" s="143">
        <f t="shared" si="2"/>
        <v>0</v>
      </c>
    </row>
    <row r="24" spans="1:69" ht="18" customHeight="1">
      <c r="A24" s="172">
        <f t="shared" si="0"/>
        <v>0</v>
      </c>
      <c r="B24" s="144"/>
      <c r="C24" s="378">
        <f t="shared" si="1"/>
        <v>14</v>
      </c>
      <c r="D24" s="25"/>
      <c r="E24" s="17"/>
      <c r="F24" s="14"/>
      <c r="G24" s="18"/>
      <c r="H24" s="19"/>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1"/>
      <c r="AK24" s="22"/>
      <c r="AL24" s="23"/>
      <c r="AM24" s="24"/>
      <c r="AN24" s="22"/>
      <c r="AO24" s="23"/>
      <c r="AP24" s="24"/>
      <c r="AQ24" s="22"/>
      <c r="AR24" s="23"/>
      <c r="AS24" s="24"/>
      <c r="AT24" s="22"/>
      <c r="AU24" s="23"/>
      <c r="AV24" s="24"/>
      <c r="AW24" s="22"/>
      <c r="AX24" s="23"/>
      <c r="AY24" s="24"/>
      <c r="AZ24" s="22"/>
      <c r="BA24" s="23"/>
      <c r="BB24" s="24"/>
      <c r="BC24" s="22"/>
      <c r="BD24" s="23"/>
      <c r="BE24" s="24"/>
      <c r="BF24" s="22"/>
      <c r="BG24" s="23"/>
      <c r="BH24" s="24"/>
      <c r="BI24" s="22"/>
      <c r="BJ24" s="23"/>
      <c r="BK24" s="24"/>
      <c r="BL24" s="22"/>
      <c r="BM24" s="23"/>
      <c r="BN24" s="24"/>
      <c r="BO24" s="25"/>
      <c r="BQ24" s="143">
        <f t="shared" si="2"/>
        <v>0</v>
      </c>
    </row>
    <row r="25" spans="1:69" ht="18" customHeight="1">
      <c r="A25" s="172">
        <f t="shared" si="0"/>
        <v>0</v>
      </c>
      <c r="B25" s="144"/>
      <c r="C25" s="378">
        <f t="shared" si="1"/>
        <v>15</v>
      </c>
      <c r="D25" s="25"/>
      <c r="E25" s="17"/>
      <c r="F25" s="14"/>
      <c r="G25" s="18"/>
      <c r="H25" s="19"/>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1"/>
      <c r="AK25" s="22"/>
      <c r="AL25" s="23"/>
      <c r="AM25" s="24"/>
      <c r="AN25" s="22"/>
      <c r="AO25" s="23"/>
      <c r="AP25" s="24"/>
      <c r="AQ25" s="22"/>
      <c r="AR25" s="23"/>
      <c r="AS25" s="24"/>
      <c r="AT25" s="22"/>
      <c r="AU25" s="23"/>
      <c r="AV25" s="24"/>
      <c r="AW25" s="22"/>
      <c r="AX25" s="23"/>
      <c r="AY25" s="24"/>
      <c r="AZ25" s="22"/>
      <c r="BA25" s="23"/>
      <c r="BB25" s="24"/>
      <c r="BC25" s="22"/>
      <c r="BD25" s="23"/>
      <c r="BE25" s="24"/>
      <c r="BF25" s="22"/>
      <c r="BG25" s="23"/>
      <c r="BH25" s="24"/>
      <c r="BI25" s="22"/>
      <c r="BJ25" s="23"/>
      <c r="BK25" s="24"/>
      <c r="BL25" s="22"/>
      <c r="BM25" s="23"/>
      <c r="BN25" s="24"/>
      <c r="BO25" s="25"/>
      <c r="BQ25" s="143">
        <f t="shared" si="2"/>
        <v>0</v>
      </c>
    </row>
    <row r="26" spans="1:69" ht="18" customHeight="1">
      <c r="A26" s="172">
        <f t="shared" si="0"/>
        <v>0</v>
      </c>
      <c r="B26" s="144"/>
      <c r="C26" s="378">
        <f t="shared" si="1"/>
        <v>16</v>
      </c>
      <c r="D26" s="25"/>
      <c r="E26" s="17"/>
      <c r="F26" s="14"/>
      <c r="G26" s="18"/>
      <c r="H26" s="19"/>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1"/>
      <c r="AK26" s="22"/>
      <c r="AL26" s="23"/>
      <c r="AM26" s="24"/>
      <c r="AN26" s="22"/>
      <c r="AO26" s="23"/>
      <c r="AP26" s="24"/>
      <c r="AQ26" s="22"/>
      <c r="AR26" s="23"/>
      <c r="AS26" s="24"/>
      <c r="AT26" s="22"/>
      <c r="AU26" s="23"/>
      <c r="AV26" s="24"/>
      <c r="AW26" s="22"/>
      <c r="AX26" s="23"/>
      <c r="AY26" s="24"/>
      <c r="AZ26" s="22"/>
      <c r="BA26" s="23"/>
      <c r="BB26" s="24"/>
      <c r="BC26" s="22"/>
      <c r="BD26" s="23"/>
      <c r="BE26" s="24"/>
      <c r="BF26" s="22"/>
      <c r="BG26" s="23"/>
      <c r="BH26" s="24"/>
      <c r="BI26" s="22"/>
      <c r="BJ26" s="23"/>
      <c r="BK26" s="24"/>
      <c r="BL26" s="22"/>
      <c r="BM26" s="23"/>
      <c r="BN26" s="24"/>
      <c r="BO26" s="25"/>
      <c r="BQ26" s="143">
        <f t="shared" si="2"/>
        <v>0</v>
      </c>
    </row>
    <row r="27" spans="1:69" ht="18" customHeight="1">
      <c r="A27" s="172">
        <f t="shared" si="0"/>
        <v>0</v>
      </c>
      <c r="B27" s="144"/>
      <c r="C27" s="378">
        <f t="shared" si="1"/>
        <v>17</v>
      </c>
      <c r="D27" s="25"/>
      <c r="E27" s="17"/>
      <c r="F27" s="14"/>
      <c r="G27" s="18"/>
      <c r="H27" s="19"/>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1"/>
      <c r="AK27" s="22"/>
      <c r="AL27" s="23"/>
      <c r="AM27" s="24"/>
      <c r="AN27" s="22"/>
      <c r="AO27" s="23"/>
      <c r="AP27" s="24"/>
      <c r="AQ27" s="22"/>
      <c r="AR27" s="23"/>
      <c r="AS27" s="24"/>
      <c r="AT27" s="22"/>
      <c r="AU27" s="23"/>
      <c r="AV27" s="24"/>
      <c r="AW27" s="22"/>
      <c r="AX27" s="23"/>
      <c r="AY27" s="24"/>
      <c r="AZ27" s="22"/>
      <c r="BA27" s="23"/>
      <c r="BB27" s="24"/>
      <c r="BC27" s="22"/>
      <c r="BD27" s="23"/>
      <c r="BE27" s="24"/>
      <c r="BF27" s="22"/>
      <c r="BG27" s="23"/>
      <c r="BH27" s="24"/>
      <c r="BI27" s="22"/>
      <c r="BJ27" s="23"/>
      <c r="BK27" s="24"/>
      <c r="BL27" s="22"/>
      <c r="BM27" s="23"/>
      <c r="BN27" s="24"/>
      <c r="BO27" s="25"/>
      <c r="BQ27" s="143">
        <f t="shared" si="2"/>
        <v>0</v>
      </c>
    </row>
    <row r="28" spans="1:69" ht="18" customHeight="1">
      <c r="A28" s="172">
        <f t="shared" si="0"/>
        <v>0</v>
      </c>
      <c r="B28" s="144"/>
      <c r="C28" s="378">
        <f t="shared" si="1"/>
        <v>18</v>
      </c>
      <c r="D28" s="25"/>
      <c r="E28" s="17"/>
      <c r="F28" s="14"/>
      <c r="G28" s="18"/>
      <c r="H28" s="19"/>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1"/>
      <c r="AK28" s="22"/>
      <c r="AL28" s="23"/>
      <c r="AM28" s="24"/>
      <c r="AN28" s="22"/>
      <c r="AO28" s="23"/>
      <c r="AP28" s="24"/>
      <c r="AQ28" s="22"/>
      <c r="AR28" s="23"/>
      <c r="AS28" s="24"/>
      <c r="AT28" s="22"/>
      <c r="AU28" s="23"/>
      <c r="AV28" s="24"/>
      <c r="AW28" s="22"/>
      <c r="AX28" s="23"/>
      <c r="AY28" s="24"/>
      <c r="AZ28" s="22"/>
      <c r="BA28" s="23"/>
      <c r="BB28" s="24"/>
      <c r="BC28" s="22"/>
      <c r="BD28" s="23"/>
      <c r="BE28" s="24"/>
      <c r="BF28" s="22"/>
      <c r="BG28" s="23"/>
      <c r="BH28" s="24"/>
      <c r="BI28" s="22"/>
      <c r="BJ28" s="23"/>
      <c r="BK28" s="24"/>
      <c r="BL28" s="22"/>
      <c r="BM28" s="23"/>
      <c r="BN28" s="24"/>
      <c r="BO28" s="25"/>
      <c r="BQ28" s="143">
        <f t="shared" si="2"/>
        <v>0</v>
      </c>
    </row>
    <row r="29" spans="1:69" ht="18" customHeight="1">
      <c r="A29" s="172">
        <f t="shared" si="0"/>
        <v>0</v>
      </c>
      <c r="B29" s="144"/>
      <c r="C29" s="378">
        <f t="shared" si="1"/>
        <v>19</v>
      </c>
      <c r="D29" s="25"/>
      <c r="E29" s="17"/>
      <c r="F29" s="14"/>
      <c r="G29" s="18"/>
      <c r="H29" s="19"/>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1"/>
      <c r="AK29" s="22"/>
      <c r="AL29" s="23"/>
      <c r="AM29" s="24"/>
      <c r="AN29" s="22"/>
      <c r="AO29" s="23"/>
      <c r="AP29" s="24"/>
      <c r="AQ29" s="22"/>
      <c r="AR29" s="23"/>
      <c r="AS29" s="24"/>
      <c r="AT29" s="22"/>
      <c r="AU29" s="23"/>
      <c r="AV29" s="24"/>
      <c r="AW29" s="22"/>
      <c r="AX29" s="23"/>
      <c r="AY29" s="24"/>
      <c r="AZ29" s="22"/>
      <c r="BA29" s="23"/>
      <c r="BB29" s="24"/>
      <c r="BC29" s="22"/>
      <c r="BD29" s="23"/>
      <c r="BE29" s="24"/>
      <c r="BF29" s="22"/>
      <c r="BG29" s="23"/>
      <c r="BH29" s="24"/>
      <c r="BI29" s="22"/>
      <c r="BJ29" s="23"/>
      <c r="BK29" s="24"/>
      <c r="BL29" s="22"/>
      <c r="BM29" s="23"/>
      <c r="BN29" s="24"/>
      <c r="BO29" s="25"/>
      <c r="BQ29" s="143">
        <f t="shared" si="2"/>
        <v>0</v>
      </c>
    </row>
    <row r="30" spans="1:69" ht="18" customHeight="1">
      <c r="A30" s="172">
        <f t="shared" si="0"/>
        <v>0</v>
      </c>
      <c r="B30" s="144"/>
      <c r="C30" s="378">
        <f t="shared" si="1"/>
        <v>20</v>
      </c>
      <c r="D30" s="25"/>
      <c r="E30" s="17"/>
      <c r="F30" s="14"/>
      <c r="G30" s="18"/>
      <c r="H30" s="19"/>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1"/>
      <c r="AK30" s="22"/>
      <c r="AL30" s="23"/>
      <c r="AM30" s="24"/>
      <c r="AN30" s="22"/>
      <c r="AO30" s="23"/>
      <c r="AP30" s="24"/>
      <c r="AQ30" s="22"/>
      <c r="AR30" s="23"/>
      <c r="AS30" s="24"/>
      <c r="AT30" s="22"/>
      <c r="AU30" s="23"/>
      <c r="AV30" s="24"/>
      <c r="AW30" s="22"/>
      <c r="AX30" s="23"/>
      <c r="AY30" s="24"/>
      <c r="AZ30" s="22"/>
      <c r="BA30" s="23"/>
      <c r="BB30" s="24"/>
      <c r="BC30" s="22"/>
      <c r="BD30" s="23"/>
      <c r="BE30" s="24"/>
      <c r="BF30" s="22"/>
      <c r="BG30" s="23"/>
      <c r="BH30" s="24"/>
      <c r="BI30" s="22"/>
      <c r="BJ30" s="23"/>
      <c r="BK30" s="24"/>
      <c r="BL30" s="22"/>
      <c r="BM30" s="23"/>
      <c r="BN30" s="24"/>
      <c r="BO30" s="25"/>
      <c r="BQ30" s="143">
        <f t="shared" si="2"/>
        <v>0</v>
      </c>
    </row>
    <row r="31" spans="1:69" ht="18" customHeight="1">
      <c r="A31" s="172">
        <f t="shared" si="0"/>
        <v>0</v>
      </c>
      <c r="B31" s="144"/>
      <c r="C31" s="378">
        <f t="shared" si="1"/>
        <v>21</v>
      </c>
      <c r="D31" s="25"/>
      <c r="E31" s="17"/>
      <c r="F31" s="14"/>
      <c r="G31" s="18"/>
      <c r="H31" s="19"/>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1"/>
      <c r="AK31" s="22"/>
      <c r="AL31" s="23"/>
      <c r="AM31" s="24"/>
      <c r="AN31" s="22"/>
      <c r="AO31" s="23"/>
      <c r="AP31" s="24"/>
      <c r="AQ31" s="22"/>
      <c r="AR31" s="23"/>
      <c r="AS31" s="24"/>
      <c r="AT31" s="22"/>
      <c r="AU31" s="23"/>
      <c r="AV31" s="24"/>
      <c r="AW31" s="22"/>
      <c r="AX31" s="23"/>
      <c r="AY31" s="24"/>
      <c r="AZ31" s="22"/>
      <c r="BA31" s="23"/>
      <c r="BB31" s="24"/>
      <c r="BC31" s="22"/>
      <c r="BD31" s="23"/>
      <c r="BE31" s="24"/>
      <c r="BF31" s="22"/>
      <c r="BG31" s="23"/>
      <c r="BH31" s="24"/>
      <c r="BI31" s="22"/>
      <c r="BJ31" s="23"/>
      <c r="BK31" s="24"/>
      <c r="BL31" s="22"/>
      <c r="BM31" s="23"/>
      <c r="BN31" s="24"/>
      <c r="BO31" s="25"/>
      <c r="BQ31" s="143">
        <f t="shared" si="2"/>
        <v>0</v>
      </c>
    </row>
    <row r="32" spans="1:69" ht="18" customHeight="1">
      <c r="A32" s="172">
        <f t="shared" si="0"/>
        <v>0</v>
      </c>
      <c r="B32" s="144"/>
      <c r="C32" s="378">
        <f t="shared" si="1"/>
        <v>22</v>
      </c>
      <c r="D32" s="25"/>
      <c r="E32" s="17"/>
      <c r="F32" s="14"/>
      <c r="G32" s="18"/>
      <c r="H32" s="19"/>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1"/>
      <c r="AK32" s="22"/>
      <c r="AL32" s="23"/>
      <c r="AM32" s="24"/>
      <c r="AN32" s="22"/>
      <c r="AO32" s="23"/>
      <c r="AP32" s="24"/>
      <c r="AQ32" s="22"/>
      <c r="AR32" s="23"/>
      <c r="AS32" s="24"/>
      <c r="AT32" s="22"/>
      <c r="AU32" s="23"/>
      <c r="AV32" s="24"/>
      <c r="AW32" s="22"/>
      <c r="AX32" s="23"/>
      <c r="AY32" s="24"/>
      <c r="AZ32" s="22"/>
      <c r="BA32" s="23"/>
      <c r="BB32" s="24"/>
      <c r="BC32" s="22"/>
      <c r="BD32" s="23"/>
      <c r="BE32" s="24"/>
      <c r="BF32" s="22"/>
      <c r="BG32" s="23"/>
      <c r="BH32" s="24"/>
      <c r="BI32" s="22"/>
      <c r="BJ32" s="23"/>
      <c r="BK32" s="24"/>
      <c r="BL32" s="22"/>
      <c r="BM32" s="23"/>
      <c r="BN32" s="24"/>
      <c r="BO32" s="25"/>
      <c r="BQ32" s="143">
        <f t="shared" si="2"/>
        <v>0</v>
      </c>
    </row>
    <row r="33" spans="1:69" ht="18" customHeight="1">
      <c r="A33" s="172">
        <f t="shared" si="0"/>
        <v>0</v>
      </c>
      <c r="B33" s="144"/>
      <c r="C33" s="379">
        <f t="shared" si="1"/>
        <v>23</v>
      </c>
      <c r="D33" s="25"/>
      <c r="E33" s="17"/>
      <c r="F33" s="14"/>
      <c r="G33" s="18"/>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1"/>
      <c r="AK33" s="22"/>
      <c r="AL33" s="23"/>
      <c r="AM33" s="24"/>
      <c r="AN33" s="22"/>
      <c r="AO33" s="23"/>
      <c r="AP33" s="24"/>
      <c r="AQ33" s="22"/>
      <c r="AR33" s="23"/>
      <c r="AS33" s="24"/>
      <c r="AT33" s="22"/>
      <c r="AU33" s="23"/>
      <c r="AV33" s="24"/>
      <c r="AW33" s="22"/>
      <c r="AX33" s="23"/>
      <c r="AY33" s="24"/>
      <c r="AZ33" s="22"/>
      <c r="BA33" s="23"/>
      <c r="BB33" s="24"/>
      <c r="BC33" s="22"/>
      <c r="BD33" s="23"/>
      <c r="BE33" s="24"/>
      <c r="BF33" s="22"/>
      <c r="BG33" s="23"/>
      <c r="BH33" s="24"/>
      <c r="BI33" s="22"/>
      <c r="BJ33" s="23"/>
      <c r="BK33" s="24"/>
      <c r="BL33" s="22"/>
      <c r="BM33" s="23"/>
      <c r="BN33" s="24"/>
      <c r="BO33" s="25"/>
      <c r="BQ33" s="143">
        <f t="shared" si="2"/>
        <v>0</v>
      </c>
    </row>
    <row r="34" spans="1:69" ht="18" customHeight="1">
      <c r="A34" s="172">
        <f t="shared" si="0"/>
        <v>0</v>
      </c>
      <c r="B34" s="144"/>
      <c r="C34" s="379">
        <f t="shared" si="1"/>
        <v>24</v>
      </c>
      <c r="D34" s="25"/>
      <c r="E34" s="17"/>
      <c r="F34" s="14"/>
      <c r="G34" s="18"/>
      <c r="H34" s="19"/>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1"/>
      <c r="AK34" s="22"/>
      <c r="AL34" s="23"/>
      <c r="AM34" s="24"/>
      <c r="AN34" s="22"/>
      <c r="AO34" s="23"/>
      <c r="AP34" s="24"/>
      <c r="AQ34" s="22"/>
      <c r="AR34" s="23"/>
      <c r="AS34" s="24"/>
      <c r="AT34" s="22"/>
      <c r="AU34" s="23"/>
      <c r="AV34" s="24"/>
      <c r="AW34" s="22"/>
      <c r="AX34" s="23"/>
      <c r="AY34" s="24"/>
      <c r="AZ34" s="22"/>
      <c r="BA34" s="23"/>
      <c r="BB34" s="24"/>
      <c r="BC34" s="22"/>
      <c r="BD34" s="23"/>
      <c r="BE34" s="24"/>
      <c r="BF34" s="22"/>
      <c r="BG34" s="23"/>
      <c r="BH34" s="24"/>
      <c r="BI34" s="22"/>
      <c r="BJ34" s="23"/>
      <c r="BK34" s="24"/>
      <c r="BL34" s="22"/>
      <c r="BM34" s="23"/>
      <c r="BN34" s="24"/>
      <c r="BO34" s="25"/>
      <c r="BQ34" s="143">
        <f t="shared" si="2"/>
        <v>0</v>
      </c>
    </row>
    <row r="35" spans="1:69" ht="18" customHeight="1">
      <c r="A35" s="172">
        <f t="shared" si="0"/>
        <v>0</v>
      </c>
      <c r="B35" s="144"/>
      <c r="C35" s="379">
        <f t="shared" si="1"/>
        <v>25</v>
      </c>
      <c r="D35" s="25"/>
      <c r="E35" s="17"/>
      <c r="F35" s="14"/>
      <c r="G35" s="18"/>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1"/>
      <c r="AK35" s="22"/>
      <c r="AL35" s="23"/>
      <c r="AM35" s="24"/>
      <c r="AN35" s="22"/>
      <c r="AO35" s="23"/>
      <c r="AP35" s="24"/>
      <c r="AQ35" s="22"/>
      <c r="AR35" s="23"/>
      <c r="AS35" s="24"/>
      <c r="AT35" s="22"/>
      <c r="AU35" s="23"/>
      <c r="AV35" s="24"/>
      <c r="AW35" s="22"/>
      <c r="AX35" s="23"/>
      <c r="AY35" s="24"/>
      <c r="AZ35" s="22"/>
      <c r="BA35" s="23"/>
      <c r="BB35" s="24"/>
      <c r="BC35" s="22"/>
      <c r="BD35" s="23"/>
      <c r="BE35" s="24"/>
      <c r="BF35" s="22"/>
      <c r="BG35" s="23"/>
      <c r="BH35" s="24"/>
      <c r="BI35" s="22"/>
      <c r="BJ35" s="23"/>
      <c r="BK35" s="24"/>
      <c r="BL35" s="22"/>
      <c r="BM35" s="23"/>
      <c r="BN35" s="24"/>
      <c r="BO35" s="25"/>
      <c r="BQ35" s="143">
        <f t="shared" si="2"/>
        <v>0</v>
      </c>
    </row>
    <row r="36" spans="1:69" ht="18" customHeight="1">
      <c r="A36" s="172">
        <f t="shared" si="0"/>
        <v>0</v>
      </c>
      <c r="B36" s="144"/>
      <c r="C36" s="379">
        <f t="shared" si="1"/>
        <v>26</v>
      </c>
      <c r="D36" s="25"/>
      <c r="E36" s="17"/>
      <c r="F36" s="14"/>
      <c r="G36" s="18"/>
      <c r="H36" s="19"/>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1"/>
      <c r="AK36" s="22"/>
      <c r="AL36" s="23"/>
      <c r="AM36" s="24"/>
      <c r="AN36" s="22"/>
      <c r="AO36" s="23"/>
      <c r="AP36" s="24"/>
      <c r="AQ36" s="22"/>
      <c r="AR36" s="23"/>
      <c r="AS36" s="24"/>
      <c r="AT36" s="22"/>
      <c r="AU36" s="23"/>
      <c r="AV36" s="24"/>
      <c r="AW36" s="22"/>
      <c r="AX36" s="23"/>
      <c r="AY36" s="24"/>
      <c r="AZ36" s="22"/>
      <c r="BA36" s="23"/>
      <c r="BB36" s="24"/>
      <c r="BC36" s="22"/>
      <c r="BD36" s="23"/>
      <c r="BE36" s="24"/>
      <c r="BF36" s="22"/>
      <c r="BG36" s="23"/>
      <c r="BH36" s="24"/>
      <c r="BI36" s="22"/>
      <c r="BJ36" s="23"/>
      <c r="BK36" s="24"/>
      <c r="BL36" s="22"/>
      <c r="BM36" s="23"/>
      <c r="BN36" s="24"/>
      <c r="BO36" s="25"/>
      <c r="BQ36" s="143">
        <f t="shared" si="2"/>
        <v>0</v>
      </c>
    </row>
    <row r="37" spans="1:69" ht="18" customHeight="1">
      <c r="A37" s="172">
        <f t="shared" si="0"/>
        <v>0</v>
      </c>
      <c r="B37" s="144"/>
      <c r="C37" s="379">
        <f t="shared" si="1"/>
        <v>27</v>
      </c>
      <c r="D37" s="25"/>
      <c r="E37" s="17"/>
      <c r="F37" s="14"/>
      <c r="G37" s="18"/>
      <c r="H37" s="19"/>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1"/>
      <c r="AK37" s="22"/>
      <c r="AL37" s="23"/>
      <c r="AM37" s="24"/>
      <c r="AN37" s="22"/>
      <c r="AO37" s="23"/>
      <c r="AP37" s="24"/>
      <c r="AQ37" s="22"/>
      <c r="AR37" s="23"/>
      <c r="AS37" s="24"/>
      <c r="AT37" s="22"/>
      <c r="AU37" s="23"/>
      <c r="AV37" s="24"/>
      <c r="AW37" s="22"/>
      <c r="AX37" s="23"/>
      <c r="AY37" s="24"/>
      <c r="AZ37" s="22"/>
      <c r="BA37" s="23"/>
      <c r="BB37" s="24"/>
      <c r="BC37" s="22"/>
      <c r="BD37" s="23"/>
      <c r="BE37" s="24"/>
      <c r="BF37" s="22"/>
      <c r="BG37" s="23"/>
      <c r="BH37" s="24"/>
      <c r="BI37" s="22"/>
      <c r="BJ37" s="23"/>
      <c r="BK37" s="24"/>
      <c r="BL37" s="22"/>
      <c r="BM37" s="23"/>
      <c r="BN37" s="24"/>
      <c r="BO37" s="25"/>
      <c r="BQ37" s="143">
        <f t="shared" si="2"/>
        <v>0</v>
      </c>
    </row>
    <row r="38" spans="1:69" ht="18" customHeight="1">
      <c r="A38" s="172">
        <f t="shared" si="0"/>
        <v>0</v>
      </c>
      <c r="B38" s="144"/>
      <c r="C38" s="379">
        <f t="shared" si="1"/>
        <v>28</v>
      </c>
      <c r="D38" s="25"/>
      <c r="E38" s="17"/>
      <c r="F38" s="14"/>
      <c r="G38" s="18"/>
      <c r="H38" s="19"/>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1"/>
      <c r="AK38" s="22"/>
      <c r="AL38" s="23"/>
      <c r="AM38" s="24"/>
      <c r="AN38" s="22"/>
      <c r="AO38" s="23"/>
      <c r="AP38" s="24"/>
      <c r="AQ38" s="22"/>
      <c r="AR38" s="23"/>
      <c r="AS38" s="24"/>
      <c r="AT38" s="22"/>
      <c r="AU38" s="23"/>
      <c r="AV38" s="24"/>
      <c r="AW38" s="22"/>
      <c r="AX38" s="23"/>
      <c r="AY38" s="24"/>
      <c r="AZ38" s="22"/>
      <c r="BA38" s="23"/>
      <c r="BB38" s="24"/>
      <c r="BC38" s="22"/>
      <c r="BD38" s="23"/>
      <c r="BE38" s="24"/>
      <c r="BF38" s="22"/>
      <c r="BG38" s="23"/>
      <c r="BH38" s="24"/>
      <c r="BI38" s="22"/>
      <c r="BJ38" s="23"/>
      <c r="BK38" s="24"/>
      <c r="BL38" s="22"/>
      <c r="BM38" s="23"/>
      <c r="BN38" s="24"/>
      <c r="BO38" s="25"/>
      <c r="BQ38" s="143">
        <f t="shared" si="2"/>
        <v>0</v>
      </c>
    </row>
    <row r="39" spans="1:69" ht="18" customHeight="1">
      <c r="A39" s="172">
        <f t="shared" si="0"/>
        <v>0</v>
      </c>
      <c r="B39" s="144"/>
      <c r="C39" s="379">
        <f t="shared" si="1"/>
        <v>29</v>
      </c>
      <c r="D39" s="25"/>
      <c r="E39" s="17"/>
      <c r="F39" s="14"/>
      <c r="G39" s="18"/>
      <c r="H39" s="19"/>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1"/>
      <c r="AK39" s="22"/>
      <c r="AL39" s="23"/>
      <c r="AM39" s="24"/>
      <c r="AN39" s="22"/>
      <c r="AO39" s="23"/>
      <c r="AP39" s="24"/>
      <c r="AQ39" s="22"/>
      <c r="AR39" s="23"/>
      <c r="AS39" s="24"/>
      <c r="AT39" s="22"/>
      <c r="AU39" s="23"/>
      <c r="AV39" s="24"/>
      <c r="AW39" s="22"/>
      <c r="AX39" s="23"/>
      <c r="AY39" s="24"/>
      <c r="AZ39" s="22"/>
      <c r="BA39" s="23"/>
      <c r="BB39" s="24"/>
      <c r="BC39" s="22"/>
      <c r="BD39" s="23"/>
      <c r="BE39" s="24"/>
      <c r="BF39" s="22"/>
      <c r="BG39" s="23"/>
      <c r="BH39" s="24"/>
      <c r="BI39" s="22"/>
      <c r="BJ39" s="23"/>
      <c r="BK39" s="24"/>
      <c r="BL39" s="22"/>
      <c r="BM39" s="23"/>
      <c r="BN39" s="24"/>
      <c r="BO39" s="25"/>
      <c r="BQ39" s="143">
        <f t="shared" si="2"/>
        <v>0</v>
      </c>
    </row>
    <row r="40" spans="1:69" ht="18" customHeight="1">
      <c r="A40" s="172">
        <f t="shared" si="0"/>
        <v>0</v>
      </c>
      <c r="B40" s="144"/>
      <c r="C40" s="379">
        <f t="shared" si="1"/>
        <v>30</v>
      </c>
      <c r="D40" s="25"/>
      <c r="E40" s="17"/>
      <c r="F40" s="14"/>
      <c r="G40" s="18"/>
      <c r="H40" s="19"/>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1"/>
      <c r="AK40" s="22"/>
      <c r="AL40" s="23"/>
      <c r="AM40" s="24"/>
      <c r="AN40" s="22"/>
      <c r="AO40" s="23"/>
      <c r="AP40" s="24"/>
      <c r="AQ40" s="22"/>
      <c r="AR40" s="23"/>
      <c r="AS40" s="24"/>
      <c r="AT40" s="22"/>
      <c r="AU40" s="23"/>
      <c r="AV40" s="24"/>
      <c r="AW40" s="22"/>
      <c r="AX40" s="23"/>
      <c r="AY40" s="24"/>
      <c r="AZ40" s="22"/>
      <c r="BA40" s="23"/>
      <c r="BB40" s="24"/>
      <c r="BC40" s="22"/>
      <c r="BD40" s="23"/>
      <c r="BE40" s="24"/>
      <c r="BF40" s="22"/>
      <c r="BG40" s="23"/>
      <c r="BH40" s="24"/>
      <c r="BI40" s="22"/>
      <c r="BJ40" s="23"/>
      <c r="BK40" s="24"/>
      <c r="BL40" s="22"/>
      <c r="BM40" s="23"/>
      <c r="BN40" s="24"/>
      <c r="BO40" s="25"/>
      <c r="BQ40" s="143">
        <f t="shared" si="2"/>
        <v>0</v>
      </c>
    </row>
    <row r="41" spans="1:69" ht="18" customHeight="1">
      <c r="A41" s="172">
        <f t="shared" si="0"/>
        <v>0</v>
      </c>
      <c r="B41" s="144"/>
      <c r="C41" s="379">
        <f t="shared" si="1"/>
        <v>31</v>
      </c>
      <c r="D41" s="25"/>
      <c r="E41" s="17"/>
      <c r="F41" s="14"/>
      <c r="G41" s="18"/>
      <c r="H41" s="19"/>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1"/>
      <c r="AK41" s="22"/>
      <c r="AL41" s="23"/>
      <c r="AM41" s="24"/>
      <c r="AN41" s="22"/>
      <c r="AO41" s="23"/>
      <c r="AP41" s="24"/>
      <c r="AQ41" s="22"/>
      <c r="AR41" s="23"/>
      <c r="AS41" s="24"/>
      <c r="AT41" s="22"/>
      <c r="AU41" s="23"/>
      <c r="AV41" s="24"/>
      <c r="AW41" s="22"/>
      <c r="AX41" s="23"/>
      <c r="AY41" s="24"/>
      <c r="AZ41" s="22"/>
      <c r="BA41" s="23"/>
      <c r="BB41" s="24"/>
      <c r="BC41" s="22"/>
      <c r="BD41" s="23"/>
      <c r="BE41" s="24"/>
      <c r="BF41" s="22"/>
      <c r="BG41" s="23"/>
      <c r="BH41" s="24"/>
      <c r="BI41" s="22"/>
      <c r="BJ41" s="23"/>
      <c r="BK41" s="24"/>
      <c r="BL41" s="22"/>
      <c r="BM41" s="23"/>
      <c r="BN41" s="24"/>
      <c r="BO41" s="25"/>
      <c r="BQ41" s="143">
        <f t="shared" si="2"/>
        <v>0</v>
      </c>
    </row>
    <row r="42" spans="1:69" ht="18" customHeight="1">
      <c r="A42" s="172">
        <f t="shared" si="0"/>
        <v>0</v>
      </c>
      <c r="B42" s="144"/>
      <c r="C42" s="379">
        <f t="shared" si="1"/>
        <v>32</v>
      </c>
      <c r="D42" s="25"/>
      <c r="E42" s="17"/>
      <c r="F42" s="14"/>
      <c r="G42" s="18"/>
      <c r="H42" s="19"/>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1"/>
      <c r="AK42" s="22"/>
      <c r="AL42" s="23"/>
      <c r="AM42" s="24"/>
      <c r="AN42" s="22"/>
      <c r="AO42" s="23"/>
      <c r="AP42" s="24"/>
      <c r="AQ42" s="22"/>
      <c r="AR42" s="23"/>
      <c r="AS42" s="24"/>
      <c r="AT42" s="22"/>
      <c r="AU42" s="23"/>
      <c r="AV42" s="24"/>
      <c r="AW42" s="22"/>
      <c r="AX42" s="23"/>
      <c r="AY42" s="24"/>
      <c r="AZ42" s="22"/>
      <c r="BA42" s="23"/>
      <c r="BB42" s="24"/>
      <c r="BC42" s="22"/>
      <c r="BD42" s="23"/>
      <c r="BE42" s="24"/>
      <c r="BF42" s="22"/>
      <c r="BG42" s="23"/>
      <c r="BH42" s="24"/>
      <c r="BI42" s="22"/>
      <c r="BJ42" s="23"/>
      <c r="BK42" s="24"/>
      <c r="BL42" s="22"/>
      <c r="BM42" s="23"/>
      <c r="BN42" s="24"/>
      <c r="BO42" s="25"/>
      <c r="BQ42" s="143">
        <f t="shared" si="2"/>
        <v>0</v>
      </c>
    </row>
    <row r="43" spans="1:69" ht="18" customHeight="1">
      <c r="A43" s="172">
        <f t="shared" ref="A43:A74" si="3">IFERROR(IF(AND(OR($C43=1,AND($C43&gt;1,$BQ43&gt;0)), TRIM($D43)=""),1001,0),3)</f>
        <v>0</v>
      </c>
      <c r="B43" s="144"/>
      <c r="C43" s="379">
        <f t="shared" si="1"/>
        <v>33</v>
      </c>
      <c r="D43" s="25"/>
      <c r="E43" s="17"/>
      <c r="F43" s="14"/>
      <c r="G43" s="18"/>
      <c r="H43" s="19"/>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1"/>
      <c r="AK43" s="22"/>
      <c r="AL43" s="23"/>
      <c r="AM43" s="24"/>
      <c r="AN43" s="22"/>
      <c r="AO43" s="23"/>
      <c r="AP43" s="24"/>
      <c r="AQ43" s="22"/>
      <c r="AR43" s="23"/>
      <c r="AS43" s="24"/>
      <c r="AT43" s="22"/>
      <c r="AU43" s="23"/>
      <c r="AV43" s="24"/>
      <c r="AW43" s="22"/>
      <c r="AX43" s="23"/>
      <c r="AY43" s="24"/>
      <c r="AZ43" s="22"/>
      <c r="BA43" s="23"/>
      <c r="BB43" s="24"/>
      <c r="BC43" s="22"/>
      <c r="BD43" s="23"/>
      <c r="BE43" s="24"/>
      <c r="BF43" s="22"/>
      <c r="BG43" s="23"/>
      <c r="BH43" s="24"/>
      <c r="BI43" s="22"/>
      <c r="BJ43" s="23"/>
      <c r="BK43" s="24"/>
      <c r="BL43" s="22"/>
      <c r="BM43" s="23"/>
      <c r="BN43" s="24"/>
      <c r="BO43" s="25"/>
      <c r="BQ43" s="143">
        <f t="shared" si="2"/>
        <v>0</v>
      </c>
    </row>
    <row r="44" spans="1:69" ht="18" customHeight="1">
      <c r="A44" s="172">
        <f t="shared" si="3"/>
        <v>0</v>
      </c>
      <c r="B44" s="144"/>
      <c r="C44" s="379">
        <f t="shared" si="1"/>
        <v>34</v>
      </c>
      <c r="D44" s="25"/>
      <c r="E44" s="17"/>
      <c r="F44" s="14"/>
      <c r="G44" s="18"/>
      <c r="H44" s="19"/>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1"/>
      <c r="AK44" s="22"/>
      <c r="AL44" s="23"/>
      <c r="AM44" s="24"/>
      <c r="AN44" s="22"/>
      <c r="AO44" s="23"/>
      <c r="AP44" s="24"/>
      <c r="AQ44" s="22"/>
      <c r="AR44" s="23"/>
      <c r="AS44" s="24"/>
      <c r="AT44" s="22"/>
      <c r="AU44" s="23"/>
      <c r="AV44" s="24"/>
      <c r="AW44" s="22"/>
      <c r="AX44" s="23"/>
      <c r="AY44" s="24"/>
      <c r="AZ44" s="22"/>
      <c r="BA44" s="23"/>
      <c r="BB44" s="24"/>
      <c r="BC44" s="22"/>
      <c r="BD44" s="23"/>
      <c r="BE44" s="24"/>
      <c r="BF44" s="22"/>
      <c r="BG44" s="23"/>
      <c r="BH44" s="24"/>
      <c r="BI44" s="22"/>
      <c r="BJ44" s="23"/>
      <c r="BK44" s="24"/>
      <c r="BL44" s="22"/>
      <c r="BM44" s="23"/>
      <c r="BN44" s="24"/>
      <c r="BO44" s="25"/>
      <c r="BQ44" s="143">
        <f t="shared" si="2"/>
        <v>0</v>
      </c>
    </row>
    <row r="45" spans="1:69" ht="18" customHeight="1">
      <c r="A45" s="172">
        <f t="shared" si="3"/>
        <v>0</v>
      </c>
      <c r="B45" s="144"/>
      <c r="C45" s="379">
        <f t="shared" si="1"/>
        <v>35</v>
      </c>
      <c r="D45" s="25"/>
      <c r="E45" s="17"/>
      <c r="F45" s="14"/>
      <c r="G45" s="18"/>
      <c r="H45" s="19"/>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1"/>
      <c r="AK45" s="22"/>
      <c r="AL45" s="23"/>
      <c r="AM45" s="24"/>
      <c r="AN45" s="22"/>
      <c r="AO45" s="23"/>
      <c r="AP45" s="24"/>
      <c r="AQ45" s="22"/>
      <c r="AR45" s="23"/>
      <c r="AS45" s="24"/>
      <c r="AT45" s="22"/>
      <c r="AU45" s="23"/>
      <c r="AV45" s="24"/>
      <c r="AW45" s="22"/>
      <c r="AX45" s="23"/>
      <c r="AY45" s="24"/>
      <c r="AZ45" s="22"/>
      <c r="BA45" s="23"/>
      <c r="BB45" s="24"/>
      <c r="BC45" s="22"/>
      <c r="BD45" s="23"/>
      <c r="BE45" s="24"/>
      <c r="BF45" s="22"/>
      <c r="BG45" s="23"/>
      <c r="BH45" s="24"/>
      <c r="BI45" s="22"/>
      <c r="BJ45" s="23"/>
      <c r="BK45" s="24"/>
      <c r="BL45" s="22"/>
      <c r="BM45" s="23"/>
      <c r="BN45" s="24"/>
      <c r="BO45" s="25"/>
      <c r="BQ45" s="143">
        <f t="shared" si="2"/>
        <v>0</v>
      </c>
    </row>
    <row r="46" spans="1:69" ht="18" customHeight="1">
      <c r="A46" s="172">
        <f t="shared" si="3"/>
        <v>0</v>
      </c>
      <c r="B46" s="144"/>
      <c r="C46" s="379">
        <f t="shared" si="1"/>
        <v>36</v>
      </c>
      <c r="D46" s="25"/>
      <c r="E46" s="17"/>
      <c r="F46" s="14"/>
      <c r="G46" s="18"/>
      <c r="H46" s="19"/>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1"/>
      <c r="AK46" s="22"/>
      <c r="AL46" s="23"/>
      <c r="AM46" s="24"/>
      <c r="AN46" s="22"/>
      <c r="AO46" s="23"/>
      <c r="AP46" s="24"/>
      <c r="AQ46" s="22"/>
      <c r="AR46" s="23"/>
      <c r="AS46" s="24"/>
      <c r="AT46" s="22"/>
      <c r="AU46" s="23"/>
      <c r="AV46" s="24"/>
      <c r="AW46" s="22"/>
      <c r="AX46" s="23"/>
      <c r="AY46" s="24"/>
      <c r="AZ46" s="22"/>
      <c r="BA46" s="23"/>
      <c r="BB46" s="24"/>
      <c r="BC46" s="22"/>
      <c r="BD46" s="23"/>
      <c r="BE46" s="24"/>
      <c r="BF46" s="22"/>
      <c r="BG46" s="23"/>
      <c r="BH46" s="24"/>
      <c r="BI46" s="22"/>
      <c r="BJ46" s="23"/>
      <c r="BK46" s="24"/>
      <c r="BL46" s="22"/>
      <c r="BM46" s="23"/>
      <c r="BN46" s="24"/>
      <c r="BO46" s="25"/>
      <c r="BQ46" s="143">
        <f t="shared" si="2"/>
        <v>0</v>
      </c>
    </row>
    <row r="47" spans="1:69" ht="18" customHeight="1">
      <c r="A47" s="172">
        <f t="shared" si="3"/>
        <v>0</v>
      </c>
      <c r="B47" s="144"/>
      <c r="C47" s="379">
        <f t="shared" si="1"/>
        <v>37</v>
      </c>
      <c r="D47" s="25"/>
      <c r="E47" s="17"/>
      <c r="F47" s="14"/>
      <c r="G47" s="18"/>
      <c r="H47" s="19"/>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1"/>
      <c r="AK47" s="22"/>
      <c r="AL47" s="23"/>
      <c r="AM47" s="24"/>
      <c r="AN47" s="22"/>
      <c r="AO47" s="23"/>
      <c r="AP47" s="24"/>
      <c r="AQ47" s="22"/>
      <c r="AR47" s="23"/>
      <c r="AS47" s="24"/>
      <c r="AT47" s="22"/>
      <c r="AU47" s="23"/>
      <c r="AV47" s="24"/>
      <c r="AW47" s="22"/>
      <c r="AX47" s="23"/>
      <c r="AY47" s="24"/>
      <c r="AZ47" s="22"/>
      <c r="BA47" s="23"/>
      <c r="BB47" s="24"/>
      <c r="BC47" s="22"/>
      <c r="BD47" s="23"/>
      <c r="BE47" s="24"/>
      <c r="BF47" s="22"/>
      <c r="BG47" s="23"/>
      <c r="BH47" s="24"/>
      <c r="BI47" s="22"/>
      <c r="BJ47" s="23"/>
      <c r="BK47" s="24"/>
      <c r="BL47" s="22"/>
      <c r="BM47" s="23"/>
      <c r="BN47" s="24"/>
      <c r="BO47" s="25"/>
      <c r="BQ47" s="143">
        <f t="shared" si="2"/>
        <v>0</v>
      </c>
    </row>
    <row r="48" spans="1:69" ht="18" customHeight="1">
      <c r="A48" s="172">
        <f t="shared" si="3"/>
        <v>0</v>
      </c>
      <c r="B48" s="144"/>
      <c r="C48" s="379">
        <f t="shared" si="1"/>
        <v>38</v>
      </c>
      <c r="D48" s="25"/>
      <c r="E48" s="17"/>
      <c r="F48" s="14"/>
      <c r="G48" s="18"/>
      <c r="H48" s="19"/>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1"/>
      <c r="AK48" s="22"/>
      <c r="AL48" s="23"/>
      <c r="AM48" s="24"/>
      <c r="AN48" s="22"/>
      <c r="AO48" s="23"/>
      <c r="AP48" s="24"/>
      <c r="AQ48" s="22"/>
      <c r="AR48" s="23"/>
      <c r="AS48" s="24"/>
      <c r="AT48" s="22"/>
      <c r="AU48" s="23"/>
      <c r="AV48" s="24"/>
      <c r="AW48" s="22"/>
      <c r="AX48" s="23"/>
      <c r="AY48" s="24"/>
      <c r="AZ48" s="22"/>
      <c r="BA48" s="23"/>
      <c r="BB48" s="24"/>
      <c r="BC48" s="22"/>
      <c r="BD48" s="23"/>
      <c r="BE48" s="24"/>
      <c r="BF48" s="22"/>
      <c r="BG48" s="23"/>
      <c r="BH48" s="24"/>
      <c r="BI48" s="22"/>
      <c r="BJ48" s="23"/>
      <c r="BK48" s="24"/>
      <c r="BL48" s="22"/>
      <c r="BM48" s="23"/>
      <c r="BN48" s="24"/>
      <c r="BO48" s="25"/>
      <c r="BQ48" s="143">
        <f t="shared" si="2"/>
        <v>0</v>
      </c>
    </row>
    <row r="49" spans="1:69" ht="18" customHeight="1">
      <c r="A49" s="172">
        <f t="shared" si="3"/>
        <v>0</v>
      </c>
      <c r="B49" s="144"/>
      <c r="C49" s="379">
        <f t="shared" si="1"/>
        <v>39</v>
      </c>
      <c r="D49" s="25"/>
      <c r="E49" s="17"/>
      <c r="F49" s="14"/>
      <c r="G49" s="18"/>
      <c r="H49" s="19"/>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1"/>
      <c r="AK49" s="22"/>
      <c r="AL49" s="23"/>
      <c r="AM49" s="24"/>
      <c r="AN49" s="22"/>
      <c r="AO49" s="23"/>
      <c r="AP49" s="24"/>
      <c r="AQ49" s="22"/>
      <c r="AR49" s="23"/>
      <c r="AS49" s="24"/>
      <c r="AT49" s="22"/>
      <c r="AU49" s="23"/>
      <c r="AV49" s="24"/>
      <c r="AW49" s="22"/>
      <c r="AX49" s="23"/>
      <c r="AY49" s="24"/>
      <c r="AZ49" s="22"/>
      <c r="BA49" s="23"/>
      <c r="BB49" s="24"/>
      <c r="BC49" s="22"/>
      <c r="BD49" s="23"/>
      <c r="BE49" s="24"/>
      <c r="BF49" s="22"/>
      <c r="BG49" s="23"/>
      <c r="BH49" s="24"/>
      <c r="BI49" s="22"/>
      <c r="BJ49" s="23"/>
      <c r="BK49" s="24"/>
      <c r="BL49" s="22"/>
      <c r="BM49" s="23"/>
      <c r="BN49" s="24"/>
      <c r="BO49" s="25"/>
      <c r="BQ49" s="143">
        <f t="shared" si="2"/>
        <v>0</v>
      </c>
    </row>
    <row r="50" spans="1:69" ht="18" customHeight="1">
      <c r="A50" s="172">
        <f t="shared" si="3"/>
        <v>0</v>
      </c>
      <c r="B50" s="144"/>
      <c r="C50" s="379">
        <f t="shared" si="1"/>
        <v>40</v>
      </c>
      <c r="D50" s="25"/>
      <c r="E50" s="17"/>
      <c r="F50" s="14"/>
      <c r="G50" s="18"/>
      <c r="H50" s="19"/>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1"/>
      <c r="AK50" s="22"/>
      <c r="AL50" s="23"/>
      <c r="AM50" s="24"/>
      <c r="AN50" s="22"/>
      <c r="AO50" s="23"/>
      <c r="AP50" s="24"/>
      <c r="AQ50" s="22"/>
      <c r="AR50" s="23"/>
      <c r="AS50" s="24"/>
      <c r="AT50" s="22"/>
      <c r="AU50" s="23"/>
      <c r="AV50" s="24"/>
      <c r="AW50" s="22"/>
      <c r="AX50" s="23"/>
      <c r="AY50" s="24"/>
      <c r="AZ50" s="22"/>
      <c r="BA50" s="23"/>
      <c r="BB50" s="24"/>
      <c r="BC50" s="22"/>
      <c r="BD50" s="23"/>
      <c r="BE50" s="24"/>
      <c r="BF50" s="22"/>
      <c r="BG50" s="23"/>
      <c r="BH50" s="24"/>
      <c r="BI50" s="22"/>
      <c r="BJ50" s="23"/>
      <c r="BK50" s="24"/>
      <c r="BL50" s="22"/>
      <c r="BM50" s="23"/>
      <c r="BN50" s="24"/>
      <c r="BO50" s="25"/>
      <c r="BQ50" s="143">
        <f t="shared" si="2"/>
        <v>0</v>
      </c>
    </row>
    <row r="51" spans="1:69" ht="18" customHeight="1">
      <c r="A51" s="172">
        <f t="shared" si="3"/>
        <v>0</v>
      </c>
      <c r="B51" s="144"/>
      <c r="C51" s="379">
        <f t="shared" si="1"/>
        <v>41</v>
      </c>
      <c r="D51" s="25"/>
      <c r="E51" s="17"/>
      <c r="F51" s="14"/>
      <c r="G51" s="18"/>
      <c r="H51" s="19"/>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1"/>
      <c r="AK51" s="22"/>
      <c r="AL51" s="23"/>
      <c r="AM51" s="24"/>
      <c r="AN51" s="22"/>
      <c r="AO51" s="23"/>
      <c r="AP51" s="24"/>
      <c r="AQ51" s="22"/>
      <c r="AR51" s="23"/>
      <c r="AS51" s="24"/>
      <c r="AT51" s="22"/>
      <c r="AU51" s="23"/>
      <c r="AV51" s="24"/>
      <c r="AW51" s="22"/>
      <c r="AX51" s="23"/>
      <c r="AY51" s="24"/>
      <c r="AZ51" s="22"/>
      <c r="BA51" s="23"/>
      <c r="BB51" s="24"/>
      <c r="BC51" s="22"/>
      <c r="BD51" s="23"/>
      <c r="BE51" s="24"/>
      <c r="BF51" s="22"/>
      <c r="BG51" s="23"/>
      <c r="BH51" s="24"/>
      <c r="BI51" s="22"/>
      <c r="BJ51" s="23"/>
      <c r="BK51" s="24"/>
      <c r="BL51" s="22"/>
      <c r="BM51" s="23"/>
      <c r="BN51" s="24"/>
      <c r="BO51" s="25"/>
      <c r="BQ51" s="143">
        <f t="shared" si="2"/>
        <v>0</v>
      </c>
    </row>
    <row r="52" spans="1:69" ht="18" customHeight="1">
      <c r="A52" s="172">
        <f t="shared" si="3"/>
        <v>0</v>
      </c>
      <c r="B52" s="144"/>
      <c r="C52" s="379">
        <f t="shared" si="1"/>
        <v>42</v>
      </c>
      <c r="D52" s="25"/>
      <c r="E52" s="17"/>
      <c r="F52" s="14"/>
      <c r="G52" s="18"/>
      <c r="H52" s="19"/>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1"/>
      <c r="AK52" s="22"/>
      <c r="AL52" s="23"/>
      <c r="AM52" s="24"/>
      <c r="AN52" s="22"/>
      <c r="AO52" s="23"/>
      <c r="AP52" s="24"/>
      <c r="AQ52" s="22"/>
      <c r="AR52" s="23"/>
      <c r="AS52" s="24"/>
      <c r="AT52" s="22"/>
      <c r="AU52" s="23"/>
      <c r="AV52" s="24"/>
      <c r="AW52" s="22"/>
      <c r="AX52" s="23"/>
      <c r="AY52" s="24"/>
      <c r="AZ52" s="22"/>
      <c r="BA52" s="23"/>
      <c r="BB52" s="24"/>
      <c r="BC52" s="22"/>
      <c r="BD52" s="23"/>
      <c r="BE52" s="24"/>
      <c r="BF52" s="22"/>
      <c r="BG52" s="23"/>
      <c r="BH52" s="24"/>
      <c r="BI52" s="22"/>
      <c r="BJ52" s="23"/>
      <c r="BK52" s="24"/>
      <c r="BL52" s="22"/>
      <c r="BM52" s="23"/>
      <c r="BN52" s="24"/>
      <c r="BO52" s="25"/>
      <c r="BQ52" s="143">
        <f t="shared" si="2"/>
        <v>0</v>
      </c>
    </row>
    <row r="53" spans="1:69" ht="18" customHeight="1">
      <c r="A53" s="172">
        <f t="shared" si="3"/>
        <v>0</v>
      </c>
      <c r="B53" s="144"/>
      <c r="C53" s="379">
        <f t="shared" si="1"/>
        <v>43</v>
      </c>
      <c r="D53" s="25"/>
      <c r="E53" s="17"/>
      <c r="F53" s="14"/>
      <c r="G53" s="18"/>
      <c r="H53" s="19"/>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1"/>
      <c r="AK53" s="22"/>
      <c r="AL53" s="23"/>
      <c r="AM53" s="24"/>
      <c r="AN53" s="22"/>
      <c r="AO53" s="23"/>
      <c r="AP53" s="24"/>
      <c r="AQ53" s="22"/>
      <c r="AR53" s="23"/>
      <c r="AS53" s="24"/>
      <c r="AT53" s="22"/>
      <c r="AU53" s="23"/>
      <c r="AV53" s="24"/>
      <c r="AW53" s="22"/>
      <c r="AX53" s="23"/>
      <c r="AY53" s="24"/>
      <c r="AZ53" s="22"/>
      <c r="BA53" s="23"/>
      <c r="BB53" s="24"/>
      <c r="BC53" s="22"/>
      <c r="BD53" s="23"/>
      <c r="BE53" s="24"/>
      <c r="BF53" s="22"/>
      <c r="BG53" s="23"/>
      <c r="BH53" s="24"/>
      <c r="BI53" s="22"/>
      <c r="BJ53" s="23"/>
      <c r="BK53" s="24"/>
      <c r="BL53" s="22"/>
      <c r="BM53" s="23"/>
      <c r="BN53" s="24"/>
      <c r="BO53" s="25"/>
      <c r="BQ53" s="143">
        <f t="shared" si="2"/>
        <v>0</v>
      </c>
    </row>
    <row r="54" spans="1:69" ht="18" customHeight="1">
      <c r="A54" s="172">
        <f t="shared" si="3"/>
        <v>0</v>
      </c>
      <c r="B54" s="144"/>
      <c r="C54" s="379">
        <f t="shared" si="1"/>
        <v>44</v>
      </c>
      <c r="D54" s="25"/>
      <c r="E54" s="17"/>
      <c r="F54" s="14"/>
      <c r="G54" s="18"/>
      <c r="H54" s="19"/>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1"/>
      <c r="AK54" s="22"/>
      <c r="AL54" s="23"/>
      <c r="AM54" s="24"/>
      <c r="AN54" s="22"/>
      <c r="AO54" s="23"/>
      <c r="AP54" s="24"/>
      <c r="AQ54" s="22"/>
      <c r="AR54" s="23"/>
      <c r="AS54" s="24"/>
      <c r="AT54" s="22"/>
      <c r="AU54" s="23"/>
      <c r="AV54" s="24"/>
      <c r="AW54" s="22"/>
      <c r="AX54" s="23"/>
      <c r="AY54" s="24"/>
      <c r="AZ54" s="22"/>
      <c r="BA54" s="23"/>
      <c r="BB54" s="24"/>
      <c r="BC54" s="22"/>
      <c r="BD54" s="23"/>
      <c r="BE54" s="24"/>
      <c r="BF54" s="22"/>
      <c r="BG54" s="23"/>
      <c r="BH54" s="24"/>
      <c r="BI54" s="22"/>
      <c r="BJ54" s="23"/>
      <c r="BK54" s="24"/>
      <c r="BL54" s="22"/>
      <c r="BM54" s="23"/>
      <c r="BN54" s="24"/>
      <c r="BO54" s="25"/>
      <c r="BQ54" s="143">
        <f t="shared" si="2"/>
        <v>0</v>
      </c>
    </row>
    <row r="55" spans="1:69" ht="18" customHeight="1">
      <c r="A55" s="172">
        <f t="shared" si="3"/>
        <v>0</v>
      </c>
      <c r="B55" s="144"/>
      <c r="C55" s="379">
        <f t="shared" si="1"/>
        <v>45</v>
      </c>
      <c r="D55" s="25"/>
      <c r="E55" s="17"/>
      <c r="F55" s="14"/>
      <c r="G55" s="18"/>
      <c r="H55" s="19"/>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1"/>
      <c r="AK55" s="22"/>
      <c r="AL55" s="23"/>
      <c r="AM55" s="24"/>
      <c r="AN55" s="22"/>
      <c r="AO55" s="23"/>
      <c r="AP55" s="24"/>
      <c r="AQ55" s="22"/>
      <c r="AR55" s="23"/>
      <c r="AS55" s="24"/>
      <c r="AT55" s="22"/>
      <c r="AU55" s="23"/>
      <c r="AV55" s="24"/>
      <c r="AW55" s="22"/>
      <c r="AX55" s="23"/>
      <c r="AY55" s="24"/>
      <c r="AZ55" s="22"/>
      <c r="BA55" s="23"/>
      <c r="BB55" s="24"/>
      <c r="BC55" s="22"/>
      <c r="BD55" s="23"/>
      <c r="BE55" s="24"/>
      <c r="BF55" s="22"/>
      <c r="BG55" s="23"/>
      <c r="BH55" s="24"/>
      <c r="BI55" s="22"/>
      <c r="BJ55" s="23"/>
      <c r="BK55" s="24"/>
      <c r="BL55" s="22"/>
      <c r="BM55" s="23"/>
      <c r="BN55" s="24"/>
      <c r="BO55" s="25"/>
      <c r="BQ55" s="143">
        <f t="shared" si="2"/>
        <v>0</v>
      </c>
    </row>
    <row r="56" spans="1:69" ht="18" customHeight="1">
      <c r="A56" s="172">
        <f t="shared" si="3"/>
        <v>0</v>
      </c>
      <c r="B56" s="144"/>
      <c r="C56" s="379">
        <f t="shared" si="1"/>
        <v>46</v>
      </c>
      <c r="D56" s="25"/>
      <c r="E56" s="17"/>
      <c r="F56" s="14"/>
      <c r="G56" s="18"/>
      <c r="H56" s="19"/>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1"/>
      <c r="AK56" s="22"/>
      <c r="AL56" s="23"/>
      <c r="AM56" s="24"/>
      <c r="AN56" s="22"/>
      <c r="AO56" s="23"/>
      <c r="AP56" s="24"/>
      <c r="AQ56" s="22"/>
      <c r="AR56" s="23"/>
      <c r="AS56" s="24"/>
      <c r="AT56" s="22"/>
      <c r="AU56" s="23"/>
      <c r="AV56" s="24"/>
      <c r="AW56" s="22"/>
      <c r="AX56" s="23"/>
      <c r="AY56" s="24"/>
      <c r="AZ56" s="22"/>
      <c r="BA56" s="23"/>
      <c r="BB56" s="24"/>
      <c r="BC56" s="22"/>
      <c r="BD56" s="23"/>
      <c r="BE56" s="24"/>
      <c r="BF56" s="22"/>
      <c r="BG56" s="23"/>
      <c r="BH56" s="24"/>
      <c r="BI56" s="22"/>
      <c r="BJ56" s="23"/>
      <c r="BK56" s="24"/>
      <c r="BL56" s="22"/>
      <c r="BM56" s="23"/>
      <c r="BN56" s="24"/>
      <c r="BO56" s="25"/>
      <c r="BQ56" s="143">
        <f t="shared" si="2"/>
        <v>0</v>
      </c>
    </row>
    <row r="57" spans="1:69" ht="18" customHeight="1">
      <c r="A57" s="172">
        <f t="shared" si="3"/>
        <v>0</v>
      </c>
      <c r="B57" s="144"/>
      <c r="C57" s="379">
        <f t="shared" si="1"/>
        <v>47</v>
      </c>
      <c r="D57" s="25"/>
      <c r="E57" s="17"/>
      <c r="F57" s="14"/>
      <c r="G57" s="18"/>
      <c r="H57" s="19"/>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1"/>
      <c r="AK57" s="22"/>
      <c r="AL57" s="23"/>
      <c r="AM57" s="24"/>
      <c r="AN57" s="22"/>
      <c r="AO57" s="23"/>
      <c r="AP57" s="24"/>
      <c r="AQ57" s="22"/>
      <c r="AR57" s="23"/>
      <c r="AS57" s="24"/>
      <c r="AT57" s="22"/>
      <c r="AU57" s="23"/>
      <c r="AV57" s="24"/>
      <c r="AW57" s="22"/>
      <c r="AX57" s="23"/>
      <c r="AY57" s="24"/>
      <c r="AZ57" s="22"/>
      <c r="BA57" s="23"/>
      <c r="BB57" s="24"/>
      <c r="BC57" s="22"/>
      <c r="BD57" s="23"/>
      <c r="BE57" s="24"/>
      <c r="BF57" s="22"/>
      <c r="BG57" s="23"/>
      <c r="BH57" s="24"/>
      <c r="BI57" s="22"/>
      <c r="BJ57" s="23"/>
      <c r="BK57" s="24"/>
      <c r="BL57" s="22"/>
      <c r="BM57" s="23"/>
      <c r="BN57" s="24"/>
      <c r="BO57" s="25"/>
      <c r="BQ57" s="143">
        <f t="shared" si="2"/>
        <v>0</v>
      </c>
    </row>
    <row r="58" spans="1:69" ht="18" customHeight="1">
      <c r="A58" s="172">
        <f t="shared" si="3"/>
        <v>0</v>
      </c>
      <c r="B58" s="144"/>
      <c r="C58" s="379">
        <f t="shared" si="1"/>
        <v>48</v>
      </c>
      <c r="D58" s="25"/>
      <c r="E58" s="17"/>
      <c r="F58" s="14"/>
      <c r="G58" s="18"/>
      <c r="H58" s="19"/>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1"/>
      <c r="AK58" s="22"/>
      <c r="AL58" s="23"/>
      <c r="AM58" s="24"/>
      <c r="AN58" s="22"/>
      <c r="AO58" s="23"/>
      <c r="AP58" s="24"/>
      <c r="AQ58" s="22"/>
      <c r="AR58" s="23"/>
      <c r="AS58" s="24"/>
      <c r="AT58" s="22"/>
      <c r="AU58" s="23"/>
      <c r="AV58" s="24"/>
      <c r="AW58" s="22"/>
      <c r="AX58" s="23"/>
      <c r="AY58" s="24"/>
      <c r="AZ58" s="22"/>
      <c r="BA58" s="23"/>
      <c r="BB58" s="24"/>
      <c r="BC58" s="22"/>
      <c r="BD58" s="23"/>
      <c r="BE58" s="24"/>
      <c r="BF58" s="22"/>
      <c r="BG58" s="23"/>
      <c r="BH58" s="24"/>
      <c r="BI58" s="22"/>
      <c r="BJ58" s="23"/>
      <c r="BK58" s="24"/>
      <c r="BL58" s="22"/>
      <c r="BM58" s="23"/>
      <c r="BN58" s="24"/>
      <c r="BO58" s="25"/>
      <c r="BQ58" s="143">
        <f t="shared" si="2"/>
        <v>0</v>
      </c>
    </row>
    <row r="59" spans="1:69" ht="18" customHeight="1">
      <c r="A59" s="172">
        <f t="shared" si="3"/>
        <v>0</v>
      </c>
      <c r="B59" s="144"/>
      <c r="C59" s="379">
        <f t="shared" si="1"/>
        <v>49</v>
      </c>
      <c r="D59" s="25"/>
      <c r="E59" s="17"/>
      <c r="F59" s="14"/>
      <c r="G59" s="18"/>
      <c r="H59" s="19"/>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1"/>
      <c r="AK59" s="22"/>
      <c r="AL59" s="23"/>
      <c r="AM59" s="24"/>
      <c r="AN59" s="22"/>
      <c r="AO59" s="23"/>
      <c r="AP59" s="24"/>
      <c r="AQ59" s="22"/>
      <c r="AR59" s="23"/>
      <c r="AS59" s="24"/>
      <c r="AT59" s="22"/>
      <c r="AU59" s="23"/>
      <c r="AV59" s="24"/>
      <c r="AW59" s="22"/>
      <c r="AX59" s="23"/>
      <c r="AY59" s="24"/>
      <c r="AZ59" s="22"/>
      <c r="BA59" s="23"/>
      <c r="BB59" s="24"/>
      <c r="BC59" s="22"/>
      <c r="BD59" s="23"/>
      <c r="BE59" s="24"/>
      <c r="BF59" s="22"/>
      <c r="BG59" s="23"/>
      <c r="BH59" s="24"/>
      <c r="BI59" s="22"/>
      <c r="BJ59" s="23"/>
      <c r="BK59" s="24"/>
      <c r="BL59" s="22"/>
      <c r="BM59" s="23"/>
      <c r="BN59" s="24"/>
      <c r="BO59" s="25"/>
      <c r="BQ59" s="143">
        <f t="shared" si="2"/>
        <v>0</v>
      </c>
    </row>
    <row r="60" spans="1:69" ht="18" customHeight="1">
      <c r="A60" s="172">
        <f t="shared" si="3"/>
        <v>0</v>
      </c>
      <c r="B60" s="144"/>
      <c r="C60" s="379">
        <f t="shared" si="1"/>
        <v>50</v>
      </c>
      <c r="D60" s="25"/>
      <c r="E60" s="17"/>
      <c r="F60" s="14"/>
      <c r="G60" s="18"/>
      <c r="H60" s="19"/>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1"/>
      <c r="AK60" s="22"/>
      <c r="AL60" s="23"/>
      <c r="AM60" s="24"/>
      <c r="AN60" s="22"/>
      <c r="AO60" s="23"/>
      <c r="AP60" s="24"/>
      <c r="AQ60" s="22"/>
      <c r="AR60" s="23"/>
      <c r="AS60" s="24"/>
      <c r="AT60" s="22"/>
      <c r="AU60" s="23"/>
      <c r="AV60" s="24"/>
      <c r="AW60" s="22"/>
      <c r="AX60" s="23"/>
      <c r="AY60" s="24"/>
      <c r="AZ60" s="22"/>
      <c r="BA60" s="23"/>
      <c r="BB60" s="24"/>
      <c r="BC60" s="22"/>
      <c r="BD60" s="23"/>
      <c r="BE60" s="24"/>
      <c r="BF60" s="22"/>
      <c r="BG60" s="23"/>
      <c r="BH60" s="24"/>
      <c r="BI60" s="22"/>
      <c r="BJ60" s="23"/>
      <c r="BK60" s="24"/>
      <c r="BL60" s="22"/>
      <c r="BM60" s="23"/>
      <c r="BN60" s="24"/>
      <c r="BO60" s="25"/>
      <c r="BQ60" s="143">
        <f t="shared" si="2"/>
        <v>0</v>
      </c>
    </row>
    <row r="61" spans="1:69" ht="18" customHeight="1">
      <c r="A61" s="172">
        <f t="shared" si="3"/>
        <v>0</v>
      </c>
      <c r="B61" s="144"/>
      <c r="C61" s="379">
        <f t="shared" si="1"/>
        <v>51</v>
      </c>
      <c r="D61" s="25"/>
      <c r="E61" s="17"/>
      <c r="F61" s="14"/>
      <c r="G61" s="18"/>
      <c r="H61" s="19"/>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1"/>
      <c r="AK61" s="22"/>
      <c r="AL61" s="23"/>
      <c r="AM61" s="24"/>
      <c r="AN61" s="22"/>
      <c r="AO61" s="23"/>
      <c r="AP61" s="24"/>
      <c r="AQ61" s="22"/>
      <c r="AR61" s="23"/>
      <c r="AS61" s="24"/>
      <c r="AT61" s="22"/>
      <c r="AU61" s="23"/>
      <c r="AV61" s="24"/>
      <c r="AW61" s="22"/>
      <c r="AX61" s="23"/>
      <c r="AY61" s="24"/>
      <c r="AZ61" s="22"/>
      <c r="BA61" s="23"/>
      <c r="BB61" s="24"/>
      <c r="BC61" s="22"/>
      <c r="BD61" s="23"/>
      <c r="BE61" s="24"/>
      <c r="BF61" s="22"/>
      <c r="BG61" s="23"/>
      <c r="BH61" s="24"/>
      <c r="BI61" s="22"/>
      <c r="BJ61" s="23"/>
      <c r="BK61" s="24"/>
      <c r="BL61" s="22"/>
      <c r="BM61" s="23"/>
      <c r="BN61" s="24"/>
      <c r="BO61" s="25"/>
      <c r="BQ61" s="143">
        <f t="shared" si="2"/>
        <v>0</v>
      </c>
    </row>
    <row r="62" spans="1:69" ht="18" customHeight="1">
      <c r="A62" s="172">
        <f t="shared" si="3"/>
        <v>0</v>
      </c>
      <c r="B62" s="144"/>
      <c r="C62" s="379">
        <f t="shared" si="1"/>
        <v>52</v>
      </c>
      <c r="D62" s="25"/>
      <c r="E62" s="17"/>
      <c r="F62" s="14"/>
      <c r="G62" s="18"/>
      <c r="H62" s="19"/>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1"/>
      <c r="AK62" s="22"/>
      <c r="AL62" s="23"/>
      <c r="AM62" s="24"/>
      <c r="AN62" s="22"/>
      <c r="AO62" s="23"/>
      <c r="AP62" s="24"/>
      <c r="AQ62" s="22"/>
      <c r="AR62" s="23"/>
      <c r="AS62" s="24"/>
      <c r="AT62" s="22"/>
      <c r="AU62" s="23"/>
      <c r="AV62" s="24"/>
      <c r="AW62" s="22"/>
      <c r="AX62" s="23"/>
      <c r="AY62" s="24"/>
      <c r="AZ62" s="22"/>
      <c r="BA62" s="23"/>
      <c r="BB62" s="24"/>
      <c r="BC62" s="22"/>
      <c r="BD62" s="23"/>
      <c r="BE62" s="24"/>
      <c r="BF62" s="22"/>
      <c r="BG62" s="23"/>
      <c r="BH62" s="24"/>
      <c r="BI62" s="22"/>
      <c r="BJ62" s="23"/>
      <c r="BK62" s="24"/>
      <c r="BL62" s="22"/>
      <c r="BM62" s="23"/>
      <c r="BN62" s="24"/>
      <c r="BO62" s="25"/>
      <c r="BQ62" s="143">
        <f t="shared" si="2"/>
        <v>0</v>
      </c>
    </row>
    <row r="63" spans="1:69" ht="18" customHeight="1">
      <c r="A63" s="172">
        <f t="shared" si="3"/>
        <v>0</v>
      </c>
      <c r="B63" s="144"/>
      <c r="C63" s="379">
        <f t="shared" si="1"/>
        <v>53</v>
      </c>
      <c r="D63" s="25"/>
      <c r="E63" s="17"/>
      <c r="F63" s="14"/>
      <c r="G63" s="18"/>
      <c r="H63" s="19"/>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1"/>
      <c r="AK63" s="22"/>
      <c r="AL63" s="23"/>
      <c r="AM63" s="24"/>
      <c r="AN63" s="22"/>
      <c r="AO63" s="23"/>
      <c r="AP63" s="24"/>
      <c r="AQ63" s="22"/>
      <c r="AR63" s="23"/>
      <c r="AS63" s="24"/>
      <c r="AT63" s="22"/>
      <c r="AU63" s="23"/>
      <c r="AV63" s="24"/>
      <c r="AW63" s="22"/>
      <c r="AX63" s="23"/>
      <c r="AY63" s="24"/>
      <c r="AZ63" s="22"/>
      <c r="BA63" s="23"/>
      <c r="BB63" s="24"/>
      <c r="BC63" s="22"/>
      <c r="BD63" s="23"/>
      <c r="BE63" s="24"/>
      <c r="BF63" s="22"/>
      <c r="BG63" s="23"/>
      <c r="BH63" s="24"/>
      <c r="BI63" s="22"/>
      <c r="BJ63" s="23"/>
      <c r="BK63" s="24"/>
      <c r="BL63" s="22"/>
      <c r="BM63" s="23"/>
      <c r="BN63" s="24"/>
      <c r="BO63" s="25"/>
      <c r="BQ63" s="143">
        <f t="shared" si="2"/>
        <v>0</v>
      </c>
    </row>
    <row r="64" spans="1:69" ht="18" customHeight="1">
      <c r="A64" s="172">
        <f t="shared" si="3"/>
        <v>0</v>
      </c>
      <c r="B64" s="144"/>
      <c r="C64" s="379">
        <f t="shared" si="1"/>
        <v>54</v>
      </c>
      <c r="D64" s="25"/>
      <c r="E64" s="17"/>
      <c r="F64" s="14"/>
      <c r="G64" s="18"/>
      <c r="H64" s="19"/>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1"/>
      <c r="AK64" s="22"/>
      <c r="AL64" s="23"/>
      <c r="AM64" s="24"/>
      <c r="AN64" s="22"/>
      <c r="AO64" s="23"/>
      <c r="AP64" s="24"/>
      <c r="AQ64" s="22"/>
      <c r="AR64" s="23"/>
      <c r="AS64" s="24"/>
      <c r="AT64" s="22"/>
      <c r="AU64" s="23"/>
      <c r="AV64" s="24"/>
      <c r="AW64" s="22"/>
      <c r="AX64" s="23"/>
      <c r="AY64" s="24"/>
      <c r="AZ64" s="22"/>
      <c r="BA64" s="23"/>
      <c r="BB64" s="24"/>
      <c r="BC64" s="22"/>
      <c r="BD64" s="23"/>
      <c r="BE64" s="24"/>
      <c r="BF64" s="22"/>
      <c r="BG64" s="23"/>
      <c r="BH64" s="24"/>
      <c r="BI64" s="22"/>
      <c r="BJ64" s="23"/>
      <c r="BK64" s="24"/>
      <c r="BL64" s="22"/>
      <c r="BM64" s="23"/>
      <c r="BN64" s="24"/>
      <c r="BO64" s="25"/>
      <c r="BQ64" s="143">
        <f t="shared" si="2"/>
        <v>0</v>
      </c>
    </row>
    <row r="65" spans="1:69" ht="18" customHeight="1">
      <c r="A65" s="172">
        <f t="shared" si="3"/>
        <v>0</v>
      </c>
      <c r="B65" s="144"/>
      <c r="C65" s="379">
        <f t="shared" si="1"/>
        <v>55</v>
      </c>
      <c r="D65" s="25"/>
      <c r="E65" s="17"/>
      <c r="F65" s="14"/>
      <c r="G65" s="18"/>
      <c r="H65" s="19"/>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1"/>
      <c r="AK65" s="22"/>
      <c r="AL65" s="23"/>
      <c r="AM65" s="24"/>
      <c r="AN65" s="22"/>
      <c r="AO65" s="23"/>
      <c r="AP65" s="24"/>
      <c r="AQ65" s="22"/>
      <c r="AR65" s="23"/>
      <c r="AS65" s="24"/>
      <c r="AT65" s="22"/>
      <c r="AU65" s="23"/>
      <c r="AV65" s="24"/>
      <c r="AW65" s="22"/>
      <c r="AX65" s="23"/>
      <c r="AY65" s="24"/>
      <c r="AZ65" s="22"/>
      <c r="BA65" s="23"/>
      <c r="BB65" s="24"/>
      <c r="BC65" s="22"/>
      <c r="BD65" s="23"/>
      <c r="BE65" s="24"/>
      <c r="BF65" s="22"/>
      <c r="BG65" s="23"/>
      <c r="BH65" s="24"/>
      <c r="BI65" s="22"/>
      <c r="BJ65" s="23"/>
      <c r="BK65" s="24"/>
      <c r="BL65" s="22"/>
      <c r="BM65" s="23"/>
      <c r="BN65" s="24"/>
      <c r="BO65" s="25"/>
      <c r="BQ65" s="143">
        <f t="shared" si="2"/>
        <v>0</v>
      </c>
    </row>
    <row r="66" spans="1:69" ht="18" customHeight="1">
      <c r="A66" s="172">
        <f t="shared" si="3"/>
        <v>0</v>
      </c>
      <c r="B66" s="144"/>
      <c r="C66" s="379">
        <f t="shared" si="1"/>
        <v>56</v>
      </c>
      <c r="D66" s="25"/>
      <c r="E66" s="17"/>
      <c r="F66" s="14"/>
      <c r="G66" s="18"/>
      <c r="H66" s="19"/>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1"/>
      <c r="AK66" s="22"/>
      <c r="AL66" s="23"/>
      <c r="AM66" s="24"/>
      <c r="AN66" s="22"/>
      <c r="AO66" s="23"/>
      <c r="AP66" s="24"/>
      <c r="AQ66" s="22"/>
      <c r="AR66" s="23"/>
      <c r="AS66" s="24"/>
      <c r="AT66" s="22"/>
      <c r="AU66" s="23"/>
      <c r="AV66" s="24"/>
      <c r="AW66" s="22"/>
      <c r="AX66" s="23"/>
      <c r="AY66" s="24"/>
      <c r="AZ66" s="22"/>
      <c r="BA66" s="23"/>
      <c r="BB66" s="24"/>
      <c r="BC66" s="22"/>
      <c r="BD66" s="23"/>
      <c r="BE66" s="24"/>
      <c r="BF66" s="22"/>
      <c r="BG66" s="23"/>
      <c r="BH66" s="24"/>
      <c r="BI66" s="22"/>
      <c r="BJ66" s="23"/>
      <c r="BK66" s="24"/>
      <c r="BL66" s="22"/>
      <c r="BM66" s="23"/>
      <c r="BN66" s="24"/>
      <c r="BO66" s="25"/>
      <c r="BQ66" s="143">
        <f t="shared" si="2"/>
        <v>0</v>
      </c>
    </row>
    <row r="67" spans="1:69" ht="18" customHeight="1">
      <c r="A67" s="172">
        <f t="shared" si="3"/>
        <v>0</v>
      </c>
      <c r="B67" s="144"/>
      <c r="C67" s="379">
        <f t="shared" si="1"/>
        <v>57</v>
      </c>
      <c r="D67" s="25"/>
      <c r="E67" s="17"/>
      <c r="F67" s="14"/>
      <c r="G67" s="18"/>
      <c r="H67" s="19"/>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1"/>
      <c r="AK67" s="22"/>
      <c r="AL67" s="23"/>
      <c r="AM67" s="24"/>
      <c r="AN67" s="22"/>
      <c r="AO67" s="23"/>
      <c r="AP67" s="24"/>
      <c r="AQ67" s="22"/>
      <c r="AR67" s="23"/>
      <c r="AS67" s="24"/>
      <c r="AT67" s="22"/>
      <c r="AU67" s="23"/>
      <c r="AV67" s="24"/>
      <c r="AW67" s="22"/>
      <c r="AX67" s="23"/>
      <c r="AY67" s="24"/>
      <c r="AZ67" s="22"/>
      <c r="BA67" s="23"/>
      <c r="BB67" s="24"/>
      <c r="BC67" s="22"/>
      <c r="BD67" s="23"/>
      <c r="BE67" s="24"/>
      <c r="BF67" s="22"/>
      <c r="BG67" s="23"/>
      <c r="BH67" s="24"/>
      <c r="BI67" s="22"/>
      <c r="BJ67" s="23"/>
      <c r="BK67" s="24"/>
      <c r="BL67" s="22"/>
      <c r="BM67" s="23"/>
      <c r="BN67" s="24"/>
      <c r="BO67" s="25"/>
      <c r="BQ67" s="143">
        <f t="shared" si="2"/>
        <v>0</v>
      </c>
    </row>
    <row r="68" spans="1:69" ht="18" customHeight="1">
      <c r="A68" s="172">
        <f t="shared" si="3"/>
        <v>0</v>
      </c>
      <c r="B68" s="144"/>
      <c r="C68" s="379">
        <f t="shared" si="1"/>
        <v>58</v>
      </c>
      <c r="D68" s="25"/>
      <c r="E68" s="17"/>
      <c r="F68" s="14"/>
      <c r="G68" s="18"/>
      <c r="H68" s="19"/>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1"/>
      <c r="AK68" s="22"/>
      <c r="AL68" s="23"/>
      <c r="AM68" s="24"/>
      <c r="AN68" s="22"/>
      <c r="AO68" s="23"/>
      <c r="AP68" s="24"/>
      <c r="AQ68" s="22"/>
      <c r="AR68" s="23"/>
      <c r="AS68" s="24"/>
      <c r="AT68" s="22"/>
      <c r="AU68" s="23"/>
      <c r="AV68" s="24"/>
      <c r="AW68" s="22"/>
      <c r="AX68" s="23"/>
      <c r="AY68" s="24"/>
      <c r="AZ68" s="22"/>
      <c r="BA68" s="23"/>
      <c r="BB68" s="24"/>
      <c r="BC68" s="22"/>
      <c r="BD68" s="23"/>
      <c r="BE68" s="24"/>
      <c r="BF68" s="22"/>
      <c r="BG68" s="23"/>
      <c r="BH68" s="24"/>
      <c r="BI68" s="22"/>
      <c r="BJ68" s="23"/>
      <c r="BK68" s="24"/>
      <c r="BL68" s="22"/>
      <c r="BM68" s="23"/>
      <c r="BN68" s="24"/>
      <c r="BO68" s="25"/>
      <c r="BQ68" s="143">
        <f t="shared" si="2"/>
        <v>0</v>
      </c>
    </row>
    <row r="69" spans="1:69" ht="18" customHeight="1">
      <c r="A69" s="172">
        <f t="shared" si="3"/>
        <v>0</v>
      </c>
      <c r="B69" s="144"/>
      <c r="C69" s="379">
        <f t="shared" si="1"/>
        <v>59</v>
      </c>
      <c r="D69" s="25"/>
      <c r="E69" s="17"/>
      <c r="F69" s="14"/>
      <c r="G69" s="18"/>
      <c r="H69" s="19"/>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1"/>
      <c r="AK69" s="22"/>
      <c r="AL69" s="23"/>
      <c r="AM69" s="24"/>
      <c r="AN69" s="22"/>
      <c r="AO69" s="23"/>
      <c r="AP69" s="24"/>
      <c r="AQ69" s="22"/>
      <c r="AR69" s="23"/>
      <c r="AS69" s="24"/>
      <c r="AT69" s="22"/>
      <c r="AU69" s="23"/>
      <c r="AV69" s="24"/>
      <c r="AW69" s="22"/>
      <c r="AX69" s="23"/>
      <c r="AY69" s="24"/>
      <c r="AZ69" s="22"/>
      <c r="BA69" s="23"/>
      <c r="BB69" s="24"/>
      <c r="BC69" s="22"/>
      <c r="BD69" s="23"/>
      <c r="BE69" s="24"/>
      <c r="BF69" s="22"/>
      <c r="BG69" s="23"/>
      <c r="BH69" s="24"/>
      <c r="BI69" s="22"/>
      <c r="BJ69" s="23"/>
      <c r="BK69" s="24"/>
      <c r="BL69" s="22"/>
      <c r="BM69" s="23"/>
      <c r="BN69" s="24"/>
      <c r="BO69" s="25"/>
      <c r="BQ69" s="143">
        <f t="shared" si="2"/>
        <v>0</v>
      </c>
    </row>
    <row r="70" spans="1:69" ht="18" customHeight="1">
      <c r="A70" s="172">
        <f t="shared" si="3"/>
        <v>0</v>
      </c>
      <c r="B70" s="144"/>
      <c r="C70" s="379">
        <f t="shared" si="1"/>
        <v>60</v>
      </c>
      <c r="D70" s="25"/>
      <c r="E70" s="17"/>
      <c r="F70" s="14"/>
      <c r="G70" s="18"/>
      <c r="H70" s="19"/>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1"/>
      <c r="AK70" s="22"/>
      <c r="AL70" s="23"/>
      <c r="AM70" s="24"/>
      <c r="AN70" s="22"/>
      <c r="AO70" s="23"/>
      <c r="AP70" s="24"/>
      <c r="AQ70" s="22"/>
      <c r="AR70" s="23"/>
      <c r="AS70" s="24"/>
      <c r="AT70" s="22"/>
      <c r="AU70" s="23"/>
      <c r="AV70" s="24"/>
      <c r="AW70" s="22"/>
      <c r="AX70" s="23"/>
      <c r="AY70" s="24"/>
      <c r="AZ70" s="22"/>
      <c r="BA70" s="23"/>
      <c r="BB70" s="24"/>
      <c r="BC70" s="22"/>
      <c r="BD70" s="23"/>
      <c r="BE70" s="24"/>
      <c r="BF70" s="22"/>
      <c r="BG70" s="23"/>
      <c r="BH70" s="24"/>
      <c r="BI70" s="22"/>
      <c r="BJ70" s="23"/>
      <c r="BK70" s="24"/>
      <c r="BL70" s="22"/>
      <c r="BM70" s="23"/>
      <c r="BN70" s="24"/>
      <c r="BO70" s="25"/>
      <c r="BQ70" s="143">
        <f t="shared" si="2"/>
        <v>0</v>
      </c>
    </row>
    <row r="71" spans="1:69" ht="18" customHeight="1">
      <c r="A71" s="172">
        <f t="shared" si="3"/>
        <v>0</v>
      </c>
      <c r="B71" s="144"/>
      <c r="C71" s="379">
        <f t="shared" si="1"/>
        <v>61</v>
      </c>
      <c r="D71" s="25"/>
      <c r="E71" s="17"/>
      <c r="F71" s="14"/>
      <c r="G71" s="18"/>
      <c r="H71" s="19"/>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1"/>
      <c r="AK71" s="22"/>
      <c r="AL71" s="23"/>
      <c r="AM71" s="24"/>
      <c r="AN71" s="22"/>
      <c r="AO71" s="23"/>
      <c r="AP71" s="24"/>
      <c r="AQ71" s="22"/>
      <c r="AR71" s="23"/>
      <c r="AS71" s="24"/>
      <c r="AT71" s="22"/>
      <c r="AU71" s="23"/>
      <c r="AV71" s="24"/>
      <c r="AW71" s="22"/>
      <c r="AX71" s="23"/>
      <c r="AY71" s="24"/>
      <c r="AZ71" s="22"/>
      <c r="BA71" s="23"/>
      <c r="BB71" s="24"/>
      <c r="BC71" s="22"/>
      <c r="BD71" s="23"/>
      <c r="BE71" s="24"/>
      <c r="BF71" s="22"/>
      <c r="BG71" s="23"/>
      <c r="BH71" s="24"/>
      <c r="BI71" s="22"/>
      <c r="BJ71" s="23"/>
      <c r="BK71" s="24"/>
      <c r="BL71" s="22"/>
      <c r="BM71" s="23"/>
      <c r="BN71" s="24"/>
      <c r="BO71" s="25"/>
      <c r="BQ71" s="143">
        <f t="shared" si="2"/>
        <v>0</v>
      </c>
    </row>
    <row r="72" spans="1:69" ht="18" customHeight="1">
      <c r="A72" s="172">
        <f t="shared" si="3"/>
        <v>0</v>
      </c>
      <c r="B72" s="144"/>
      <c r="C72" s="379">
        <f t="shared" si="1"/>
        <v>62</v>
      </c>
      <c r="D72" s="25"/>
      <c r="E72" s="17"/>
      <c r="F72" s="14"/>
      <c r="G72" s="18"/>
      <c r="H72" s="19"/>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1"/>
      <c r="AK72" s="22"/>
      <c r="AL72" s="23"/>
      <c r="AM72" s="24"/>
      <c r="AN72" s="22"/>
      <c r="AO72" s="23"/>
      <c r="AP72" s="24"/>
      <c r="AQ72" s="22"/>
      <c r="AR72" s="23"/>
      <c r="AS72" s="24"/>
      <c r="AT72" s="22"/>
      <c r="AU72" s="23"/>
      <c r="AV72" s="24"/>
      <c r="AW72" s="22"/>
      <c r="AX72" s="23"/>
      <c r="AY72" s="24"/>
      <c r="AZ72" s="22"/>
      <c r="BA72" s="23"/>
      <c r="BB72" s="24"/>
      <c r="BC72" s="22"/>
      <c r="BD72" s="23"/>
      <c r="BE72" s="24"/>
      <c r="BF72" s="22"/>
      <c r="BG72" s="23"/>
      <c r="BH72" s="24"/>
      <c r="BI72" s="22"/>
      <c r="BJ72" s="23"/>
      <c r="BK72" s="24"/>
      <c r="BL72" s="22"/>
      <c r="BM72" s="23"/>
      <c r="BN72" s="24"/>
      <c r="BO72" s="25"/>
      <c r="BQ72" s="143">
        <f t="shared" si="2"/>
        <v>0</v>
      </c>
    </row>
    <row r="73" spans="1:69" ht="18" customHeight="1">
      <c r="A73" s="172">
        <f t="shared" si="3"/>
        <v>0</v>
      </c>
      <c r="B73" s="144"/>
      <c r="C73" s="379">
        <f t="shared" si="1"/>
        <v>63</v>
      </c>
      <c r="D73" s="25"/>
      <c r="E73" s="17"/>
      <c r="F73" s="14"/>
      <c r="G73" s="18"/>
      <c r="H73" s="19"/>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1"/>
      <c r="AK73" s="22"/>
      <c r="AL73" s="23"/>
      <c r="AM73" s="24"/>
      <c r="AN73" s="22"/>
      <c r="AO73" s="23"/>
      <c r="AP73" s="24"/>
      <c r="AQ73" s="22"/>
      <c r="AR73" s="23"/>
      <c r="AS73" s="24"/>
      <c r="AT73" s="22"/>
      <c r="AU73" s="23"/>
      <c r="AV73" s="24"/>
      <c r="AW73" s="22"/>
      <c r="AX73" s="23"/>
      <c r="AY73" s="24"/>
      <c r="AZ73" s="22"/>
      <c r="BA73" s="23"/>
      <c r="BB73" s="24"/>
      <c r="BC73" s="22"/>
      <c r="BD73" s="23"/>
      <c r="BE73" s="24"/>
      <c r="BF73" s="22"/>
      <c r="BG73" s="23"/>
      <c r="BH73" s="24"/>
      <c r="BI73" s="22"/>
      <c r="BJ73" s="23"/>
      <c r="BK73" s="24"/>
      <c r="BL73" s="22"/>
      <c r="BM73" s="23"/>
      <c r="BN73" s="24"/>
      <c r="BO73" s="25"/>
      <c r="BQ73" s="143">
        <f t="shared" si="2"/>
        <v>0</v>
      </c>
    </row>
    <row r="74" spans="1:69" ht="18" customHeight="1">
      <c r="A74" s="172">
        <f t="shared" si="3"/>
        <v>0</v>
      </c>
      <c r="B74" s="144"/>
      <c r="C74" s="379">
        <f t="shared" si="1"/>
        <v>64</v>
      </c>
      <c r="D74" s="25"/>
      <c r="E74" s="17"/>
      <c r="F74" s="14"/>
      <c r="G74" s="18"/>
      <c r="H74" s="19"/>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1"/>
      <c r="AK74" s="22"/>
      <c r="AL74" s="23"/>
      <c r="AM74" s="24"/>
      <c r="AN74" s="22"/>
      <c r="AO74" s="23"/>
      <c r="AP74" s="24"/>
      <c r="AQ74" s="22"/>
      <c r="AR74" s="23"/>
      <c r="AS74" s="24"/>
      <c r="AT74" s="22"/>
      <c r="AU74" s="23"/>
      <c r="AV74" s="24"/>
      <c r="AW74" s="22"/>
      <c r="AX74" s="23"/>
      <c r="AY74" s="24"/>
      <c r="AZ74" s="22"/>
      <c r="BA74" s="23"/>
      <c r="BB74" s="24"/>
      <c r="BC74" s="22"/>
      <c r="BD74" s="23"/>
      <c r="BE74" s="24"/>
      <c r="BF74" s="22"/>
      <c r="BG74" s="23"/>
      <c r="BH74" s="24"/>
      <c r="BI74" s="22"/>
      <c r="BJ74" s="23"/>
      <c r="BK74" s="24"/>
      <c r="BL74" s="22"/>
      <c r="BM74" s="23"/>
      <c r="BN74" s="24"/>
      <c r="BO74" s="25"/>
      <c r="BQ74" s="143">
        <f t="shared" si="2"/>
        <v>0</v>
      </c>
    </row>
    <row r="75" spans="1:69" ht="18" customHeight="1">
      <c r="A75" s="172">
        <f t="shared" ref="A75:A110" si="4">IFERROR(IF(AND(OR($C75=1,AND($C75&gt;1,$BQ75&gt;0)), TRIM($D75)=""),1001,0),3)</f>
        <v>0</v>
      </c>
      <c r="B75" s="144"/>
      <c r="C75" s="379">
        <f t="shared" si="1"/>
        <v>65</v>
      </c>
      <c r="D75" s="25"/>
      <c r="E75" s="17"/>
      <c r="F75" s="14"/>
      <c r="G75" s="18"/>
      <c r="H75" s="19"/>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1"/>
      <c r="AK75" s="22"/>
      <c r="AL75" s="23"/>
      <c r="AM75" s="24"/>
      <c r="AN75" s="22"/>
      <c r="AO75" s="23"/>
      <c r="AP75" s="24"/>
      <c r="AQ75" s="22"/>
      <c r="AR75" s="23"/>
      <c r="AS75" s="24"/>
      <c r="AT75" s="22"/>
      <c r="AU75" s="23"/>
      <c r="AV75" s="24"/>
      <c r="AW75" s="22"/>
      <c r="AX75" s="23"/>
      <c r="AY75" s="24"/>
      <c r="AZ75" s="22"/>
      <c r="BA75" s="23"/>
      <c r="BB75" s="24"/>
      <c r="BC75" s="22"/>
      <c r="BD75" s="23"/>
      <c r="BE75" s="24"/>
      <c r="BF75" s="22"/>
      <c r="BG75" s="23"/>
      <c r="BH75" s="24"/>
      <c r="BI75" s="22"/>
      <c r="BJ75" s="23"/>
      <c r="BK75" s="24"/>
      <c r="BL75" s="22"/>
      <c r="BM75" s="23"/>
      <c r="BN75" s="24"/>
      <c r="BO75" s="25"/>
      <c r="BQ75" s="143">
        <f t="shared" si="2"/>
        <v>0</v>
      </c>
    </row>
    <row r="76" spans="1:69" ht="18" customHeight="1">
      <c r="A76" s="172">
        <f t="shared" si="4"/>
        <v>0</v>
      </c>
      <c r="B76" s="144"/>
      <c r="C76" s="379">
        <f t="shared" ref="C76:C110" si="5">C75+1</f>
        <v>66</v>
      </c>
      <c r="D76" s="25"/>
      <c r="E76" s="26"/>
      <c r="F76" s="27"/>
      <c r="G76" s="28"/>
      <c r="H76" s="29"/>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1"/>
      <c r="AK76" s="32"/>
      <c r="AL76" s="33"/>
      <c r="AM76" s="34"/>
      <c r="AN76" s="32"/>
      <c r="AO76" s="33"/>
      <c r="AP76" s="34"/>
      <c r="AQ76" s="32"/>
      <c r="AR76" s="33"/>
      <c r="AS76" s="24"/>
      <c r="AT76" s="22"/>
      <c r="AU76" s="23"/>
      <c r="AV76" s="24"/>
      <c r="AW76" s="22"/>
      <c r="AX76" s="23"/>
      <c r="AY76" s="24"/>
      <c r="AZ76" s="22"/>
      <c r="BA76" s="23"/>
      <c r="BB76" s="24"/>
      <c r="BC76" s="22"/>
      <c r="BD76" s="23"/>
      <c r="BE76" s="24"/>
      <c r="BF76" s="22"/>
      <c r="BG76" s="23"/>
      <c r="BH76" s="24"/>
      <c r="BI76" s="22"/>
      <c r="BJ76" s="23"/>
      <c r="BK76" s="24"/>
      <c r="BL76" s="22"/>
      <c r="BM76" s="23"/>
      <c r="BN76" s="24"/>
      <c r="BO76" s="25"/>
      <c r="BQ76" s="143">
        <f t="shared" ref="BQ76:BQ110" si="6">COUNTA($D76:$BO76)</f>
        <v>0</v>
      </c>
    </row>
    <row r="77" spans="1:69" ht="18" customHeight="1">
      <c r="A77" s="172">
        <f t="shared" si="4"/>
        <v>0</v>
      </c>
      <c r="B77" s="144"/>
      <c r="C77" s="379">
        <f t="shared" si="5"/>
        <v>67</v>
      </c>
      <c r="D77" s="25"/>
      <c r="E77" s="17"/>
      <c r="F77" s="14"/>
      <c r="G77" s="18"/>
      <c r="H77" s="19"/>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1"/>
      <c r="AK77" s="22"/>
      <c r="AL77" s="23"/>
      <c r="AM77" s="24"/>
      <c r="AN77" s="22"/>
      <c r="AO77" s="23"/>
      <c r="AP77" s="24"/>
      <c r="AQ77" s="22"/>
      <c r="AR77" s="23"/>
      <c r="AS77" s="24"/>
      <c r="AT77" s="22"/>
      <c r="AU77" s="23"/>
      <c r="AV77" s="24"/>
      <c r="AW77" s="22"/>
      <c r="AX77" s="23"/>
      <c r="AY77" s="24"/>
      <c r="AZ77" s="22"/>
      <c r="BA77" s="23"/>
      <c r="BB77" s="24"/>
      <c r="BC77" s="22"/>
      <c r="BD77" s="23"/>
      <c r="BE77" s="24"/>
      <c r="BF77" s="22"/>
      <c r="BG77" s="23"/>
      <c r="BH77" s="24"/>
      <c r="BI77" s="22"/>
      <c r="BJ77" s="23"/>
      <c r="BK77" s="24"/>
      <c r="BL77" s="22"/>
      <c r="BM77" s="23"/>
      <c r="BN77" s="24"/>
      <c r="BO77" s="25"/>
      <c r="BQ77" s="143">
        <f t="shared" si="6"/>
        <v>0</v>
      </c>
    </row>
    <row r="78" spans="1:69" ht="18" customHeight="1">
      <c r="A78" s="172">
        <f t="shared" si="4"/>
        <v>0</v>
      </c>
      <c r="B78" s="144"/>
      <c r="C78" s="379">
        <f t="shared" si="5"/>
        <v>68</v>
      </c>
      <c r="D78" s="25"/>
      <c r="E78" s="17"/>
      <c r="F78" s="14"/>
      <c r="G78" s="18"/>
      <c r="H78" s="19"/>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1"/>
      <c r="AK78" s="22"/>
      <c r="AL78" s="23"/>
      <c r="AM78" s="24"/>
      <c r="AN78" s="22"/>
      <c r="AO78" s="23"/>
      <c r="AP78" s="24"/>
      <c r="AQ78" s="22"/>
      <c r="AR78" s="23"/>
      <c r="AS78" s="24"/>
      <c r="AT78" s="22"/>
      <c r="AU78" s="23"/>
      <c r="AV78" s="24"/>
      <c r="AW78" s="22"/>
      <c r="AX78" s="23"/>
      <c r="AY78" s="24"/>
      <c r="AZ78" s="22"/>
      <c r="BA78" s="23"/>
      <c r="BB78" s="24"/>
      <c r="BC78" s="22"/>
      <c r="BD78" s="23"/>
      <c r="BE78" s="24"/>
      <c r="BF78" s="22"/>
      <c r="BG78" s="23"/>
      <c r="BH78" s="24"/>
      <c r="BI78" s="22"/>
      <c r="BJ78" s="23"/>
      <c r="BK78" s="24"/>
      <c r="BL78" s="22"/>
      <c r="BM78" s="23"/>
      <c r="BN78" s="24"/>
      <c r="BO78" s="25"/>
      <c r="BQ78" s="143">
        <f t="shared" si="6"/>
        <v>0</v>
      </c>
    </row>
    <row r="79" spans="1:69" ht="18" customHeight="1">
      <c r="A79" s="172">
        <f t="shared" si="4"/>
        <v>0</v>
      </c>
      <c r="B79" s="144"/>
      <c r="C79" s="379">
        <f t="shared" si="5"/>
        <v>69</v>
      </c>
      <c r="D79" s="25"/>
      <c r="E79" s="17"/>
      <c r="F79" s="14"/>
      <c r="G79" s="18"/>
      <c r="H79" s="19"/>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1"/>
      <c r="AK79" s="22"/>
      <c r="AL79" s="23"/>
      <c r="AM79" s="24"/>
      <c r="AN79" s="22"/>
      <c r="AO79" s="23"/>
      <c r="AP79" s="24"/>
      <c r="AQ79" s="22"/>
      <c r="AR79" s="23"/>
      <c r="AS79" s="24"/>
      <c r="AT79" s="22"/>
      <c r="AU79" s="23"/>
      <c r="AV79" s="24"/>
      <c r="AW79" s="22"/>
      <c r="AX79" s="23"/>
      <c r="AY79" s="24"/>
      <c r="AZ79" s="22"/>
      <c r="BA79" s="23"/>
      <c r="BB79" s="24"/>
      <c r="BC79" s="22"/>
      <c r="BD79" s="23"/>
      <c r="BE79" s="24"/>
      <c r="BF79" s="22"/>
      <c r="BG79" s="23"/>
      <c r="BH79" s="24"/>
      <c r="BI79" s="22"/>
      <c r="BJ79" s="23"/>
      <c r="BK79" s="24"/>
      <c r="BL79" s="22"/>
      <c r="BM79" s="23"/>
      <c r="BN79" s="24"/>
      <c r="BO79" s="25"/>
      <c r="BQ79" s="143">
        <f t="shared" si="6"/>
        <v>0</v>
      </c>
    </row>
    <row r="80" spans="1:69" ht="18" customHeight="1">
      <c r="A80" s="172">
        <f t="shared" si="4"/>
        <v>0</v>
      </c>
      <c r="B80" s="144"/>
      <c r="C80" s="379">
        <f t="shared" si="5"/>
        <v>70</v>
      </c>
      <c r="D80" s="25"/>
      <c r="E80" s="17"/>
      <c r="F80" s="14"/>
      <c r="G80" s="18"/>
      <c r="H80" s="19"/>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1"/>
      <c r="AK80" s="22"/>
      <c r="AL80" s="23"/>
      <c r="AM80" s="24"/>
      <c r="AN80" s="22"/>
      <c r="AO80" s="23"/>
      <c r="AP80" s="24"/>
      <c r="AQ80" s="22"/>
      <c r="AR80" s="23"/>
      <c r="AS80" s="24"/>
      <c r="AT80" s="22"/>
      <c r="AU80" s="23"/>
      <c r="AV80" s="24"/>
      <c r="AW80" s="22"/>
      <c r="AX80" s="23"/>
      <c r="AY80" s="24"/>
      <c r="AZ80" s="22"/>
      <c r="BA80" s="23"/>
      <c r="BB80" s="24"/>
      <c r="BC80" s="22"/>
      <c r="BD80" s="23"/>
      <c r="BE80" s="24"/>
      <c r="BF80" s="22"/>
      <c r="BG80" s="23"/>
      <c r="BH80" s="24"/>
      <c r="BI80" s="22"/>
      <c r="BJ80" s="23"/>
      <c r="BK80" s="24"/>
      <c r="BL80" s="22"/>
      <c r="BM80" s="23"/>
      <c r="BN80" s="24"/>
      <c r="BO80" s="25"/>
      <c r="BQ80" s="143">
        <f t="shared" si="6"/>
        <v>0</v>
      </c>
    </row>
    <row r="81" spans="1:69" ht="18" customHeight="1">
      <c r="A81" s="172">
        <f t="shared" si="4"/>
        <v>0</v>
      </c>
      <c r="B81" s="144"/>
      <c r="C81" s="379">
        <f t="shared" si="5"/>
        <v>71</v>
      </c>
      <c r="D81" s="25"/>
      <c r="E81" s="17"/>
      <c r="F81" s="14"/>
      <c r="G81" s="18"/>
      <c r="H81" s="19"/>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1"/>
      <c r="AK81" s="22"/>
      <c r="AL81" s="23"/>
      <c r="AM81" s="24"/>
      <c r="AN81" s="22"/>
      <c r="AO81" s="23"/>
      <c r="AP81" s="24"/>
      <c r="AQ81" s="22"/>
      <c r="AR81" s="23"/>
      <c r="AS81" s="24"/>
      <c r="AT81" s="22"/>
      <c r="AU81" s="23"/>
      <c r="AV81" s="24"/>
      <c r="AW81" s="22"/>
      <c r="AX81" s="23"/>
      <c r="AY81" s="24"/>
      <c r="AZ81" s="22"/>
      <c r="BA81" s="23"/>
      <c r="BB81" s="24"/>
      <c r="BC81" s="22"/>
      <c r="BD81" s="23"/>
      <c r="BE81" s="24"/>
      <c r="BF81" s="22"/>
      <c r="BG81" s="23"/>
      <c r="BH81" s="24"/>
      <c r="BI81" s="22"/>
      <c r="BJ81" s="23"/>
      <c r="BK81" s="24"/>
      <c r="BL81" s="22"/>
      <c r="BM81" s="23"/>
      <c r="BN81" s="24"/>
      <c r="BO81" s="25"/>
      <c r="BQ81" s="143">
        <f t="shared" si="6"/>
        <v>0</v>
      </c>
    </row>
    <row r="82" spans="1:69" ht="18" customHeight="1">
      <c r="A82" s="172">
        <f t="shared" si="4"/>
        <v>0</v>
      </c>
      <c r="B82" s="144"/>
      <c r="C82" s="379">
        <f t="shared" si="5"/>
        <v>72</v>
      </c>
      <c r="D82" s="25"/>
      <c r="E82" s="17"/>
      <c r="F82" s="14"/>
      <c r="G82" s="18"/>
      <c r="H82" s="19"/>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1"/>
      <c r="AK82" s="22"/>
      <c r="AL82" s="23"/>
      <c r="AM82" s="24"/>
      <c r="AN82" s="22"/>
      <c r="AO82" s="23"/>
      <c r="AP82" s="24"/>
      <c r="AQ82" s="22"/>
      <c r="AR82" s="23"/>
      <c r="AS82" s="24"/>
      <c r="AT82" s="22"/>
      <c r="AU82" s="23"/>
      <c r="AV82" s="24"/>
      <c r="AW82" s="22"/>
      <c r="AX82" s="23"/>
      <c r="AY82" s="24"/>
      <c r="AZ82" s="22"/>
      <c r="BA82" s="23"/>
      <c r="BB82" s="24"/>
      <c r="BC82" s="22"/>
      <c r="BD82" s="23"/>
      <c r="BE82" s="24"/>
      <c r="BF82" s="22"/>
      <c r="BG82" s="23"/>
      <c r="BH82" s="24"/>
      <c r="BI82" s="22"/>
      <c r="BJ82" s="23"/>
      <c r="BK82" s="24"/>
      <c r="BL82" s="22"/>
      <c r="BM82" s="23"/>
      <c r="BN82" s="24"/>
      <c r="BO82" s="25"/>
      <c r="BQ82" s="143">
        <f t="shared" si="6"/>
        <v>0</v>
      </c>
    </row>
    <row r="83" spans="1:69" ht="18" customHeight="1">
      <c r="A83" s="172">
        <f t="shared" si="4"/>
        <v>0</v>
      </c>
      <c r="B83" s="144"/>
      <c r="C83" s="379">
        <f t="shared" si="5"/>
        <v>73</v>
      </c>
      <c r="D83" s="25"/>
      <c r="E83" s="17"/>
      <c r="F83" s="14"/>
      <c r="G83" s="18"/>
      <c r="H83" s="19"/>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c r="AK83" s="22"/>
      <c r="AL83" s="23"/>
      <c r="AM83" s="24"/>
      <c r="AN83" s="22"/>
      <c r="AO83" s="23"/>
      <c r="AP83" s="24"/>
      <c r="AQ83" s="22"/>
      <c r="AR83" s="23"/>
      <c r="AS83" s="24"/>
      <c r="AT83" s="22"/>
      <c r="AU83" s="23"/>
      <c r="AV83" s="24"/>
      <c r="AW83" s="22"/>
      <c r="AX83" s="23"/>
      <c r="AY83" s="24"/>
      <c r="AZ83" s="22"/>
      <c r="BA83" s="23"/>
      <c r="BB83" s="24"/>
      <c r="BC83" s="22"/>
      <c r="BD83" s="23"/>
      <c r="BE83" s="24"/>
      <c r="BF83" s="22"/>
      <c r="BG83" s="23"/>
      <c r="BH83" s="24"/>
      <c r="BI83" s="22"/>
      <c r="BJ83" s="23"/>
      <c r="BK83" s="24"/>
      <c r="BL83" s="22"/>
      <c r="BM83" s="23"/>
      <c r="BN83" s="24"/>
      <c r="BO83" s="25"/>
      <c r="BQ83" s="143">
        <f t="shared" si="6"/>
        <v>0</v>
      </c>
    </row>
    <row r="84" spans="1:69" ht="18" customHeight="1">
      <c r="A84" s="172">
        <f t="shared" si="4"/>
        <v>0</v>
      </c>
      <c r="B84" s="144"/>
      <c r="C84" s="379">
        <f t="shared" si="5"/>
        <v>74</v>
      </c>
      <c r="D84" s="25"/>
      <c r="E84" s="17"/>
      <c r="F84" s="14"/>
      <c r="G84" s="18"/>
      <c r="H84" s="19"/>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1"/>
      <c r="AK84" s="22"/>
      <c r="AL84" s="23"/>
      <c r="AM84" s="24"/>
      <c r="AN84" s="22"/>
      <c r="AO84" s="23"/>
      <c r="AP84" s="24"/>
      <c r="AQ84" s="22"/>
      <c r="AR84" s="23"/>
      <c r="AS84" s="24"/>
      <c r="AT84" s="22"/>
      <c r="AU84" s="23"/>
      <c r="AV84" s="24"/>
      <c r="AW84" s="22"/>
      <c r="AX84" s="23"/>
      <c r="AY84" s="24"/>
      <c r="AZ84" s="22"/>
      <c r="BA84" s="23"/>
      <c r="BB84" s="24"/>
      <c r="BC84" s="22"/>
      <c r="BD84" s="23"/>
      <c r="BE84" s="24"/>
      <c r="BF84" s="22"/>
      <c r="BG84" s="23"/>
      <c r="BH84" s="24"/>
      <c r="BI84" s="22"/>
      <c r="BJ84" s="23"/>
      <c r="BK84" s="24"/>
      <c r="BL84" s="22"/>
      <c r="BM84" s="23"/>
      <c r="BN84" s="24"/>
      <c r="BO84" s="25"/>
      <c r="BQ84" s="143">
        <f t="shared" si="6"/>
        <v>0</v>
      </c>
    </row>
    <row r="85" spans="1:69" ht="18" customHeight="1">
      <c r="A85" s="172">
        <f t="shared" si="4"/>
        <v>0</v>
      </c>
      <c r="B85" s="144"/>
      <c r="C85" s="379">
        <f t="shared" si="5"/>
        <v>75</v>
      </c>
      <c r="D85" s="25"/>
      <c r="E85" s="17"/>
      <c r="F85" s="14"/>
      <c r="G85" s="18"/>
      <c r="H85" s="19"/>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1"/>
      <c r="AK85" s="22"/>
      <c r="AL85" s="23"/>
      <c r="AM85" s="24"/>
      <c r="AN85" s="22"/>
      <c r="AO85" s="23"/>
      <c r="AP85" s="24"/>
      <c r="AQ85" s="22"/>
      <c r="AR85" s="23"/>
      <c r="AS85" s="24"/>
      <c r="AT85" s="22"/>
      <c r="AU85" s="23"/>
      <c r="AV85" s="24"/>
      <c r="AW85" s="22"/>
      <c r="AX85" s="23"/>
      <c r="AY85" s="24"/>
      <c r="AZ85" s="22"/>
      <c r="BA85" s="23"/>
      <c r="BB85" s="24"/>
      <c r="BC85" s="22"/>
      <c r="BD85" s="23"/>
      <c r="BE85" s="24"/>
      <c r="BF85" s="22"/>
      <c r="BG85" s="23"/>
      <c r="BH85" s="24"/>
      <c r="BI85" s="22"/>
      <c r="BJ85" s="23"/>
      <c r="BK85" s="24"/>
      <c r="BL85" s="22"/>
      <c r="BM85" s="23"/>
      <c r="BN85" s="24"/>
      <c r="BO85" s="25"/>
      <c r="BQ85" s="143">
        <f t="shared" si="6"/>
        <v>0</v>
      </c>
    </row>
    <row r="86" spans="1:69" ht="18" customHeight="1">
      <c r="A86" s="172">
        <f t="shared" si="4"/>
        <v>0</v>
      </c>
      <c r="B86" s="144"/>
      <c r="C86" s="379">
        <f t="shared" si="5"/>
        <v>76</v>
      </c>
      <c r="D86" s="25"/>
      <c r="E86" s="17"/>
      <c r="F86" s="14"/>
      <c r="G86" s="18"/>
      <c r="H86" s="19"/>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1"/>
      <c r="AK86" s="22"/>
      <c r="AL86" s="23"/>
      <c r="AM86" s="24"/>
      <c r="AN86" s="22"/>
      <c r="AO86" s="23"/>
      <c r="AP86" s="24"/>
      <c r="AQ86" s="22"/>
      <c r="AR86" s="23"/>
      <c r="AS86" s="24"/>
      <c r="AT86" s="22"/>
      <c r="AU86" s="23"/>
      <c r="AV86" s="24"/>
      <c r="AW86" s="22"/>
      <c r="AX86" s="23"/>
      <c r="AY86" s="24"/>
      <c r="AZ86" s="22"/>
      <c r="BA86" s="23"/>
      <c r="BB86" s="24"/>
      <c r="BC86" s="22"/>
      <c r="BD86" s="23"/>
      <c r="BE86" s="24"/>
      <c r="BF86" s="22"/>
      <c r="BG86" s="23"/>
      <c r="BH86" s="24"/>
      <c r="BI86" s="22"/>
      <c r="BJ86" s="23"/>
      <c r="BK86" s="24"/>
      <c r="BL86" s="22"/>
      <c r="BM86" s="23"/>
      <c r="BN86" s="24"/>
      <c r="BO86" s="25"/>
      <c r="BQ86" s="143">
        <f t="shared" si="6"/>
        <v>0</v>
      </c>
    </row>
    <row r="87" spans="1:69" ht="18" customHeight="1">
      <c r="A87" s="172">
        <f t="shared" si="4"/>
        <v>0</v>
      </c>
      <c r="B87" s="144"/>
      <c r="C87" s="379">
        <f t="shared" si="5"/>
        <v>77</v>
      </c>
      <c r="D87" s="25"/>
      <c r="E87" s="17"/>
      <c r="F87" s="14"/>
      <c r="G87" s="18"/>
      <c r="H87" s="19"/>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1"/>
      <c r="AK87" s="22"/>
      <c r="AL87" s="23"/>
      <c r="AM87" s="24"/>
      <c r="AN87" s="22"/>
      <c r="AO87" s="23"/>
      <c r="AP87" s="24"/>
      <c r="AQ87" s="22"/>
      <c r="AR87" s="23"/>
      <c r="AS87" s="24"/>
      <c r="AT87" s="22"/>
      <c r="AU87" s="23"/>
      <c r="AV87" s="24"/>
      <c r="AW87" s="22"/>
      <c r="AX87" s="23"/>
      <c r="AY87" s="24"/>
      <c r="AZ87" s="22"/>
      <c r="BA87" s="23"/>
      <c r="BB87" s="24"/>
      <c r="BC87" s="22"/>
      <c r="BD87" s="23"/>
      <c r="BE87" s="24"/>
      <c r="BF87" s="22"/>
      <c r="BG87" s="23"/>
      <c r="BH87" s="24"/>
      <c r="BI87" s="22"/>
      <c r="BJ87" s="23"/>
      <c r="BK87" s="24"/>
      <c r="BL87" s="22"/>
      <c r="BM87" s="23"/>
      <c r="BN87" s="24"/>
      <c r="BO87" s="25"/>
      <c r="BQ87" s="143">
        <f t="shared" si="6"/>
        <v>0</v>
      </c>
    </row>
    <row r="88" spans="1:69" ht="18" customHeight="1">
      <c r="A88" s="172">
        <f t="shared" si="4"/>
        <v>0</v>
      </c>
      <c r="B88" s="144"/>
      <c r="C88" s="379">
        <f t="shared" si="5"/>
        <v>78</v>
      </c>
      <c r="D88" s="25"/>
      <c r="E88" s="17"/>
      <c r="F88" s="14"/>
      <c r="G88" s="18"/>
      <c r="H88" s="19"/>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1"/>
      <c r="AK88" s="22"/>
      <c r="AL88" s="23"/>
      <c r="AM88" s="24"/>
      <c r="AN88" s="22"/>
      <c r="AO88" s="23"/>
      <c r="AP88" s="24"/>
      <c r="AQ88" s="22"/>
      <c r="AR88" s="23"/>
      <c r="AS88" s="24"/>
      <c r="AT88" s="22"/>
      <c r="AU88" s="23"/>
      <c r="AV88" s="24"/>
      <c r="AW88" s="22"/>
      <c r="AX88" s="23"/>
      <c r="AY88" s="24"/>
      <c r="AZ88" s="22"/>
      <c r="BA88" s="23"/>
      <c r="BB88" s="24"/>
      <c r="BC88" s="22"/>
      <c r="BD88" s="23"/>
      <c r="BE88" s="24"/>
      <c r="BF88" s="22"/>
      <c r="BG88" s="23"/>
      <c r="BH88" s="24"/>
      <c r="BI88" s="22"/>
      <c r="BJ88" s="23"/>
      <c r="BK88" s="24"/>
      <c r="BL88" s="22"/>
      <c r="BM88" s="23"/>
      <c r="BN88" s="24"/>
      <c r="BO88" s="25"/>
      <c r="BQ88" s="143">
        <f t="shared" si="6"/>
        <v>0</v>
      </c>
    </row>
    <row r="89" spans="1:69" ht="18" customHeight="1">
      <c r="A89" s="172">
        <f t="shared" si="4"/>
        <v>0</v>
      </c>
      <c r="B89" s="144"/>
      <c r="C89" s="379">
        <f t="shared" si="5"/>
        <v>79</v>
      </c>
      <c r="D89" s="25"/>
      <c r="E89" s="17"/>
      <c r="F89" s="14"/>
      <c r="G89" s="18"/>
      <c r="H89" s="19"/>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1"/>
      <c r="AK89" s="22"/>
      <c r="AL89" s="23"/>
      <c r="AM89" s="24"/>
      <c r="AN89" s="22"/>
      <c r="AO89" s="23"/>
      <c r="AP89" s="24"/>
      <c r="AQ89" s="22"/>
      <c r="AR89" s="23"/>
      <c r="AS89" s="24"/>
      <c r="AT89" s="22"/>
      <c r="AU89" s="23"/>
      <c r="AV89" s="24"/>
      <c r="AW89" s="22"/>
      <c r="AX89" s="23"/>
      <c r="AY89" s="24"/>
      <c r="AZ89" s="22"/>
      <c r="BA89" s="23"/>
      <c r="BB89" s="24"/>
      <c r="BC89" s="22"/>
      <c r="BD89" s="23"/>
      <c r="BE89" s="24"/>
      <c r="BF89" s="22"/>
      <c r="BG89" s="23"/>
      <c r="BH89" s="24"/>
      <c r="BI89" s="22"/>
      <c r="BJ89" s="23"/>
      <c r="BK89" s="24"/>
      <c r="BL89" s="22"/>
      <c r="BM89" s="23"/>
      <c r="BN89" s="24"/>
      <c r="BO89" s="25"/>
      <c r="BQ89" s="143">
        <f t="shared" si="6"/>
        <v>0</v>
      </c>
    </row>
    <row r="90" spans="1:69" ht="18" customHeight="1">
      <c r="A90" s="172">
        <f t="shared" si="4"/>
        <v>0</v>
      </c>
      <c r="B90" s="144"/>
      <c r="C90" s="379">
        <f t="shared" si="5"/>
        <v>80</v>
      </c>
      <c r="D90" s="25"/>
      <c r="E90" s="17"/>
      <c r="F90" s="14"/>
      <c r="G90" s="18"/>
      <c r="H90" s="19"/>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1"/>
      <c r="AK90" s="22"/>
      <c r="AL90" s="23"/>
      <c r="AM90" s="24"/>
      <c r="AN90" s="22"/>
      <c r="AO90" s="23"/>
      <c r="AP90" s="24"/>
      <c r="AQ90" s="22"/>
      <c r="AR90" s="23"/>
      <c r="AS90" s="24"/>
      <c r="AT90" s="22"/>
      <c r="AU90" s="23"/>
      <c r="AV90" s="24"/>
      <c r="AW90" s="22"/>
      <c r="AX90" s="23"/>
      <c r="AY90" s="24"/>
      <c r="AZ90" s="22"/>
      <c r="BA90" s="23"/>
      <c r="BB90" s="24"/>
      <c r="BC90" s="22"/>
      <c r="BD90" s="23"/>
      <c r="BE90" s="24"/>
      <c r="BF90" s="22"/>
      <c r="BG90" s="23"/>
      <c r="BH90" s="24"/>
      <c r="BI90" s="22"/>
      <c r="BJ90" s="23"/>
      <c r="BK90" s="24"/>
      <c r="BL90" s="22"/>
      <c r="BM90" s="23"/>
      <c r="BN90" s="24"/>
      <c r="BO90" s="25"/>
      <c r="BQ90" s="143">
        <f t="shared" si="6"/>
        <v>0</v>
      </c>
    </row>
    <row r="91" spans="1:69" ht="18" customHeight="1">
      <c r="A91" s="172">
        <f t="shared" si="4"/>
        <v>0</v>
      </c>
      <c r="B91" s="144"/>
      <c r="C91" s="379">
        <f t="shared" si="5"/>
        <v>81</v>
      </c>
      <c r="D91" s="25"/>
      <c r="E91" s="17"/>
      <c r="F91" s="14"/>
      <c r="G91" s="18"/>
      <c r="H91" s="19"/>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1"/>
      <c r="AK91" s="22"/>
      <c r="AL91" s="23"/>
      <c r="AM91" s="24"/>
      <c r="AN91" s="22"/>
      <c r="AO91" s="23"/>
      <c r="AP91" s="24"/>
      <c r="AQ91" s="22"/>
      <c r="AR91" s="23"/>
      <c r="AS91" s="24"/>
      <c r="AT91" s="22"/>
      <c r="AU91" s="23"/>
      <c r="AV91" s="24"/>
      <c r="AW91" s="22"/>
      <c r="AX91" s="23"/>
      <c r="AY91" s="24"/>
      <c r="AZ91" s="22"/>
      <c r="BA91" s="23"/>
      <c r="BB91" s="24"/>
      <c r="BC91" s="22"/>
      <c r="BD91" s="23"/>
      <c r="BE91" s="24"/>
      <c r="BF91" s="22"/>
      <c r="BG91" s="23"/>
      <c r="BH91" s="24"/>
      <c r="BI91" s="22"/>
      <c r="BJ91" s="23"/>
      <c r="BK91" s="24"/>
      <c r="BL91" s="22"/>
      <c r="BM91" s="23"/>
      <c r="BN91" s="24"/>
      <c r="BO91" s="25"/>
      <c r="BQ91" s="143">
        <f t="shared" si="6"/>
        <v>0</v>
      </c>
    </row>
    <row r="92" spans="1:69" ht="18" customHeight="1">
      <c r="A92" s="172">
        <f t="shared" si="4"/>
        <v>0</v>
      </c>
      <c r="B92" s="144"/>
      <c r="C92" s="379">
        <f t="shared" si="5"/>
        <v>82</v>
      </c>
      <c r="D92" s="25"/>
      <c r="E92" s="17"/>
      <c r="F92" s="14"/>
      <c r="G92" s="18"/>
      <c r="H92" s="19"/>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1"/>
      <c r="AK92" s="22"/>
      <c r="AL92" s="23"/>
      <c r="AM92" s="24"/>
      <c r="AN92" s="22"/>
      <c r="AO92" s="23"/>
      <c r="AP92" s="24"/>
      <c r="AQ92" s="22"/>
      <c r="AR92" s="23"/>
      <c r="AS92" s="24"/>
      <c r="AT92" s="22"/>
      <c r="AU92" s="23"/>
      <c r="AV92" s="24"/>
      <c r="AW92" s="22"/>
      <c r="AX92" s="23"/>
      <c r="AY92" s="24"/>
      <c r="AZ92" s="22"/>
      <c r="BA92" s="23"/>
      <c r="BB92" s="24"/>
      <c r="BC92" s="22"/>
      <c r="BD92" s="23"/>
      <c r="BE92" s="24"/>
      <c r="BF92" s="22"/>
      <c r="BG92" s="23"/>
      <c r="BH92" s="24"/>
      <c r="BI92" s="22"/>
      <c r="BJ92" s="23"/>
      <c r="BK92" s="24"/>
      <c r="BL92" s="22"/>
      <c r="BM92" s="23"/>
      <c r="BN92" s="24"/>
      <c r="BO92" s="25"/>
      <c r="BQ92" s="143">
        <f t="shared" si="6"/>
        <v>0</v>
      </c>
    </row>
    <row r="93" spans="1:69" ht="18" customHeight="1">
      <c r="A93" s="172">
        <f t="shared" si="4"/>
        <v>0</v>
      </c>
      <c r="B93" s="144"/>
      <c r="C93" s="379">
        <f t="shared" si="5"/>
        <v>83</v>
      </c>
      <c r="D93" s="25"/>
      <c r="E93" s="17"/>
      <c r="F93" s="14"/>
      <c r="G93" s="18"/>
      <c r="H93" s="19"/>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1"/>
      <c r="AK93" s="22"/>
      <c r="AL93" s="23"/>
      <c r="AM93" s="24"/>
      <c r="AN93" s="22"/>
      <c r="AO93" s="23"/>
      <c r="AP93" s="24"/>
      <c r="AQ93" s="22"/>
      <c r="AR93" s="23"/>
      <c r="AS93" s="24"/>
      <c r="AT93" s="22"/>
      <c r="AU93" s="23"/>
      <c r="AV93" s="24"/>
      <c r="AW93" s="22"/>
      <c r="AX93" s="23"/>
      <c r="AY93" s="24"/>
      <c r="AZ93" s="22"/>
      <c r="BA93" s="23"/>
      <c r="BB93" s="24"/>
      <c r="BC93" s="22"/>
      <c r="BD93" s="23"/>
      <c r="BE93" s="24"/>
      <c r="BF93" s="22"/>
      <c r="BG93" s="23"/>
      <c r="BH93" s="24"/>
      <c r="BI93" s="22"/>
      <c r="BJ93" s="23"/>
      <c r="BK93" s="24"/>
      <c r="BL93" s="22"/>
      <c r="BM93" s="23"/>
      <c r="BN93" s="24"/>
      <c r="BO93" s="25"/>
      <c r="BQ93" s="143">
        <f t="shared" si="6"/>
        <v>0</v>
      </c>
    </row>
    <row r="94" spans="1:69" ht="18" customHeight="1">
      <c r="A94" s="172">
        <f t="shared" si="4"/>
        <v>0</v>
      </c>
      <c r="B94" s="144"/>
      <c r="C94" s="379">
        <f t="shared" si="5"/>
        <v>84</v>
      </c>
      <c r="D94" s="25"/>
      <c r="E94" s="17"/>
      <c r="F94" s="14"/>
      <c r="G94" s="18"/>
      <c r="H94" s="19"/>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1"/>
      <c r="AK94" s="22"/>
      <c r="AL94" s="23"/>
      <c r="AM94" s="24"/>
      <c r="AN94" s="22"/>
      <c r="AO94" s="23"/>
      <c r="AP94" s="24"/>
      <c r="AQ94" s="22"/>
      <c r="AR94" s="23"/>
      <c r="AS94" s="24"/>
      <c r="AT94" s="22"/>
      <c r="AU94" s="23"/>
      <c r="AV94" s="24"/>
      <c r="AW94" s="22"/>
      <c r="AX94" s="23"/>
      <c r="AY94" s="24"/>
      <c r="AZ94" s="22"/>
      <c r="BA94" s="23"/>
      <c r="BB94" s="24"/>
      <c r="BC94" s="22"/>
      <c r="BD94" s="23"/>
      <c r="BE94" s="24"/>
      <c r="BF94" s="22"/>
      <c r="BG94" s="23"/>
      <c r="BH94" s="24"/>
      <c r="BI94" s="22"/>
      <c r="BJ94" s="23"/>
      <c r="BK94" s="24"/>
      <c r="BL94" s="22"/>
      <c r="BM94" s="23"/>
      <c r="BN94" s="24"/>
      <c r="BO94" s="25"/>
      <c r="BQ94" s="143">
        <f t="shared" si="6"/>
        <v>0</v>
      </c>
    </row>
    <row r="95" spans="1:69" ht="18" customHeight="1">
      <c r="A95" s="172">
        <f t="shared" si="4"/>
        <v>0</v>
      </c>
      <c r="B95" s="144"/>
      <c r="C95" s="379">
        <f t="shared" si="5"/>
        <v>85</v>
      </c>
      <c r="D95" s="25"/>
      <c r="E95" s="17"/>
      <c r="F95" s="14"/>
      <c r="G95" s="18"/>
      <c r="H95" s="19"/>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1"/>
      <c r="AK95" s="22"/>
      <c r="AL95" s="23"/>
      <c r="AM95" s="24"/>
      <c r="AN95" s="22"/>
      <c r="AO95" s="23"/>
      <c r="AP95" s="24"/>
      <c r="AQ95" s="22"/>
      <c r="AR95" s="23"/>
      <c r="AS95" s="24"/>
      <c r="AT95" s="22"/>
      <c r="AU95" s="23"/>
      <c r="AV95" s="24"/>
      <c r="AW95" s="22"/>
      <c r="AX95" s="23"/>
      <c r="AY95" s="24"/>
      <c r="AZ95" s="22"/>
      <c r="BA95" s="23"/>
      <c r="BB95" s="24"/>
      <c r="BC95" s="22"/>
      <c r="BD95" s="23"/>
      <c r="BE95" s="24"/>
      <c r="BF95" s="22"/>
      <c r="BG95" s="23"/>
      <c r="BH95" s="24"/>
      <c r="BI95" s="22"/>
      <c r="BJ95" s="23"/>
      <c r="BK95" s="24"/>
      <c r="BL95" s="22"/>
      <c r="BM95" s="23"/>
      <c r="BN95" s="24"/>
      <c r="BO95" s="25"/>
      <c r="BQ95" s="143">
        <f t="shared" si="6"/>
        <v>0</v>
      </c>
    </row>
    <row r="96" spans="1:69" ht="18" customHeight="1">
      <c r="A96" s="172">
        <f t="shared" si="4"/>
        <v>0</v>
      </c>
      <c r="B96" s="144"/>
      <c r="C96" s="379">
        <f t="shared" si="5"/>
        <v>86</v>
      </c>
      <c r="D96" s="25"/>
      <c r="E96" s="17"/>
      <c r="F96" s="14"/>
      <c r="G96" s="18"/>
      <c r="H96" s="19"/>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1"/>
      <c r="AK96" s="22"/>
      <c r="AL96" s="23"/>
      <c r="AM96" s="24"/>
      <c r="AN96" s="22"/>
      <c r="AO96" s="23"/>
      <c r="AP96" s="24"/>
      <c r="AQ96" s="22"/>
      <c r="AR96" s="23"/>
      <c r="AS96" s="34"/>
      <c r="AT96" s="32"/>
      <c r="AU96" s="33"/>
      <c r="AV96" s="34"/>
      <c r="AW96" s="32"/>
      <c r="AX96" s="33"/>
      <c r="AY96" s="34"/>
      <c r="AZ96" s="32"/>
      <c r="BA96" s="33"/>
      <c r="BB96" s="24"/>
      <c r="BC96" s="22"/>
      <c r="BD96" s="23"/>
      <c r="BE96" s="24"/>
      <c r="BF96" s="22"/>
      <c r="BG96" s="23"/>
      <c r="BH96" s="24"/>
      <c r="BI96" s="22"/>
      <c r="BJ96" s="23"/>
      <c r="BK96" s="24"/>
      <c r="BL96" s="22"/>
      <c r="BM96" s="23"/>
      <c r="BN96" s="24"/>
      <c r="BO96" s="25"/>
      <c r="BQ96" s="143">
        <f t="shared" si="6"/>
        <v>0</v>
      </c>
    </row>
    <row r="97" spans="1:69" ht="18" customHeight="1">
      <c r="A97" s="172">
        <f t="shared" si="4"/>
        <v>0</v>
      </c>
      <c r="B97" s="144"/>
      <c r="C97" s="379">
        <f t="shared" si="5"/>
        <v>87</v>
      </c>
      <c r="D97" s="25"/>
      <c r="E97" s="17"/>
      <c r="F97" s="14"/>
      <c r="G97" s="18"/>
      <c r="H97" s="19"/>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1"/>
      <c r="AK97" s="22"/>
      <c r="AL97" s="23"/>
      <c r="AM97" s="24"/>
      <c r="AN97" s="22"/>
      <c r="AO97" s="23"/>
      <c r="AP97" s="24"/>
      <c r="AQ97" s="22"/>
      <c r="AR97" s="23"/>
      <c r="AS97" s="24"/>
      <c r="AT97" s="22"/>
      <c r="AU97" s="23"/>
      <c r="AV97" s="24"/>
      <c r="AW97" s="22"/>
      <c r="AX97" s="23"/>
      <c r="AY97" s="24"/>
      <c r="AZ97" s="22"/>
      <c r="BA97" s="23"/>
      <c r="BB97" s="24"/>
      <c r="BC97" s="22"/>
      <c r="BD97" s="23"/>
      <c r="BE97" s="24"/>
      <c r="BF97" s="35"/>
      <c r="BG97" s="23"/>
      <c r="BH97" s="24"/>
      <c r="BI97" s="22"/>
      <c r="BJ97" s="23"/>
      <c r="BK97" s="24"/>
      <c r="BL97" s="22"/>
      <c r="BM97" s="23"/>
      <c r="BN97" s="24"/>
      <c r="BO97" s="25"/>
      <c r="BQ97" s="143">
        <f t="shared" si="6"/>
        <v>0</v>
      </c>
    </row>
    <row r="98" spans="1:69" ht="18" customHeight="1">
      <c r="A98" s="172">
        <f t="shared" si="4"/>
        <v>0</v>
      </c>
      <c r="B98" s="144"/>
      <c r="C98" s="379">
        <f t="shared" si="5"/>
        <v>88</v>
      </c>
      <c r="D98" s="25"/>
      <c r="E98" s="17"/>
      <c r="F98" s="14"/>
      <c r="G98" s="18"/>
      <c r="H98" s="19"/>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1"/>
      <c r="AK98" s="22"/>
      <c r="AL98" s="23"/>
      <c r="AM98" s="24"/>
      <c r="AN98" s="22"/>
      <c r="AO98" s="23"/>
      <c r="AP98" s="24"/>
      <c r="AQ98" s="22"/>
      <c r="AR98" s="23"/>
      <c r="AS98" s="24"/>
      <c r="AT98" s="22"/>
      <c r="AU98" s="23"/>
      <c r="AV98" s="24"/>
      <c r="AW98" s="22"/>
      <c r="AX98" s="23"/>
      <c r="AY98" s="24"/>
      <c r="AZ98" s="22"/>
      <c r="BA98" s="23"/>
      <c r="BB98" s="24"/>
      <c r="BC98" s="22"/>
      <c r="BD98" s="23"/>
      <c r="BE98" s="24"/>
      <c r="BF98" s="35"/>
      <c r="BG98" s="23"/>
      <c r="BH98" s="24"/>
      <c r="BI98" s="22"/>
      <c r="BJ98" s="23"/>
      <c r="BK98" s="24"/>
      <c r="BL98" s="22"/>
      <c r="BM98" s="23"/>
      <c r="BN98" s="24"/>
      <c r="BO98" s="25"/>
      <c r="BQ98" s="143">
        <f t="shared" si="6"/>
        <v>0</v>
      </c>
    </row>
    <row r="99" spans="1:69" ht="18" customHeight="1">
      <c r="A99" s="172">
        <f t="shared" si="4"/>
        <v>0</v>
      </c>
      <c r="B99" s="144"/>
      <c r="C99" s="379">
        <f t="shared" si="5"/>
        <v>89</v>
      </c>
      <c r="D99" s="25"/>
      <c r="E99" s="17"/>
      <c r="F99" s="14"/>
      <c r="G99" s="18"/>
      <c r="H99" s="19"/>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1"/>
      <c r="AK99" s="22"/>
      <c r="AL99" s="23"/>
      <c r="AM99" s="24"/>
      <c r="AN99" s="22"/>
      <c r="AO99" s="23"/>
      <c r="AP99" s="24"/>
      <c r="AQ99" s="22"/>
      <c r="AR99" s="23"/>
      <c r="AS99" s="24"/>
      <c r="AT99" s="22"/>
      <c r="AU99" s="23"/>
      <c r="AV99" s="24"/>
      <c r="AW99" s="22"/>
      <c r="AX99" s="23"/>
      <c r="AY99" s="24"/>
      <c r="AZ99" s="22"/>
      <c r="BA99" s="23"/>
      <c r="BB99" s="24"/>
      <c r="BC99" s="22"/>
      <c r="BD99" s="23"/>
      <c r="BE99" s="24"/>
      <c r="BF99" s="35"/>
      <c r="BG99" s="23"/>
      <c r="BH99" s="24"/>
      <c r="BI99" s="22"/>
      <c r="BJ99" s="23"/>
      <c r="BK99" s="24"/>
      <c r="BL99" s="22"/>
      <c r="BM99" s="23"/>
      <c r="BN99" s="24"/>
      <c r="BO99" s="25"/>
      <c r="BQ99" s="143">
        <f t="shared" si="6"/>
        <v>0</v>
      </c>
    </row>
    <row r="100" spans="1:69" ht="18" customHeight="1">
      <c r="A100" s="172">
        <f t="shared" si="4"/>
        <v>0</v>
      </c>
      <c r="B100" s="144"/>
      <c r="C100" s="379">
        <f t="shared" si="5"/>
        <v>90</v>
      </c>
      <c r="D100" s="25"/>
      <c r="E100" s="17"/>
      <c r="F100" s="14"/>
      <c r="G100" s="18"/>
      <c r="H100" s="19"/>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1"/>
      <c r="AK100" s="22"/>
      <c r="AL100" s="23"/>
      <c r="AM100" s="24"/>
      <c r="AN100" s="22"/>
      <c r="AO100" s="23"/>
      <c r="AP100" s="24"/>
      <c r="AQ100" s="22"/>
      <c r="AR100" s="23"/>
      <c r="AS100" s="24"/>
      <c r="AT100" s="22"/>
      <c r="AU100" s="23"/>
      <c r="AV100" s="24"/>
      <c r="AW100" s="22"/>
      <c r="AX100" s="23"/>
      <c r="AY100" s="24"/>
      <c r="AZ100" s="22"/>
      <c r="BA100" s="23"/>
      <c r="BB100" s="24"/>
      <c r="BC100" s="22"/>
      <c r="BD100" s="23"/>
      <c r="BE100" s="24"/>
      <c r="BF100" s="35"/>
      <c r="BG100" s="23"/>
      <c r="BH100" s="24"/>
      <c r="BI100" s="22"/>
      <c r="BJ100" s="23"/>
      <c r="BK100" s="24"/>
      <c r="BL100" s="22"/>
      <c r="BM100" s="23"/>
      <c r="BN100" s="24"/>
      <c r="BO100" s="25"/>
      <c r="BQ100" s="143">
        <f t="shared" si="6"/>
        <v>0</v>
      </c>
    </row>
    <row r="101" spans="1:69" ht="18" customHeight="1">
      <c r="A101" s="172">
        <f t="shared" si="4"/>
        <v>0</v>
      </c>
      <c r="B101" s="144"/>
      <c r="C101" s="379">
        <f t="shared" si="5"/>
        <v>91</v>
      </c>
      <c r="D101" s="25"/>
      <c r="E101" s="17"/>
      <c r="F101" s="14"/>
      <c r="G101" s="18"/>
      <c r="H101" s="19"/>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1"/>
      <c r="AK101" s="22"/>
      <c r="AL101" s="23"/>
      <c r="AM101" s="24"/>
      <c r="AN101" s="22"/>
      <c r="AO101" s="23"/>
      <c r="AP101" s="24"/>
      <c r="AQ101" s="22"/>
      <c r="AR101" s="23"/>
      <c r="AS101" s="24"/>
      <c r="AT101" s="22"/>
      <c r="AU101" s="23"/>
      <c r="AV101" s="24"/>
      <c r="AW101" s="22"/>
      <c r="AX101" s="23"/>
      <c r="AY101" s="24"/>
      <c r="AZ101" s="22"/>
      <c r="BA101" s="23"/>
      <c r="BB101" s="24"/>
      <c r="BC101" s="22"/>
      <c r="BD101" s="23"/>
      <c r="BE101" s="24"/>
      <c r="BF101" s="35"/>
      <c r="BG101" s="23"/>
      <c r="BH101" s="24"/>
      <c r="BI101" s="22"/>
      <c r="BJ101" s="23"/>
      <c r="BK101" s="24"/>
      <c r="BL101" s="22"/>
      <c r="BM101" s="23"/>
      <c r="BN101" s="24"/>
      <c r="BO101" s="25"/>
      <c r="BQ101" s="143">
        <f t="shared" si="6"/>
        <v>0</v>
      </c>
    </row>
    <row r="102" spans="1:69" ht="18" customHeight="1">
      <c r="A102" s="172">
        <f t="shared" si="4"/>
        <v>0</v>
      </c>
      <c r="B102" s="144"/>
      <c r="C102" s="379">
        <f t="shared" si="5"/>
        <v>92</v>
      </c>
      <c r="D102" s="25"/>
      <c r="E102" s="17"/>
      <c r="F102" s="14"/>
      <c r="G102" s="18"/>
      <c r="H102" s="19"/>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1"/>
      <c r="AK102" s="22"/>
      <c r="AL102" s="23"/>
      <c r="AM102" s="24"/>
      <c r="AN102" s="22"/>
      <c r="AO102" s="23"/>
      <c r="AP102" s="24"/>
      <c r="AQ102" s="22"/>
      <c r="AR102" s="23"/>
      <c r="AS102" s="24"/>
      <c r="AT102" s="22"/>
      <c r="AU102" s="23"/>
      <c r="AV102" s="24"/>
      <c r="AW102" s="22"/>
      <c r="AX102" s="23"/>
      <c r="AY102" s="24"/>
      <c r="AZ102" s="22"/>
      <c r="BA102" s="23"/>
      <c r="BB102" s="24"/>
      <c r="BC102" s="22"/>
      <c r="BD102" s="23"/>
      <c r="BE102" s="24"/>
      <c r="BF102" s="35"/>
      <c r="BG102" s="23"/>
      <c r="BH102" s="24"/>
      <c r="BI102" s="22"/>
      <c r="BJ102" s="23"/>
      <c r="BK102" s="24"/>
      <c r="BL102" s="22"/>
      <c r="BM102" s="23"/>
      <c r="BN102" s="24"/>
      <c r="BO102" s="25"/>
      <c r="BQ102" s="143">
        <f t="shared" si="6"/>
        <v>0</v>
      </c>
    </row>
    <row r="103" spans="1:69" ht="18" customHeight="1">
      <c r="A103" s="172">
        <f t="shared" si="4"/>
        <v>0</v>
      </c>
      <c r="B103" s="144"/>
      <c r="C103" s="379">
        <f t="shared" si="5"/>
        <v>93</v>
      </c>
      <c r="D103" s="25"/>
      <c r="E103" s="17"/>
      <c r="F103" s="14"/>
      <c r="G103" s="18"/>
      <c r="H103" s="19"/>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1"/>
      <c r="AK103" s="22"/>
      <c r="AL103" s="23"/>
      <c r="AM103" s="24"/>
      <c r="AN103" s="22"/>
      <c r="AO103" s="23"/>
      <c r="AP103" s="24"/>
      <c r="AQ103" s="22"/>
      <c r="AR103" s="23"/>
      <c r="AS103" s="24"/>
      <c r="AT103" s="22"/>
      <c r="AU103" s="23"/>
      <c r="AV103" s="24"/>
      <c r="AW103" s="22"/>
      <c r="AX103" s="23"/>
      <c r="AY103" s="24"/>
      <c r="AZ103" s="22"/>
      <c r="BA103" s="23"/>
      <c r="BB103" s="24"/>
      <c r="BC103" s="22"/>
      <c r="BD103" s="23"/>
      <c r="BE103" s="24"/>
      <c r="BF103" s="35"/>
      <c r="BG103" s="23"/>
      <c r="BH103" s="24"/>
      <c r="BI103" s="22"/>
      <c r="BJ103" s="23"/>
      <c r="BK103" s="24"/>
      <c r="BL103" s="22"/>
      <c r="BM103" s="23"/>
      <c r="BN103" s="24"/>
      <c r="BO103" s="25"/>
      <c r="BQ103" s="143">
        <f t="shared" si="6"/>
        <v>0</v>
      </c>
    </row>
    <row r="104" spans="1:69" ht="18" customHeight="1">
      <c r="A104" s="172">
        <f t="shared" si="4"/>
        <v>0</v>
      </c>
      <c r="B104" s="144"/>
      <c r="C104" s="379">
        <f t="shared" si="5"/>
        <v>94</v>
      </c>
      <c r="D104" s="25"/>
      <c r="E104" s="17"/>
      <c r="F104" s="14"/>
      <c r="G104" s="18"/>
      <c r="H104" s="19"/>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1"/>
      <c r="AK104" s="22"/>
      <c r="AL104" s="23"/>
      <c r="AM104" s="24"/>
      <c r="AN104" s="22"/>
      <c r="AO104" s="23"/>
      <c r="AP104" s="24"/>
      <c r="AQ104" s="22"/>
      <c r="AR104" s="23"/>
      <c r="AS104" s="24"/>
      <c r="AT104" s="22"/>
      <c r="AU104" s="23"/>
      <c r="AV104" s="24"/>
      <c r="AW104" s="22"/>
      <c r="AX104" s="23"/>
      <c r="AY104" s="24"/>
      <c r="AZ104" s="22"/>
      <c r="BA104" s="23"/>
      <c r="BB104" s="24"/>
      <c r="BC104" s="22"/>
      <c r="BD104" s="23"/>
      <c r="BE104" s="24"/>
      <c r="BF104" s="35"/>
      <c r="BG104" s="23"/>
      <c r="BH104" s="24"/>
      <c r="BI104" s="22"/>
      <c r="BJ104" s="23"/>
      <c r="BK104" s="24"/>
      <c r="BL104" s="22"/>
      <c r="BM104" s="23"/>
      <c r="BN104" s="24"/>
      <c r="BO104" s="25"/>
      <c r="BQ104" s="143">
        <f t="shared" si="6"/>
        <v>0</v>
      </c>
    </row>
    <row r="105" spans="1:69" ht="18" customHeight="1">
      <c r="A105" s="172">
        <f t="shared" si="4"/>
        <v>0</v>
      </c>
      <c r="B105" s="144"/>
      <c r="C105" s="379">
        <f t="shared" si="5"/>
        <v>95</v>
      </c>
      <c r="D105" s="25"/>
      <c r="E105" s="17"/>
      <c r="F105" s="14"/>
      <c r="G105" s="18"/>
      <c r="H105" s="19"/>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1"/>
      <c r="AK105" s="22"/>
      <c r="AL105" s="23"/>
      <c r="AM105" s="24"/>
      <c r="AN105" s="22"/>
      <c r="AO105" s="23"/>
      <c r="AP105" s="24"/>
      <c r="AQ105" s="22"/>
      <c r="AR105" s="23"/>
      <c r="AS105" s="24"/>
      <c r="AT105" s="22"/>
      <c r="AU105" s="23"/>
      <c r="AV105" s="24"/>
      <c r="AW105" s="22"/>
      <c r="AX105" s="23"/>
      <c r="AY105" s="24"/>
      <c r="AZ105" s="22"/>
      <c r="BA105" s="23"/>
      <c r="BB105" s="24"/>
      <c r="BC105" s="22"/>
      <c r="BD105" s="23"/>
      <c r="BE105" s="24"/>
      <c r="BF105" s="35"/>
      <c r="BG105" s="23"/>
      <c r="BH105" s="24"/>
      <c r="BI105" s="22"/>
      <c r="BJ105" s="23"/>
      <c r="BK105" s="24"/>
      <c r="BL105" s="22"/>
      <c r="BM105" s="23"/>
      <c r="BN105" s="24"/>
      <c r="BO105" s="25"/>
      <c r="BQ105" s="143">
        <f t="shared" si="6"/>
        <v>0</v>
      </c>
    </row>
    <row r="106" spans="1:69" ht="18" customHeight="1">
      <c r="A106" s="172">
        <f t="shared" si="4"/>
        <v>0</v>
      </c>
      <c r="B106" s="144"/>
      <c r="C106" s="379">
        <f t="shared" si="5"/>
        <v>96</v>
      </c>
      <c r="D106" s="25"/>
      <c r="E106" s="17"/>
      <c r="F106" s="14"/>
      <c r="G106" s="18"/>
      <c r="H106" s="19"/>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1"/>
      <c r="AK106" s="22"/>
      <c r="AL106" s="23"/>
      <c r="AM106" s="24"/>
      <c r="AN106" s="22"/>
      <c r="AO106" s="23"/>
      <c r="AP106" s="24"/>
      <c r="AQ106" s="22"/>
      <c r="AR106" s="23"/>
      <c r="AS106" s="24"/>
      <c r="AT106" s="22"/>
      <c r="AU106" s="23"/>
      <c r="AV106" s="24"/>
      <c r="AW106" s="22"/>
      <c r="AX106" s="23"/>
      <c r="AY106" s="24"/>
      <c r="AZ106" s="22"/>
      <c r="BA106" s="23"/>
      <c r="BB106" s="24"/>
      <c r="BC106" s="22"/>
      <c r="BD106" s="23"/>
      <c r="BE106" s="24"/>
      <c r="BF106" s="35"/>
      <c r="BG106" s="23"/>
      <c r="BH106" s="24"/>
      <c r="BI106" s="22"/>
      <c r="BJ106" s="23"/>
      <c r="BK106" s="24"/>
      <c r="BL106" s="22"/>
      <c r="BM106" s="23"/>
      <c r="BN106" s="24"/>
      <c r="BO106" s="25"/>
      <c r="BQ106" s="143">
        <f t="shared" si="6"/>
        <v>0</v>
      </c>
    </row>
    <row r="107" spans="1:69" ht="18" customHeight="1">
      <c r="A107" s="172">
        <f t="shared" si="4"/>
        <v>0</v>
      </c>
      <c r="B107" s="144"/>
      <c r="C107" s="379">
        <f t="shared" si="5"/>
        <v>97</v>
      </c>
      <c r="D107" s="25"/>
      <c r="E107" s="17"/>
      <c r="F107" s="14"/>
      <c r="G107" s="18"/>
      <c r="H107" s="19"/>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1"/>
      <c r="AK107" s="22"/>
      <c r="AL107" s="23"/>
      <c r="AM107" s="24"/>
      <c r="AN107" s="22"/>
      <c r="AO107" s="23"/>
      <c r="AP107" s="24"/>
      <c r="AQ107" s="22"/>
      <c r="AR107" s="23"/>
      <c r="AS107" s="24"/>
      <c r="AT107" s="22"/>
      <c r="AU107" s="23"/>
      <c r="AV107" s="24"/>
      <c r="AW107" s="22"/>
      <c r="AX107" s="23"/>
      <c r="AY107" s="24"/>
      <c r="AZ107" s="22"/>
      <c r="BA107" s="23"/>
      <c r="BB107" s="24"/>
      <c r="BC107" s="22"/>
      <c r="BD107" s="23"/>
      <c r="BE107" s="24"/>
      <c r="BF107" s="35"/>
      <c r="BG107" s="23"/>
      <c r="BH107" s="24"/>
      <c r="BI107" s="22"/>
      <c r="BJ107" s="23"/>
      <c r="BK107" s="24"/>
      <c r="BL107" s="22"/>
      <c r="BM107" s="23"/>
      <c r="BN107" s="24"/>
      <c r="BO107" s="25"/>
      <c r="BQ107" s="143">
        <f t="shared" si="6"/>
        <v>0</v>
      </c>
    </row>
    <row r="108" spans="1:69" ht="18" customHeight="1">
      <c r="A108" s="172">
        <f t="shared" si="4"/>
        <v>0</v>
      </c>
      <c r="B108" s="144"/>
      <c r="C108" s="379">
        <f t="shared" si="5"/>
        <v>98</v>
      </c>
      <c r="D108" s="25"/>
      <c r="E108" s="17"/>
      <c r="F108" s="14"/>
      <c r="G108" s="18"/>
      <c r="H108" s="19"/>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1"/>
      <c r="AK108" s="22"/>
      <c r="AL108" s="23"/>
      <c r="AM108" s="24"/>
      <c r="AN108" s="22"/>
      <c r="AO108" s="23"/>
      <c r="AP108" s="24"/>
      <c r="AQ108" s="22"/>
      <c r="AR108" s="23"/>
      <c r="AS108" s="24"/>
      <c r="AT108" s="22"/>
      <c r="AU108" s="23"/>
      <c r="AV108" s="24"/>
      <c r="AW108" s="22"/>
      <c r="AX108" s="23"/>
      <c r="AY108" s="24"/>
      <c r="AZ108" s="22"/>
      <c r="BA108" s="23"/>
      <c r="BB108" s="24"/>
      <c r="BC108" s="22"/>
      <c r="BD108" s="23"/>
      <c r="BE108" s="24"/>
      <c r="BF108" s="35"/>
      <c r="BG108" s="23"/>
      <c r="BH108" s="24"/>
      <c r="BI108" s="22"/>
      <c r="BJ108" s="23"/>
      <c r="BK108" s="24"/>
      <c r="BL108" s="22"/>
      <c r="BM108" s="23"/>
      <c r="BN108" s="24"/>
      <c r="BO108" s="25"/>
      <c r="BQ108" s="143">
        <f t="shared" si="6"/>
        <v>0</v>
      </c>
    </row>
    <row r="109" spans="1:69" ht="18" customHeight="1">
      <c r="A109" s="172">
        <f t="shared" si="4"/>
        <v>0</v>
      </c>
      <c r="B109" s="144"/>
      <c r="C109" s="379">
        <f t="shared" si="5"/>
        <v>99</v>
      </c>
      <c r="D109" s="25"/>
      <c r="E109" s="17"/>
      <c r="F109" s="14"/>
      <c r="G109" s="18"/>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1"/>
      <c r="AK109" s="22"/>
      <c r="AL109" s="23"/>
      <c r="AM109" s="24"/>
      <c r="AN109" s="22"/>
      <c r="AO109" s="23"/>
      <c r="AP109" s="24"/>
      <c r="AQ109" s="22"/>
      <c r="AR109" s="23"/>
      <c r="AS109" s="24"/>
      <c r="AT109" s="22"/>
      <c r="AU109" s="23"/>
      <c r="AV109" s="24"/>
      <c r="AW109" s="22"/>
      <c r="AX109" s="23"/>
      <c r="AY109" s="24"/>
      <c r="AZ109" s="22"/>
      <c r="BA109" s="23"/>
      <c r="BB109" s="24"/>
      <c r="BC109" s="22"/>
      <c r="BD109" s="23"/>
      <c r="BE109" s="24"/>
      <c r="BF109" s="35"/>
      <c r="BG109" s="23"/>
      <c r="BH109" s="24"/>
      <c r="BI109" s="22"/>
      <c r="BJ109" s="23"/>
      <c r="BK109" s="24"/>
      <c r="BL109" s="22"/>
      <c r="BM109" s="23"/>
      <c r="BN109" s="24"/>
      <c r="BO109" s="25"/>
      <c r="BQ109" s="143">
        <f t="shared" si="6"/>
        <v>0</v>
      </c>
    </row>
    <row r="110" spans="1:69" ht="18" customHeight="1">
      <c r="A110" s="172">
        <f t="shared" si="4"/>
        <v>0</v>
      </c>
      <c r="B110" s="144"/>
      <c r="C110" s="380">
        <f t="shared" si="5"/>
        <v>100</v>
      </c>
      <c r="D110" s="36"/>
      <c r="E110" s="26"/>
      <c r="F110" s="15"/>
      <c r="G110" s="37"/>
      <c r="H110" s="38"/>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40"/>
      <c r="AK110" s="41"/>
      <c r="AL110" s="42"/>
      <c r="AM110" s="43"/>
      <c r="AN110" s="41"/>
      <c r="AO110" s="42"/>
      <c r="AP110" s="43"/>
      <c r="AQ110" s="41"/>
      <c r="AR110" s="42"/>
      <c r="AS110" s="43"/>
      <c r="AT110" s="41"/>
      <c r="AU110" s="42"/>
      <c r="AV110" s="43"/>
      <c r="AW110" s="41"/>
      <c r="AX110" s="42"/>
      <c r="AY110" s="43"/>
      <c r="AZ110" s="41"/>
      <c r="BA110" s="42"/>
      <c r="BB110" s="43"/>
      <c r="BC110" s="41"/>
      <c r="BD110" s="42"/>
      <c r="BE110" s="43"/>
      <c r="BF110" s="44"/>
      <c r="BG110" s="42"/>
      <c r="BH110" s="43"/>
      <c r="BI110" s="41"/>
      <c r="BJ110" s="42"/>
      <c r="BK110" s="43"/>
      <c r="BL110" s="41"/>
      <c r="BM110" s="42"/>
      <c r="BN110" s="43"/>
      <c r="BO110" s="36"/>
      <c r="BQ110" s="143">
        <f t="shared" si="6"/>
        <v>0</v>
      </c>
    </row>
    <row r="111" spans="1:69">
      <c r="E111" s="141"/>
      <c r="F111" s="141"/>
      <c r="AM111" s="141"/>
    </row>
  </sheetData>
  <sheetProtection algorithmName="SHA-512" hashValue="VU0mwq1JTiucN9TdKWcJMVHV9r98o5SRNBLLz4UIdxuse1skvJoZ49TBb6YA71irvPBmXiKK9Y0sRmzPdnlH6g==" saltValue="diyhPB1iIvMN6taC8/V+rA==" spinCount="100000" sheet="1" objects="1" scenarios="1"/>
  <mergeCells count="47">
    <mergeCell ref="BO8:BO9"/>
    <mergeCell ref="AJ8:AJ9"/>
    <mergeCell ref="AK8:AM8"/>
    <mergeCell ref="AN8:AP8"/>
    <mergeCell ref="AQ8:AS8"/>
    <mergeCell ref="AT8:AV8"/>
    <mergeCell ref="AW8:AY8"/>
    <mergeCell ref="AZ8:BB8"/>
    <mergeCell ref="BC8:BE8"/>
    <mergeCell ref="BF8:BH8"/>
    <mergeCell ref="BI8:BK8"/>
    <mergeCell ref="BL8:BN8"/>
    <mergeCell ref="U8:U9"/>
    <mergeCell ref="V8:V9"/>
    <mergeCell ref="AI8:AI9"/>
    <mergeCell ref="X8:X9"/>
    <mergeCell ref="Y8:Y9"/>
    <mergeCell ref="Z8:Z9"/>
    <mergeCell ref="AA8:AA9"/>
    <mergeCell ref="AB8:AB9"/>
    <mergeCell ref="AC8:AC9"/>
    <mergeCell ref="AD8:AD9"/>
    <mergeCell ref="AE8:AE9"/>
    <mergeCell ref="AF8:AF9"/>
    <mergeCell ref="AG8:AG9"/>
    <mergeCell ref="AH8:AH9"/>
    <mergeCell ref="P8:P9"/>
    <mergeCell ref="Q8:Q9"/>
    <mergeCell ref="R8:R9"/>
    <mergeCell ref="S8:S9"/>
    <mergeCell ref="T8:T9"/>
    <mergeCell ref="C4:AP4"/>
    <mergeCell ref="C3:AP3"/>
    <mergeCell ref="C8:C9"/>
    <mergeCell ref="D8:D9"/>
    <mergeCell ref="E8:E9"/>
    <mergeCell ref="F8:F9"/>
    <mergeCell ref="G8:G9"/>
    <mergeCell ref="H8:H9"/>
    <mergeCell ref="I8:I9"/>
    <mergeCell ref="J8:J9"/>
    <mergeCell ref="K8:K9"/>
    <mergeCell ref="W8:W9"/>
    <mergeCell ref="L8:L9"/>
    <mergeCell ref="M8:M9"/>
    <mergeCell ref="N8:N9"/>
    <mergeCell ref="O8:O9"/>
  </mergeCells>
  <phoneticPr fontId="5"/>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D321EF27-48A7-43F4-8A51-D78E14730B20}"/>
    <dataValidation type="date" imeMode="halfAlpha" allowBlank="1" showInputMessage="1" showErrorMessage="1" error="有効な日付を入力してください" sqref="E11:E110" xr:uid="{3EE244A9-C379-4F80-8DFC-E510408B191C}">
      <formula1>92</formula1>
      <formula2>73415</formula2>
    </dataValidation>
    <dataValidation errorStyle="warning" imeMode="halfAlpha" allowBlank="1" showInputMessage="1" showErrorMessage="1" sqref="F11:F110" xr:uid="{84539E63-DDD0-45D6-A8E5-C5AA53A2D895}"/>
    <dataValidation type="date" imeMode="halfAlpha" allowBlank="1" showInputMessage="1" showErrorMessage="1" error="有効な日付を入力してください" sqref="G11:G110" xr:uid="{461E8DAA-71E1-4603-A6B2-16A23E83E4D7}">
      <formula1>92</formula1>
      <formula2>73415</formula2>
    </dataValidation>
    <dataValidation type="whole" imeMode="halfAlpha" allowBlank="1" showInputMessage="1" showErrorMessage="1" error="有効な数字を入力してください" sqref="H11:H110" xr:uid="{02B20972-A79C-4567-A6DE-2246CC2BC1E7}">
      <formula1>1</formula1>
      <formula2>4</formula2>
    </dataValidation>
    <dataValidation type="whole" imeMode="halfAlpha" allowBlank="1" showInputMessage="1" showErrorMessage="1" error="有効な数字を入力してください" sqref="I11:I110" xr:uid="{D28D9082-E6AF-4FB5-ACC2-97E038566AF4}">
      <formula1>1</formula1>
      <formula2>4</formula2>
    </dataValidation>
    <dataValidation type="whole" imeMode="halfAlpha" allowBlank="1" showInputMessage="1" showErrorMessage="1" error="有効な数字を入力してください" sqref="J11:J110" xr:uid="{2771F81A-ECF5-4211-B278-4B304C675634}">
      <formula1>1</formula1>
      <formula2>4</formula2>
    </dataValidation>
    <dataValidation type="whole" imeMode="halfAlpha" allowBlank="1" showInputMessage="1" showErrorMessage="1" error="有効な数字を入力してください" sqref="K11:K110" xr:uid="{F36871C9-A6BE-47DE-A5D1-B60E9643594F}">
      <formula1>1</formula1>
      <formula2>4</formula2>
    </dataValidation>
    <dataValidation type="whole" imeMode="halfAlpha" allowBlank="1" showInputMessage="1" showErrorMessage="1" error="有効な数字を入力してください" sqref="L11:L110" xr:uid="{5CFE36D9-C00C-4E9F-AAD9-BDD8AB0F1B8D}">
      <formula1>1</formula1>
      <formula2>4</formula2>
    </dataValidation>
    <dataValidation type="whole" imeMode="halfAlpha" allowBlank="1" showInputMessage="1" showErrorMessage="1" error="有効な数字を入力してください" sqref="M11:M110" xr:uid="{37141145-19C9-4331-B3A8-0DBE8443BEDE}">
      <formula1>1</formula1>
      <formula2>4</formula2>
    </dataValidation>
    <dataValidation type="whole" imeMode="halfAlpha" allowBlank="1" showInputMessage="1" showErrorMessage="1" error="有効な数字を入力してください" sqref="N11:N110" xr:uid="{097840E2-FA18-478C-ABCC-661A8131D275}">
      <formula1>1</formula1>
      <formula2>4</formula2>
    </dataValidation>
    <dataValidation type="whole" imeMode="halfAlpha" allowBlank="1" showInputMessage="1" showErrorMessage="1" error="有効な数字を入力してください" sqref="O11:O110" xr:uid="{49ED4EDD-57D8-4D66-A5DE-618CE80F7942}">
      <formula1>1</formula1>
      <formula2>4</formula2>
    </dataValidation>
    <dataValidation type="whole" imeMode="halfAlpha" allowBlank="1" showInputMessage="1" showErrorMessage="1" error="有効な数字を入力してください" sqref="P11:P110" xr:uid="{26BCC6DC-8C62-4B0A-9851-DD3277ED2A73}">
      <formula1>1</formula1>
      <formula2>4</formula2>
    </dataValidation>
    <dataValidation type="whole" imeMode="halfAlpha" allowBlank="1" showInputMessage="1" showErrorMessage="1" error="有効な数字を入力してください" sqref="Q11:Q110" xr:uid="{01318A76-6042-494B-9275-CF255D8F9EFE}">
      <formula1>1</formula1>
      <formula2>4</formula2>
    </dataValidation>
    <dataValidation type="whole" imeMode="halfAlpha" allowBlank="1" showInputMessage="1" showErrorMessage="1" error="有効な数字を入力してください" sqref="R11:R110" xr:uid="{DE6E05C8-DD35-46EE-B7ED-2F06F7AC6629}">
      <formula1>1</formula1>
      <formula2>4</formula2>
    </dataValidation>
    <dataValidation type="whole" imeMode="halfAlpha" allowBlank="1" showInputMessage="1" showErrorMessage="1" error="有効な数字を入力してください" sqref="S11:S110" xr:uid="{FBBE544D-F116-42C0-9065-11EF24B3E159}">
      <formula1>1</formula1>
      <formula2>4</formula2>
    </dataValidation>
    <dataValidation type="whole" imeMode="halfAlpha" allowBlank="1" showInputMessage="1" showErrorMessage="1" error="有効な数字を入力してください" sqref="T11:T110" xr:uid="{223EFE46-CAD2-49DC-958C-DED7C6A55972}">
      <formula1>1</formula1>
      <formula2>4</formula2>
    </dataValidation>
    <dataValidation type="whole" imeMode="halfAlpha" allowBlank="1" showInputMessage="1" showErrorMessage="1" error="有効な数字を入力してください" sqref="U11:U110" xr:uid="{371E21A2-71D4-406F-B30D-7089FA568DAF}">
      <formula1>1</formula1>
      <formula2>4</formula2>
    </dataValidation>
    <dataValidation type="whole" imeMode="halfAlpha" allowBlank="1" showInputMessage="1" showErrorMessage="1" error="有効な数字を入力してください" sqref="V11:V110" xr:uid="{46B4CB2C-C53E-4296-9DE6-AA2CBC217638}">
      <formula1>1</formula1>
      <formula2>4</formula2>
    </dataValidation>
    <dataValidation type="whole" imeMode="halfAlpha" allowBlank="1" showInputMessage="1" showErrorMessage="1" error="有効な数字を入力してください" sqref="W11:W110" xr:uid="{7F9E82C5-14A7-476F-9ACB-D0905A7F21D4}">
      <formula1>1</formula1>
      <formula2>4</formula2>
    </dataValidation>
    <dataValidation type="whole" imeMode="halfAlpha" allowBlank="1" showInputMessage="1" showErrorMessage="1" error="有効な数字を入力してください" sqref="X11:X110" xr:uid="{51E3AF84-6C4F-4576-A0CA-47C80E33761F}">
      <formula1>1</formula1>
      <formula2>4</formula2>
    </dataValidation>
    <dataValidation type="whole" imeMode="halfAlpha" allowBlank="1" showInputMessage="1" showErrorMessage="1" error="有効な数字を入力してください" sqref="Y11:Y110" xr:uid="{C532EBD0-085A-4890-9F38-900B804D58B3}">
      <formula1>1</formula1>
      <formula2>4</formula2>
    </dataValidation>
    <dataValidation type="whole" imeMode="halfAlpha" allowBlank="1" showInputMessage="1" showErrorMessage="1" error="有効な数字を入力してください" sqref="Z11:Z110" xr:uid="{566E50E1-376B-4428-B8DF-ED10CD0B2084}">
      <formula1>1</formula1>
      <formula2>4</formula2>
    </dataValidation>
    <dataValidation type="whole" imeMode="halfAlpha" allowBlank="1" showInputMessage="1" showErrorMessage="1" error="有効な数字を入力してください" sqref="AA11:AA110" xr:uid="{4EB9C18A-DF34-4411-9DE7-FFF3EF45BE39}">
      <formula1>1</formula1>
      <formula2>4</formula2>
    </dataValidation>
    <dataValidation type="whole" imeMode="halfAlpha" allowBlank="1" showInputMessage="1" showErrorMessage="1" error="有効な数字を入力してください" sqref="AB11:AB110" xr:uid="{ECC5FF52-9FEA-4094-9FF8-27CF98EA6CB0}">
      <formula1>1</formula1>
      <formula2>4</formula2>
    </dataValidation>
    <dataValidation type="whole" imeMode="halfAlpha" allowBlank="1" showInputMessage="1" showErrorMessage="1" error="有効な数字を入力してください" sqref="AC11:AC110" xr:uid="{21F1308F-D5D5-4D0E-A948-E5AEB09A07D2}">
      <formula1>1</formula1>
      <formula2>4</formula2>
    </dataValidation>
    <dataValidation type="whole" imeMode="halfAlpha" allowBlank="1" showInputMessage="1" showErrorMessage="1" error="有効な数字を入力してください" sqref="AD11:AD110" xr:uid="{E7545910-2B13-4A24-9403-EB17565896D5}">
      <formula1>1</formula1>
      <formula2>4</formula2>
    </dataValidation>
    <dataValidation type="whole" imeMode="halfAlpha" allowBlank="1" showInputMessage="1" showErrorMessage="1" error="有効な数字を入力してください" sqref="AE11:AE110" xr:uid="{4410A6C0-F9F2-4316-BFFF-CC4539D7EF64}">
      <formula1>1</formula1>
      <formula2>4</formula2>
    </dataValidation>
    <dataValidation type="whole" imeMode="halfAlpha" allowBlank="1" showInputMessage="1" showErrorMessage="1" error="有効な数字を入力してください" sqref="AF11:AF110" xr:uid="{E64CCEE9-CE95-4867-B370-86A586B3C368}">
      <formula1>1</formula1>
      <formula2>4</formula2>
    </dataValidation>
    <dataValidation type="whole" imeMode="halfAlpha" allowBlank="1" showInputMessage="1" showErrorMessage="1" error="有効な数字を入力してください" sqref="AG11:AG110" xr:uid="{000BBBFA-21D5-4108-A606-1ADEDFD952FB}">
      <formula1>1</formula1>
      <formula2>4</formula2>
    </dataValidation>
    <dataValidation type="whole" imeMode="halfAlpha" allowBlank="1" showInputMessage="1" showErrorMessage="1" error="有効な数字を入力してください" sqref="AH11:AH110" xr:uid="{1065328B-B3DA-4ECD-B895-B7287A2042B0}">
      <formula1>1</formula1>
      <formula2>4</formula2>
    </dataValidation>
    <dataValidation type="whole" imeMode="halfAlpha" allowBlank="1" showInputMessage="1" showErrorMessage="1" error="有効な数字を入力してください" sqref="AI11:AI110" xr:uid="{961C0FBC-CADC-4C0A-83DD-7A6A7BA50016}">
      <formula1>1</formula1>
      <formula2>4</formula2>
    </dataValidation>
    <dataValidation type="whole" imeMode="halfAlpha" allowBlank="1" showInputMessage="1" showErrorMessage="1" error="有効な数字を入力してください" sqref="AJ11:AJ110" xr:uid="{A31A02CA-3CA5-4C4F-8046-C3E7C86E04C0}">
      <formula1>1</formula1>
      <formula2>4</formula2>
    </dataValidation>
    <dataValidation errorStyle="warning" imeMode="halfAlpha" allowBlank="1" showInputMessage="1" showErrorMessage="1" sqref="AK11:AK110" xr:uid="{A8787A78-88A4-4263-A985-6CB9E08BED4A}"/>
    <dataValidation type="date" imeMode="halfAlpha" allowBlank="1" showInputMessage="1" showErrorMessage="1" error="有効な日付を入力してください" sqref="AL11:AL110" xr:uid="{DAF5EB04-B674-4F35-B37B-1B0A34CCE372}">
      <formula1>92</formula1>
      <formula2>73415</formula2>
    </dataValidation>
    <dataValidation errorStyle="warning" imeMode="halfAlpha" allowBlank="1" showInputMessage="1" showErrorMessage="1" sqref="AM11:AM110" xr:uid="{2A5ED256-0374-4E17-96B5-25AD4D680F32}"/>
    <dataValidation errorStyle="warning" imeMode="halfAlpha" allowBlank="1" showInputMessage="1" showErrorMessage="1" sqref="AN11:AN110" xr:uid="{A54E7E6D-A3C7-49A6-9812-A4A114F6AEFA}"/>
    <dataValidation type="date" imeMode="halfAlpha" allowBlank="1" showInputMessage="1" showErrorMessage="1" error="有効な日付を入力してください" sqref="AO11:AO110" xr:uid="{A9AA01D9-EFF2-4B80-8A88-FA06CDE8E826}">
      <formula1>92</formula1>
      <formula2>73415</formula2>
    </dataValidation>
    <dataValidation errorStyle="warning" imeMode="halfAlpha" allowBlank="1" showInputMessage="1" showErrorMessage="1" sqref="AP11:AP110" xr:uid="{95982BE1-1342-4758-AFCD-169B87587F3C}"/>
    <dataValidation errorStyle="warning" imeMode="halfAlpha" allowBlank="1" showInputMessage="1" showErrorMessage="1" sqref="AQ11:AQ110" xr:uid="{CCFC0A9E-D8F2-4F52-84D0-483FB9957790}"/>
    <dataValidation type="date" imeMode="halfAlpha" allowBlank="1" showInputMessage="1" showErrorMessage="1" error="有効な日付を入力してください" sqref="AR11:AR110" xr:uid="{0FD1CEF7-F3D8-4F9E-BD14-F0850D0C1719}">
      <formula1>92</formula1>
      <formula2>73415</formula2>
    </dataValidation>
    <dataValidation errorStyle="warning" imeMode="halfAlpha" allowBlank="1" showInputMessage="1" showErrorMessage="1" sqref="AS11:AS110" xr:uid="{719482B9-346E-4670-A48A-4C7E9523BAED}"/>
    <dataValidation errorStyle="warning" imeMode="halfAlpha" allowBlank="1" showInputMessage="1" showErrorMessage="1" sqref="AT11:AT110" xr:uid="{EB0A8A7F-05C2-4140-A3FD-722172FFB775}"/>
    <dataValidation type="date" imeMode="halfAlpha" allowBlank="1" showInputMessage="1" showErrorMessage="1" error="有効な日付を入力してください" sqref="AU11:AU110" xr:uid="{6DD98C43-F69F-43A0-A5A9-6C80CA3220EF}">
      <formula1>92</formula1>
      <formula2>73415</formula2>
    </dataValidation>
    <dataValidation errorStyle="warning" imeMode="halfAlpha" allowBlank="1" showInputMessage="1" showErrorMessage="1" sqref="AV11:AV110" xr:uid="{49ACAD2D-2E4E-4F77-AEBC-63C2D9A13CAB}"/>
    <dataValidation errorStyle="warning" imeMode="halfAlpha" allowBlank="1" showInputMessage="1" showErrorMessage="1" sqref="AW11:AW110" xr:uid="{6828E59F-1E60-4B05-87E9-842BDAE3903F}"/>
    <dataValidation type="date" imeMode="halfAlpha" allowBlank="1" showInputMessage="1" showErrorMessage="1" error="有効な日付を入力してください" sqref="AX11:AX110" xr:uid="{9B000722-FB40-4D92-A614-5E2E67732EB6}">
      <formula1>92</formula1>
      <formula2>73415</formula2>
    </dataValidation>
    <dataValidation errorStyle="warning" imeMode="halfAlpha" allowBlank="1" showInputMessage="1" showErrorMessage="1" sqref="AY11:AY110" xr:uid="{72B26FBE-0B9E-4AC2-87D4-D0AE2489E392}"/>
    <dataValidation errorStyle="warning" imeMode="halfAlpha" allowBlank="1" showInputMessage="1" showErrorMessage="1" sqref="AZ11:AZ110" xr:uid="{BA506F6A-D48C-4B68-98B6-7D0CEA8E87F4}"/>
    <dataValidation type="date" imeMode="halfAlpha" allowBlank="1" showInputMessage="1" showErrorMessage="1" error="有効な日付を入力してください" sqref="BA11:BA110" xr:uid="{E4F6BE28-47F9-4DCA-8B6A-AB87AE44103A}">
      <formula1>92</formula1>
      <formula2>73415</formula2>
    </dataValidation>
    <dataValidation errorStyle="warning" imeMode="halfAlpha" allowBlank="1" showInputMessage="1" showErrorMessage="1" sqref="BB11:BB110" xr:uid="{423EBBCF-7998-4BCB-B195-F61C932B3A36}"/>
    <dataValidation errorStyle="warning" imeMode="halfAlpha" allowBlank="1" showInputMessage="1" showErrorMessage="1" sqref="BC11:BC110" xr:uid="{A7194E51-F447-47EC-B08B-208E257E46EC}"/>
    <dataValidation type="date" imeMode="halfAlpha" allowBlank="1" showInputMessage="1" showErrorMessage="1" error="有効な日付を入力してください" sqref="BD11:BD110" xr:uid="{D248CBE3-1FF5-4F3B-844D-30A5309EE780}">
      <formula1>92</formula1>
      <formula2>73415</formula2>
    </dataValidation>
    <dataValidation errorStyle="warning" imeMode="halfAlpha" allowBlank="1" showInputMessage="1" showErrorMessage="1" sqref="BE11:BE110" xr:uid="{5B557FFF-B004-4E03-A5B9-5B17B3FABBD9}"/>
    <dataValidation errorStyle="warning" imeMode="halfAlpha" allowBlank="1" showInputMessage="1" showErrorMessage="1" sqref="BF11:BF110" xr:uid="{5A395BE1-CFD0-449F-A4C1-18D925F89316}"/>
    <dataValidation type="date" imeMode="halfAlpha" allowBlank="1" showInputMessage="1" showErrorMessage="1" error="有効な日付を入力してください" sqref="BG11:BG110" xr:uid="{DC730B51-F87D-4999-86B0-A4FD06E77CAE}">
      <formula1>92</formula1>
      <formula2>73415</formula2>
    </dataValidation>
    <dataValidation errorStyle="warning" imeMode="halfAlpha" allowBlank="1" showInputMessage="1" showErrorMessage="1" sqref="BH11:BH110" xr:uid="{002747F1-BAE0-43AE-9B1B-2FF39F95AB2B}"/>
    <dataValidation errorStyle="warning" imeMode="halfAlpha" allowBlank="1" showInputMessage="1" showErrorMessage="1" sqref="BI11:BI110" xr:uid="{F4533640-94AE-4D38-BA79-14FBEEA8EBF3}"/>
    <dataValidation type="date" imeMode="halfAlpha" allowBlank="1" showInputMessage="1" showErrorMessage="1" error="有効な日付を入力してください" sqref="BJ11:BJ110" xr:uid="{FADC0F66-5B89-41E2-BA38-60B168C5F416}">
      <formula1>92</formula1>
      <formula2>73415</formula2>
    </dataValidation>
    <dataValidation errorStyle="warning" imeMode="halfAlpha" allowBlank="1" showInputMessage="1" showErrorMessage="1" sqref="BK11:BK110" xr:uid="{56F129E5-53B6-470D-9774-A7F67CDFF0BC}"/>
    <dataValidation errorStyle="warning" imeMode="halfAlpha" allowBlank="1" showInputMessage="1" showErrorMessage="1" sqref="BL11:BL110" xr:uid="{19BDF9CC-CF0F-4A7D-A102-778B5F7AACA7}"/>
    <dataValidation type="date" imeMode="halfAlpha" allowBlank="1" showInputMessage="1" showErrorMessage="1" error="有効な日付を入力してください" sqref="BM11:BM110" xr:uid="{75ACD102-9AC0-4BED-90CC-0CB742BF3596}">
      <formula1>92</formula1>
      <formula2>73415</formula2>
    </dataValidation>
    <dataValidation errorStyle="warning" imeMode="halfAlpha" allowBlank="1" showInputMessage="1" showErrorMessage="1" sqref="BN11:BN110" xr:uid="{BD4D71BB-97CF-43DA-93C9-A6AABF793F7D}"/>
    <dataValidation errorStyle="warning" imeMode="hiragana" allowBlank="1" showInputMessage="1" showErrorMessage="1" sqref="BO11:BO110" xr:uid="{DE8C9383-E09E-47DE-AA52-FA6703A21BD8}"/>
  </dataValidations>
  <hyperlinks>
    <hyperlink ref="C4" r:id="rId1" xr:uid="{A6AB722A-6344-4168-975F-8787A545CFAF}"/>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151D-3834-47DC-BF93-B74E189396A2}">
  <sheetPr codeName="Sheet11"/>
  <dimension ref="A1:A63"/>
  <sheetViews>
    <sheetView workbookViewId="0"/>
  </sheetViews>
  <sheetFormatPr defaultRowHeight="13.5"/>
  <cols>
    <col min="1" max="1" width="93" customWidth="1"/>
  </cols>
  <sheetData>
    <row r="1" spans="1:1">
      <c r="A1" s="1" t="s">
        <v>261</v>
      </c>
    </row>
    <row r="2" spans="1:1">
      <c r="A2" s="1" t="s">
        <v>22</v>
      </c>
    </row>
    <row r="3" spans="1:1">
      <c r="A3" s="1" t="s">
        <v>23</v>
      </c>
    </row>
    <row r="4" spans="1:1">
      <c r="A4" s="1" t="s">
        <v>24</v>
      </c>
    </row>
    <row r="5" spans="1:1">
      <c r="A5" s="1" t="s">
        <v>25</v>
      </c>
    </row>
    <row r="6" spans="1:1">
      <c r="A6" s="1" t="s">
        <v>26</v>
      </c>
    </row>
    <row r="7" spans="1:1">
      <c r="A7" s="1" t="s">
        <v>27</v>
      </c>
    </row>
    <row r="8" spans="1:1">
      <c r="A8" s="1" t="s">
        <v>28</v>
      </c>
    </row>
    <row r="9" spans="1:1">
      <c r="A9" s="1" t="s">
        <v>29</v>
      </c>
    </row>
    <row r="10" spans="1:1">
      <c r="A10" s="1" t="s">
        <v>30</v>
      </c>
    </row>
    <row r="11" spans="1:1">
      <c r="A11" s="1" t="s">
        <v>31</v>
      </c>
    </row>
    <row r="12" spans="1:1">
      <c r="A12" s="1" t="s">
        <v>32</v>
      </c>
    </row>
    <row r="13" spans="1:1">
      <c r="A13" s="1" t="s">
        <v>33</v>
      </c>
    </row>
    <row r="14" spans="1:1">
      <c r="A14" s="1" t="s">
        <v>34</v>
      </c>
    </row>
    <row r="15" spans="1:1">
      <c r="A15" s="1" t="s">
        <v>35</v>
      </c>
    </row>
    <row r="16" spans="1:1">
      <c r="A16" s="1" t="s">
        <v>36</v>
      </c>
    </row>
    <row r="17" spans="1:1">
      <c r="A17" s="1" t="s">
        <v>37</v>
      </c>
    </row>
    <row r="18" spans="1:1">
      <c r="A18" s="1" t="s">
        <v>38</v>
      </c>
    </row>
    <row r="19" spans="1:1">
      <c r="A19" s="1" t="s">
        <v>39</v>
      </c>
    </row>
    <row r="20" spans="1:1">
      <c r="A20" s="1" t="s">
        <v>40</v>
      </c>
    </row>
    <row r="21" spans="1:1">
      <c r="A21" s="1" t="s">
        <v>41</v>
      </c>
    </row>
    <row r="22" spans="1:1">
      <c r="A22" s="1" t="s">
        <v>42</v>
      </c>
    </row>
    <row r="23" spans="1:1">
      <c r="A23" s="1" t="s">
        <v>43</v>
      </c>
    </row>
    <row r="24" spans="1:1">
      <c r="A24" s="1" t="s">
        <v>44</v>
      </c>
    </row>
    <row r="25" spans="1:1">
      <c r="A25" s="1" t="s">
        <v>45</v>
      </c>
    </row>
    <row r="26" spans="1:1">
      <c r="A26" s="1" t="s">
        <v>46</v>
      </c>
    </row>
    <row r="27" spans="1:1">
      <c r="A27" s="1" t="s">
        <v>47</v>
      </c>
    </row>
    <row r="28" spans="1:1">
      <c r="A28" s="1" t="s">
        <v>48</v>
      </c>
    </row>
    <row r="29" spans="1:1">
      <c r="A29" s="1" t="s">
        <v>49</v>
      </c>
    </row>
    <row r="30" spans="1:1">
      <c r="A30" s="1" t="s">
        <v>50</v>
      </c>
    </row>
    <row r="31" spans="1:1">
      <c r="A31" s="1" t="s">
        <v>51</v>
      </c>
    </row>
    <row r="32" spans="1:1">
      <c r="A32" s="1" t="s">
        <v>52</v>
      </c>
    </row>
    <row r="33" spans="1:1">
      <c r="A33" s="1" t="s">
        <v>53</v>
      </c>
    </row>
    <row r="34" spans="1:1">
      <c r="A34" s="1" t="s">
        <v>54</v>
      </c>
    </row>
    <row r="35" spans="1:1">
      <c r="A35" s="1" t="s">
        <v>55</v>
      </c>
    </row>
    <row r="36" spans="1:1">
      <c r="A36" s="1" t="s">
        <v>56</v>
      </c>
    </row>
    <row r="37" spans="1:1">
      <c r="A37" s="1" t="s">
        <v>57</v>
      </c>
    </row>
    <row r="38" spans="1:1">
      <c r="A38" s="1" t="s">
        <v>58</v>
      </c>
    </row>
    <row r="39" spans="1:1">
      <c r="A39" s="1" t="s">
        <v>59</v>
      </c>
    </row>
    <row r="40" spans="1:1">
      <c r="A40" s="1" t="s">
        <v>60</v>
      </c>
    </row>
    <row r="41" spans="1:1">
      <c r="A41" s="1" t="s">
        <v>61</v>
      </c>
    </row>
    <row r="42" spans="1:1">
      <c r="A42" s="1" t="s">
        <v>62</v>
      </c>
    </row>
    <row r="43" spans="1:1">
      <c r="A43" s="1" t="s">
        <v>63</v>
      </c>
    </row>
    <row r="44" spans="1:1">
      <c r="A44" s="1" t="s">
        <v>64</v>
      </c>
    </row>
    <row r="45" spans="1:1">
      <c r="A45" s="1" t="s">
        <v>65</v>
      </c>
    </row>
    <row r="46" spans="1:1">
      <c r="A46" s="1" t="s">
        <v>66</v>
      </c>
    </row>
    <row r="47" spans="1:1">
      <c r="A47" s="1" t="s">
        <v>67</v>
      </c>
    </row>
    <row r="48" spans="1:1">
      <c r="A48" s="1" t="s">
        <v>68</v>
      </c>
    </row>
    <row r="51" spans="1:1">
      <c r="A5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52" spans="1:1">
      <c r="A52" t="str">
        <f>"@神奈川県@和歌山県@鹿児島県@"</f>
        <v>@神奈川県@和歌山県@鹿児島県@</v>
      </c>
    </row>
    <row r="54" spans="1:1">
      <c r="A54" t="s">
        <v>262</v>
      </c>
    </row>
    <row r="55" spans="1:1">
      <c r="A55" t="s">
        <v>263</v>
      </c>
    </row>
    <row r="58" spans="1:1">
      <c r="A58" s="5"/>
    </row>
    <row r="61" spans="1:1">
      <c r="A61" s="3"/>
    </row>
    <row r="62" spans="1:1">
      <c r="A62" s="3"/>
    </row>
    <row r="63" spans="1:1">
      <c r="A63" s="2"/>
    </row>
  </sheetData>
  <sheetProtection algorithmName="SHA-512" hashValue="Bi7/6ozINEHN8UdQheXY8gwvm7dQEETbV7QEBxNJO/ZCntvX7MQxlIK8eS0ymF2c1UoFXpYap5Zm4HVUdjpiNw==" saltValue="E9/ZGWxSzR0+nLpzrBk19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職員情報入力シート</vt:lpstr>
      <vt:lpstr>settings</vt:lpstr>
      <vt:lpstr>職員情報入力シート!Print_Titles</vt:lpstr>
      <vt:lpstr>入力シート!Print_Titles</vt:lpstr>
      <vt:lpstr>外資状況</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2019-11-29T04:30:41Z</cp:lastPrinted>
  <dcterms:created xsi:type="dcterms:W3CDTF">2018-07-20T07:50:20Z</dcterms:created>
  <dcterms:modified xsi:type="dcterms:W3CDTF">2023-10-19T04:11:42Z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872766ba-0516-4334-9280-713832621b4b</vt:lpwstr>
  </property>
</Properties>
</file>