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05\Desktop\★公　会　計\県通知・照会等\R4\05    令和２年度財政状況資料集の作成について\"/>
    </mc:Choice>
  </mc:AlternateContent>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<sst xmlns="http://schemas.openxmlformats.org/spreadsheetml/2006/main" count="1179" uniqueCount="622">
  <si>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</si>
  <si>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</si>
  <si>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</si>
  <si>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</si>
  <si>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</si>
  <si>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</si>
  <si>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</si>
  <si>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</si>
  <si>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</si>
  <si>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</si>
  <si>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</si>
  <si>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</si>
  <si>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</si>
  <si>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</si>
  <si>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</si>
  <si>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</si>
  <si>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</si>
  <si>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</si>
  <si>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</si>
  <si>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</si>
  <si>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</si>
  <si>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</si>
  <si>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</si>
  <si>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</si>
  <si>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</si>
  <si>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</si>
  <si>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</si>
  <si>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</si>
  <si>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</si>
  <si>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</si>
  <si>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</si>
  <si>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</si>
  <si>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</si>
  <si>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</si>
  <si>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</si>
  <si>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</si>
  <si>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</si>
  <si>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</si>
  <si>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</si>
  <si>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</si>
  <si>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</si>
  <si>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</si>
  <si>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</si>
  <si>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</si>
  <si>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</si>
  <si>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</si>
  <si>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</si>
  <si>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</si>
  <si>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</si>
  <si>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</si>
  <si>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</si>
  <si>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</si>
  <si>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</si>
  <si>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</si>
  <si>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</si>
  <si>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</si>
  <si>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</si>
  <si>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</si>
  <si>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</si>
  <si>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</si>
  <si>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</si>
  <si>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</si>
  <si>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</si>
  <si>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</si>
  <si>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</si>
  <si>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</si>
  <si>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</si>
  <si>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</si>
  <si>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</si>
  <si>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</si>
  <si>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</si>
  <si>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</si>
  <si>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</si>
  <si>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</si>
  <si>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</si>
  <si>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</si>
  <si>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</si>
  <si>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</si>
  <si>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</si>
  <si>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</si>
  <si>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</si>
  <si>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</si>
  <si>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</si>
  <si>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</si>
  <si>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</si>
  <si>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</si>
  <si>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</si>
  <si>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</si>
  <si>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</si>
  <si>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</si>
  <si>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</si>
  <si>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</si>
  <si>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</si>
  <si>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</si>
  <si>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</si>
  <si>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</si>
  <si>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</si>
  <si>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淡路市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</si>
  <si>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</si>
  <si>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</si>
  <si>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</si>
  <si>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</si>
  <si>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</si>
  <si>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</si>
  <si>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</si>
  <si>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</si>
  <si>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</si>
  <si>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</si>
  <si>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</si>
  <si>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</si>
  <si>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</si>
  <si>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</si>
  <si>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</si>
  <si>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</si>
  <si>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</si>
  <si>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</si>
  <si>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</si>
  <si>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</si>
  <si>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</si>
  <si>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</si>
  <si>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</si>
  <si>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</si>
  <si>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</si>
  <si>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</si>
  <si>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</si>
  <si>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</si>
  <si>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</si>
  <si>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</si>
  <si>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</si>
  <si>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</si>
  <si>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</si>
  <si>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</si>
  <si>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</si>
  <si>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</si>
  <si>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</si>
  <si>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</si>
  <si>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</si>
  <si>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</si>
  <si>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</si>
  <si>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</si>
  <si>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</si>
  <si>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</si>
  <si>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</si>
  <si>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</si>
  <si>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</si>
  <si>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</si>
  <si>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</si>
  <si>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</si>
  <si>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</si>
  <si>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</si>
  <si>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</si>
  <si>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</si>
  <si>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</si>
  <si>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</si>
  <si>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</si>
  <si>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</si>
  <si>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</si>
  <si>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</si>
  <si>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</si>
  <si>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</si>
  <si>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</si>
  <si>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</si>
  <si>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</si>
  <si>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</si>
  <si>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</si>
  <si>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</si>
  <si>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</si>
  <si>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</si>
  <si>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</si>
  <si>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</si>
  <si>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</si>
  <si>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</si>
  <si>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</si>
  <si>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</si>
  <si>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</si>
  <si>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</si>
  <si>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</si>
  <si>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</si>
  <si>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</si>
  <si>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</si>
  <si>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</si>
  <si>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</si>
  <si>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</si>
  <si>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</si>
  <si>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</si>
  <si>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</si>
  <si>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</si>
  <si>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</si>
  <si>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</si>
  <si>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</si>
  <si>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</si>
  <si>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</si>
  <si>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</si>
  <si>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</si>
  <si>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</si>
  <si>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</si>
  <si>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</si>
  <si>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</si>
  <si>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</si>
  <si>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</si>
  <si>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</si>
  <si>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</si>
  <si>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</si>
  <si>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</si>
  <si>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</si>
  <si>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</si>
  <si>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</si>
  <si>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</si>
  <si>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</si>
  <si>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</si>
  <si>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</si>
  <si>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</si>
  <si>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</si>
  <si>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</si>
  <si>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</si>
  <si>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</si>
  <si>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</si>
  <si>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兵庫県淡路市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</si>
  <si>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</si>
  <si>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</si>
  <si>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</si>
  <si>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</si>
  <si>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</si>
  <si>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</si>
  <si>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</si>
  <si>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</si>
  <si>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</si>
  <si>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</si>
  <si>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</si>
  <si>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</si>
  <si>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</si>
  <si>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</si>
  <si>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</si>
  <si>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</si>
  <si>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</si>
  <si>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</si>
  <si>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</si>
  <si>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</si>
  <si>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</si>
  <si>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</si>
  <si>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</si>
  <si>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</si>
  <si>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</si>
  <si>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</si>
  <si>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</si>
  <si>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</si>
  <si>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</si>
  <si>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</si>
  <si>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</si>
  <si>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</si>
  <si>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</si>
  <si>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</si>
  <si>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</si>
  <si>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</si>
  <si>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</si>
  <si>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</si>
  <si>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</si>
  <si>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</si>
  <si>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</si>
  <si>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</si>
  <si>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</si>
  <si>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</si>
  <si>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</si>
  <si>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</si>
  <si>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</si>
  <si>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</si>
  <si>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</si>
  <si>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</si>
  <si>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</si>
  <si>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</si>
  <si>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</si>
  <si>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</si>
  <si>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</si>
  <si>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</si>
  <si>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</si>
  <si>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</si>
  <si>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</si>
  <si>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</si>
  <si>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</si>
  <si>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</si>
  <si>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</si>
  <si>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</si>
  <si>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</si>
  <si>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</si>
  <si>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</si>
  <si>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</si>
  <si>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</si>
  <si>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</si>
  <si>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</si>
  <si>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</si>
  <si>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</si>
  <si>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</si>
  <si>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</si>
  <si>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</si>
  <si>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</si>
  <si>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</si>
  <si>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</si>
  <si>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</si>
  <si>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</si>
  <si>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</si>
  <si>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</si>
  <si>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</si>
  <si>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</si>
  <si>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</si>
  <si>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</si>
  <si>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</si>
  <si>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</si>
  <si>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</si>
  <si>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</si>
  <si>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</si>
  <si>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</si>
  <si>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</si>
  <si>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</si>
  <si>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</si>
  <si>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</si>
  <si>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</si>
  <si>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</si>
  <si>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</si>
  <si>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</si>
  <si>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</si>
  <si>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</si>
  <si>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</si>
  <si>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</si>
  <si>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</si>
  <si>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</si>
  <si>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</si>
  <si>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</si>
  <si>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</si>
  <si>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</si>
  <si>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</si>
  <si>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</si>
  <si>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</si>
  <si>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</si>
  <si>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</si>
  <si>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</si>
  <si>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</si>
  <si>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</si>
  <si>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</si>
  <si>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</si>
  <si>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</si>
  <si>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</si>
  <si>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</si>
  <si>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</si>
  <si>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</si>
  <si>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</si>
  <si>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</si>
  <si>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</si>
  <si>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</si>
  <si>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</si>
  <si>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</si>
  <si>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</si>
  <si>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</si>
  <si>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</si>
  <si>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</si>
  <si>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</si>
  <si>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</si>
  <si>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</si>
  <si>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</si>
  <si>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</si>
  <si>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</si>
  <si>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</si>
  <si>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</si>
  <si>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</si>
  <si>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</si>
  <si>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</si>
  <si>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</si>
  <si>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</si>
  <si>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</si>
  <si>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</si>
  <si>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</si>
  <si>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</si>
  <si>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兵庫県淡路市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</si>
  <si>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</si>
  <si>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</si>
  <si>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</si>
  <si>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</si>
  <si>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</si>
  <si>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</si>
  <si>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</si>
  <si>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</si>
  <si>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</si>
  <si>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</si>
  <si>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</si>
  <si>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</si>
  <si>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</si>
  <si>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</si>
  <si>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</si>
  <si>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</si>
  <si>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</si>
  <si>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</si>
  <si>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</si>
  <si>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</si>
  <si>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</si>
  <si>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</si>
  <si>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</si>
  <si>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</si>
  <si>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</si>
  <si>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</si>
  <si>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</si>
  <si>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</si>
  <si>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</si>
  <si>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</si>
  <si>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</si>
  <si>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</si>
  <si>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</si>
  <si>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</si>
  <si>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</si>
  <si>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</si>
  <si>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t>
    <phoneticPr fontId="5"/>
  </si>
  <si>
    <t>介護保険特別会計（保険事業勘定）</t>
    <phoneticPr fontId="5"/>
  </si>
  <si>
    <t>介護保険特別会計（サービス事業勘定）</t>
    <phoneticPr fontId="5"/>
  </si>
  <si>
    <t>-</t>
    <phoneticPr fontId="5"/>
  </si>
  <si>
    <t>後期高齢者医療特別会計</t>
    <phoneticPr fontId="5"/>
  </si>
  <si>
    <t>下水道事業会計</t>
    <phoneticPr fontId="5"/>
  </si>
  <si>
    <t>法適用企業</t>
    <phoneticPr fontId="5"/>
  </si>
  <si>
    <t>産地直売所事業特別会計</t>
    <phoneticPr fontId="5"/>
  </si>
  <si>
    <t>法非適用企業</t>
    <phoneticPr fontId="5"/>
  </si>
  <si>
    <t>温泉事業特別会計</t>
    <phoneticPr fontId="5"/>
  </si>
  <si>
    <t>津名港ターミナル事業特別会計</t>
    <phoneticPr fontId="5"/>
  </si>
  <si>
    <t>-</t>
    <phoneticPr fontId="5"/>
  </si>
  <si>
    <t>法非適用企業</t>
    <phoneticPr fontId="5"/>
  </si>
  <si>
    <t>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</si>
  <si>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</si>
  <si>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</si>
  <si>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</si>
  <si>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</si>
  <si>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</si>
  <si>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</si>
  <si>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</si>
  <si>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</si>
  <si>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</si>
  <si>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</si>
  <si>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</si>
  <si>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</si>
  <si>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</si>
  <si>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</si>
  <si>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</si>
  <si>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</si>
  <si>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</si>
  <si>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</si>
  <si>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</si>
  <si>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</si>
  <si>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</si>
  <si>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</si>
  <si>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</si>
  <si>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</si>
  <si>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</si>
  <si>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</si>
  <si>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</si>
  <si>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</si>
  <si>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</si>
  <si>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</si>
  <si>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</si>
  <si>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</si>
  <si>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</si>
  <si>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</si>
  <si>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</si>
  <si>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</si>
  <si>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</si>
  <si>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</si>
  <si>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</si>
  <si>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</si>
  <si>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</si>
  <si>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</si>
  <si>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</si>
  <si>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</si>
  <si>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</si>
  <si>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</si>
  <si>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</si>
  <si>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</si>
  <si>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</si>
  <si>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</si>
  <si>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</si>
  <si>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</si>
  <si>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</si>
  <si>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</si>
  <si>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</si>
  <si>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</si>
  <si>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</si>
  <si>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</si>
  <si>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</si>
  <si>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</si>
  <si>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</si>
  <si>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温泉事業特別会計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</si>
  <si>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</si>
  <si>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</si>
  <si>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</si>
  <si>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</si>
  <si>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</si>
  <si>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</si>
  <si>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</si>
  <si>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</si>
  <si>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</si>
  <si>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</si>
  <si>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</si>
  <si>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</si>
  <si>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</si>
  <si>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</si>
  <si>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</si>
  <si>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</si>
  <si>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</si>
  <si>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</si>
  <si>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</si>
  <si>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</si>
  <si>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</si>
  <si>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</si>
  <si>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</si>
  <si>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</si>
  <si>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</si>
  <si>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</si>
  <si>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</si>
  <si>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</si>
  <si>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</si>
  <si>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</si>
  <si>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</si>
  <si>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</si>
  <si>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</si>
  <si>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</si>
  <si>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</si>
  <si>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</si>
  <si>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</si>
  <si>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</si>
  <si>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</si>
  <si>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</si>
  <si>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</si>
  <si>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</si>
  <si>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</si>
  <si>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</si>
  <si>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</si>
  <si>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</si>
  <si>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</si>
  <si>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</si>
  <si>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</si>
  <si>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</si>
  <si>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</si>
  <si>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</si>
  <si>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</si>
  <si>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</si>
  <si>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</si>
  <si>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</si>
  <si>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</si>
  <si>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</si>
  <si>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</si>
  <si>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</si>
  <si>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</si>
  <si>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</si>
  <si>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</si>
  <si>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</si>
  <si>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</si>
  <si>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</si>
  <si>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</si>
  <si>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</si>
  <si>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</si>
  <si>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</si>
  <si>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</si>
  <si>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</si>
  <si>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</si>
  <si>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</si>
  <si>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</si>
  <si>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</si>
  <si>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</si>
  <si>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</si>
  <si>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</si>
  <si>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</si>
  <si>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</si>
  <si>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</si>
  <si>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</si>
  <si>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</si>
  <si>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</si>
  <si>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</si>
  <si>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</si>
  <si>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</si>
  <si>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</si>
  <si>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</si>
  <si>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介護保険特別会計（保険事業勘定）</t>
  </si>
  <si>
    <t>下水道事業会計</t>
  </si>
  <si>
    <t>後期高齢者医療特別会計</t>
  </si>
  <si>
    <t>産地直売所事業特別会計</t>
  </si>
  <si>
    <t>住宅用地造成事業等特別会計</t>
  </si>
  <si>
    <t>国民健康保険特別会計（事業勘定）</t>
  </si>
  <si>
    <t>温泉事業特別会計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</si>
  <si>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</si>
  <si>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</si>
  <si>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</si>
  <si>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</si>
  <si>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</si>
  <si>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</si>
  <si>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</si>
  <si>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</si>
  <si>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キャトルセゾン松帆</t>
    <rPh sb="7" eb="9">
      <t>マツホ</t>
    </rPh>
    <phoneticPr fontId="2"/>
  </si>
  <si>
    <t>ほくだん</t>
    <phoneticPr fontId="2"/>
  </si>
  <si>
    <t>淡路島パルシェ</t>
    <rPh sb="0" eb="3">
      <t>アワジシマ</t>
    </rPh>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</si>
  <si>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</si>
  <si>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</si>
  <si>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</si>
  <si>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</si>
  <si>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</si>
  <si>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</si>
  <si>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2"/>
  </si>
  <si>
    <t>淡路広域行政事務組合（淡路ふるさと市町村圏事業特別会計）</t>
    <rPh sb="0" eb="2">
      <t>アワジ</t>
    </rPh>
    <rPh sb="2" eb="4">
      <t>コウイキ</t>
    </rPh>
    <rPh sb="4" eb="6">
      <t>ギョウセイ</t>
    </rPh>
    <rPh sb="6" eb="8">
      <t>ジム</t>
    </rPh>
    <rPh sb="8" eb="10">
      <t>クミアイ</t>
    </rPh>
    <rPh sb="11" eb="13">
      <t>アワジ</t>
    </rPh>
    <rPh sb="17" eb="20">
      <t>シチョウソン</t>
    </rPh>
    <rPh sb="20" eb="21">
      <t>ケン</t>
    </rPh>
    <rPh sb="21" eb="23">
      <t>ジギョウ</t>
    </rPh>
    <rPh sb="23" eb="25">
      <t>トクベツ</t>
    </rPh>
    <rPh sb="25" eb="27">
      <t>カイケイ</t>
    </rPh>
    <phoneticPr fontId="2"/>
  </si>
  <si>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2"/>
  </si>
  <si>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2"/>
  </si>
  <si>
    <t>淡路広域消防事務組合</t>
    <rPh sb="0" eb="2">
      <t>アワジ</t>
    </rPh>
    <rPh sb="2" eb="4">
      <t>コウイキ</t>
    </rPh>
    <rPh sb="4" eb="6">
      <t>ショウボウ</t>
    </rPh>
    <rPh sb="6" eb="8">
      <t>ジム</t>
    </rPh>
    <rPh sb="8" eb="10">
      <t>クミアイ</t>
    </rPh>
    <phoneticPr fontId="2"/>
  </si>
  <si>
    <t>淡路広域水道企業団</t>
    <rPh sb="0" eb="2">
      <t>アワジ</t>
    </rPh>
    <rPh sb="2" eb="4">
      <t>コウイキ</t>
    </rPh>
    <rPh sb="4" eb="6">
      <t>スイドウ</t>
    </rPh>
    <rPh sb="6" eb="8">
      <t>キギョウ</t>
    </rPh>
    <rPh sb="8" eb="9">
      <t>ダン</t>
    </rPh>
    <phoneticPr fontId="2"/>
  </si>
  <si>
    <t>-</t>
    <phoneticPr fontId="2"/>
  </si>
  <si>
    <t>地域振興基金</t>
    <rPh sb="0" eb="6">
      <t>チイキシンコウキキン</t>
    </rPh>
    <phoneticPr fontId="5"/>
  </si>
  <si>
    <t>公共施設整備等基金</t>
    <rPh sb="0" eb="9">
      <t>コウキョウシセツセイビトウキキン</t>
    </rPh>
    <phoneticPr fontId="5"/>
  </si>
  <si>
    <t>過疎地域自立促進基金</t>
    <rPh sb="0" eb="10">
      <t>カソチイキジリツソクシンキキン</t>
    </rPh>
    <phoneticPr fontId="5"/>
  </si>
  <si>
    <t>夢と未来へのふるさと基金</t>
    <rPh sb="0" eb="1">
      <t>ユメ</t>
    </rPh>
    <rPh sb="2" eb="4">
      <t>ミライ</t>
    </rPh>
    <rPh sb="10" eb="12">
      <t>キキン</t>
    </rPh>
    <phoneticPr fontId="5"/>
  </si>
  <si>
    <t>地域福祉基金</t>
    <rPh sb="0" eb="6">
      <t>チイキフクシキキン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</si>
  <si>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</si>
  <si>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</si>
  <si>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</si>
  <si>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は、類似団体と比較して非常に高い数値となっている。要因としては、「阪神・淡路大震災からの創造的復興」や「効率の悪い地形に対する上下水道等のインフラ整備」に対し、その財源として多額の地方債を発行したことが大きな要因となっている。また、公共施設の大半は、1970年代に整備した施設が多いので、公共施設の修繕、更新等の財政需要の増大が懸念されるため、公共施設等総合管理計画に基づき、長寿命化計画の策定により、計画的な維持修繕に努め、修繕経費の平準化、施設の廃止統合等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</si>
  <si>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</si>
  <si>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</si>
  <si>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</si>
  <si>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</si>
  <si>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</si>
  <si>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</si>
  <si>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いて、「阪神・淡路大震災からの創造的復興」や「効率の悪い地形に対する上下水道等のインフラ整備」に対し、その財源として多額の地方債を発行したことが大きな要因となり、将来負担比率及び実質公債費比率ともに類似団体内平均値を大きく上回っている。地方債の発行抑制、繰上償還等により、近年、改善傾向にはあるものの、依然として高い比率であることに加えて、普通交付税において、令和3年度以降は完全一本算定となり、両比率に与える影響が懸念されるため、引き続き、地方債の抑制等により比率の改善と財政の健全化に努める。</t>
    <rPh sb="0" eb="1">
      <t>ホン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</si>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</sst>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C953-4529-8DE4-1755E49513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60654</c:v>
                </c:pt>
                <c:pt idx="1">
                  <c:v>81881</c:v>
                </c:pt>
                <c:pt idx="2">
                  <c:v>52302</c:v>
                </c:pt>
                <c:pt idx="3">
                  <c:v>84052</c:v>
                </c:pt>
                <c:pt idx="4">
                  <c:v>84510</c:v>
                </c:pt>
              </c:numCache>
            </c:numRef>
          </c:val>
          <c:smooth val="0"/>
          <c:extLst>
            <c:ext xmlns:c16="http://schemas.microsoft.com/office/drawing/2014/chart" uri="{C3380CC4-5D6E-409C-BE32-E72D297353CC}">
              <c16:uniqueId val="{00000001-C953-4529-8DE4-1755E49513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2.77</c:v>
                </c:pt>
                <c:pt idx="1">
                  <c:v>2.34</c:v>
                </c:pt>
                <c:pt idx="2">
                  <c:v>0.6</c:v>
                </c:pt>
                <c:pt idx="3">
                  <c:v>1.36</c:v>
                </c:pt>
                <c:pt idx="4">
                  <c:v>1.3</c:v>
                </c:pt>
              </c:numCache>
            </c:numRef>
          </c:val>
          <c:extLst>
            <c:ext xmlns:c16="http://schemas.microsoft.com/office/drawing/2014/chart" uri="{C3380CC4-5D6E-409C-BE32-E72D297353CC}">
              <c16:uniqueId val="{00000000-52AD-40E3-8BC1-7A8D9F929F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13.71</c:v>
                </c:pt>
                <c:pt idx="1">
                  <c:v>15.34</c:v>
                </c:pt>
                <c:pt idx="2">
                  <c:v>16.82</c:v>
                </c:pt>
                <c:pt idx="3">
                  <c:v>17.66</c:v>
                </c:pt>
                <c:pt idx="4">
                  <c:v>17.03</c:v>
                </c:pt>
              </c:numCache>
            </c:numRef>
          </c:val>
          <c:extLst>
            <c:ext xmlns:c16="http://schemas.microsoft.com/office/drawing/2014/chart" uri="{C3380CC4-5D6E-409C-BE32-E72D297353CC}">
              <c16:uniqueId val="{00000001-52AD-40E3-8BC1-7A8D9F929F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9.14</c:v>
                </c:pt>
                <c:pt idx="1">
                  <c:v>6.8</c:v>
                </c:pt>
                <c:pt idx="2">
                  <c:v>6.93</c:v>
                </c:pt>
                <c:pt idx="3">
                  <c:v>4.13</c:v>
                </c:pt>
                <c:pt idx="4">
                  <c:v>3.25</c:v>
                </c:pt>
              </c:numCache>
            </c:numRef>
          </c:val>
          <c:smooth val="0"/>
          <c:extLst>
            <c:ext xmlns:c16="http://schemas.microsoft.com/office/drawing/2014/chart" uri="{C3380CC4-5D6E-409C-BE32-E72D297353CC}">
              <c16:uniqueId val="{00000002-52AD-40E3-8BC1-7A8D9F929F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1.19</c:v>
                </c:pt>
                <c:pt idx="6">
                  <c:v>#N/A</c:v>
                </c:pt>
                <c:pt idx="7">
                  <c:v>0</c:v>
                </c:pt>
                <c:pt idx="8">
                  <c:v>#N/A</c:v>
                </c:pt>
                <c:pt idx="9">
                  <c:v>0</c:v>
                </c:pt>
              </c:numCache>
            </c:numRef>
          </c:val>
          <c:extLst>
            <c:ext xmlns:c16="http://schemas.microsoft.com/office/drawing/2014/chart" uri="{C3380CC4-5D6E-409C-BE32-E72D297353CC}">
              <c16:uniqueId val="{00000000-2E7F-4F66-992F-A909063535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7F-4F66-992F-A9090635356A}"/>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E7F-4F66-992F-A9090635356A}"/>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0.78</c:v>
                </c:pt>
                <c:pt idx="2">
                  <c:v>#N/A</c:v>
                </c:pt>
                <c:pt idx="3">
                  <c:v>1.18</c:v>
                </c:pt>
                <c:pt idx="4">
                  <c:v>#N/A</c:v>
                </c:pt>
                <c:pt idx="5">
                  <c:v>0.37</c:v>
                </c:pt>
                <c:pt idx="6">
                  <c:v>#N/A</c:v>
                </c:pt>
                <c:pt idx="7">
                  <c:v>0.17</c:v>
                </c:pt>
                <c:pt idx="8">
                  <c:v>#N/A</c:v>
                </c:pt>
                <c:pt idx="9">
                  <c:v>0</c:v>
                </c:pt>
              </c:numCache>
            </c:numRef>
          </c:val>
          <c:extLst>
            <c:ext xmlns:c16="http://schemas.microsoft.com/office/drawing/2014/chart" uri="{C3380CC4-5D6E-409C-BE32-E72D297353CC}">
              <c16:uniqueId val="{00000003-2E7F-4F66-992F-A9090635356A}"/>
            </c:ext>
          </c:extLst>
        </c:ser>
        <c:ser>
          <c:idx val="4"/>
          <c:order val="4"/>
          <c:tx>
            <c:strRef>
              <c:f>データシート!$A$31</c:f>
              <c:strCache>
                <c:ptCount val="1"/>
                <c:pt idx="0">
                  <c:v>住宅用地造成事業等特別会計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0.13</c:v>
                </c:pt>
                <c:pt idx="6">
                  <c:v>#N/A</c:v>
                </c:pt>
                <c:pt idx="7">
                  <c:v>0.03</c:v>
                </c:pt>
                <c:pt idx="8">
                  <c:v>#N/A</c:v>
                </c:pt>
                <c:pt idx="9">
                  <c:v>0.02</c:v>
                </c:pt>
              </c:numCache>
            </c:numRef>
          </c:val>
          <c:extLst>
            <c:ext xmlns:c16="http://schemas.microsoft.com/office/drawing/2014/chart" uri="{C3380CC4-5D6E-409C-BE32-E72D297353CC}">
              <c16:uniqueId val="{00000004-2E7F-4F66-992F-A9090635356A}"/>
            </c:ext>
          </c:extLst>
        </c:ser>
        <c:ser>
          <c:idx val="5"/>
          <c:order val="5"/>
          <c:tx>
            <c:strRef>
              <c:f>データシート!$A$32</c:f>
              <c:strCache>
                <c:ptCount val="1"/>
                <c:pt idx="0">
                  <c:v>産地直売所事業特別会計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0.03</c:v>
                </c:pt>
                <c:pt idx="8">
                  <c:v>#N/A</c:v>
                </c:pt>
                <c:pt idx="9">
                  <c:v>0.03</c:v>
                </c:pt>
              </c:numCache>
            </c:numRef>
          </c:val>
          <c:extLst>
            <c:ext xmlns:c16="http://schemas.microsoft.com/office/drawing/2014/chart" uri="{C3380CC4-5D6E-409C-BE32-E72D297353CC}">
              <c16:uniqueId val="{00000005-2E7F-4F66-992F-A9090635356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c:v>
                </c:pt>
                <c:pt idx="2">
                  <c:v>#N/A</c:v>
                </c:pt>
                <c:pt idx="3">
                  <c:v>0.1</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6-2E7F-4F66-992F-A9090635356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0.24</c:v>
                </c:pt>
                <c:pt idx="8">
                  <c:v>#N/A</c:v>
                </c:pt>
                <c:pt idx="9">
                  <c:v>0.6</c:v>
                </c:pt>
              </c:numCache>
            </c:numRef>
          </c:val>
          <c:extLst>
            <c:ext xmlns:c16="http://schemas.microsoft.com/office/drawing/2014/chart" uri="{C3380CC4-5D6E-409C-BE32-E72D297353CC}">
              <c16:uniqueId val="{00000007-2E7F-4F66-992F-A9090635356A}"/>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0.38</c:v>
                </c:pt>
                <c:pt idx="2">
                  <c:v>#N/A</c:v>
                </c:pt>
                <c:pt idx="3">
                  <c:v>0.36</c:v>
                </c:pt>
                <c:pt idx="4">
                  <c:v>#N/A</c:v>
                </c:pt>
                <c:pt idx="5">
                  <c:v>0.7</c:v>
                </c:pt>
                <c:pt idx="6">
                  <c:v>#N/A</c:v>
                </c:pt>
                <c:pt idx="7">
                  <c:v>1.25</c:v>
                </c:pt>
                <c:pt idx="8">
                  <c:v>#N/A</c:v>
                </c:pt>
                <c:pt idx="9">
                  <c:v>0.81</c:v>
                </c:pt>
              </c:numCache>
            </c:numRef>
          </c:val>
          <c:extLst>
            <c:ext xmlns:c16="http://schemas.microsoft.com/office/drawing/2014/chart" uri="{C3380CC4-5D6E-409C-BE32-E72D297353CC}">
              <c16:uniqueId val="{00000008-2E7F-4F66-992F-A909063535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2.77</c:v>
                </c:pt>
                <c:pt idx="2">
                  <c:v>#N/A</c:v>
                </c:pt>
                <c:pt idx="3">
                  <c:v>2.34</c:v>
                </c:pt>
                <c:pt idx="4">
                  <c:v>#N/A</c:v>
                </c:pt>
                <c:pt idx="5">
                  <c:v>0.59</c:v>
                </c:pt>
                <c:pt idx="6">
                  <c:v>#N/A</c:v>
                </c:pt>
                <c:pt idx="7">
                  <c:v>1.36</c:v>
                </c:pt>
                <c:pt idx="8">
                  <c:v>#N/A</c:v>
                </c:pt>
                <c:pt idx="9">
                  <c:v>1.29</c:v>
                </c:pt>
              </c:numCache>
            </c:numRef>
          </c:val>
          <c:extLst>
            <c:ext xmlns:c16="http://schemas.microsoft.com/office/drawing/2014/chart" uri="{C3380CC4-5D6E-409C-BE32-E72D297353CC}">
              <c16:uniqueId val="{00000009-2E7F-4F66-992F-A909063535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4623</c:v>
                </c:pt>
                <c:pt idx="5">
                  <c:v>4726</c:v>
                </c:pt>
                <c:pt idx="8">
                  <c:v>4562</c:v>
                </c:pt>
                <c:pt idx="11">
                  <c:v>4402</c:v>
                </c:pt>
                <c:pt idx="14">
                  <c:v>4319</c:v>
                </c:pt>
              </c:numCache>
            </c:numRef>
          </c:val>
          <c:extLst>
            <c:ext xmlns:c16="http://schemas.microsoft.com/office/drawing/2014/chart" uri="{C3380CC4-5D6E-409C-BE32-E72D297353CC}">
              <c16:uniqueId val="{00000000-83C6-4FEE-87B2-BB14B64BBB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1-83C6-4FEE-87B2-BB14B64BBB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3C6-4FEE-87B2-BB14B64BBB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967</c:v>
                </c:pt>
                <c:pt idx="3">
                  <c:v>961</c:v>
                </c:pt>
                <c:pt idx="6">
                  <c:v>968</c:v>
                </c:pt>
                <c:pt idx="9">
                  <c:v>902</c:v>
                </c:pt>
                <c:pt idx="12">
                  <c:v>915</c:v>
                </c:pt>
              </c:numCache>
            </c:numRef>
          </c:val>
          <c:extLst>
            <c:ext xmlns:c16="http://schemas.microsoft.com/office/drawing/2014/chart" uri="{C3380CC4-5D6E-409C-BE32-E72D297353CC}">
              <c16:uniqueId val="{00000003-83C6-4FEE-87B2-BB14B64BBB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1348</c:v>
                </c:pt>
                <c:pt idx="3">
                  <c:v>1375</c:v>
                </c:pt>
                <c:pt idx="6">
                  <c:v>1345</c:v>
                </c:pt>
                <c:pt idx="9">
                  <c:v>1225</c:v>
                </c:pt>
                <c:pt idx="12">
                  <c:v>1202</c:v>
                </c:pt>
              </c:numCache>
            </c:numRef>
          </c:val>
          <c:extLst>
            <c:ext xmlns:c16="http://schemas.microsoft.com/office/drawing/2014/chart" uri="{C3380CC4-5D6E-409C-BE32-E72D297353CC}">
              <c16:uniqueId val="{00000004-83C6-4FEE-87B2-BB14B64BBB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C6-4FEE-87B2-BB14B64BBB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C6-4FEE-87B2-BB14B64BBB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4413</c:v>
                </c:pt>
                <c:pt idx="3">
                  <c:v>4231</c:v>
                </c:pt>
                <c:pt idx="6">
                  <c:v>4166</c:v>
                </c:pt>
                <c:pt idx="9">
                  <c:v>4177</c:v>
                </c:pt>
                <c:pt idx="12">
                  <c:v>4148</c:v>
                </c:pt>
              </c:numCache>
            </c:numRef>
          </c:val>
          <c:extLst>
            <c:ext xmlns:c16="http://schemas.microsoft.com/office/drawing/2014/chart" uri="{C3380CC4-5D6E-409C-BE32-E72D297353CC}">
              <c16:uniqueId val="{00000007-83C6-4FEE-87B2-BB14B64BBB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2107</c:v>
                </c:pt>
                <c:pt idx="2">
                  <c:v>#N/A</c:v>
                </c:pt>
                <c:pt idx="3">
                  <c:v>#N/A</c:v>
                </c:pt>
                <c:pt idx="4">
                  <c:v>1842</c:v>
                </c:pt>
                <c:pt idx="5">
                  <c:v>#N/A</c:v>
                </c:pt>
                <c:pt idx="6">
                  <c:v>#N/A</c:v>
                </c:pt>
                <c:pt idx="7">
                  <c:v>1917</c:v>
                </c:pt>
                <c:pt idx="8">
                  <c:v>#N/A</c:v>
                </c:pt>
                <c:pt idx="9">
                  <c:v>#N/A</c:v>
                </c:pt>
                <c:pt idx="10">
                  <c:v>1902</c:v>
                </c:pt>
                <c:pt idx="11">
                  <c:v>#N/A</c:v>
                </c:pt>
                <c:pt idx="12">
                  <c:v>#N/A</c:v>
                </c:pt>
                <c:pt idx="13">
                  <c:v>1946</c:v>
                </c:pt>
                <c:pt idx="14">
                  <c:v>#N/A</c:v>
                </c:pt>
              </c:numCache>
            </c:numRef>
          </c:val>
          <c:smooth val="0"/>
          <c:extLst>
            <c:ext xmlns:c16="http://schemas.microsoft.com/office/drawing/2014/chart" uri="{C3380CC4-5D6E-409C-BE32-E72D297353CC}">
              <c16:uniqueId val="{00000008-83C6-4FEE-87B2-BB14B64BBB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43113</c:v>
                </c:pt>
                <c:pt idx="5">
                  <c:v>42376</c:v>
                </c:pt>
                <c:pt idx="8">
                  <c:v>40609</c:v>
                </c:pt>
                <c:pt idx="11">
                  <c:v>40072</c:v>
                </c:pt>
                <c:pt idx="14">
                  <c:v>39076</c:v>
                </c:pt>
              </c:numCache>
            </c:numRef>
          </c:val>
          <c:extLst>
            <c:ext xmlns:c16="http://schemas.microsoft.com/office/drawing/2014/chart" uri="{C3380CC4-5D6E-409C-BE32-E72D297353CC}">
              <c16:uniqueId val="{00000000-B095-4943-B608-428C885B8A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4238</c:v>
                </c:pt>
                <c:pt idx="5">
                  <c:v>3813</c:v>
                </c:pt>
                <c:pt idx="8">
                  <c:v>3466</c:v>
                </c:pt>
                <c:pt idx="11">
                  <c:v>3073</c:v>
                </c:pt>
                <c:pt idx="14">
                  <c:v>2653</c:v>
                </c:pt>
              </c:numCache>
            </c:numRef>
          </c:val>
          <c:extLst>
            <c:ext xmlns:c16="http://schemas.microsoft.com/office/drawing/2014/chart" uri="{C3380CC4-5D6E-409C-BE32-E72D297353CC}">
              <c16:uniqueId val="{00000001-B095-4943-B608-428C885B8A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8879</c:v>
                </c:pt>
                <c:pt idx="5">
                  <c:v>9356</c:v>
                </c:pt>
                <c:pt idx="8">
                  <c:v>9853</c:v>
                </c:pt>
                <c:pt idx="11">
                  <c:v>9962</c:v>
                </c:pt>
                <c:pt idx="14">
                  <c:v>9955</c:v>
                </c:pt>
              </c:numCache>
            </c:numRef>
          </c:val>
          <c:extLst>
            <c:ext xmlns:c16="http://schemas.microsoft.com/office/drawing/2014/chart" uri="{C3380CC4-5D6E-409C-BE32-E72D297353CC}">
              <c16:uniqueId val="{00000002-B095-4943-B608-428C885B8A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95-4943-B608-428C885B8A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95-4943-B608-428C885B8A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95-4943-B608-428C885B8A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5302</c:v>
                </c:pt>
                <c:pt idx="3">
                  <c:v>5352</c:v>
                </c:pt>
                <c:pt idx="6">
                  <c:v>5061</c:v>
                </c:pt>
                <c:pt idx="9">
                  <c:v>4713</c:v>
                </c:pt>
                <c:pt idx="12">
                  <c:v>4538</c:v>
                </c:pt>
              </c:numCache>
            </c:numRef>
          </c:val>
          <c:extLst>
            <c:ext xmlns:c16="http://schemas.microsoft.com/office/drawing/2014/chart" uri="{C3380CC4-5D6E-409C-BE32-E72D297353CC}">
              <c16:uniqueId val="{00000006-B095-4943-B608-428C885B8A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10758</c:v>
                </c:pt>
                <c:pt idx="3">
                  <c:v>10082</c:v>
                </c:pt>
                <c:pt idx="6">
                  <c:v>9455</c:v>
                </c:pt>
                <c:pt idx="9">
                  <c:v>8930</c:v>
                </c:pt>
                <c:pt idx="12">
                  <c:v>8371</c:v>
                </c:pt>
              </c:numCache>
            </c:numRef>
          </c:val>
          <c:extLst>
            <c:ext xmlns:c16="http://schemas.microsoft.com/office/drawing/2014/chart" uri="{C3380CC4-5D6E-409C-BE32-E72D297353CC}">
              <c16:uniqueId val="{00000007-B095-4943-B608-428C885B8A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22275</c:v>
                </c:pt>
                <c:pt idx="3">
                  <c:v>21581</c:v>
                </c:pt>
                <c:pt idx="6">
                  <c:v>21174</c:v>
                </c:pt>
                <c:pt idx="9">
                  <c:v>19600</c:v>
                </c:pt>
                <c:pt idx="12">
                  <c:v>18453</c:v>
                </c:pt>
              </c:numCache>
            </c:numRef>
          </c:val>
          <c:extLst>
            <c:ext xmlns:c16="http://schemas.microsoft.com/office/drawing/2014/chart" uri="{C3380CC4-5D6E-409C-BE32-E72D297353CC}">
              <c16:uniqueId val="{00000008-B095-4943-B608-428C885B8A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95-4943-B608-428C885B8A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44889</c:v>
                </c:pt>
                <c:pt idx="3">
                  <c:v>43855</c:v>
                </c:pt>
                <c:pt idx="6">
                  <c:v>40994</c:v>
                </c:pt>
                <c:pt idx="9">
                  <c:v>39896</c:v>
                </c:pt>
                <c:pt idx="12">
                  <c:v>38517</c:v>
                </c:pt>
              </c:numCache>
            </c:numRef>
          </c:val>
          <c:extLst>
            <c:ext xmlns:c16="http://schemas.microsoft.com/office/drawing/2014/chart" uri="{C3380CC4-5D6E-409C-BE32-E72D297353CC}">
              <c16:uniqueId val="{0000000A-B095-4943-B608-428C885B8A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26994</c:v>
                </c:pt>
                <c:pt idx="2">
                  <c:v>#N/A</c:v>
                </c:pt>
                <c:pt idx="3">
                  <c:v>#N/A</c:v>
                </c:pt>
                <c:pt idx="4">
                  <c:v>25327</c:v>
                </c:pt>
                <c:pt idx="5">
                  <c:v>#N/A</c:v>
                </c:pt>
                <c:pt idx="6">
                  <c:v>#N/A</c:v>
                </c:pt>
                <c:pt idx="7">
                  <c:v>22756</c:v>
                </c:pt>
                <c:pt idx="8">
                  <c:v>#N/A</c:v>
                </c:pt>
                <c:pt idx="9">
                  <c:v>#N/A</c:v>
                </c:pt>
                <c:pt idx="10">
                  <c:v>20032</c:v>
                </c:pt>
                <c:pt idx="11">
                  <c:v>#N/A</c:v>
                </c:pt>
                <c:pt idx="12">
                  <c:v>#N/A</c:v>
                </c:pt>
                <c:pt idx="13">
                  <c:v>18195</c:v>
                </c:pt>
                <c:pt idx="14">
                  <c:v>#N/A</c:v>
                </c:pt>
              </c:numCache>
            </c:numRef>
          </c:val>
          <c:smooth val="0"/>
          <c:extLst>
            <c:ext xmlns:c16="http://schemas.microsoft.com/office/drawing/2014/chart" uri="{C3380CC4-5D6E-409C-BE32-E72D297353CC}">
              <c16:uniqueId val="{0000000B-B095-4943-B608-428C885B8A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2888</c:v>
                </c:pt>
                <c:pt idx="1">
                  <c:v>2946</c:v>
                </c:pt>
                <c:pt idx="2">
                  <c:v>2862</c:v>
                </c:pt>
              </c:numCache>
            </c:numRef>
          </c:val>
          <c:extLst>
            <c:ext xmlns:c16="http://schemas.microsoft.com/office/drawing/2014/chart" uri="{C3380CC4-5D6E-409C-BE32-E72D297353CC}">
              <c16:uniqueId val="{00000000-652A-4B8B-B4BC-7E55532BE1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2376</c:v>
                </c:pt>
                <c:pt idx="1">
                  <c:v>2383</c:v>
                </c:pt>
                <c:pt idx="2">
                  <c:v>2387</c:v>
                </c:pt>
              </c:numCache>
            </c:numRef>
          </c:val>
          <c:extLst>
            <c:ext xmlns:c16="http://schemas.microsoft.com/office/drawing/2014/chart" uri="{C3380CC4-5D6E-409C-BE32-E72D297353CC}">
              <c16:uniqueId val="{00000001-652A-4B8B-B4BC-7E55532BE1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7515</c:v>
                </c:pt>
                <c:pt idx="1">
                  <c:v>7640</c:v>
                </c:pt>
                <c:pt idx="2">
                  <c:v>7381</c:v>
                </c:pt>
              </c:numCache>
            </c:numRef>
          </c:val>
          <c:extLst>
            <c:ext xmlns:c16="http://schemas.microsoft.com/office/drawing/2014/chart" uri="{C3380CC4-5D6E-409C-BE32-E72D297353CC}">
              <c16:uniqueId val="{00000002-652A-4B8B-B4BC-7E55532BE1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5647161297173444E-3"/>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{F0D060AE-82DB-419A-8050-E33EFC5DC478}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1DF-46E3-89D1-5400D3440E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{265DD886-D916-41E1-A9D0-EEAE113B6592}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DF-46E3-89D1-5400D3440E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{4286BFB8-2657-42C3-B1D5-538DBCFFB67A}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DF-46E3-89D1-5400D3440E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{2070CBFA-18BF-47D4-BE7A-69E5905858A4}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DF-46E3-89D1-5400D3440E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{D3AD4F8F-ABDF-4A35-92D0-30C3E4BCC3A0}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DF-46E3-89D1-5400D3440E3D}"/>
                </c:ext>
              </c:extLst>
            </c:dLbl>
            <c:dLbl>
              <c:idx val="8"/>
              <c:layout>
                <c:manualLayout>
                  <c:x val="0"/>
                  <c:y val="-4.5647161297175925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{D80421B4-4945-4067-9C41-059B8FA0FF05}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1DF-46E3-89D1-5400D3440E3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{3152DD3E-DEA2-4C9F-9CAC-B57F7ADEF34A}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1DF-46E3-89D1-5400D3440E3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{37280034-1E46-4186-958B-06D3EF0650BC}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1DF-46E3-89D1-5400D3440E3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{812023B9-E32A-49C9-9E0B-EDC7DCD506AC}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1DF-46E3-89D1-5400D3440E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89.7</c:v>
                </c:pt>
                <c:pt idx="8">
                  <c:v>89.8</c:v>
                </c:pt>
                <c:pt idx="16">
                  <c:v>90.1</c:v>
                </c:pt>
                <c:pt idx="24">
                  <c:v>90.2</c:v>
                </c:pt>
                <c:pt idx="32">
                  <c:v>90.3</c:v>
                </c:pt>
              </c:numCache>
            </c:numRef>
          </c:xVal>
          <c:yVal>
            <c:numRef>
              <c:f>公会計指標分析・財政指標組合せ分析表!$BP$51:$DC$51</c:f>
              <c:numCache>
                <c:formatCode>#,##0.0;"▲ "#,##0.0</c:formatCode>
                <c:ptCount val="40"/>
                <c:pt idx="0">
                  <c:v>200.1</c:v>
                </c:pt>
                <c:pt idx="8">
                  <c:v>191.6</c:v>
                </c:pt>
                <c:pt idx="16">
                  <c:v>173.9</c:v>
                </c:pt>
                <c:pt idx="24">
                  <c:v>157.5</c:v>
                </c:pt>
                <c:pt idx="32">
                  <c:v>140.9</c:v>
                </c:pt>
              </c:numCache>
            </c:numRef>
          </c:yVal>
          <c:smooth val="0"/>
          <c:extLst>
            <c:ext xmlns:c16="http://schemas.microsoft.com/office/drawing/2014/chart" uri="{C3380CC4-5D6E-409C-BE32-E72D297353CC}">
              <c16:uniqueId val="{00000009-91DF-46E3-89D1-5400D3440E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643717402744588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{4CD3F7F1-BAFE-4A22-9A83-34270D4FFDDC}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1DF-46E3-89D1-5400D3440E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{3EE3C7F5-5979-482E-A42E-6E66767DEF98}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DF-46E3-89D1-5400D3440E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{436A1F0D-76B1-4BB2-A744-1B5F2E6819E0}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DF-46E3-89D1-5400D3440E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{D3B023F8-FDBD-4879-816A-87EBA2A983B1}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DF-46E3-89D1-5400D3440E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{EED886A7-1598-488F-BD36-770E0287BF66}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DF-46E3-89D1-5400D3440E3D}"/>
                </c:ext>
              </c:extLst>
            </c:dLbl>
            <c:dLbl>
              <c:idx val="8"/>
              <c:layout>
                <c:manualLayout>
                  <c:x val="-3.464668353640029E-2"/>
                  <c:y val="-3.6878110711950116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{F33947CF-9EBC-4744-B786-A3C7B8C68796}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1DF-46E3-89D1-5400D3440E3D}"/>
                </c:ext>
              </c:extLst>
            </c:dLbl>
            <c:dLbl>
              <c:idx val="16"/>
              <c:layout>
                <c:manualLayout>
                  <c:x val="-3.2145200469572303E-2"/>
                  <c:y val="-9.634517211111194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{F706D5BE-F790-493A-8F21-C60B4E675BB7}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1DF-46E3-89D1-5400D3440E3D}"/>
                </c:ext>
              </c:extLst>
            </c:dLbl>
            <c:dLbl>
              <c:idx val="24"/>
              <c:layout>
                <c:manualLayout>
                  <c:x val="-3.2015750650234161E-2"/>
                  <c:y val="-6.099331064829272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{5315C0BE-084A-470B-9FAD-32FDCB1FF56D}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1DF-46E3-89D1-5400D3440E3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{24B2FE28-C1ED-4A4A-A236-5A534F2714D1}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1DF-46E3-89D1-5400D3440E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91DF-46E3-89D1-5400D3440E3D}"/>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{44085422-343D-4CB3-B93C-0627D4C113F2}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525-4DB1-93DA-9B7C1365EA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{6E0F31E4-4F3C-4293-9872-87E4F0B52BE4}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25-4DB1-93DA-9B7C1365EA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{3DB3E3E7-AFE0-4DAC-9AD0-E32C9A50BB65}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25-4DB1-93DA-9B7C1365EA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{A3E26097-7826-4706-A169-6BF0374A1037}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25-4DB1-93DA-9B7C1365EA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{D7210CC2-2396-43C0-B221-2EE680090580}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25-4DB1-93DA-9B7C1365EAE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{979BBC33-E87C-453E-AE16-F9B0A9C98956}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525-4DB1-93DA-9B7C1365EAE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{02F4CACF-F701-4678-9B86-62430BBEE04B}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525-4DB1-93DA-9B7C1365EAE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{594C8F29-1858-4023-AD21-ECC3E136136D}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525-4DB1-93DA-9B7C1365EAE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{28FF095C-A71D-4D02-95C4-A0940029A8E0}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525-4DB1-93DA-9B7C1365EA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15.5</c:v>
                </c:pt>
                <c:pt idx="16">
                  <c:v>14.7</c:v>
                </c:pt>
                <c:pt idx="24">
                  <c:v>14.5</c:v>
                </c:pt>
                <c:pt idx="32">
                  <c:v>14.9</c:v>
                </c:pt>
              </c:numCache>
            </c:numRef>
          </c:xVal>
          <c:yVal>
            <c:numRef>
              <c:f>公会計指標分析・財政指標組合せ分析表!$BP$73:$DC$73</c:f>
              <c:numCache>
                <c:formatCode>#,##0.0;"▲ "#,##0.0</c:formatCode>
                <c:ptCount val="40"/>
                <c:pt idx="0">
                  <c:v>200.1</c:v>
                </c:pt>
                <c:pt idx="8">
                  <c:v>191.6</c:v>
                </c:pt>
                <c:pt idx="16">
                  <c:v>173.9</c:v>
                </c:pt>
                <c:pt idx="24">
                  <c:v>157.5</c:v>
                </c:pt>
                <c:pt idx="32">
                  <c:v>140.9</c:v>
                </c:pt>
              </c:numCache>
            </c:numRef>
          </c:yVal>
          <c:smooth val="0"/>
          <c:extLst>
            <c:ext xmlns:c16="http://schemas.microsoft.com/office/drawing/2014/chart" uri="{C3380CC4-5D6E-409C-BE32-E72D297353CC}">
              <c16:uniqueId val="{00000009-1525-4DB1-93DA-9B7C1365EA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2.830694009960908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{E4F4D06A-6895-4B6F-B0C1-A3E3688ED84B}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525-4DB1-93DA-9B7C1365EA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{5A7E31A8-116C-4BCF-95E1-AAA12A7C36B4}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25-4DB1-93DA-9B7C1365EA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{929AC9F1-B89C-492A-8954-0079BCA569B9}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25-4DB1-93DA-9B7C1365EA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{58E7FF6F-DD9F-45B6-B36A-9649AA474FD5}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25-4DB1-93DA-9B7C1365EA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{6AACAD67-B6CC-4270-99DA-CDAB42F30AFE}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25-4DB1-93DA-9B7C1365EAE2}"/>
                </c:ext>
              </c:extLst>
            </c:dLbl>
            <c:dLbl>
              <c:idx val="8"/>
              <c:layout>
                <c:manualLayout>
                  <c:x val="-2.6710997734770581E-2"/>
                  <c:y val="-4.592450067024821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{FD4D606B-BB9A-4472-87DE-E4C1F39F305E}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525-4DB1-93DA-9B7C1365EAE2}"/>
                </c:ext>
              </c:extLst>
            </c:dLbl>
            <c:dLbl>
              <c:idx val="16"/>
              <c:layout>
                <c:manualLayout>
                  <c:x val="-3.1697991619110633E-2"/>
                  <c:y val="-0.1018737837410191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{386231E3-0845-460D-89CF-B20E0E0D5425}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525-4DB1-93DA-9B7C1365EAE2}"/>
                </c:ext>
              </c:extLst>
            </c:dLbl>
            <c:dLbl>
              <c:idx val="24"/>
              <c:layout>
                <c:manualLayout>
                  <c:x val="-3.1570342725075584E-2"/>
                  <c:y val="-6.270330918339320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{869E774C-26E3-41FC-97F8-B276A1DBA674}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525-4DB1-93DA-9B7C1365EAE2}"/>
                </c:ext>
              </c:extLst>
            </c:dLbl>
            <c:dLbl>
              <c:idx val="32"/>
              <c:layout>
                <c:manualLayout>
                  <c:x val="-3.1570342725075584E-2"/>
                  <c:y val="-7.327487298848486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{6B01F28E-62EC-425D-9472-6C6D5CF20AB1}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525-4DB1-93DA-9B7C1365EA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525-4DB1-93DA-9B7C1365EAE2}"/>
            </c:ext>
          </c:extLst>
        </c:ser>
        <c:dLbls>
          <c:showLegendKey val="0"/>
          <c:showVal val="1"/>
          <c:showCatName val="0"/>
          <c:showSerName val="0"/>
          <c:showPercent val="0"/>
          <c:showBubbleSize val="0"/>
        </c:dLbls>
        <c:axId val="84219776"/>
        <c:axId val="84234240"/>
      </c:scatterChart>
      <c:valAx>
        <c:axId val="84219776"/>
        <c:scaling>
          <c:orientation val="maxMin"/>
          <c:max val="18"/>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43,131
42,732
184.32
34,804,200
34,377,072
218,187
16,807,897
38,516,725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市内に安定した基幹産業や企業が少なく、雇用が確保されにくい状況に加え、人口減少と高齢化が進み、自主財源である税収入が少なく、類似団体より</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ポイント低い水準となっている。「第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次淡路市新行財政改革推進方策」等に基づき、業務改善等による歳出の抑制を進めるとともに、令和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普通交付税の「合併算定替経費」が終了し、自主財源の確保が喫緊の課題であるため、市税などの収納対策のより一層の強化、未利用地の売却や企業誘致の積極的な推進に努め、身の丈に合った持続可能な行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ており、この要因は、普通交付税の「合併算定替経費」の縮減により、経常一般財源額が減少したことが主な要因である。他方、阪神・淡路大震災の復興に充てた地方債による公債費が影響し、歳出全体に占める公債費の割合が依然として高い比率であるが、繰上償還の実施により地方債残高の縮減が徐々に図られている。今後とも計画的な地方債の発行（合併特例事業債の有効活用等）により、地方債残高の縮減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8165</xdr:rowOff>
    </xdr:from>
    <xdr:to>
      <xdr:col>23</xdr:col>
      <xdr:colOff>133350</xdr:colOff>
      <xdr:row>60</xdr:row>
      <xdr:rowOff>59872</xdr:rowOff>
    </xdr:to>
    <xdr:cxnSp macro="">
      <xdr:nvCxnSpPr>
        <xdr:cNvPr id="134" name="直線コネクタ 133"/>
        <xdr:cNvCxnSpPr/>
      </xdr:nvCxnSpPr>
      <xdr:spPr>
        <a:xfrm>
          <a:off x="4114800" y="10295165"/>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96883</xdr:rowOff>
    </xdr:from>
    <xdr:to>
      <xdr:col>19</xdr:col>
      <xdr:colOff>133350</xdr:colOff>
      <xdr:row>60</xdr:row>
      <xdr:rowOff>8165</xdr:rowOff>
    </xdr:to>
    <xdr:cxnSp macro="">
      <xdr:nvCxnSpPr>
        <xdr:cNvPr id="137" name="直線コネクタ 136"/>
        <xdr:cNvCxnSpPr/>
      </xdr:nvCxnSpPr>
      <xdr:spPr>
        <a:xfrm>
          <a:off x="3225800" y="1021243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96883</xdr:rowOff>
    </xdr:from>
    <xdr:to>
      <xdr:col>15</xdr:col>
      <xdr:colOff>82550</xdr:colOff>
      <xdr:row>59</xdr:row>
      <xdr:rowOff>138249</xdr:rowOff>
    </xdr:to>
    <xdr:cxnSp macro="">
      <xdr:nvCxnSpPr>
        <xdr:cNvPr id="140" name="直線コネクタ 139"/>
        <xdr:cNvCxnSpPr/>
      </xdr:nvCxnSpPr>
      <xdr:spPr>
        <a:xfrm flipV="1">
          <a:off x="2336800" y="1021243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103777</xdr:rowOff>
    </xdr:from>
    <xdr:to>
      <xdr:col>11</xdr:col>
      <xdr:colOff>31750</xdr:colOff>
      <xdr:row>59</xdr:row>
      <xdr:rowOff>138249</xdr:rowOff>
    </xdr:to>
    <xdr:cxnSp macro="">
      <xdr:nvCxnSpPr>
        <xdr:cNvPr id="143" name="直線コネクタ 142"/>
        <xdr:cNvCxnSpPr/>
      </xdr:nvCxnSpPr>
      <xdr:spPr>
        <a:xfrm>
          <a:off x="1447800" y="1021932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3" name="楕円 152"/>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4"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128815</xdr:rowOff>
    </xdr:from>
    <xdr:to>
      <xdr:col>19</xdr:col>
      <xdr:colOff>184150</xdr:colOff>
      <xdr:row>60</xdr:row>
      <xdr:rowOff>58965</xdr:rowOff>
    </xdr:to>
    <xdr:sp macro="" textlink="">
      <xdr:nvSpPr>
        <xdr:cNvPr id="155" name="楕円 154"/>
        <xdr:cNvSpPr/>
      </xdr:nvSpPr>
      <xdr:spPr>
        <a:xfrm>
          <a:off x="4064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69142</xdr:rowOff>
    </xdr:from>
    <xdr:ext cx="736600" cy="259045"/>
    <xdr:sp macro="" textlink="">
      <xdr:nvSpPr>
        <xdr:cNvPr id="156" name="テキスト ボックス 155"/>
        <xdr:cNvSpPr txBox="1"/>
      </xdr:nvSpPr>
      <xdr:spPr>
        <a:xfrm>
          <a:off x="3733800" y="1001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46083</xdr:rowOff>
    </xdr:from>
    <xdr:to>
      <xdr:col>15</xdr:col>
      <xdr:colOff>133350</xdr:colOff>
      <xdr:row>59</xdr:row>
      <xdr:rowOff>147683</xdr:rowOff>
    </xdr:to>
    <xdr:sp macro="" textlink="">
      <xdr:nvSpPr>
        <xdr:cNvPr id="157" name="楕円 156"/>
        <xdr:cNvSpPr/>
      </xdr:nvSpPr>
      <xdr:spPr>
        <a:xfrm>
          <a:off x="3175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157860</xdr:rowOff>
    </xdr:from>
    <xdr:ext cx="762000" cy="259045"/>
    <xdr:sp macro="" textlink="">
      <xdr:nvSpPr>
        <xdr:cNvPr id="158" name="テキスト ボックス 157"/>
        <xdr:cNvSpPr txBox="1"/>
      </xdr:nvSpPr>
      <xdr:spPr>
        <a:xfrm>
          <a:off x="2844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87449</xdr:rowOff>
    </xdr:from>
    <xdr:to>
      <xdr:col>11</xdr:col>
      <xdr:colOff>82550</xdr:colOff>
      <xdr:row>60</xdr:row>
      <xdr:rowOff>17599</xdr:rowOff>
    </xdr:to>
    <xdr:sp macro="" textlink="">
      <xdr:nvSpPr>
        <xdr:cNvPr id="159" name="楕円 158"/>
        <xdr:cNvSpPr/>
      </xdr:nvSpPr>
      <xdr:spPr>
        <a:xfrm>
          <a:off x="2286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27776</xdr:rowOff>
    </xdr:from>
    <xdr:ext cx="762000" cy="259045"/>
    <xdr:sp macro="" textlink="">
      <xdr:nvSpPr>
        <xdr:cNvPr id="160" name="テキスト ボックス 159"/>
        <xdr:cNvSpPr txBox="1"/>
      </xdr:nvSpPr>
      <xdr:spPr>
        <a:xfrm>
          <a:off x="1955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61" name="楕円 160"/>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62" name="テキスト ボックス 161"/>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県平均と比較して高くなっているのは、主に物件費が要因であり、主な内容としては、合併により複数存在する類似の公共施設の維持管理費や、公共施設整備時に行った借地費用が影響し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年度に策定した「公共施設等総合管理計画」に基づいて、公共施設等の統廃合を進めるとともに、借地における借地料の見直しや不要な借地の返還等を進め、物件費の削減に努める。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91487</xdr:rowOff>
    </xdr:from>
    <xdr:to>
      <xdr:col>23</xdr:col>
      <xdr:colOff>133350</xdr:colOff>
      <xdr:row>83</xdr:row>
      <xdr:rowOff>134643</xdr:rowOff>
    </xdr:to>
    <xdr:cxnSp macro="">
      <xdr:nvCxnSpPr>
        <xdr:cNvPr id="194" name="直線コネクタ 193"/>
        <xdr:cNvCxnSpPr/>
      </xdr:nvCxnSpPr>
      <xdr:spPr>
        <a:xfrm>
          <a:off x="4114800" y="14321837"/>
          <a:ext cx="838200" cy="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55803</xdr:rowOff>
    </xdr:from>
    <xdr:to>
      <xdr:col>19</xdr:col>
      <xdr:colOff>133350</xdr:colOff>
      <xdr:row>83</xdr:row>
      <xdr:rowOff>91487</xdr:rowOff>
    </xdr:to>
    <xdr:cxnSp macro="">
      <xdr:nvCxnSpPr>
        <xdr:cNvPr id="197" name="直線コネクタ 196"/>
        <xdr:cNvCxnSpPr/>
      </xdr:nvCxnSpPr>
      <xdr:spPr>
        <a:xfrm>
          <a:off x="3225800" y="14286153"/>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51547</xdr:rowOff>
    </xdr:from>
    <xdr:to>
      <xdr:col>15</xdr:col>
      <xdr:colOff>82550</xdr:colOff>
      <xdr:row>83</xdr:row>
      <xdr:rowOff>55803</xdr:rowOff>
    </xdr:to>
    <xdr:cxnSp macro="">
      <xdr:nvCxnSpPr>
        <xdr:cNvPr id="200" name="直線コネクタ 199"/>
        <xdr:cNvCxnSpPr/>
      </xdr:nvCxnSpPr>
      <xdr:spPr>
        <a:xfrm>
          <a:off x="2336800" y="14281897"/>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47840</xdr:rowOff>
    </xdr:from>
    <xdr:to>
      <xdr:col>11</xdr:col>
      <xdr:colOff>31750</xdr:colOff>
      <xdr:row>83</xdr:row>
      <xdr:rowOff>51547</xdr:rowOff>
    </xdr:to>
    <xdr:cxnSp macro="">
      <xdr:nvCxnSpPr>
        <xdr:cNvPr id="203" name="直線コネクタ 202"/>
        <xdr:cNvCxnSpPr/>
      </xdr:nvCxnSpPr>
      <xdr:spPr>
        <a:xfrm>
          <a:off x="1447800" y="14278190"/>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83843</xdr:rowOff>
    </xdr:from>
    <xdr:to>
      <xdr:col>23</xdr:col>
      <xdr:colOff>184150</xdr:colOff>
      <xdr:row>84</xdr:row>
      <xdr:rowOff>13993</xdr:rowOff>
    </xdr:to>
    <xdr:sp macro="" textlink="">
      <xdr:nvSpPr>
        <xdr:cNvPr id="213" name="楕円 212"/>
        <xdr:cNvSpPr/>
      </xdr:nvSpPr>
      <xdr:spPr>
        <a:xfrm>
          <a:off x="4902200" y="143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55920</xdr:rowOff>
    </xdr:from>
    <xdr:ext cx="762000" cy="259045"/>
    <xdr:sp macro="" textlink="">
      <xdr:nvSpPr>
        <xdr:cNvPr id="214" name="人件費・物件費等の状況該当値テキスト"/>
        <xdr:cNvSpPr txBox="1"/>
      </xdr:nvSpPr>
      <xdr:spPr>
        <a:xfrm>
          <a:off x="5041900" y="142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40687</xdr:rowOff>
    </xdr:from>
    <xdr:to>
      <xdr:col>19</xdr:col>
      <xdr:colOff>184150</xdr:colOff>
      <xdr:row>83</xdr:row>
      <xdr:rowOff>142287</xdr:rowOff>
    </xdr:to>
    <xdr:sp macro="" textlink="">
      <xdr:nvSpPr>
        <xdr:cNvPr id="215" name="楕円 214"/>
        <xdr:cNvSpPr/>
      </xdr:nvSpPr>
      <xdr:spPr>
        <a:xfrm>
          <a:off x="4064000" y="142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127064</xdr:rowOff>
    </xdr:from>
    <xdr:ext cx="736600" cy="259045"/>
    <xdr:sp macro="" textlink="">
      <xdr:nvSpPr>
        <xdr:cNvPr id="216" name="テキスト ボックス 215"/>
        <xdr:cNvSpPr txBox="1"/>
      </xdr:nvSpPr>
      <xdr:spPr>
        <a:xfrm>
          <a:off x="3733800" y="1435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5003</xdr:rowOff>
    </xdr:from>
    <xdr:to>
      <xdr:col>15</xdr:col>
      <xdr:colOff>133350</xdr:colOff>
      <xdr:row>83</xdr:row>
      <xdr:rowOff>106603</xdr:rowOff>
    </xdr:to>
    <xdr:sp macro="" textlink="">
      <xdr:nvSpPr>
        <xdr:cNvPr id="217" name="楕円 216"/>
        <xdr:cNvSpPr/>
      </xdr:nvSpPr>
      <xdr:spPr>
        <a:xfrm>
          <a:off x="3175000" y="142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116780</xdr:rowOff>
    </xdr:from>
    <xdr:ext cx="762000" cy="259045"/>
    <xdr:sp macro="" textlink="">
      <xdr:nvSpPr>
        <xdr:cNvPr id="218" name="テキスト ボックス 217"/>
        <xdr:cNvSpPr txBox="1"/>
      </xdr:nvSpPr>
      <xdr:spPr>
        <a:xfrm>
          <a:off x="2844800" y="1400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747</xdr:rowOff>
    </xdr:from>
    <xdr:to>
      <xdr:col>11</xdr:col>
      <xdr:colOff>82550</xdr:colOff>
      <xdr:row>83</xdr:row>
      <xdr:rowOff>102347</xdr:rowOff>
    </xdr:to>
    <xdr:sp macro="" textlink="">
      <xdr:nvSpPr>
        <xdr:cNvPr id="219" name="楕円 218"/>
        <xdr:cNvSpPr/>
      </xdr:nvSpPr>
      <xdr:spPr>
        <a:xfrm>
          <a:off x="2286000" y="1423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112524</xdr:rowOff>
    </xdr:from>
    <xdr:ext cx="762000" cy="259045"/>
    <xdr:sp macro="" textlink="">
      <xdr:nvSpPr>
        <xdr:cNvPr id="220" name="テキスト ボックス 219"/>
        <xdr:cNvSpPr txBox="1"/>
      </xdr:nvSpPr>
      <xdr:spPr>
        <a:xfrm>
          <a:off x="1955800" y="1399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168490</xdr:rowOff>
    </xdr:from>
    <xdr:to>
      <xdr:col>7</xdr:col>
      <xdr:colOff>31750</xdr:colOff>
      <xdr:row>83</xdr:row>
      <xdr:rowOff>98640</xdr:rowOff>
    </xdr:to>
    <xdr:sp macro="" textlink="">
      <xdr:nvSpPr>
        <xdr:cNvPr id="221" name="楕円 220"/>
        <xdr:cNvSpPr/>
      </xdr:nvSpPr>
      <xdr:spPr>
        <a:xfrm>
          <a:off x="1397000" y="142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83417</xdr:rowOff>
    </xdr:from>
    <xdr:ext cx="762000" cy="259045"/>
    <xdr:sp macro="" textlink="">
      <xdr:nvSpPr>
        <xdr:cNvPr id="222" name="テキスト ボックス 221"/>
        <xdr:cNvSpPr txBox="1"/>
      </xdr:nvSpPr>
      <xdr:spPr>
        <a:xfrm>
          <a:off x="1066800" y="1431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ポイント上回っているが、全国市平均と比較すると同水準となっている。他方、令和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普通交付税の「合併算定替経費」が終了し、非常に厳しい状況を迎えることから、引き続き、「新行財政改革推進方策」及び「定員適正化計画」に基づき、事務の効率化を図り、定年延長と退職に対する採用等を総合的に勘案し、人件費総額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86</xdr:row>
      <xdr:rowOff>9677</xdr:rowOff>
    </xdr:to>
    <xdr:cxnSp macro="">
      <xdr:nvCxnSpPr>
        <xdr:cNvPr id="258" name="直線コネクタ 257"/>
        <xdr:cNvCxnSpPr/>
      </xdr:nvCxnSpPr>
      <xdr:spPr>
        <a:xfrm flipV="1">
          <a:off x="16179800" y="146969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21166</xdr:rowOff>
    </xdr:to>
    <xdr:cxnSp macro="">
      <xdr:nvCxnSpPr>
        <xdr:cNvPr id="261" name="直線コネクタ 260"/>
        <xdr:cNvCxnSpPr/>
      </xdr:nvCxnSpPr>
      <xdr:spPr>
        <a:xfrm flipV="1">
          <a:off x="15290800" y="147543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44148</xdr:rowOff>
    </xdr:to>
    <xdr:cxnSp macro="">
      <xdr:nvCxnSpPr>
        <xdr:cNvPr id="264" name="直線コネクタ 263"/>
        <xdr:cNvCxnSpPr/>
      </xdr:nvCxnSpPr>
      <xdr:spPr>
        <a:xfrm flipV="1">
          <a:off x="14401800" y="147658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44148</xdr:rowOff>
    </xdr:to>
    <xdr:cxnSp macro="">
      <xdr:nvCxnSpPr>
        <xdr:cNvPr id="267" name="直線コネクタ 266"/>
        <xdr:cNvCxnSpPr/>
      </xdr:nvCxnSpPr>
      <xdr:spPr>
        <a:xfrm>
          <a:off x="13512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44950</xdr:rowOff>
    </xdr:from>
    <xdr:ext cx="762000" cy="259045"/>
    <xdr:sp macro="" textlink="">
      <xdr:nvSpPr>
        <xdr:cNvPr id="278" name="給与水準   （国との比較）該当値テキスト"/>
        <xdr:cNvSpPr txBox="1"/>
      </xdr:nvSpPr>
      <xdr:spPr>
        <a:xfrm>
          <a:off x="17106900" y="146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79" name="楕円 278"/>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80" name="テキスト ボックス 279"/>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6" name="テキスト ボックス 28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年度までは、行政効率が悪い地形的な課題と、合併による急激な住民サービスの低下を防ぐため、旧役場を地域事務所（支所）として配置していたことから、類似団体平均値と同水準であった。平成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は、「新行財政改革推進方策」等に基づき、地域事務所（支所）の出張所化や定年退職者の不補充等の計画的な実施により、類似団体平均値を下回っている。引き続き、事務の効率化を図り、定年延長と退職に対する採用等を総合的に勘案し、人件費総額の抑制に取り組み、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109038</xdr:rowOff>
    </xdr:from>
    <xdr:to>
      <xdr:col>81</xdr:col>
      <xdr:colOff>44450</xdr:colOff>
      <xdr:row>61</xdr:row>
      <xdr:rowOff>123976</xdr:rowOff>
    </xdr:to>
    <xdr:cxnSp macro="">
      <xdr:nvCxnSpPr>
        <xdr:cNvPr id="323" name="直線コネクタ 322"/>
        <xdr:cNvCxnSpPr/>
      </xdr:nvCxnSpPr>
      <xdr:spPr>
        <a:xfrm>
          <a:off x="16179800" y="10567488"/>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109038</xdr:rowOff>
    </xdr:to>
    <xdr:cxnSp macro="">
      <xdr:nvCxnSpPr>
        <xdr:cNvPr id="326" name="直線コネクタ 325"/>
        <xdr:cNvCxnSpPr/>
      </xdr:nvCxnSpPr>
      <xdr:spPr>
        <a:xfrm>
          <a:off x="15290800" y="1054335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84909</xdr:rowOff>
    </xdr:from>
    <xdr:to>
      <xdr:col>72</xdr:col>
      <xdr:colOff>203200</xdr:colOff>
      <xdr:row>61</xdr:row>
      <xdr:rowOff>109038</xdr:rowOff>
    </xdr:to>
    <xdr:cxnSp macro="">
      <xdr:nvCxnSpPr>
        <xdr:cNvPr id="329" name="直線コネクタ 328"/>
        <xdr:cNvCxnSpPr/>
      </xdr:nvCxnSpPr>
      <xdr:spPr>
        <a:xfrm flipV="1">
          <a:off x="14401800" y="1054335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104442</xdr:rowOff>
    </xdr:from>
    <xdr:to>
      <xdr:col>68</xdr:col>
      <xdr:colOff>152400</xdr:colOff>
      <xdr:row>61</xdr:row>
      <xdr:rowOff>109038</xdr:rowOff>
    </xdr:to>
    <xdr:cxnSp macro="">
      <xdr:nvCxnSpPr>
        <xdr:cNvPr id="332" name="直線コネクタ 331"/>
        <xdr:cNvCxnSpPr/>
      </xdr:nvCxnSpPr>
      <xdr:spPr>
        <a:xfrm>
          <a:off x="13512800" y="1056289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73176</xdr:rowOff>
    </xdr:from>
    <xdr:to>
      <xdr:col>81</xdr:col>
      <xdr:colOff>95250</xdr:colOff>
      <xdr:row>62</xdr:row>
      <xdr:rowOff>3326</xdr:rowOff>
    </xdr:to>
    <xdr:sp macro="" textlink="">
      <xdr:nvSpPr>
        <xdr:cNvPr id="342" name="楕円 341"/>
        <xdr:cNvSpPr/>
      </xdr:nvSpPr>
      <xdr:spPr>
        <a:xfrm>
          <a:off x="169672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89703</xdr:rowOff>
    </xdr:from>
    <xdr:ext cx="762000" cy="259045"/>
    <xdr:sp macro="" textlink="">
      <xdr:nvSpPr>
        <xdr:cNvPr id="343" name="定員管理の状況該当値テキスト"/>
        <xdr:cNvSpPr txBox="1"/>
      </xdr:nvSpPr>
      <xdr:spPr>
        <a:xfrm>
          <a:off x="17106900" y="103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4" name="楕円 343"/>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170015</xdr:rowOff>
    </xdr:from>
    <xdr:ext cx="736600" cy="259045"/>
    <xdr:sp macro="" textlink="">
      <xdr:nvSpPr>
        <xdr:cNvPr id="345" name="テキスト ボックス 344"/>
        <xdr:cNvSpPr txBox="1"/>
      </xdr:nvSpPr>
      <xdr:spPr>
        <a:xfrm>
          <a:off x="15798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46" name="楕円 345"/>
        <xdr:cNvSpPr/>
      </xdr:nvSpPr>
      <xdr:spPr>
        <a:xfrm>
          <a:off x="15240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47" name="テキスト ボックス 346"/>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48" name="楕円 347"/>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49" name="テキスト ボックス 348"/>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53642</xdr:rowOff>
    </xdr:from>
    <xdr:to>
      <xdr:col>64</xdr:col>
      <xdr:colOff>152400</xdr:colOff>
      <xdr:row>61</xdr:row>
      <xdr:rowOff>155242</xdr:rowOff>
    </xdr:to>
    <xdr:sp macro="" textlink="">
      <xdr:nvSpPr>
        <xdr:cNvPr id="350" name="楕円 349"/>
        <xdr:cNvSpPr/>
      </xdr:nvSpPr>
      <xdr:spPr>
        <a:xfrm>
          <a:off x="13462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165419</xdr:rowOff>
    </xdr:from>
    <xdr:ext cx="762000" cy="259045"/>
    <xdr:sp macro="" textlink="">
      <xdr:nvSpPr>
        <xdr:cNvPr id="351" name="テキスト ボックス 350"/>
        <xdr:cNvSpPr txBox="1"/>
      </xdr:nvSpPr>
      <xdr:spPr>
        <a:xfrm>
          <a:off x="13131800" y="102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実質公債費比率は、分子から控除される算入公債費等の減少により、昨年度より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阪神・淡路大震災の復興に充てた地方債による公債費の影響、水道事業及び下水道事業において、本市特有の地形により整備効率が悪く、施設整備の事業費が嵩み、一般会計からの補助金等が多額となっていることから、類似団体平均値と比較すると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倍となり、大きく上回っている。今後も、計画的な地方債の発行（合併特例事業債の有効活用等）により、改善に努める。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128588</xdr:rowOff>
    </xdr:from>
    <xdr:to>
      <xdr:col>81</xdr:col>
      <xdr:colOff>44450</xdr:colOff>
      <xdr:row>37</xdr:row>
      <xdr:rowOff>136631</xdr:rowOff>
    </xdr:to>
    <xdr:cxnSp macro="">
      <xdr:nvCxnSpPr>
        <xdr:cNvPr id="385" name="直線コネクタ 384"/>
        <xdr:cNvCxnSpPr/>
      </xdr:nvCxnSpPr>
      <xdr:spPr>
        <a:xfrm>
          <a:off x="16179800" y="64722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128588</xdr:rowOff>
    </xdr:from>
    <xdr:to>
      <xdr:col>77</xdr:col>
      <xdr:colOff>44450</xdr:colOff>
      <xdr:row>37</xdr:row>
      <xdr:rowOff>132609</xdr:rowOff>
    </xdr:to>
    <xdr:cxnSp macro="">
      <xdr:nvCxnSpPr>
        <xdr:cNvPr id="388" name="直線コネクタ 387"/>
        <xdr:cNvCxnSpPr/>
      </xdr:nvCxnSpPr>
      <xdr:spPr>
        <a:xfrm flipV="1">
          <a:off x="15290800" y="647223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132609</xdr:rowOff>
    </xdr:from>
    <xdr:to>
      <xdr:col>72</xdr:col>
      <xdr:colOff>203200</xdr:colOff>
      <xdr:row>37</xdr:row>
      <xdr:rowOff>148696</xdr:rowOff>
    </xdr:to>
    <xdr:cxnSp macro="">
      <xdr:nvCxnSpPr>
        <xdr:cNvPr id="391" name="直線コネクタ 390"/>
        <xdr:cNvCxnSpPr/>
      </xdr:nvCxnSpPr>
      <xdr:spPr>
        <a:xfrm flipV="1">
          <a:off x="14401800" y="6476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148696</xdr:rowOff>
    </xdr:from>
    <xdr:to>
      <xdr:col>68</xdr:col>
      <xdr:colOff>152400</xdr:colOff>
      <xdr:row>38</xdr:row>
      <xdr:rowOff>1376</xdr:rowOff>
    </xdr:to>
    <xdr:cxnSp macro="">
      <xdr:nvCxnSpPr>
        <xdr:cNvPr id="394" name="直線コネクタ 393"/>
        <xdr:cNvCxnSpPr/>
      </xdr:nvCxnSpPr>
      <xdr:spPr>
        <a:xfrm flipV="1">
          <a:off x="13512800" y="6492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85831</xdr:rowOff>
    </xdr:from>
    <xdr:to>
      <xdr:col>81</xdr:col>
      <xdr:colOff>95250</xdr:colOff>
      <xdr:row>38</xdr:row>
      <xdr:rowOff>15980</xdr:rowOff>
    </xdr:to>
    <xdr:sp macro="" textlink="">
      <xdr:nvSpPr>
        <xdr:cNvPr id="404" name="楕円 403"/>
        <xdr:cNvSpPr/>
      </xdr:nvSpPr>
      <xdr:spPr>
        <a:xfrm>
          <a:off x="169672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57908</xdr:rowOff>
    </xdr:from>
    <xdr:ext cx="762000" cy="259045"/>
    <xdr:sp macro="" textlink="">
      <xdr:nvSpPr>
        <xdr:cNvPr id="405" name="公債費負担の状況該当値テキスト"/>
        <xdr:cNvSpPr txBox="1"/>
      </xdr:nvSpPr>
      <xdr:spPr>
        <a:xfrm>
          <a:off x="17106900" y="640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77788</xdr:rowOff>
    </xdr:from>
    <xdr:to>
      <xdr:col>77</xdr:col>
      <xdr:colOff>95250</xdr:colOff>
      <xdr:row>38</xdr:row>
      <xdr:rowOff>7938</xdr:rowOff>
    </xdr:to>
    <xdr:sp macro="" textlink="">
      <xdr:nvSpPr>
        <xdr:cNvPr id="406" name="楕円 405"/>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164165</xdr:rowOff>
    </xdr:from>
    <xdr:ext cx="736600" cy="259045"/>
    <xdr:sp macro="" textlink="">
      <xdr:nvSpPr>
        <xdr:cNvPr id="407" name="テキスト ボックス 406"/>
        <xdr:cNvSpPr txBox="1"/>
      </xdr:nvSpPr>
      <xdr:spPr>
        <a:xfrm>
          <a:off x="15798800" y="650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81809</xdr:rowOff>
    </xdr:from>
    <xdr:to>
      <xdr:col>73</xdr:col>
      <xdr:colOff>44450</xdr:colOff>
      <xdr:row>38</xdr:row>
      <xdr:rowOff>11959</xdr:rowOff>
    </xdr:to>
    <xdr:sp macro="" textlink="">
      <xdr:nvSpPr>
        <xdr:cNvPr id="408" name="楕円 407"/>
        <xdr:cNvSpPr/>
      </xdr:nvSpPr>
      <xdr:spPr>
        <a:xfrm>
          <a:off x="15240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168186</xdr:rowOff>
    </xdr:from>
    <xdr:ext cx="762000" cy="259045"/>
    <xdr:sp macro="" textlink="">
      <xdr:nvSpPr>
        <xdr:cNvPr id="409" name="テキスト ボックス 408"/>
        <xdr:cNvSpPr txBox="1"/>
      </xdr:nvSpPr>
      <xdr:spPr>
        <a:xfrm>
          <a:off x="14909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97896</xdr:rowOff>
    </xdr:from>
    <xdr:to>
      <xdr:col>68</xdr:col>
      <xdr:colOff>203200</xdr:colOff>
      <xdr:row>38</xdr:row>
      <xdr:rowOff>28046</xdr:rowOff>
    </xdr:to>
    <xdr:sp macro="" textlink="">
      <xdr:nvSpPr>
        <xdr:cNvPr id="410" name="楕円 409"/>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12823</xdr:rowOff>
    </xdr:from>
    <xdr:ext cx="762000" cy="259045"/>
    <xdr:sp macro="" textlink="">
      <xdr:nvSpPr>
        <xdr:cNvPr id="411" name="テキスト ボックス 410"/>
        <xdr:cNvSpPr txBox="1"/>
      </xdr:nvSpPr>
      <xdr:spPr>
        <a:xfrm>
          <a:off x="14020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122026</xdr:rowOff>
    </xdr:from>
    <xdr:to>
      <xdr:col>64</xdr:col>
      <xdr:colOff>152400</xdr:colOff>
      <xdr:row>38</xdr:row>
      <xdr:rowOff>52176</xdr:rowOff>
    </xdr:to>
    <xdr:sp macro="" textlink="">
      <xdr:nvSpPr>
        <xdr:cNvPr id="412" name="楕円 411"/>
        <xdr:cNvSpPr/>
      </xdr:nvSpPr>
      <xdr:spPr>
        <a:xfrm>
          <a:off x="13462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36953</xdr:rowOff>
    </xdr:from>
    <xdr:ext cx="762000" cy="259045"/>
    <xdr:sp macro="" textlink="">
      <xdr:nvSpPr>
        <xdr:cNvPr id="413" name="テキスト ボックス 412"/>
        <xdr:cNvSpPr txBox="1"/>
      </xdr:nvSpPr>
      <xdr:spPr>
        <a:xfrm>
          <a:off x="13131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年度において早期健全化基準を超える</a:t>
          </a:r>
          <a:r>
            <a:rPr kumimoji="1" lang="en-US" altLang="ja-JP" sz="1300">
              <a:latin typeface="ＭＳ Ｐゴシック" panose="020B0600070205080204" pitchFamily="50" charset="-128"/>
              <a:ea typeface="ＭＳ Ｐゴシック" panose="020B0600070205080204" pitchFamily="50" charset="-128"/>
            </a:rPr>
            <a:t>371.0%</a:t>
          </a:r>
          <a:r>
            <a:rPr kumimoji="1" lang="ja-JP" altLang="en-US" sz="1300">
              <a:latin typeface="ＭＳ Ｐゴシック" panose="020B0600070205080204" pitchFamily="50" charset="-128"/>
              <a:ea typeface="ＭＳ Ｐゴシック" panose="020B0600070205080204" pitchFamily="50" charset="-128"/>
            </a:rPr>
            <a:t>となったものの、地方債の発行抑制、繰上償還の実施により、同比率の適正化に努めており、昨年度より更に</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ポイント改善している。しかし、阪神・淡路大震災の復興に充てた地方債残高の影響が今なお大きく、類似団体平均値と比較すると約</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倍となり、高い数値となっている。引き続き、計画的な地方債の発行（合併特例事業債の有効活用等）により、地方債残高の縮減等に努める。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22670</xdr:rowOff>
    </xdr:from>
    <xdr:to>
      <xdr:col>81</xdr:col>
      <xdr:colOff>44450</xdr:colOff>
      <xdr:row>17</xdr:row>
      <xdr:rowOff>89429</xdr:rowOff>
    </xdr:to>
    <xdr:cxnSp macro="">
      <xdr:nvCxnSpPr>
        <xdr:cNvPr id="447" name="直線コネクタ 446"/>
        <xdr:cNvCxnSpPr/>
      </xdr:nvCxnSpPr>
      <xdr:spPr>
        <a:xfrm flipV="1">
          <a:off x="16179800" y="2937320"/>
          <a:ext cx="8382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89429</xdr:rowOff>
    </xdr:from>
    <xdr:to>
      <xdr:col>77</xdr:col>
      <xdr:colOff>44450</xdr:colOff>
      <xdr:row>17</xdr:row>
      <xdr:rowOff>155385</xdr:rowOff>
    </xdr:to>
    <xdr:cxnSp macro="">
      <xdr:nvCxnSpPr>
        <xdr:cNvPr id="450" name="直線コネクタ 449"/>
        <xdr:cNvCxnSpPr/>
      </xdr:nvCxnSpPr>
      <xdr:spPr>
        <a:xfrm flipV="1">
          <a:off x="15290800" y="3004079"/>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155385</xdr:rowOff>
    </xdr:from>
    <xdr:to>
      <xdr:col>72</xdr:col>
      <xdr:colOff>203200</xdr:colOff>
      <xdr:row>18</xdr:row>
      <xdr:rowOff>55118</xdr:rowOff>
    </xdr:to>
    <xdr:cxnSp macro="">
      <xdr:nvCxnSpPr>
        <xdr:cNvPr id="453" name="直線コネクタ 452"/>
        <xdr:cNvCxnSpPr/>
      </xdr:nvCxnSpPr>
      <xdr:spPr>
        <a:xfrm flipV="1">
          <a:off x="14401800" y="3070035"/>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55118</xdr:rowOff>
    </xdr:from>
    <xdr:to>
      <xdr:col>68</xdr:col>
      <xdr:colOff>152400</xdr:colOff>
      <xdr:row>18</xdr:row>
      <xdr:rowOff>89302</xdr:rowOff>
    </xdr:to>
    <xdr:cxnSp macro="">
      <xdr:nvCxnSpPr>
        <xdr:cNvPr id="456" name="直線コネクタ 455"/>
        <xdr:cNvCxnSpPr/>
      </xdr:nvCxnSpPr>
      <xdr:spPr>
        <a:xfrm flipV="1">
          <a:off x="13512800" y="3141218"/>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143320</xdr:rowOff>
    </xdr:from>
    <xdr:to>
      <xdr:col>81</xdr:col>
      <xdr:colOff>95250</xdr:colOff>
      <xdr:row>17</xdr:row>
      <xdr:rowOff>73470</xdr:rowOff>
    </xdr:to>
    <xdr:sp macro="" textlink="">
      <xdr:nvSpPr>
        <xdr:cNvPr id="466" name="楕円 465"/>
        <xdr:cNvSpPr/>
      </xdr:nvSpPr>
      <xdr:spPr>
        <a:xfrm>
          <a:off x="16967200" y="288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115397</xdr:rowOff>
    </xdr:from>
    <xdr:ext cx="762000" cy="259045"/>
    <xdr:sp macro="" textlink="">
      <xdr:nvSpPr>
        <xdr:cNvPr id="467" name="将来負担の状況該当値テキスト"/>
        <xdr:cNvSpPr txBox="1"/>
      </xdr:nvSpPr>
      <xdr:spPr>
        <a:xfrm>
          <a:off x="17106900" y="28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38629</xdr:rowOff>
    </xdr:from>
    <xdr:to>
      <xdr:col>77</xdr:col>
      <xdr:colOff>95250</xdr:colOff>
      <xdr:row>17</xdr:row>
      <xdr:rowOff>140229</xdr:rowOff>
    </xdr:to>
    <xdr:sp macro="" textlink="">
      <xdr:nvSpPr>
        <xdr:cNvPr id="468" name="楕円 467"/>
        <xdr:cNvSpPr/>
      </xdr:nvSpPr>
      <xdr:spPr>
        <a:xfrm>
          <a:off x="16129000" y="29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125006</xdr:rowOff>
    </xdr:from>
    <xdr:ext cx="736600" cy="259045"/>
    <xdr:sp macro="" textlink="">
      <xdr:nvSpPr>
        <xdr:cNvPr id="469" name="テキスト ボックス 468"/>
        <xdr:cNvSpPr txBox="1"/>
      </xdr:nvSpPr>
      <xdr:spPr>
        <a:xfrm>
          <a:off x="15798800" y="303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104585</xdr:rowOff>
    </xdr:from>
    <xdr:to>
      <xdr:col>73</xdr:col>
      <xdr:colOff>44450</xdr:colOff>
      <xdr:row>18</xdr:row>
      <xdr:rowOff>34735</xdr:rowOff>
    </xdr:to>
    <xdr:sp macro="" textlink="">
      <xdr:nvSpPr>
        <xdr:cNvPr id="470" name="楕円 469"/>
        <xdr:cNvSpPr/>
      </xdr:nvSpPr>
      <xdr:spPr>
        <a:xfrm>
          <a:off x="15240000" y="30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19512</xdr:rowOff>
    </xdr:from>
    <xdr:ext cx="762000" cy="259045"/>
    <xdr:sp macro="" textlink="">
      <xdr:nvSpPr>
        <xdr:cNvPr id="471" name="テキスト ボックス 470"/>
        <xdr:cNvSpPr txBox="1"/>
      </xdr:nvSpPr>
      <xdr:spPr>
        <a:xfrm>
          <a:off x="14909800" y="310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4318</xdr:rowOff>
    </xdr:from>
    <xdr:to>
      <xdr:col>68</xdr:col>
      <xdr:colOff>203200</xdr:colOff>
      <xdr:row>18</xdr:row>
      <xdr:rowOff>105918</xdr:rowOff>
    </xdr:to>
    <xdr:sp macro="" textlink="">
      <xdr:nvSpPr>
        <xdr:cNvPr id="472" name="楕円 471"/>
        <xdr:cNvSpPr/>
      </xdr:nvSpPr>
      <xdr:spPr>
        <a:xfrm>
          <a:off x="14351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90695</xdr:rowOff>
    </xdr:from>
    <xdr:ext cx="762000" cy="259045"/>
    <xdr:sp macro="" textlink="">
      <xdr:nvSpPr>
        <xdr:cNvPr id="473" name="テキスト ボックス 472"/>
        <xdr:cNvSpPr txBox="1"/>
      </xdr:nvSpPr>
      <xdr:spPr>
        <a:xfrm>
          <a:off x="14020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38502</xdr:rowOff>
    </xdr:from>
    <xdr:to>
      <xdr:col>64</xdr:col>
      <xdr:colOff>152400</xdr:colOff>
      <xdr:row>18</xdr:row>
      <xdr:rowOff>140102</xdr:rowOff>
    </xdr:to>
    <xdr:sp macro="" textlink="">
      <xdr:nvSpPr>
        <xdr:cNvPr id="474" name="楕円 473"/>
        <xdr:cNvSpPr/>
      </xdr:nvSpPr>
      <xdr:spPr>
        <a:xfrm>
          <a:off x="13462000" y="31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124879</xdr:rowOff>
    </xdr:from>
    <xdr:ext cx="762000" cy="259045"/>
    <xdr:sp macro="" textlink="">
      <xdr:nvSpPr>
        <xdr:cNvPr id="475" name="テキスト ボックス 474"/>
        <xdr:cNvSpPr txBox="1"/>
      </xdr:nvSpPr>
      <xdr:spPr>
        <a:xfrm>
          <a:off x="13131800" y="321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43,131
42,732
184.32
34,804,200
34,377,072
218,187
16,807,897
38,516,725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年度から会計年度任用職員の制度が始まったことから、前年度から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ポイント上昇しているが、普通交付税が類似団体と比較して多額であるため、分母である経常一般財源が大きくなっており、類似団体平均値より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ポイント下回っている。今後とも「新行財政改革推進方策」及び「定員適正化計画」に基づき、事務の効率化を図り、定年延長と退職に対する採用等を総合的に勘案し、人件費総額の抑制に努める。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100330</xdr:rowOff>
    </xdr:from>
    <xdr:to>
      <xdr:col>24</xdr:col>
      <xdr:colOff>25400</xdr:colOff>
      <xdr:row>36</xdr:row>
      <xdr:rowOff>58420</xdr:rowOff>
    </xdr:to>
    <xdr:cxnSp macro="">
      <xdr:nvCxnSpPr>
        <xdr:cNvPr id="66" name="直線コネクタ 65"/>
        <xdr:cNvCxnSpPr/>
      </xdr:nvCxnSpPr>
      <xdr:spPr>
        <a:xfrm>
          <a:off x="3987800" y="575818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100330</xdr:rowOff>
    </xdr:from>
    <xdr:to>
      <xdr:col>19</xdr:col>
      <xdr:colOff>187325</xdr:colOff>
      <xdr:row>33</xdr:row>
      <xdr:rowOff>138430</xdr:rowOff>
    </xdr:to>
    <xdr:cxnSp macro="">
      <xdr:nvCxnSpPr>
        <xdr:cNvPr id="69" name="直線コネクタ 68"/>
        <xdr:cNvCxnSpPr/>
      </xdr:nvCxnSpPr>
      <xdr:spPr>
        <a:xfrm flipV="1">
          <a:off x="3098800" y="575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100330</xdr:rowOff>
    </xdr:from>
    <xdr:to>
      <xdr:col>15</xdr:col>
      <xdr:colOff>98425</xdr:colOff>
      <xdr:row>33</xdr:row>
      <xdr:rowOff>138430</xdr:rowOff>
    </xdr:to>
    <xdr:cxnSp macro="">
      <xdr:nvCxnSpPr>
        <xdr:cNvPr id="72" name="直線コネクタ 71"/>
        <xdr:cNvCxnSpPr/>
      </xdr:nvCxnSpPr>
      <xdr:spPr>
        <a:xfrm>
          <a:off x="2209800" y="575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33</xdr:row>
      <xdr:rowOff>100330</xdr:rowOff>
    </xdr:to>
    <xdr:cxnSp macro="">
      <xdr:nvCxnSpPr>
        <xdr:cNvPr id="75" name="直線コネクタ 74"/>
        <xdr:cNvCxnSpPr/>
      </xdr:nvCxnSpPr>
      <xdr:spPr>
        <a:xfrm>
          <a:off x="1320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49530</xdr:rowOff>
    </xdr:from>
    <xdr:to>
      <xdr:col>20</xdr:col>
      <xdr:colOff>38100</xdr:colOff>
      <xdr:row>33</xdr:row>
      <xdr:rowOff>151130</xdr:rowOff>
    </xdr:to>
    <xdr:sp macro="" textlink="">
      <xdr:nvSpPr>
        <xdr:cNvPr id="87" name="楕円 86"/>
        <xdr:cNvSpPr/>
      </xdr:nvSpPr>
      <xdr:spPr>
        <a:xfrm>
          <a:off x="3937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161307</xdr:rowOff>
    </xdr:from>
    <xdr:ext cx="736600" cy="259045"/>
    <xdr:sp macro="" textlink="">
      <xdr:nvSpPr>
        <xdr:cNvPr id="88" name="テキスト ボックス 87"/>
        <xdr:cNvSpPr txBox="1"/>
      </xdr:nvSpPr>
      <xdr:spPr>
        <a:xfrm>
          <a:off x="3606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90" name="テキスト ボックス 89"/>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49530</xdr:rowOff>
    </xdr:from>
    <xdr:to>
      <xdr:col>11</xdr:col>
      <xdr:colOff>60325</xdr:colOff>
      <xdr:row>33</xdr:row>
      <xdr:rowOff>151130</xdr:rowOff>
    </xdr:to>
    <xdr:sp macro="" textlink="">
      <xdr:nvSpPr>
        <xdr:cNvPr id="91" name="楕円 90"/>
        <xdr:cNvSpPr/>
      </xdr:nvSpPr>
      <xdr:spPr>
        <a:xfrm>
          <a:off x="2159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161307</xdr:rowOff>
    </xdr:from>
    <xdr:ext cx="762000" cy="259045"/>
    <xdr:sp macro="" textlink="">
      <xdr:nvSpPr>
        <xdr:cNvPr id="92" name="テキスト ボックス 91"/>
        <xdr:cNvSpPr txBox="1"/>
      </xdr:nvSpPr>
      <xdr:spPr>
        <a:xfrm>
          <a:off x="1828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41910</xdr:rowOff>
    </xdr:from>
    <xdr:to>
      <xdr:col>6</xdr:col>
      <xdr:colOff>171450</xdr:colOff>
      <xdr:row>33</xdr:row>
      <xdr:rowOff>143510</xdr:rowOff>
    </xdr:to>
    <xdr:sp macro="" textlink="">
      <xdr:nvSpPr>
        <xdr:cNvPr id="93" name="楕円 92"/>
        <xdr:cNvSpPr/>
      </xdr:nvSpPr>
      <xdr:spPr>
        <a:xfrm>
          <a:off x="1270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153687</xdr:rowOff>
    </xdr:from>
    <xdr:ext cx="762000" cy="259045"/>
    <xdr:sp macro="" textlink="">
      <xdr:nvSpPr>
        <xdr:cNvPr id="94" name="テキスト ボックス 93"/>
        <xdr:cNvSpPr txBox="1"/>
      </xdr:nvSpPr>
      <xdr:spPr>
        <a:xfrm>
          <a:off x="939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年度から会計年度任用職員の制度が始まったことから、臨時的任用職員の賃金が皆減となり、前年度から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ポイント減少している。今後も、平成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年度に策定した「公共施設等総合管理計画」に基づいて、公共施設等の統廃合を進めるとともに、借地における借地料の見直しや不要な借地の返還等を進め、物件費の削減に努める。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21</xdr:row>
      <xdr:rowOff>6350</xdr:rowOff>
    </xdr:to>
    <xdr:cxnSp macro="">
      <xdr:nvCxnSpPr>
        <xdr:cNvPr id="127" name="直線コネクタ 126"/>
        <xdr:cNvCxnSpPr/>
      </xdr:nvCxnSpPr>
      <xdr:spPr>
        <a:xfrm flipV="1">
          <a:off x="15671800" y="3060700"/>
          <a:ext cx="8382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76200</xdr:rowOff>
    </xdr:from>
    <xdr:to>
      <xdr:col>78</xdr:col>
      <xdr:colOff>69850</xdr:colOff>
      <xdr:row>21</xdr:row>
      <xdr:rowOff>6350</xdr:rowOff>
    </xdr:to>
    <xdr:cxnSp macro="">
      <xdr:nvCxnSpPr>
        <xdr:cNvPr id="130" name="直線コネクタ 129"/>
        <xdr:cNvCxnSpPr/>
      </xdr:nvCxnSpPr>
      <xdr:spPr>
        <a:xfrm>
          <a:off x="14782800" y="350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76200</xdr:rowOff>
    </xdr:to>
    <xdr:cxnSp macro="">
      <xdr:nvCxnSpPr>
        <xdr:cNvPr id="133" name="直線コネクタ 132"/>
        <xdr:cNvCxnSpPr/>
      </xdr:nvCxnSpPr>
      <xdr:spPr>
        <a:xfrm>
          <a:off x="13893800" y="344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133350</xdr:rowOff>
    </xdr:from>
    <xdr:to>
      <xdr:col>69</xdr:col>
      <xdr:colOff>92075</xdr:colOff>
      <xdr:row>20</xdr:row>
      <xdr:rowOff>12700</xdr:rowOff>
    </xdr:to>
    <xdr:cxnSp macro="">
      <xdr:nvCxnSpPr>
        <xdr:cNvPr id="136" name="直線コネクタ 135"/>
        <xdr:cNvCxnSpPr/>
      </xdr:nvCxnSpPr>
      <xdr:spPr>
        <a:xfrm>
          <a:off x="13004800" y="339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7"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127000</xdr:rowOff>
    </xdr:from>
    <xdr:to>
      <xdr:col>78</xdr:col>
      <xdr:colOff>120650</xdr:colOff>
      <xdr:row>21</xdr:row>
      <xdr:rowOff>57150</xdr:rowOff>
    </xdr:to>
    <xdr:sp macro="" textlink="">
      <xdr:nvSpPr>
        <xdr:cNvPr id="148" name="楕円 147"/>
        <xdr:cNvSpPr/>
      </xdr:nvSpPr>
      <xdr:spPr>
        <a:xfrm>
          <a:off x="15621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41927</xdr:rowOff>
    </xdr:from>
    <xdr:ext cx="736600" cy="259045"/>
    <xdr:sp macro="" textlink="">
      <xdr:nvSpPr>
        <xdr:cNvPr id="149" name="テキスト ボックス 148"/>
        <xdr:cNvSpPr txBox="1"/>
      </xdr:nvSpPr>
      <xdr:spPr>
        <a:xfrm>
          <a:off x="15290800" y="364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2" name="楕円 151"/>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3" name="テキスト ボックス 152"/>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82550</xdr:rowOff>
    </xdr:from>
    <xdr:to>
      <xdr:col>65</xdr:col>
      <xdr:colOff>53975</xdr:colOff>
      <xdr:row>20</xdr:row>
      <xdr:rowOff>12700</xdr:rowOff>
    </xdr:to>
    <xdr:sp macro="" textlink="">
      <xdr:nvSpPr>
        <xdr:cNvPr id="154" name="楕円 153"/>
        <xdr:cNvSpPr/>
      </xdr:nvSpPr>
      <xdr:spPr>
        <a:xfrm>
          <a:off x="12954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168927</xdr:rowOff>
    </xdr:from>
    <xdr:ext cx="762000" cy="259045"/>
    <xdr:sp macro="" textlink="">
      <xdr:nvSpPr>
        <xdr:cNvPr id="155" name="テキスト ボックス 154"/>
        <xdr:cNvSpPr txBox="1"/>
      </xdr:nvSpPr>
      <xdr:spPr>
        <a:xfrm>
          <a:off x="12623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ポイント下回っている。生活保護費について、就労支援を行うことで生活保護からの脱却を図るとともに、生活保護に至る前の段階の自立支援策を実施することで、扶助費の伸びの抑制に取り組む。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76200</xdr:rowOff>
    </xdr:to>
    <xdr:cxnSp macro="">
      <xdr:nvCxnSpPr>
        <xdr:cNvPr id="188" name="直線コネクタ 187"/>
        <xdr:cNvCxnSpPr/>
      </xdr:nvCxnSpPr>
      <xdr:spPr>
        <a:xfrm flipV="1">
          <a:off x="3987800" y="932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76200</xdr:rowOff>
    </xdr:to>
    <xdr:cxnSp macro="">
      <xdr:nvCxnSpPr>
        <xdr:cNvPr id="191" name="直線コネクタ 190"/>
        <xdr:cNvCxnSpPr/>
      </xdr:nvCxnSpPr>
      <xdr:spPr>
        <a:xfrm>
          <a:off x="3098800" y="930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101600</xdr:rowOff>
    </xdr:to>
    <xdr:cxnSp macro="">
      <xdr:nvCxnSpPr>
        <xdr:cNvPr id="194" name="直線コネクタ 193"/>
        <xdr:cNvCxnSpPr/>
      </xdr:nvCxnSpPr>
      <xdr:spPr>
        <a:xfrm flipV="1">
          <a:off x="2209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101600</xdr:rowOff>
    </xdr:to>
    <xdr:cxnSp macro="">
      <xdr:nvCxnSpPr>
        <xdr:cNvPr id="197" name="直線コネクタ 196"/>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7" name="楕円 206"/>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8"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9" name="楕円 208"/>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10" name="テキスト ボックス 209"/>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3" name="楕円 212"/>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4" name="テキスト ボックス 213"/>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5" name="楕円 214"/>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6" name="テキスト ボックス 215"/>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公営企業法の適用により下水道事業に対する繰出金が補助費等になったため、令和元年度から繰出金に係る経常収支比率が減少している。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130810</xdr:rowOff>
    </xdr:to>
    <xdr:cxnSp macro="">
      <xdr:nvCxnSpPr>
        <xdr:cNvPr id="249" name="直線コネクタ 248"/>
        <xdr:cNvCxnSpPr/>
      </xdr:nvCxnSpPr>
      <xdr:spPr>
        <a:xfrm flipV="1">
          <a:off x="15671800" y="9537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58</xdr:row>
      <xdr:rowOff>43180</xdr:rowOff>
    </xdr:to>
    <xdr:cxnSp macro="">
      <xdr:nvCxnSpPr>
        <xdr:cNvPr id="252" name="直線コネクタ 251"/>
        <xdr:cNvCxnSpPr/>
      </xdr:nvCxnSpPr>
      <xdr:spPr>
        <a:xfrm flipV="1">
          <a:off x="14782800" y="95605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59</xdr:row>
      <xdr:rowOff>39370</xdr:rowOff>
    </xdr:to>
    <xdr:cxnSp macro="">
      <xdr:nvCxnSpPr>
        <xdr:cNvPr id="255" name="直線コネクタ 254"/>
        <xdr:cNvCxnSpPr/>
      </xdr:nvCxnSpPr>
      <xdr:spPr>
        <a:xfrm flipV="1">
          <a:off x="13893800" y="9987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59</xdr:row>
      <xdr:rowOff>39370</xdr:rowOff>
    </xdr:to>
    <xdr:cxnSp macro="">
      <xdr:nvCxnSpPr>
        <xdr:cNvPr id="258" name="直線コネクタ 257"/>
        <xdr:cNvCxnSpPr/>
      </xdr:nvCxnSpPr>
      <xdr:spPr>
        <a:xfrm>
          <a:off x="13004800" y="10040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0" name="楕円 269"/>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1" name="テキスト ボックス 270"/>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2" name="楕円 271"/>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3" name="テキスト ボックス 272"/>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4" name="楕円 273"/>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5" name="テキスト ボックス 274"/>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7" name="テキスト ボックス 276"/>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地方公営企業法の適用により下水道事業に対する繰出金が補助費等になったため、令和元年度から補助費等に係る経常収支比率が増加している。類似団体平均値を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いるのは、下水道事業に対する補助金や、広域水道企業団に対する高料金対策補助金が多額となっていることが主な要因である。今後とも、公営企業において経営戦略等により持続的・安定的な経営に取り組むことで、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76708</xdr:rowOff>
    </xdr:to>
    <xdr:cxnSp macro="">
      <xdr:nvCxnSpPr>
        <xdr:cNvPr id="307" name="直線コネクタ 306"/>
        <xdr:cNvCxnSpPr/>
      </xdr:nvCxnSpPr>
      <xdr:spPr>
        <a:xfrm flipV="1">
          <a:off x="15671800" y="65780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38</xdr:row>
      <xdr:rowOff>76708</xdr:rowOff>
    </xdr:to>
    <xdr:cxnSp macro="">
      <xdr:nvCxnSpPr>
        <xdr:cNvPr id="310" name="直線コネクタ 309"/>
        <xdr:cNvCxnSpPr/>
      </xdr:nvCxnSpPr>
      <xdr:spPr>
        <a:xfrm>
          <a:off x="14782800" y="627176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99568</xdr:rowOff>
    </xdr:to>
    <xdr:cxnSp macro="">
      <xdr:nvCxnSpPr>
        <xdr:cNvPr id="313" name="直線コネクタ 312"/>
        <xdr:cNvCxnSpPr/>
      </xdr:nvCxnSpPr>
      <xdr:spPr>
        <a:xfrm>
          <a:off x="13893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99568</xdr:rowOff>
    </xdr:to>
    <xdr:cxnSp macro="">
      <xdr:nvCxnSpPr>
        <xdr:cNvPr id="316" name="直線コネクタ 315"/>
        <xdr:cNvCxnSpPr/>
      </xdr:nvCxnSpPr>
      <xdr:spPr>
        <a:xfrm flipV="1">
          <a:off x="13004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6" name="楕円 325"/>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7"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8" name="楕円 327"/>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9" name="テキスト ボックス 328"/>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0" name="楕円 329"/>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1" name="テキスト ボックス 330"/>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2" name="楕円 331"/>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33" name="テキスト ボックス 332"/>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4" name="楕円 333"/>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5" name="テキスト ボックス 334"/>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公債費に係る経常収支比率は依然として高い比率で推移しており、類似団体平均値を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阪神・淡路大震災の復興事業関連の償還が影響している。今後も、計画的な地方債の発行（合併特例事業債の有効活用等）と効率的な繰上償還を実施し、公債費負担の軽減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75565</xdr:rowOff>
    </xdr:to>
    <xdr:cxnSp macro="">
      <xdr:nvCxnSpPr>
        <xdr:cNvPr id="367" name="直線コネクタ 366"/>
        <xdr:cNvCxnSpPr/>
      </xdr:nvCxnSpPr>
      <xdr:spPr>
        <a:xfrm>
          <a:off x="3987800" y="129286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60325</xdr:rowOff>
    </xdr:from>
    <xdr:to>
      <xdr:col>19</xdr:col>
      <xdr:colOff>187325</xdr:colOff>
      <xdr:row>75</xdr:row>
      <xdr:rowOff>69850</xdr:rowOff>
    </xdr:to>
    <xdr:cxnSp macro="">
      <xdr:nvCxnSpPr>
        <xdr:cNvPr id="370" name="直線コネクタ 369"/>
        <xdr:cNvCxnSpPr/>
      </xdr:nvCxnSpPr>
      <xdr:spPr>
        <a:xfrm>
          <a:off x="3098800" y="12919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56515</xdr:rowOff>
    </xdr:from>
    <xdr:to>
      <xdr:col>15</xdr:col>
      <xdr:colOff>98425</xdr:colOff>
      <xdr:row>75</xdr:row>
      <xdr:rowOff>60325</xdr:rowOff>
    </xdr:to>
    <xdr:cxnSp macro="">
      <xdr:nvCxnSpPr>
        <xdr:cNvPr id="373" name="直線コネクタ 372"/>
        <xdr:cNvCxnSpPr/>
      </xdr:nvCxnSpPr>
      <xdr:spPr>
        <a:xfrm>
          <a:off x="2209800" y="129152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56515</xdr:rowOff>
    </xdr:from>
    <xdr:to>
      <xdr:col>11</xdr:col>
      <xdr:colOff>9525</xdr:colOff>
      <xdr:row>75</xdr:row>
      <xdr:rowOff>77470</xdr:rowOff>
    </xdr:to>
    <xdr:cxnSp macro="">
      <xdr:nvCxnSpPr>
        <xdr:cNvPr id="376" name="直線コネクタ 375"/>
        <xdr:cNvCxnSpPr/>
      </xdr:nvCxnSpPr>
      <xdr:spPr>
        <a:xfrm flipV="1">
          <a:off x="1320800" y="129152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24765</xdr:rowOff>
    </xdr:from>
    <xdr:to>
      <xdr:col>24</xdr:col>
      <xdr:colOff>76200</xdr:colOff>
      <xdr:row>75</xdr:row>
      <xdr:rowOff>126365</xdr:rowOff>
    </xdr:to>
    <xdr:sp macro="" textlink="">
      <xdr:nvSpPr>
        <xdr:cNvPr id="386" name="楕円 385"/>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168292</xdr:rowOff>
    </xdr:from>
    <xdr:ext cx="762000" cy="259045"/>
    <xdr:sp macro="" textlink="">
      <xdr:nvSpPr>
        <xdr:cNvPr id="387" name="公債費該当値テキスト"/>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8" name="楕円 387"/>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89" name="テキスト ボックス 388"/>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0" name="楕円 389"/>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1" name="テキスト ボックス 390"/>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xdr:rowOff>
    </xdr:from>
    <xdr:to>
      <xdr:col>11</xdr:col>
      <xdr:colOff>60325</xdr:colOff>
      <xdr:row>75</xdr:row>
      <xdr:rowOff>107315</xdr:rowOff>
    </xdr:to>
    <xdr:sp macro="" textlink="">
      <xdr:nvSpPr>
        <xdr:cNvPr id="392" name="楕円 391"/>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92091</xdr:rowOff>
    </xdr:from>
    <xdr:ext cx="762000" cy="259045"/>
    <xdr:sp macro="" textlink="">
      <xdr:nvSpPr>
        <xdr:cNvPr id="393" name="テキスト ボックス 392"/>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4" name="楕円 393"/>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113047</xdr:rowOff>
    </xdr:from>
    <xdr:ext cx="762000" cy="259045"/>
    <xdr:sp macro="" textlink="">
      <xdr:nvSpPr>
        <xdr:cNvPr id="395" name="テキスト ボックス 394"/>
        <xdr:cNvSpPr txBox="1"/>
      </xdr:nvSpPr>
      <xdr:spPr>
        <a:xfrm>
          <a:off x="939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「新行財政改革推進方策」等に基づき、更なる経常経費の削減に努め、今後も身の丈に合った持続可能な行財政運営を図る。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170435</xdr:rowOff>
    </xdr:to>
    <xdr:cxnSp macro="">
      <xdr:nvCxnSpPr>
        <xdr:cNvPr id="426" name="直線コネクタ 425"/>
        <xdr:cNvCxnSpPr/>
      </xdr:nvCxnSpPr>
      <xdr:spPr>
        <a:xfrm>
          <a:off x="15671800" y="129743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115570</xdr:rowOff>
    </xdr:to>
    <xdr:cxnSp macro="">
      <xdr:nvCxnSpPr>
        <xdr:cNvPr id="429" name="直線コネクタ 428"/>
        <xdr:cNvCxnSpPr/>
      </xdr:nvCxnSpPr>
      <xdr:spPr>
        <a:xfrm>
          <a:off x="14782800" y="128874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92710</xdr:rowOff>
    </xdr:to>
    <xdr:cxnSp macro="">
      <xdr:nvCxnSpPr>
        <xdr:cNvPr id="432" name="直線コネクタ 431"/>
        <xdr:cNvCxnSpPr/>
      </xdr:nvCxnSpPr>
      <xdr:spPr>
        <a:xfrm flipV="1">
          <a:off x="13893800" y="12887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92710</xdr:rowOff>
    </xdr:to>
    <xdr:cxnSp macro="">
      <xdr:nvCxnSpPr>
        <xdr:cNvPr id="435" name="直線コネクタ 434"/>
        <xdr:cNvCxnSpPr/>
      </xdr:nvCxnSpPr>
      <xdr:spPr>
        <a:xfrm>
          <a:off x="13004800" y="128554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5" name="楕円 444"/>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6"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7" name="楕円 446"/>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8" name="テキスト ボックス 447"/>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49" name="楕円 448"/>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0" name="テキスト ボックス 449"/>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1" name="楕円 450"/>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2" name="テキスト ボックス 451"/>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3" name="楕円 452"/>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4" name="テキスト ボックス 453"/>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139878</xdr:rowOff>
    </xdr:from>
    <xdr:to>
      <xdr:col>29</xdr:col>
      <xdr:colOff>127000</xdr:colOff>
      <xdr:row>18</xdr:row>
      <xdr:rowOff>45205</xdr:rowOff>
    </xdr:to>
    <xdr:cxnSp macro="">
      <xdr:nvCxnSpPr>
        <xdr:cNvPr id="52" name="直線コネクタ 51"/>
        <xdr:cNvCxnSpPr/>
      </xdr:nvCxnSpPr>
      <xdr:spPr bwMode="auto">
        <a:xfrm flipV="1">
          <a:off x="5003800" y="3102153"/>
          <a:ext cx="647700" cy="76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45205</xdr:rowOff>
    </xdr:from>
    <xdr:to>
      <xdr:col>26</xdr:col>
      <xdr:colOff>50800</xdr:colOff>
      <xdr:row>18</xdr:row>
      <xdr:rowOff>47034</xdr:rowOff>
    </xdr:to>
    <xdr:cxnSp macro="">
      <xdr:nvCxnSpPr>
        <xdr:cNvPr id="55" name="直線コネクタ 54"/>
        <xdr:cNvCxnSpPr/>
      </xdr:nvCxnSpPr>
      <xdr:spPr bwMode="auto">
        <a:xfrm flipV="1">
          <a:off x="4305300" y="3178930"/>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47034</xdr:rowOff>
    </xdr:from>
    <xdr:to>
      <xdr:col>22</xdr:col>
      <xdr:colOff>114300</xdr:colOff>
      <xdr:row>18</xdr:row>
      <xdr:rowOff>61936</xdr:rowOff>
    </xdr:to>
    <xdr:cxnSp macro="">
      <xdr:nvCxnSpPr>
        <xdr:cNvPr id="58" name="直線コネクタ 57"/>
        <xdr:cNvCxnSpPr/>
      </xdr:nvCxnSpPr>
      <xdr:spPr bwMode="auto">
        <a:xfrm flipV="1">
          <a:off x="3606800" y="3180759"/>
          <a:ext cx="698500" cy="1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61936</xdr:rowOff>
    </xdr:from>
    <xdr:to>
      <xdr:col>18</xdr:col>
      <xdr:colOff>177800</xdr:colOff>
      <xdr:row>18</xdr:row>
      <xdr:rowOff>72713</xdr:rowOff>
    </xdr:to>
    <xdr:cxnSp macro="">
      <xdr:nvCxnSpPr>
        <xdr:cNvPr id="61" name="直線コネクタ 60"/>
        <xdr:cNvCxnSpPr/>
      </xdr:nvCxnSpPr>
      <xdr:spPr bwMode="auto">
        <a:xfrm flipV="1">
          <a:off x="2908300" y="3195661"/>
          <a:ext cx="698500" cy="1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89078</xdr:rowOff>
    </xdr:from>
    <xdr:to>
      <xdr:col>29</xdr:col>
      <xdr:colOff>177800</xdr:colOff>
      <xdr:row>18</xdr:row>
      <xdr:rowOff>19228</xdr:rowOff>
    </xdr:to>
    <xdr:sp macro="" textlink="">
      <xdr:nvSpPr>
        <xdr:cNvPr id="71" name="楕円 70"/>
        <xdr:cNvSpPr/>
      </xdr:nvSpPr>
      <xdr:spPr bwMode="auto">
        <a:xfrm>
          <a:off x="5600700" y="305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61155</xdr:rowOff>
    </xdr:from>
    <xdr:ext cx="762000" cy="259045"/>
    <xdr:sp macro="" textlink="">
      <xdr:nvSpPr>
        <xdr:cNvPr id="72" name="人口1人当たり決算額の推移該当値テキスト130"/>
        <xdr:cNvSpPr txBox="1"/>
      </xdr:nvSpPr>
      <xdr:spPr>
        <a:xfrm>
          <a:off x="5740400" y="30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165855</xdr:rowOff>
    </xdr:from>
    <xdr:to>
      <xdr:col>26</xdr:col>
      <xdr:colOff>101600</xdr:colOff>
      <xdr:row>18</xdr:row>
      <xdr:rowOff>96005</xdr:rowOff>
    </xdr:to>
    <xdr:sp macro="" textlink="">
      <xdr:nvSpPr>
        <xdr:cNvPr id="73" name="楕円 72"/>
        <xdr:cNvSpPr/>
      </xdr:nvSpPr>
      <xdr:spPr bwMode="auto">
        <a:xfrm>
          <a:off x="4953000" y="31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80782</xdr:rowOff>
    </xdr:from>
    <xdr:ext cx="736600" cy="259045"/>
    <xdr:sp macro="" textlink="">
      <xdr:nvSpPr>
        <xdr:cNvPr id="74" name="テキスト ボックス 73"/>
        <xdr:cNvSpPr txBox="1"/>
      </xdr:nvSpPr>
      <xdr:spPr>
        <a:xfrm>
          <a:off x="4622800" y="32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167684</xdr:rowOff>
    </xdr:from>
    <xdr:to>
      <xdr:col>22</xdr:col>
      <xdr:colOff>165100</xdr:colOff>
      <xdr:row>18</xdr:row>
      <xdr:rowOff>97834</xdr:rowOff>
    </xdr:to>
    <xdr:sp macro="" textlink="">
      <xdr:nvSpPr>
        <xdr:cNvPr id="75" name="楕円 74"/>
        <xdr:cNvSpPr/>
      </xdr:nvSpPr>
      <xdr:spPr bwMode="auto">
        <a:xfrm>
          <a:off x="4254500" y="3129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82611</xdr:rowOff>
    </xdr:from>
    <xdr:ext cx="762000" cy="259045"/>
    <xdr:sp macro="" textlink="">
      <xdr:nvSpPr>
        <xdr:cNvPr id="76" name="テキスト ボックス 75"/>
        <xdr:cNvSpPr txBox="1"/>
      </xdr:nvSpPr>
      <xdr:spPr>
        <a:xfrm>
          <a:off x="3924300" y="321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11136</xdr:rowOff>
    </xdr:from>
    <xdr:to>
      <xdr:col>19</xdr:col>
      <xdr:colOff>38100</xdr:colOff>
      <xdr:row>18</xdr:row>
      <xdr:rowOff>112736</xdr:rowOff>
    </xdr:to>
    <xdr:sp macro="" textlink="">
      <xdr:nvSpPr>
        <xdr:cNvPr id="77" name="楕円 76"/>
        <xdr:cNvSpPr/>
      </xdr:nvSpPr>
      <xdr:spPr bwMode="auto">
        <a:xfrm>
          <a:off x="3556000" y="3144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97513</xdr:rowOff>
    </xdr:from>
    <xdr:ext cx="762000" cy="259045"/>
    <xdr:sp macro="" textlink="">
      <xdr:nvSpPr>
        <xdr:cNvPr id="78" name="テキスト ボックス 77"/>
        <xdr:cNvSpPr txBox="1"/>
      </xdr:nvSpPr>
      <xdr:spPr>
        <a:xfrm>
          <a:off x="3225800" y="323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21913</xdr:rowOff>
    </xdr:from>
    <xdr:to>
      <xdr:col>15</xdr:col>
      <xdr:colOff>101600</xdr:colOff>
      <xdr:row>18</xdr:row>
      <xdr:rowOff>123513</xdr:rowOff>
    </xdr:to>
    <xdr:sp macro="" textlink="">
      <xdr:nvSpPr>
        <xdr:cNvPr id="79" name="楕円 78"/>
        <xdr:cNvSpPr/>
      </xdr:nvSpPr>
      <xdr:spPr bwMode="auto">
        <a:xfrm>
          <a:off x="2857500" y="315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108290</xdr:rowOff>
    </xdr:from>
    <xdr:ext cx="762000" cy="259045"/>
    <xdr:sp macro="" textlink="">
      <xdr:nvSpPr>
        <xdr:cNvPr id="80" name="テキスト ボックス 79"/>
        <xdr:cNvSpPr txBox="1"/>
      </xdr:nvSpPr>
      <xdr:spPr>
        <a:xfrm>
          <a:off x="2527300" y="32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259862</xdr:rowOff>
    </xdr:from>
    <xdr:to>
      <xdr:col>29</xdr:col>
      <xdr:colOff>127000</xdr:colOff>
      <xdr:row>37</xdr:row>
      <xdr:rowOff>265409</xdr:rowOff>
    </xdr:to>
    <xdr:cxnSp macro="">
      <xdr:nvCxnSpPr>
        <xdr:cNvPr id="114" name="直線コネクタ 113"/>
        <xdr:cNvCxnSpPr/>
      </xdr:nvCxnSpPr>
      <xdr:spPr bwMode="auto">
        <a:xfrm flipV="1">
          <a:off x="5003800" y="7384562"/>
          <a:ext cx="647700" cy="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257587</xdr:rowOff>
    </xdr:from>
    <xdr:ext cx="762000" cy="259045"/>
    <xdr:sp macro="" textlink="">
      <xdr:nvSpPr>
        <xdr:cNvPr id="115" name="人口1人当たり決算額の推移平均値テキスト445"/>
        <xdr:cNvSpPr txBox="1"/>
      </xdr:nvSpPr>
      <xdr:spPr>
        <a:xfrm>
          <a:off x="5740400" y="7382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265409</xdr:rowOff>
    </xdr:from>
    <xdr:to>
      <xdr:col>26</xdr:col>
      <xdr:colOff>50800</xdr:colOff>
      <xdr:row>37</xdr:row>
      <xdr:rowOff>265886</xdr:rowOff>
    </xdr:to>
    <xdr:cxnSp macro="">
      <xdr:nvCxnSpPr>
        <xdr:cNvPr id="117" name="直線コネクタ 116"/>
        <xdr:cNvCxnSpPr/>
      </xdr:nvCxnSpPr>
      <xdr:spPr bwMode="auto">
        <a:xfrm flipV="1">
          <a:off x="4305300" y="7390109"/>
          <a:ext cx="698500" cy="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265886</xdr:rowOff>
    </xdr:from>
    <xdr:to>
      <xdr:col>22</xdr:col>
      <xdr:colOff>114300</xdr:colOff>
      <xdr:row>37</xdr:row>
      <xdr:rowOff>275133</xdr:rowOff>
    </xdr:to>
    <xdr:cxnSp macro="">
      <xdr:nvCxnSpPr>
        <xdr:cNvPr id="120" name="直線コネクタ 119"/>
        <xdr:cNvCxnSpPr/>
      </xdr:nvCxnSpPr>
      <xdr:spPr bwMode="auto">
        <a:xfrm flipV="1">
          <a:off x="3606800" y="7390586"/>
          <a:ext cx="698500" cy="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254509</xdr:rowOff>
    </xdr:from>
    <xdr:to>
      <xdr:col>18</xdr:col>
      <xdr:colOff>177800</xdr:colOff>
      <xdr:row>37</xdr:row>
      <xdr:rowOff>275133</xdr:rowOff>
    </xdr:to>
    <xdr:cxnSp macro="">
      <xdr:nvCxnSpPr>
        <xdr:cNvPr id="123" name="直線コネクタ 122"/>
        <xdr:cNvCxnSpPr/>
      </xdr:nvCxnSpPr>
      <xdr:spPr bwMode="auto">
        <a:xfrm>
          <a:off x="2908300" y="7379209"/>
          <a:ext cx="698500" cy="20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209062</xdr:rowOff>
    </xdr:from>
    <xdr:to>
      <xdr:col>29</xdr:col>
      <xdr:colOff>177800</xdr:colOff>
      <xdr:row>37</xdr:row>
      <xdr:rowOff>310662</xdr:rowOff>
    </xdr:to>
    <xdr:sp macro="" textlink="">
      <xdr:nvSpPr>
        <xdr:cNvPr id="133" name="楕円 132"/>
        <xdr:cNvSpPr/>
      </xdr:nvSpPr>
      <xdr:spPr bwMode="auto">
        <a:xfrm>
          <a:off x="5600700" y="7333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54139</xdr:rowOff>
    </xdr:from>
    <xdr:ext cx="762000" cy="259045"/>
    <xdr:sp macro="" textlink="">
      <xdr:nvSpPr>
        <xdr:cNvPr id="134" name="人口1人当たり決算額の推移該当値テキスト445"/>
        <xdr:cNvSpPr txBox="1"/>
      </xdr:nvSpPr>
      <xdr:spPr>
        <a:xfrm>
          <a:off x="5740400" y="717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214609</xdr:rowOff>
    </xdr:from>
    <xdr:to>
      <xdr:col>26</xdr:col>
      <xdr:colOff>101600</xdr:colOff>
      <xdr:row>37</xdr:row>
      <xdr:rowOff>316209</xdr:rowOff>
    </xdr:to>
    <xdr:sp macro="" textlink="">
      <xdr:nvSpPr>
        <xdr:cNvPr id="135" name="楕円 134"/>
        <xdr:cNvSpPr/>
      </xdr:nvSpPr>
      <xdr:spPr bwMode="auto">
        <a:xfrm>
          <a:off x="4953000" y="733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154936</xdr:rowOff>
    </xdr:from>
    <xdr:ext cx="736600" cy="259045"/>
    <xdr:sp macro="" textlink="">
      <xdr:nvSpPr>
        <xdr:cNvPr id="136" name="テキスト ボックス 135"/>
        <xdr:cNvSpPr txBox="1"/>
      </xdr:nvSpPr>
      <xdr:spPr>
        <a:xfrm>
          <a:off x="4622800" y="7108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215086</xdr:rowOff>
    </xdr:from>
    <xdr:to>
      <xdr:col>22</xdr:col>
      <xdr:colOff>165100</xdr:colOff>
      <xdr:row>37</xdr:row>
      <xdr:rowOff>316686</xdr:rowOff>
    </xdr:to>
    <xdr:sp macro="" textlink="">
      <xdr:nvSpPr>
        <xdr:cNvPr id="137" name="楕円 136"/>
        <xdr:cNvSpPr/>
      </xdr:nvSpPr>
      <xdr:spPr bwMode="auto">
        <a:xfrm>
          <a:off x="4254500" y="733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155413</xdr:rowOff>
    </xdr:from>
    <xdr:ext cx="762000" cy="259045"/>
    <xdr:sp macro="" textlink="">
      <xdr:nvSpPr>
        <xdr:cNvPr id="138" name="テキスト ボックス 137"/>
        <xdr:cNvSpPr txBox="1"/>
      </xdr:nvSpPr>
      <xdr:spPr>
        <a:xfrm>
          <a:off x="3924300" y="71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224333</xdr:rowOff>
    </xdr:from>
    <xdr:to>
      <xdr:col>19</xdr:col>
      <xdr:colOff>38100</xdr:colOff>
      <xdr:row>37</xdr:row>
      <xdr:rowOff>325933</xdr:rowOff>
    </xdr:to>
    <xdr:sp macro="" textlink="">
      <xdr:nvSpPr>
        <xdr:cNvPr id="139" name="楕円 138"/>
        <xdr:cNvSpPr/>
      </xdr:nvSpPr>
      <xdr:spPr bwMode="auto">
        <a:xfrm>
          <a:off x="3556000" y="734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164660</xdr:rowOff>
    </xdr:from>
    <xdr:ext cx="762000" cy="259045"/>
    <xdr:sp macro="" textlink="">
      <xdr:nvSpPr>
        <xdr:cNvPr id="140" name="テキスト ボックス 139"/>
        <xdr:cNvSpPr txBox="1"/>
      </xdr:nvSpPr>
      <xdr:spPr>
        <a:xfrm>
          <a:off x="3225800" y="711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203709</xdr:rowOff>
    </xdr:from>
    <xdr:to>
      <xdr:col>15</xdr:col>
      <xdr:colOff>101600</xdr:colOff>
      <xdr:row>37</xdr:row>
      <xdr:rowOff>305309</xdr:rowOff>
    </xdr:to>
    <xdr:sp macro="" textlink="">
      <xdr:nvSpPr>
        <xdr:cNvPr id="141" name="楕円 140"/>
        <xdr:cNvSpPr/>
      </xdr:nvSpPr>
      <xdr:spPr bwMode="auto">
        <a:xfrm>
          <a:off x="2857500" y="732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144036</xdr:rowOff>
    </xdr:from>
    <xdr:ext cx="762000" cy="259045"/>
    <xdr:sp macro="" textlink="">
      <xdr:nvSpPr>
        <xdr:cNvPr id="142" name="テキスト ボックス 141"/>
        <xdr:cNvSpPr txBox="1"/>
      </xdr:nvSpPr>
      <xdr:spPr>
        <a:xfrm>
          <a:off x="2527300" y="709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43,131
42,732
184.32
34,804,200
34,377,072
218,187
16,807,897
38,516,725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166392</xdr:rowOff>
    </xdr:from>
    <xdr:to>
      <xdr:col>24</xdr:col>
      <xdr:colOff>63500</xdr:colOff>
      <xdr:row>36</xdr:row>
      <xdr:rowOff>99913</xdr:rowOff>
    </xdr:to>
    <xdr:cxnSp macro="">
      <xdr:nvCxnSpPr>
        <xdr:cNvPr id="63" name="直線コネクタ 62"/>
        <xdr:cNvCxnSpPr/>
      </xdr:nvCxnSpPr>
      <xdr:spPr>
        <a:xfrm flipV="1">
          <a:off x="3797300" y="5995692"/>
          <a:ext cx="838200" cy="2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61040</xdr:rowOff>
    </xdr:from>
    <xdr:to>
      <xdr:col>19</xdr:col>
      <xdr:colOff>177800</xdr:colOff>
      <xdr:row>36</xdr:row>
      <xdr:rowOff>99913</xdr:rowOff>
    </xdr:to>
    <xdr:cxnSp macro="">
      <xdr:nvCxnSpPr>
        <xdr:cNvPr id="66" name="直線コネクタ 65"/>
        <xdr:cNvCxnSpPr/>
      </xdr:nvCxnSpPr>
      <xdr:spPr>
        <a:xfrm>
          <a:off x="2908300" y="6233240"/>
          <a:ext cx="889000" cy="3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61040</xdr:rowOff>
    </xdr:from>
    <xdr:to>
      <xdr:col>15</xdr:col>
      <xdr:colOff>50800</xdr:colOff>
      <xdr:row>36</xdr:row>
      <xdr:rowOff>80732</xdr:rowOff>
    </xdr:to>
    <xdr:cxnSp macro="">
      <xdr:nvCxnSpPr>
        <xdr:cNvPr id="69" name="直線コネクタ 68"/>
        <xdr:cNvCxnSpPr/>
      </xdr:nvCxnSpPr>
      <xdr:spPr>
        <a:xfrm flipV="1">
          <a:off x="2019300" y="6233240"/>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80732</xdr:rowOff>
    </xdr:from>
    <xdr:to>
      <xdr:col>10</xdr:col>
      <xdr:colOff>114300</xdr:colOff>
      <xdr:row>36</xdr:row>
      <xdr:rowOff>97605</xdr:rowOff>
    </xdr:to>
    <xdr:cxnSp macro="">
      <xdr:nvCxnSpPr>
        <xdr:cNvPr id="72" name="直線コネクタ 71"/>
        <xdr:cNvCxnSpPr/>
      </xdr:nvCxnSpPr>
      <xdr:spPr>
        <a:xfrm flipV="1">
          <a:off x="1130300" y="6252932"/>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115592</xdr:rowOff>
    </xdr:from>
    <xdr:to>
      <xdr:col>24</xdr:col>
      <xdr:colOff>114300</xdr:colOff>
      <xdr:row>35</xdr:row>
      <xdr:rowOff>45742</xdr:rowOff>
    </xdr:to>
    <xdr:sp macro="" textlink="">
      <xdr:nvSpPr>
        <xdr:cNvPr id="82" name="楕円 81"/>
        <xdr:cNvSpPr/>
      </xdr:nvSpPr>
      <xdr:spPr>
        <a:xfrm>
          <a:off x="4584700" y="594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138469</xdr:rowOff>
    </xdr:from>
    <xdr:ext cx="599010" cy="259045"/>
    <xdr:sp macro="" textlink="">
      <xdr:nvSpPr>
        <xdr:cNvPr id="83" name="人件費該当値テキスト"/>
        <xdr:cNvSpPr txBox="1"/>
      </xdr:nvSpPr>
      <xdr:spPr>
        <a:xfrm>
          <a:off x="4686300" y="579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49113</xdr:rowOff>
    </xdr:from>
    <xdr:to>
      <xdr:col>20</xdr:col>
      <xdr:colOff>38100</xdr:colOff>
      <xdr:row>36</xdr:row>
      <xdr:rowOff>150713</xdr:rowOff>
    </xdr:to>
    <xdr:sp macro="" textlink="">
      <xdr:nvSpPr>
        <xdr:cNvPr id="84" name="楕円 83"/>
        <xdr:cNvSpPr/>
      </xdr:nvSpPr>
      <xdr:spPr>
        <a:xfrm>
          <a:off x="3746500" y="622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141840</xdr:rowOff>
    </xdr:from>
    <xdr:ext cx="534377" cy="259045"/>
    <xdr:sp macro="" textlink="">
      <xdr:nvSpPr>
        <xdr:cNvPr id="85" name="テキスト ボックス 84"/>
        <xdr:cNvSpPr txBox="1"/>
      </xdr:nvSpPr>
      <xdr:spPr>
        <a:xfrm>
          <a:off x="3530111" y="631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10240</xdr:rowOff>
    </xdr:from>
    <xdr:to>
      <xdr:col>15</xdr:col>
      <xdr:colOff>101600</xdr:colOff>
      <xdr:row>36</xdr:row>
      <xdr:rowOff>111840</xdr:rowOff>
    </xdr:to>
    <xdr:sp macro="" textlink="">
      <xdr:nvSpPr>
        <xdr:cNvPr id="86" name="楕円 85"/>
        <xdr:cNvSpPr/>
      </xdr:nvSpPr>
      <xdr:spPr>
        <a:xfrm>
          <a:off x="2857500" y="61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102967</xdr:rowOff>
    </xdr:from>
    <xdr:ext cx="534377" cy="259045"/>
    <xdr:sp macro="" textlink="">
      <xdr:nvSpPr>
        <xdr:cNvPr id="87" name="テキスト ボックス 86"/>
        <xdr:cNvSpPr txBox="1"/>
      </xdr:nvSpPr>
      <xdr:spPr>
        <a:xfrm>
          <a:off x="2641111" y="627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29932</xdr:rowOff>
    </xdr:from>
    <xdr:to>
      <xdr:col>10</xdr:col>
      <xdr:colOff>165100</xdr:colOff>
      <xdr:row>36</xdr:row>
      <xdr:rowOff>131532</xdr:rowOff>
    </xdr:to>
    <xdr:sp macro="" textlink="">
      <xdr:nvSpPr>
        <xdr:cNvPr id="88" name="楕円 87"/>
        <xdr:cNvSpPr/>
      </xdr:nvSpPr>
      <xdr:spPr>
        <a:xfrm>
          <a:off x="1968500" y="62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122659</xdr:rowOff>
    </xdr:from>
    <xdr:ext cx="534377" cy="259045"/>
    <xdr:sp macro="" textlink="">
      <xdr:nvSpPr>
        <xdr:cNvPr id="89" name="テキスト ボックス 88"/>
        <xdr:cNvSpPr txBox="1"/>
      </xdr:nvSpPr>
      <xdr:spPr>
        <a:xfrm>
          <a:off x="1752111" y="62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46805</xdr:rowOff>
    </xdr:from>
    <xdr:to>
      <xdr:col>6</xdr:col>
      <xdr:colOff>38100</xdr:colOff>
      <xdr:row>36</xdr:row>
      <xdr:rowOff>148405</xdr:rowOff>
    </xdr:to>
    <xdr:sp macro="" textlink="">
      <xdr:nvSpPr>
        <xdr:cNvPr id="90" name="楕円 89"/>
        <xdr:cNvSpPr/>
      </xdr:nvSpPr>
      <xdr:spPr>
        <a:xfrm>
          <a:off x="1079500" y="62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139532</xdr:rowOff>
    </xdr:from>
    <xdr:ext cx="534377" cy="259045"/>
    <xdr:sp macro="" textlink="">
      <xdr:nvSpPr>
        <xdr:cNvPr id="91" name="テキスト ボックス 90"/>
        <xdr:cNvSpPr txBox="1"/>
      </xdr:nvSpPr>
      <xdr:spPr>
        <a:xfrm>
          <a:off x="863111" y="63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80597</xdr:rowOff>
    </xdr:from>
    <xdr:to>
      <xdr:col>24</xdr:col>
      <xdr:colOff>63500</xdr:colOff>
      <xdr:row>57</xdr:row>
      <xdr:rowOff>105547</xdr:rowOff>
    </xdr:to>
    <xdr:cxnSp macro="">
      <xdr:nvCxnSpPr>
        <xdr:cNvPr id="122" name="直線コネクタ 121"/>
        <xdr:cNvCxnSpPr/>
      </xdr:nvCxnSpPr>
      <xdr:spPr>
        <a:xfrm>
          <a:off x="3797300" y="9853247"/>
          <a:ext cx="8382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80597</xdr:rowOff>
    </xdr:from>
    <xdr:to>
      <xdr:col>19</xdr:col>
      <xdr:colOff>177800</xdr:colOff>
      <xdr:row>57</xdr:row>
      <xdr:rowOff>134125</xdr:rowOff>
    </xdr:to>
    <xdr:cxnSp macro="">
      <xdr:nvCxnSpPr>
        <xdr:cNvPr id="125" name="直線コネクタ 124"/>
        <xdr:cNvCxnSpPr/>
      </xdr:nvCxnSpPr>
      <xdr:spPr>
        <a:xfrm flipV="1">
          <a:off x="2908300" y="9853247"/>
          <a:ext cx="889000" cy="5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134125</xdr:rowOff>
    </xdr:from>
    <xdr:to>
      <xdr:col>15</xdr:col>
      <xdr:colOff>50800</xdr:colOff>
      <xdr:row>57</xdr:row>
      <xdr:rowOff>136816</xdr:rowOff>
    </xdr:to>
    <xdr:cxnSp macro="">
      <xdr:nvCxnSpPr>
        <xdr:cNvPr id="128" name="直線コネクタ 127"/>
        <xdr:cNvCxnSpPr/>
      </xdr:nvCxnSpPr>
      <xdr:spPr>
        <a:xfrm flipV="1">
          <a:off x="2019300" y="9906775"/>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136816</xdr:rowOff>
    </xdr:from>
    <xdr:to>
      <xdr:col>10</xdr:col>
      <xdr:colOff>114300</xdr:colOff>
      <xdr:row>57</xdr:row>
      <xdr:rowOff>137871</xdr:rowOff>
    </xdr:to>
    <xdr:cxnSp macro="">
      <xdr:nvCxnSpPr>
        <xdr:cNvPr id="131" name="直線コネクタ 130"/>
        <xdr:cNvCxnSpPr/>
      </xdr:nvCxnSpPr>
      <xdr:spPr>
        <a:xfrm flipV="1">
          <a:off x="1130300" y="9909466"/>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54747</xdr:rowOff>
    </xdr:from>
    <xdr:to>
      <xdr:col>24</xdr:col>
      <xdr:colOff>114300</xdr:colOff>
      <xdr:row>57</xdr:row>
      <xdr:rowOff>156347</xdr:rowOff>
    </xdr:to>
    <xdr:sp macro="" textlink="">
      <xdr:nvSpPr>
        <xdr:cNvPr id="141" name="楕円 140"/>
        <xdr:cNvSpPr/>
      </xdr:nvSpPr>
      <xdr:spPr>
        <a:xfrm>
          <a:off x="4584700" y="982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77624</xdr:rowOff>
    </xdr:from>
    <xdr:ext cx="599010" cy="259045"/>
    <xdr:sp macro="" textlink="">
      <xdr:nvSpPr>
        <xdr:cNvPr id="142" name="物件費該当値テキスト"/>
        <xdr:cNvSpPr txBox="1"/>
      </xdr:nvSpPr>
      <xdr:spPr>
        <a:xfrm>
          <a:off x="4686300" y="967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29797</xdr:rowOff>
    </xdr:from>
    <xdr:to>
      <xdr:col>20</xdr:col>
      <xdr:colOff>38100</xdr:colOff>
      <xdr:row>57</xdr:row>
      <xdr:rowOff>131397</xdr:rowOff>
    </xdr:to>
    <xdr:sp macro="" textlink="">
      <xdr:nvSpPr>
        <xdr:cNvPr id="143" name="楕円 142"/>
        <xdr:cNvSpPr/>
      </xdr:nvSpPr>
      <xdr:spPr>
        <a:xfrm>
          <a:off x="3746500" y="98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147924</xdr:rowOff>
    </xdr:from>
    <xdr:ext cx="599010" cy="259045"/>
    <xdr:sp macro="" textlink="">
      <xdr:nvSpPr>
        <xdr:cNvPr id="144" name="テキスト ボックス 143"/>
        <xdr:cNvSpPr txBox="1"/>
      </xdr:nvSpPr>
      <xdr:spPr>
        <a:xfrm>
          <a:off x="3497795" y="95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83325</xdr:rowOff>
    </xdr:from>
    <xdr:to>
      <xdr:col>15</xdr:col>
      <xdr:colOff>101600</xdr:colOff>
      <xdr:row>58</xdr:row>
      <xdr:rowOff>13475</xdr:rowOff>
    </xdr:to>
    <xdr:sp macro="" textlink="">
      <xdr:nvSpPr>
        <xdr:cNvPr id="145" name="楕円 144"/>
        <xdr:cNvSpPr/>
      </xdr:nvSpPr>
      <xdr:spPr>
        <a:xfrm>
          <a:off x="2857500" y="98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30002</xdr:rowOff>
    </xdr:from>
    <xdr:ext cx="534377" cy="259045"/>
    <xdr:sp macro="" textlink="">
      <xdr:nvSpPr>
        <xdr:cNvPr id="146" name="テキスト ボックス 145"/>
        <xdr:cNvSpPr txBox="1"/>
      </xdr:nvSpPr>
      <xdr:spPr>
        <a:xfrm>
          <a:off x="2641111" y="96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86016</xdr:rowOff>
    </xdr:from>
    <xdr:to>
      <xdr:col>10</xdr:col>
      <xdr:colOff>165100</xdr:colOff>
      <xdr:row>58</xdr:row>
      <xdr:rowOff>16166</xdr:rowOff>
    </xdr:to>
    <xdr:sp macro="" textlink="">
      <xdr:nvSpPr>
        <xdr:cNvPr id="147" name="楕円 146"/>
        <xdr:cNvSpPr/>
      </xdr:nvSpPr>
      <xdr:spPr>
        <a:xfrm>
          <a:off x="1968500" y="98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32693</xdr:rowOff>
    </xdr:from>
    <xdr:ext cx="534377" cy="259045"/>
    <xdr:sp macro="" textlink="">
      <xdr:nvSpPr>
        <xdr:cNvPr id="148" name="テキスト ボックス 147"/>
        <xdr:cNvSpPr txBox="1"/>
      </xdr:nvSpPr>
      <xdr:spPr>
        <a:xfrm>
          <a:off x="1752111" y="96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87071</xdr:rowOff>
    </xdr:from>
    <xdr:to>
      <xdr:col>6</xdr:col>
      <xdr:colOff>38100</xdr:colOff>
      <xdr:row>58</xdr:row>
      <xdr:rowOff>17221</xdr:rowOff>
    </xdr:to>
    <xdr:sp macro="" textlink="">
      <xdr:nvSpPr>
        <xdr:cNvPr id="149" name="楕円 148"/>
        <xdr:cNvSpPr/>
      </xdr:nvSpPr>
      <xdr:spPr>
        <a:xfrm>
          <a:off x="1079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33748</xdr:rowOff>
    </xdr:from>
    <xdr:ext cx="534377" cy="259045"/>
    <xdr:sp macro="" textlink="">
      <xdr:nvSpPr>
        <xdr:cNvPr id="150" name="テキスト ボックス 149"/>
        <xdr:cNvSpPr txBox="1"/>
      </xdr:nvSpPr>
      <xdr:spPr>
        <a:xfrm>
          <a:off x="863111" y="96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135013</xdr:rowOff>
    </xdr:from>
    <xdr:to>
      <xdr:col>24</xdr:col>
      <xdr:colOff>63500</xdr:colOff>
      <xdr:row>78</xdr:row>
      <xdr:rowOff>137261</xdr:rowOff>
    </xdr:to>
    <xdr:cxnSp macro="">
      <xdr:nvCxnSpPr>
        <xdr:cNvPr id="179" name="直線コネクタ 178"/>
        <xdr:cNvCxnSpPr/>
      </xdr:nvCxnSpPr>
      <xdr:spPr>
        <a:xfrm flipV="1">
          <a:off x="3797300" y="13508113"/>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137261</xdr:rowOff>
    </xdr:from>
    <xdr:to>
      <xdr:col>19</xdr:col>
      <xdr:colOff>177800</xdr:colOff>
      <xdr:row>78</xdr:row>
      <xdr:rowOff>146234</xdr:rowOff>
    </xdr:to>
    <xdr:cxnSp macro="">
      <xdr:nvCxnSpPr>
        <xdr:cNvPr id="182" name="直線コネクタ 181"/>
        <xdr:cNvCxnSpPr/>
      </xdr:nvCxnSpPr>
      <xdr:spPr>
        <a:xfrm flipV="1">
          <a:off x="2908300" y="13510361"/>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146234</xdr:rowOff>
    </xdr:from>
    <xdr:to>
      <xdr:col>15</xdr:col>
      <xdr:colOff>50800</xdr:colOff>
      <xdr:row>78</xdr:row>
      <xdr:rowOff>149264</xdr:rowOff>
    </xdr:to>
    <xdr:cxnSp macro="">
      <xdr:nvCxnSpPr>
        <xdr:cNvPr id="185" name="直線コネクタ 184"/>
        <xdr:cNvCxnSpPr/>
      </xdr:nvCxnSpPr>
      <xdr:spPr>
        <a:xfrm flipV="1">
          <a:off x="2019300" y="13519334"/>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149264</xdr:rowOff>
    </xdr:from>
    <xdr:to>
      <xdr:col>10</xdr:col>
      <xdr:colOff>114300</xdr:colOff>
      <xdr:row>78</xdr:row>
      <xdr:rowOff>150977</xdr:rowOff>
    </xdr:to>
    <xdr:cxnSp macro="">
      <xdr:nvCxnSpPr>
        <xdr:cNvPr id="188" name="直線コネクタ 187"/>
        <xdr:cNvCxnSpPr/>
      </xdr:nvCxnSpPr>
      <xdr:spPr>
        <a:xfrm flipV="1">
          <a:off x="1130300" y="1352236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84213</xdr:rowOff>
    </xdr:from>
    <xdr:to>
      <xdr:col>24</xdr:col>
      <xdr:colOff>114300</xdr:colOff>
      <xdr:row>79</xdr:row>
      <xdr:rowOff>14363</xdr:rowOff>
    </xdr:to>
    <xdr:sp macro="" textlink="">
      <xdr:nvSpPr>
        <xdr:cNvPr id="198" name="楕円 197"/>
        <xdr:cNvSpPr/>
      </xdr:nvSpPr>
      <xdr:spPr>
        <a:xfrm>
          <a:off x="45847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170590</xdr:rowOff>
    </xdr:from>
    <xdr:ext cx="469744" cy="259045"/>
    <xdr:sp macro="" textlink="">
      <xdr:nvSpPr>
        <xdr:cNvPr id="199" name="維持補修費該当値テキスト"/>
        <xdr:cNvSpPr txBox="1"/>
      </xdr:nvSpPr>
      <xdr:spPr>
        <a:xfrm>
          <a:off x="4686300" y="1337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86461</xdr:rowOff>
    </xdr:from>
    <xdr:to>
      <xdr:col>20</xdr:col>
      <xdr:colOff>38100</xdr:colOff>
      <xdr:row>79</xdr:row>
      <xdr:rowOff>16611</xdr:rowOff>
    </xdr:to>
    <xdr:sp macro="" textlink="">
      <xdr:nvSpPr>
        <xdr:cNvPr id="200" name="楕円 199"/>
        <xdr:cNvSpPr/>
      </xdr:nvSpPr>
      <xdr:spPr>
        <a:xfrm>
          <a:off x="3746500" y="134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7738</xdr:rowOff>
    </xdr:from>
    <xdr:ext cx="469744" cy="259045"/>
    <xdr:sp macro="" textlink="">
      <xdr:nvSpPr>
        <xdr:cNvPr id="201" name="テキスト ボックス 200"/>
        <xdr:cNvSpPr txBox="1"/>
      </xdr:nvSpPr>
      <xdr:spPr>
        <a:xfrm>
          <a:off x="3562428" y="135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95434</xdr:rowOff>
    </xdr:from>
    <xdr:to>
      <xdr:col>15</xdr:col>
      <xdr:colOff>101600</xdr:colOff>
      <xdr:row>79</xdr:row>
      <xdr:rowOff>25584</xdr:rowOff>
    </xdr:to>
    <xdr:sp macro="" textlink="">
      <xdr:nvSpPr>
        <xdr:cNvPr id="202" name="楕円 201"/>
        <xdr:cNvSpPr/>
      </xdr:nvSpPr>
      <xdr:spPr>
        <a:xfrm>
          <a:off x="2857500" y="134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16711</xdr:rowOff>
    </xdr:from>
    <xdr:ext cx="469744" cy="259045"/>
    <xdr:sp macro="" textlink="">
      <xdr:nvSpPr>
        <xdr:cNvPr id="203" name="テキスト ボックス 202"/>
        <xdr:cNvSpPr txBox="1"/>
      </xdr:nvSpPr>
      <xdr:spPr>
        <a:xfrm>
          <a:off x="2673428" y="135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98464</xdr:rowOff>
    </xdr:from>
    <xdr:to>
      <xdr:col>10</xdr:col>
      <xdr:colOff>165100</xdr:colOff>
      <xdr:row>79</xdr:row>
      <xdr:rowOff>28614</xdr:rowOff>
    </xdr:to>
    <xdr:sp macro="" textlink="">
      <xdr:nvSpPr>
        <xdr:cNvPr id="204" name="楕円 203"/>
        <xdr:cNvSpPr/>
      </xdr:nvSpPr>
      <xdr:spPr>
        <a:xfrm>
          <a:off x="1968500" y="134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19741</xdr:rowOff>
    </xdr:from>
    <xdr:ext cx="469744" cy="259045"/>
    <xdr:sp macro="" textlink="">
      <xdr:nvSpPr>
        <xdr:cNvPr id="205" name="テキスト ボックス 204"/>
        <xdr:cNvSpPr txBox="1"/>
      </xdr:nvSpPr>
      <xdr:spPr>
        <a:xfrm>
          <a:off x="1784428" y="135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100177</xdr:rowOff>
    </xdr:from>
    <xdr:to>
      <xdr:col>6</xdr:col>
      <xdr:colOff>38100</xdr:colOff>
      <xdr:row>79</xdr:row>
      <xdr:rowOff>30327</xdr:rowOff>
    </xdr:to>
    <xdr:sp macro="" textlink="">
      <xdr:nvSpPr>
        <xdr:cNvPr id="206" name="楕円 205"/>
        <xdr:cNvSpPr/>
      </xdr:nvSpPr>
      <xdr:spPr>
        <a:xfrm>
          <a:off x="1079500" y="134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21454</xdr:rowOff>
    </xdr:from>
    <xdr:ext cx="469744" cy="259045"/>
    <xdr:sp macro="" textlink="">
      <xdr:nvSpPr>
        <xdr:cNvPr id="207" name="テキスト ボックス 206"/>
        <xdr:cNvSpPr txBox="1"/>
      </xdr:nvSpPr>
      <xdr:spPr>
        <a:xfrm>
          <a:off x="895428" y="135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23330</xdr:rowOff>
    </xdr:from>
    <xdr:to>
      <xdr:col>24</xdr:col>
      <xdr:colOff>63500</xdr:colOff>
      <xdr:row>98</xdr:row>
      <xdr:rowOff>41757</xdr:rowOff>
    </xdr:to>
    <xdr:cxnSp macro="">
      <xdr:nvCxnSpPr>
        <xdr:cNvPr id="237" name="直線コネクタ 236"/>
        <xdr:cNvCxnSpPr/>
      </xdr:nvCxnSpPr>
      <xdr:spPr>
        <a:xfrm flipV="1">
          <a:off x="3797300" y="16825430"/>
          <a:ext cx="838200" cy="1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41757</xdr:rowOff>
    </xdr:from>
    <xdr:to>
      <xdr:col>19</xdr:col>
      <xdr:colOff>177800</xdr:colOff>
      <xdr:row>98</xdr:row>
      <xdr:rowOff>68427</xdr:rowOff>
    </xdr:to>
    <xdr:cxnSp macro="">
      <xdr:nvCxnSpPr>
        <xdr:cNvPr id="240" name="直線コネクタ 239"/>
        <xdr:cNvCxnSpPr/>
      </xdr:nvCxnSpPr>
      <xdr:spPr>
        <a:xfrm flipV="1">
          <a:off x="2908300" y="1684385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22110</xdr:rowOff>
    </xdr:from>
    <xdr:to>
      <xdr:col>15</xdr:col>
      <xdr:colOff>50800</xdr:colOff>
      <xdr:row>98</xdr:row>
      <xdr:rowOff>68427</xdr:rowOff>
    </xdr:to>
    <xdr:cxnSp macro="">
      <xdr:nvCxnSpPr>
        <xdr:cNvPr id="243" name="直線コネクタ 242"/>
        <xdr:cNvCxnSpPr/>
      </xdr:nvCxnSpPr>
      <xdr:spPr>
        <a:xfrm>
          <a:off x="2019300" y="16824210"/>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22110</xdr:rowOff>
    </xdr:from>
    <xdr:to>
      <xdr:col>10</xdr:col>
      <xdr:colOff>114300</xdr:colOff>
      <xdr:row>98</xdr:row>
      <xdr:rowOff>24930</xdr:rowOff>
    </xdr:to>
    <xdr:cxnSp macro="">
      <xdr:nvCxnSpPr>
        <xdr:cNvPr id="246" name="直線コネクタ 245"/>
        <xdr:cNvCxnSpPr/>
      </xdr:nvCxnSpPr>
      <xdr:spPr>
        <a:xfrm flipV="1">
          <a:off x="1130300" y="1682421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143980</xdr:rowOff>
    </xdr:from>
    <xdr:to>
      <xdr:col>24</xdr:col>
      <xdr:colOff>114300</xdr:colOff>
      <xdr:row>98</xdr:row>
      <xdr:rowOff>74130</xdr:rowOff>
    </xdr:to>
    <xdr:sp macro="" textlink="">
      <xdr:nvSpPr>
        <xdr:cNvPr id="256" name="楕円 255"/>
        <xdr:cNvSpPr/>
      </xdr:nvSpPr>
      <xdr:spPr>
        <a:xfrm>
          <a:off x="4584700" y="167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122407</xdr:rowOff>
    </xdr:from>
    <xdr:ext cx="534377" cy="259045"/>
    <xdr:sp macro="" textlink="">
      <xdr:nvSpPr>
        <xdr:cNvPr id="257" name="扶助費該当値テキスト"/>
        <xdr:cNvSpPr txBox="1"/>
      </xdr:nvSpPr>
      <xdr:spPr>
        <a:xfrm>
          <a:off x="4686300" y="167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162407</xdr:rowOff>
    </xdr:from>
    <xdr:to>
      <xdr:col>20</xdr:col>
      <xdr:colOff>38100</xdr:colOff>
      <xdr:row>98</xdr:row>
      <xdr:rowOff>92557</xdr:rowOff>
    </xdr:to>
    <xdr:sp macro="" textlink="">
      <xdr:nvSpPr>
        <xdr:cNvPr id="258" name="楕円 257"/>
        <xdr:cNvSpPr/>
      </xdr:nvSpPr>
      <xdr:spPr>
        <a:xfrm>
          <a:off x="3746500" y="167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83684</xdr:rowOff>
    </xdr:from>
    <xdr:ext cx="534377" cy="259045"/>
    <xdr:sp macro="" textlink="">
      <xdr:nvSpPr>
        <xdr:cNvPr id="259" name="テキスト ボックス 258"/>
        <xdr:cNvSpPr txBox="1"/>
      </xdr:nvSpPr>
      <xdr:spPr>
        <a:xfrm>
          <a:off x="3530111" y="1688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17627</xdr:rowOff>
    </xdr:from>
    <xdr:to>
      <xdr:col>15</xdr:col>
      <xdr:colOff>101600</xdr:colOff>
      <xdr:row>98</xdr:row>
      <xdr:rowOff>119227</xdr:rowOff>
    </xdr:to>
    <xdr:sp macro="" textlink="">
      <xdr:nvSpPr>
        <xdr:cNvPr id="260" name="楕円 259"/>
        <xdr:cNvSpPr/>
      </xdr:nvSpPr>
      <xdr:spPr>
        <a:xfrm>
          <a:off x="2857500" y="168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110354</xdr:rowOff>
    </xdr:from>
    <xdr:ext cx="534377" cy="259045"/>
    <xdr:sp macro="" textlink="">
      <xdr:nvSpPr>
        <xdr:cNvPr id="261" name="テキスト ボックス 260"/>
        <xdr:cNvSpPr txBox="1"/>
      </xdr:nvSpPr>
      <xdr:spPr>
        <a:xfrm>
          <a:off x="2641111" y="1691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142760</xdr:rowOff>
    </xdr:from>
    <xdr:to>
      <xdr:col>10</xdr:col>
      <xdr:colOff>165100</xdr:colOff>
      <xdr:row>98</xdr:row>
      <xdr:rowOff>72910</xdr:rowOff>
    </xdr:to>
    <xdr:sp macro="" textlink="">
      <xdr:nvSpPr>
        <xdr:cNvPr id="262" name="楕円 261"/>
        <xdr:cNvSpPr/>
      </xdr:nvSpPr>
      <xdr:spPr>
        <a:xfrm>
          <a:off x="1968500" y="16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64037</xdr:rowOff>
    </xdr:from>
    <xdr:ext cx="534377" cy="259045"/>
    <xdr:sp macro="" textlink="">
      <xdr:nvSpPr>
        <xdr:cNvPr id="263" name="テキスト ボックス 262"/>
        <xdr:cNvSpPr txBox="1"/>
      </xdr:nvSpPr>
      <xdr:spPr>
        <a:xfrm>
          <a:off x="1752111" y="1686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145580</xdr:rowOff>
    </xdr:from>
    <xdr:to>
      <xdr:col>6</xdr:col>
      <xdr:colOff>38100</xdr:colOff>
      <xdr:row>98</xdr:row>
      <xdr:rowOff>75730</xdr:rowOff>
    </xdr:to>
    <xdr:sp macro="" textlink="">
      <xdr:nvSpPr>
        <xdr:cNvPr id="264" name="楕円 263"/>
        <xdr:cNvSpPr/>
      </xdr:nvSpPr>
      <xdr:spPr>
        <a:xfrm>
          <a:off x="1079500" y="167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66857</xdr:rowOff>
    </xdr:from>
    <xdr:ext cx="534377" cy="259045"/>
    <xdr:sp macro="" textlink="">
      <xdr:nvSpPr>
        <xdr:cNvPr id="265" name="テキスト ボックス 264"/>
        <xdr:cNvSpPr txBox="1"/>
      </xdr:nvSpPr>
      <xdr:spPr>
        <a:xfrm>
          <a:off x="863111" y="168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47911</xdr:rowOff>
    </xdr:from>
    <xdr:to>
      <xdr:col>55</xdr:col>
      <xdr:colOff>0</xdr:colOff>
      <xdr:row>37</xdr:row>
      <xdr:rowOff>82374</xdr:rowOff>
    </xdr:to>
    <xdr:cxnSp macro="">
      <xdr:nvCxnSpPr>
        <xdr:cNvPr id="296" name="直線コネクタ 295"/>
        <xdr:cNvCxnSpPr/>
      </xdr:nvCxnSpPr>
      <xdr:spPr>
        <a:xfrm flipV="1">
          <a:off x="9639300" y="6048661"/>
          <a:ext cx="838200" cy="3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82374</xdr:rowOff>
    </xdr:from>
    <xdr:to>
      <xdr:col>50</xdr:col>
      <xdr:colOff>114300</xdr:colOff>
      <xdr:row>38</xdr:row>
      <xdr:rowOff>24499</xdr:rowOff>
    </xdr:to>
    <xdr:cxnSp macro="">
      <xdr:nvCxnSpPr>
        <xdr:cNvPr id="299" name="直線コネクタ 298"/>
        <xdr:cNvCxnSpPr/>
      </xdr:nvCxnSpPr>
      <xdr:spPr>
        <a:xfrm flipV="1">
          <a:off x="8750300" y="6426024"/>
          <a:ext cx="889000" cy="1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24499</xdr:rowOff>
    </xdr:from>
    <xdr:to>
      <xdr:col>45</xdr:col>
      <xdr:colOff>177800</xdr:colOff>
      <xdr:row>38</xdr:row>
      <xdr:rowOff>30521</xdr:rowOff>
    </xdr:to>
    <xdr:cxnSp macro="">
      <xdr:nvCxnSpPr>
        <xdr:cNvPr id="302" name="直線コネクタ 301"/>
        <xdr:cNvCxnSpPr/>
      </xdr:nvCxnSpPr>
      <xdr:spPr>
        <a:xfrm flipV="1">
          <a:off x="7861300" y="6539599"/>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30521</xdr:rowOff>
    </xdr:from>
    <xdr:to>
      <xdr:col>41</xdr:col>
      <xdr:colOff>50800</xdr:colOff>
      <xdr:row>38</xdr:row>
      <xdr:rowOff>33013</xdr:rowOff>
    </xdr:to>
    <xdr:cxnSp macro="">
      <xdr:nvCxnSpPr>
        <xdr:cNvPr id="305" name="直線コネクタ 304"/>
        <xdr:cNvCxnSpPr/>
      </xdr:nvCxnSpPr>
      <xdr:spPr>
        <a:xfrm flipV="1">
          <a:off x="6972300" y="6545621"/>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168561</xdr:rowOff>
    </xdr:from>
    <xdr:to>
      <xdr:col>55</xdr:col>
      <xdr:colOff>50800</xdr:colOff>
      <xdr:row>35</xdr:row>
      <xdr:rowOff>98711</xdr:rowOff>
    </xdr:to>
    <xdr:sp macro="" textlink="">
      <xdr:nvSpPr>
        <xdr:cNvPr id="315" name="楕円 314"/>
        <xdr:cNvSpPr/>
      </xdr:nvSpPr>
      <xdr:spPr>
        <a:xfrm>
          <a:off x="10426700" y="59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19988</xdr:rowOff>
    </xdr:from>
    <xdr:ext cx="599010" cy="259045"/>
    <xdr:sp macro="" textlink="">
      <xdr:nvSpPr>
        <xdr:cNvPr id="316" name="補助費等該当値テキスト"/>
        <xdr:cNvSpPr txBox="1"/>
      </xdr:nvSpPr>
      <xdr:spPr>
        <a:xfrm>
          <a:off x="10528300" y="58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31574</xdr:rowOff>
    </xdr:from>
    <xdr:to>
      <xdr:col>50</xdr:col>
      <xdr:colOff>165100</xdr:colOff>
      <xdr:row>37</xdr:row>
      <xdr:rowOff>133174</xdr:rowOff>
    </xdr:to>
    <xdr:sp macro="" textlink="">
      <xdr:nvSpPr>
        <xdr:cNvPr id="317" name="楕円 316"/>
        <xdr:cNvSpPr/>
      </xdr:nvSpPr>
      <xdr:spPr>
        <a:xfrm>
          <a:off x="9588500" y="63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149701</xdr:rowOff>
    </xdr:from>
    <xdr:ext cx="599010" cy="259045"/>
    <xdr:sp macro="" textlink="">
      <xdr:nvSpPr>
        <xdr:cNvPr id="318" name="テキスト ボックス 317"/>
        <xdr:cNvSpPr txBox="1"/>
      </xdr:nvSpPr>
      <xdr:spPr>
        <a:xfrm>
          <a:off x="9339795" y="615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145149</xdr:rowOff>
    </xdr:from>
    <xdr:to>
      <xdr:col>46</xdr:col>
      <xdr:colOff>38100</xdr:colOff>
      <xdr:row>38</xdr:row>
      <xdr:rowOff>75299</xdr:rowOff>
    </xdr:to>
    <xdr:sp macro="" textlink="">
      <xdr:nvSpPr>
        <xdr:cNvPr id="319" name="楕円 318"/>
        <xdr:cNvSpPr/>
      </xdr:nvSpPr>
      <xdr:spPr>
        <a:xfrm>
          <a:off x="8699500" y="64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91826</xdr:rowOff>
    </xdr:from>
    <xdr:ext cx="534377" cy="259045"/>
    <xdr:sp macro="" textlink="">
      <xdr:nvSpPr>
        <xdr:cNvPr id="320" name="テキスト ボックス 319"/>
        <xdr:cNvSpPr txBox="1"/>
      </xdr:nvSpPr>
      <xdr:spPr>
        <a:xfrm>
          <a:off x="8483111" y="62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151171</xdr:rowOff>
    </xdr:from>
    <xdr:to>
      <xdr:col>41</xdr:col>
      <xdr:colOff>101600</xdr:colOff>
      <xdr:row>38</xdr:row>
      <xdr:rowOff>81321</xdr:rowOff>
    </xdr:to>
    <xdr:sp macro="" textlink="">
      <xdr:nvSpPr>
        <xdr:cNvPr id="321" name="楕円 320"/>
        <xdr:cNvSpPr/>
      </xdr:nvSpPr>
      <xdr:spPr>
        <a:xfrm>
          <a:off x="7810500" y="64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97848</xdr:rowOff>
    </xdr:from>
    <xdr:ext cx="534377" cy="259045"/>
    <xdr:sp macro="" textlink="">
      <xdr:nvSpPr>
        <xdr:cNvPr id="322" name="テキスト ボックス 321"/>
        <xdr:cNvSpPr txBox="1"/>
      </xdr:nvSpPr>
      <xdr:spPr>
        <a:xfrm>
          <a:off x="7594111" y="627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153662</xdr:rowOff>
    </xdr:from>
    <xdr:to>
      <xdr:col>36</xdr:col>
      <xdr:colOff>165100</xdr:colOff>
      <xdr:row>38</xdr:row>
      <xdr:rowOff>83812</xdr:rowOff>
    </xdr:to>
    <xdr:sp macro="" textlink="">
      <xdr:nvSpPr>
        <xdr:cNvPr id="323" name="楕円 322"/>
        <xdr:cNvSpPr/>
      </xdr:nvSpPr>
      <xdr:spPr>
        <a:xfrm>
          <a:off x="6921500" y="64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100339</xdr:rowOff>
    </xdr:from>
    <xdr:ext cx="534377" cy="259045"/>
    <xdr:sp macro="" textlink="">
      <xdr:nvSpPr>
        <xdr:cNvPr id="324" name="テキスト ボックス 323"/>
        <xdr:cNvSpPr txBox="1"/>
      </xdr:nvSpPr>
      <xdr:spPr>
        <a:xfrm>
          <a:off x="6705111" y="62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96220</xdr:rowOff>
    </xdr:from>
    <xdr:to>
      <xdr:col>55</xdr:col>
      <xdr:colOff>0</xdr:colOff>
      <xdr:row>56</xdr:row>
      <xdr:rowOff>98314</xdr:rowOff>
    </xdr:to>
    <xdr:cxnSp macro="">
      <xdr:nvCxnSpPr>
        <xdr:cNvPr id="351" name="直線コネクタ 350"/>
        <xdr:cNvCxnSpPr/>
      </xdr:nvCxnSpPr>
      <xdr:spPr>
        <a:xfrm flipV="1">
          <a:off x="9639300" y="9697420"/>
          <a:ext cx="8382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98314</xdr:rowOff>
    </xdr:from>
    <xdr:to>
      <xdr:col>50</xdr:col>
      <xdr:colOff>114300</xdr:colOff>
      <xdr:row>57</xdr:row>
      <xdr:rowOff>72025</xdr:rowOff>
    </xdr:to>
    <xdr:cxnSp macro="">
      <xdr:nvCxnSpPr>
        <xdr:cNvPr id="354" name="直線コネクタ 353"/>
        <xdr:cNvCxnSpPr/>
      </xdr:nvCxnSpPr>
      <xdr:spPr>
        <a:xfrm flipV="1">
          <a:off x="8750300" y="9699514"/>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108240</xdr:rowOff>
    </xdr:from>
    <xdr:to>
      <xdr:col>45</xdr:col>
      <xdr:colOff>177800</xdr:colOff>
      <xdr:row>57</xdr:row>
      <xdr:rowOff>72025</xdr:rowOff>
    </xdr:to>
    <xdr:cxnSp macro="">
      <xdr:nvCxnSpPr>
        <xdr:cNvPr id="357" name="直線コネクタ 356"/>
        <xdr:cNvCxnSpPr/>
      </xdr:nvCxnSpPr>
      <xdr:spPr>
        <a:xfrm>
          <a:off x="7861300" y="9709440"/>
          <a:ext cx="889000" cy="1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108240</xdr:rowOff>
    </xdr:from>
    <xdr:to>
      <xdr:col>41</xdr:col>
      <xdr:colOff>50800</xdr:colOff>
      <xdr:row>57</xdr:row>
      <xdr:rowOff>33840</xdr:rowOff>
    </xdr:to>
    <xdr:cxnSp macro="">
      <xdr:nvCxnSpPr>
        <xdr:cNvPr id="360" name="直線コネクタ 359"/>
        <xdr:cNvCxnSpPr/>
      </xdr:nvCxnSpPr>
      <xdr:spPr>
        <a:xfrm flipV="1">
          <a:off x="6972300" y="9709440"/>
          <a:ext cx="889000" cy="9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45420</xdr:rowOff>
    </xdr:from>
    <xdr:to>
      <xdr:col>55</xdr:col>
      <xdr:colOff>50800</xdr:colOff>
      <xdr:row>56</xdr:row>
      <xdr:rowOff>147020</xdr:rowOff>
    </xdr:to>
    <xdr:sp macro="" textlink="">
      <xdr:nvSpPr>
        <xdr:cNvPr id="370" name="楕円 369"/>
        <xdr:cNvSpPr/>
      </xdr:nvSpPr>
      <xdr:spPr>
        <a:xfrm>
          <a:off x="10426700" y="96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23847</xdr:rowOff>
    </xdr:from>
    <xdr:ext cx="534377" cy="259045"/>
    <xdr:sp macro="" textlink="">
      <xdr:nvSpPr>
        <xdr:cNvPr id="371" name="普通建設事業費該当値テキスト"/>
        <xdr:cNvSpPr txBox="1"/>
      </xdr:nvSpPr>
      <xdr:spPr>
        <a:xfrm>
          <a:off x="10528300" y="962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47514</xdr:rowOff>
    </xdr:from>
    <xdr:to>
      <xdr:col>50</xdr:col>
      <xdr:colOff>165100</xdr:colOff>
      <xdr:row>56</xdr:row>
      <xdr:rowOff>149114</xdr:rowOff>
    </xdr:to>
    <xdr:sp macro="" textlink="">
      <xdr:nvSpPr>
        <xdr:cNvPr id="372" name="楕円 371"/>
        <xdr:cNvSpPr/>
      </xdr:nvSpPr>
      <xdr:spPr>
        <a:xfrm>
          <a:off x="9588500" y="96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140241</xdr:rowOff>
    </xdr:from>
    <xdr:ext cx="534377" cy="259045"/>
    <xdr:sp macro="" textlink="">
      <xdr:nvSpPr>
        <xdr:cNvPr id="373" name="テキスト ボックス 372"/>
        <xdr:cNvSpPr txBox="1"/>
      </xdr:nvSpPr>
      <xdr:spPr>
        <a:xfrm>
          <a:off x="9372111" y="974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21225</xdr:rowOff>
    </xdr:from>
    <xdr:to>
      <xdr:col>46</xdr:col>
      <xdr:colOff>38100</xdr:colOff>
      <xdr:row>57</xdr:row>
      <xdr:rowOff>122825</xdr:rowOff>
    </xdr:to>
    <xdr:sp macro="" textlink="">
      <xdr:nvSpPr>
        <xdr:cNvPr id="374" name="楕円 373"/>
        <xdr:cNvSpPr/>
      </xdr:nvSpPr>
      <xdr:spPr>
        <a:xfrm>
          <a:off x="8699500" y="97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113952</xdr:rowOff>
    </xdr:from>
    <xdr:ext cx="534377" cy="259045"/>
    <xdr:sp macro="" textlink="">
      <xdr:nvSpPr>
        <xdr:cNvPr id="375" name="テキスト ボックス 374"/>
        <xdr:cNvSpPr txBox="1"/>
      </xdr:nvSpPr>
      <xdr:spPr>
        <a:xfrm>
          <a:off x="8483111" y="988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57440</xdr:rowOff>
    </xdr:from>
    <xdr:to>
      <xdr:col>41</xdr:col>
      <xdr:colOff>101600</xdr:colOff>
      <xdr:row>56</xdr:row>
      <xdr:rowOff>159040</xdr:rowOff>
    </xdr:to>
    <xdr:sp macro="" textlink="">
      <xdr:nvSpPr>
        <xdr:cNvPr id="376" name="楕円 375"/>
        <xdr:cNvSpPr/>
      </xdr:nvSpPr>
      <xdr:spPr>
        <a:xfrm>
          <a:off x="7810500" y="96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150167</xdr:rowOff>
    </xdr:from>
    <xdr:ext cx="534377" cy="259045"/>
    <xdr:sp macro="" textlink="">
      <xdr:nvSpPr>
        <xdr:cNvPr id="377" name="テキスト ボックス 376"/>
        <xdr:cNvSpPr txBox="1"/>
      </xdr:nvSpPr>
      <xdr:spPr>
        <a:xfrm>
          <a:off x="7594111" y="97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154490</xdr:rowOff>
    </xdr:from>
    <xdr:to>
      <xdr:col>36</xdr:col>
      <xdr:colOff>165100</xdr:colOff>
      <xdr:row>57</xdr:row>
      <xdr:rowOff>84640</xdr:rowOff>
    </xdr:to>
    <xdr:sp macro="" textlink="">
      <xdr:nvSpPr>
        <xdr:cNvPr id="378" name="楕円 377"/>
        <xdr:cNvSpPr/>
      </xdr:nvSpPr>
      <xdr:spPr>
        <a:xfrm>
          <a:off x="6921500" y="9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75767</xdr:rowOff>
    </xdr:from>
    <xdr:ext cx="534377" cy="259045"/>
    <xdr:sp macro="" textlink="">
      <xdr:nvSpPr>
        <xdr:cNvPr id="379" name="テキスト ボックス 378"/>
        <xdr:cNvSpPr txBox="1"/>
      </xdr:nvSpPr>
      <xdr:spPr>
        <a:xfrm>
          <a:off x="6705111" y="98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107138</xdr:rowOff>
    </xdr:from>
    <xdr:to>
      <xdr:col>55</xdr:col>
      <xdr:colOff>0</xdr:colOff>
      <xdr:row>78</xdr:row>
      <xdr:rowOff>120616</xdr:rowOff>
    </xdr:to>
    <xdr:cxnSp macro="">
      <xdr:nvCxnSpPr>
        <xdr:cNvPr id="406" name="直線コネクタ 405"/>
        <xdr:cNvCxnSpPr/>
      </xdr:nvCxnSpPr>
      <xdr:spPr>
        <a:xfrm>
          <a:off x="9639300" y="13480238"/>
          <a:ext cx="8382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100189</xdr:rowOff>
    </xdr:from>
    <xdr:to>
      <xdr:col>50</xdr:col>
      <xdr:colOff>114300</xdr:colOff>
      <xdr:row>78</xdr:row>
      <xdr:rowOff>107138</xdr:rowOff>
    </xdr:to>
    <xdr:cxnSp macro="">
      <xdr:nvCxnSpPr>
        <xdr:cNvPr id="409" name="直線コネクタ 408"/>
        <xdr:cNvCxnSpPr/>
      </xdr:nvCxnSpPr>
      <xdr:spPr>
        <a:xfrm>
          <a:off x="8750300" y="13473289"/>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57789</xdr:rowOff>
    </xdr:from>
    <xdr:to>
      <xdr:col>45</xdr:col>
      <xdr:colOff>177800</xdr:colOff>
      <xdr:row>78</xdr:row>
      <xdr:rowOff>100189</xdr:rowOff>
    </xdr:to>
    <xdr:cxnSp macro="">
      <xdr:nvCxnSpPr>
        <xdr:cNvPr id="412" name="直線コネクタ 411"/>
        <xdr:cNvCxnSpPr/>
      </xdr:nvCxnSpPr>
      <xdr:spPr>
        <a:xfrm>
          <a:off x="7861300" y="13259439"/>
          <a:ext cx="889000" cy="2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57789</xdr:rowOff>
    </xdr:from>
    <xdr:to>
      <xdr:col>41</xdr:col>
      <xdr:colOff>50800</xdr:colOff>
      <xdr:row>77</xdr:row>
      <xdr:rowOff>123963</xdr:rowOff>
    </xdr:to>
    <xdr:cxnSp macro="">
      <xdr:nvCxnSpPr>
        <xdr:cNvPr id="415" name="直線コネクタ 414"/>
        <xdr:cNvCxnSpPr/>
      </xdr:nvCxnSpPr>
      <xdr:spPr>
        <a:xfrm flipV="1">
          <a:off x="6972300" y="13259439"/>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69816</xdr:rowOff>
    </xdr:from>
    <xdr:to>
      <xdr:col>55</xdr:col>
      <xdr:colOff>50800</xdr:colOff>
      <xdr:row>78</xdr:row>
      <xdr:rowOff>171416</xdr:rowOff>
    </xdr:to>
    <xdr:sp macro="" textlink="">
      <xdr:nvSpPr>
        <xdr:cNvPr id="425" name="楕円 424"/>
        <xdr:cNvSpPr/>
      </xdr:nvSpPr>
      <xdr:spPr>
        <a:xfrm>
          <a:off x="10426700" y="134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156193</xdr:rowOff>
    </xdr:from>
    <xdr:ext cx="469744" cy="259045"/>
    <xdr:sp macro="" textlink="">
      <xdr:nvSpPr>
        <xdr:cNvPr id="426" name="普通建設事業費 （ うち新規整備　）該当値テキスト"/>
        <xdr:cNvSpPr txBox="1"/>
      </xdr:nvSpPr>
      <xdr:spPr>
        <a:xfrm>
          <a:off x="10528300" y="133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56338</xdr:rowOff>
    </xdr:from>
    <xdr:to>
      <xdr:col>50</xdr:col>
      <xdr:colOff>165100</xdr:colOff>
      <xdr:row>78</xdr:row>
      <xdr:rowOff>157938</xdr:rowOff>
    </xdr:to>
    <xdr:sp macro="" textlink="">
      <xdr:nvSpPr>
        <xdr:cNvPr id="427" name="楕円 426"/>
        <xdr:cNvSpPr/>
      </xdr:nvSpPr>
      <xdr:spPr>
        <a:xfrm>
          <a:off x="9588500" y="134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149065</xdr:rowOff>
    </xdr:from>
    <xdr:ext cx="469744" cy="259045"/>
    <xdr:sp macro="" textlink="">
      <xdr:nvSpPr>
        <xdr:cNvPr id="428" name="テキスト ボックス 427"/>
        <xdr:cNvSpPr txBox="1"/>
      </xdr:nvSpPr>
      <xdr:spPr>
        <a:xfrm>
          <a:off x="9404428" y="135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49389</xdr:rowOff>
    </xdr:from>
    <xdr:to>
      <xdr:col>46</xdr:col>
      <xdr:colOff>38100</xdr:colOff>
      <xdr:row>78</xdr:row>
      <xdr:rowOff>150989</xdr:rowOff>
    </xdr:to>
    <xdr:sp macro="" textlink="">
      <xdr:nvSpPr>
        <xdr:cNvPr id="429" name="楕円 428"/>
        <xdr:cNvSpPr/>
      </xdr:nvSpPr>
      <xdr:spPr>
        <a:xfrm>
          <a:off x="8699500" y="134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142116</xdr:rowOff>
    </xdr:from>
    <xdr:ext cx="469744" cy="259045"/>
    <xdr:sp macro="" textlink="">
      <xdr:nvSpPr>
        <xdr:cNvPr id="430" name="テキスト ボックス 429"/>
        <xdr:cNvSpPr txBox="1"/>
      </xdr:nvSpPr>
      <xdr:spPr>
        <a:xfrm>
          <a:off x="8515428" y="135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6989</xdr:rowOff>
    </xdr:from>
    <xdr:to>
      <xdr:col>41</xdr:col>
      <xdr:colOff>101600</xdr:colOff>
      <xdr:row>77</xdr:row>
      <xdr:rowOff>108589</xdr:rowOff>
    </xdr:to>
    <xdr:sp macro="" textlink="">
      <xdr:nvSpPr>
        <xdr:cNvPr id="431" name="楕円 430"/>
        <xdr:cNvSpPr/>
      </xdr:nvSpPr>
      <xdr:spPr>
        <a:xfrm>
          <a:off x="7810500" y="132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125116</xdr:rowOff>
    </xdr:from>
    <xdr:ext cx="534377" cy="259045"/>
    <xdr:sp macro="" textlink="">
      <xdr:nvSpPr>
        <xdr:cNvPr id="432" name="テキスト ボックス 431"/>
        <xdr:cNvSpPr txBox="1"/>
      </xdr:nvSpPr>
      <xdr:spPr>
        <a:xfrm>
          <a:off x="7594111" y="129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73163</xdr:rowOff>
    </xdr:from>
    <xdr:to>
      <xdr:col>36</xdr:col>
      <xdr:colOff>165100</xdr:colOff>
      <xdr:row>78</xdr:row>
      <xdr:rowOff>3313</xdr:rowOff>
    </xdr:to>
    <xdr:sp macro="" textlink="">
      <xdr:nvSpPr>
        <xdr:cNvPr id="433" name="楕円 432"/>
        <xdr:cNvSpPr/>
      </xdr:nvSpPr>
      <xdr:spPr>
        <a:xfrm>
          <a:off x="6921500" y="132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165890</xdr:rowOff>
    </xdr:from>
    <xdr:ext cx="534377" cy="259045"/>
    <xdr:sp macro="" textlink="">
      <xdr:nvSpPr>
        <xdr:cNvPr id="434" name="テキスト ボックス 433"/>
        <xdr:cNvSpPr txBox="1"/>
      </xdr:nvSpPr>
      <xdr:spPr>
        <a:xfrm>
          <a:off x="6705111" y="133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141529</xdr:rowOff>
    </xdr:from>
    <xdr:to>
      <xdr:col>55</xdr:col>
      <xdr:colOff>0</xdr:colOff>
      <xdr:row>95</xdr:row>
      <xdr:rowOff>96614</xdr:rowOff>
    </xdr:to>
    <xdr:cxnSp macro="">
      <xdr:nvCxnSpPr>
        <xdr:cNvPr id="465" name="直線コネクタ 464"/>
        <xdr:cNvCxnSpPr/>
      </xdr:nvCxnSpPr>
      <xdr:spPr>
        <a:xfrm flipV="1">
          <a:off x="9639300" y="16257829"/>
          <a:ext cx="838200" cy="1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96614</xdr:rowOff>
    </xdr:from>
    <xdr:to>
      <xdr:col>50</xdr:col>
      <xdr:colOff>114300</xdr:colOff>
      <xdr:row>97</xdr:row>
      <xdr:rowOff>53888</xdr:rowOff>
    </xdr:to>
    <xdr:cxnSp macro="">
      <xdr:nvCxnSpPr>
        <xdr:cNvPr id="468" name="直線コネクタ 467"/>
        <xdr:cNvCxnSpPr/>
      </xdr:nvCxnSpPr>
      <xdr:spPr>
        <a:xfrm flipV="1">
          <a:off x="8750300" y="16384364"/>
          <a:ext cx="889000" cy="30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2639</xdr:rowOff>
    </xdr:from>
    <xdr:to>
      <xdr:col>45</xdr:col>
      <xdr:colOff>177800</xdr:colOff>
      <xdr:row>97</xdr:row>
      <xdr:rowOff>53888</xdr:rowOff>
    </xdr:to>
    <xdr:cxnSp macro="">
      <xdr:nvCxnSpPr>
        <xdr:cNvPr id="471" name="直線コネクタ 470"/>
        <xdr:cNvCxnSpPr/>
      </xdr:nvCxnSpPr>
      <xdr:spPr>
        <a:xfrm>
          <a:off x="7861300" y="16633289"/>
          <a:ext cx="889000" cy="5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2639</xdr:rowOff>
    </xdr:from>
    <xdr:to>
      <xdr:col>41</xdr:col>
      <xdr:colOff>50800</xdr:colOff>
      <xdr:row>97</xdr:row>
      <xdr:rowOff>123828</xdr:rowOff>
    </xdr:to>
    <xdr:cxnSp macro="">
      <xdr:nvCxnSpPr>
        <xdr:cNvPr id="474" name="直線コネクタ 473"/>
        <xdr:cNvCxnSpPr/>
      </xdr:nvCxnSpPr>
      <xdr:spPr>
        <a:xfrm flipV="1">
          <a:off x="6972300" y="16633289"/>
          <a:ext cx="889000" cy="1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90729</xdr:rowOff>
    </xdr:from>
    <xdr:to>
      <xdr:col>55</xdr:col>
      <xdr:colOff>50800</xdr:colOff>
      <xdr:row>95</xdr:row>
      <xdr:rowOff>20879</xdr:rowOff>
    </xdr:to>
    <xdr:sp macro="" textlink="">
      <xdr:nvSpPr>
        <xdr:cNvPr id="484" name="楕円 483"/>
        <xdr:cNvSpPr/>
      </xdr:nvSpPr>
      <xdr:spPr>
        <a:xfrm>
          <a:off x="10426700" y="162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113606</xdr:rowOff>
    </xdr:from>
    <xdr:ext cx="534377" cy="259045"/>
    <xdr:sp macro="" textlink="">
      <xdr:nvSpPr>
        <xdr:cNvPr id="485" name="普通建設事業費 （ うち更新整備　）該当値テキスト"/>
        <xdr:cNvSpPr txBox="1"/>
      </xdr:nvSpPr>
      <xdr:spPr>
        <a:xfrm>
          <a:off x="10528300" y="160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45814</xdr:rowOff>
    </xdr:from>
    <xdr:to>
      <xdr:col>50</xdr:col>
      <xdr:colOff>165100</xdr:colOff>
      <xdr:row>95</xdr:row>
      <xdr:rowOff>147414</xdr:rowOff>
    </xdr:to>
    <xdr:sp macro="" textlink="">
      <xdr:nvSpPr>
        <xdr:cNvPr id="486" name="楕円 485"/>
        <xdr:cNvSpPr/>
      </xdr:nvSpPr>
      <xdr:spPr>
        <a:xfrm>
          <a:off x="9588500" y="163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163941</xdr:rowOff>
    </xdr:from>
    <xdr:ext cx="534377" cy="259045"/>
    <xdr:sp macro="" textlink="">
      <xdr:nvSpPr>
        <xdr:cNvPr id="487" name="テキスト ボックス 486"/>
        <xdr:cNvSpPr txBox="1"/>
      </xdr:nvSpPr>
      <xdr:spPr>
        <a:xfrm>
          <a:off x="9372111" y="1610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3088</xdr:rowOff>
    </xdr:from>
    <xdr:to>
      <xdr:col>46</xdr:col>
      <xdr:colOff>38100</xdr:colOff>
      <xdr:row>97</xdr:row>
      <xdr:rowOff>104688</xdr:rowOff>
    </xdr:to>
    <xdr:sp macro="" textlink="">
      <xdr:nvSpPr>
        <xdr:cNvPr id="488" name="楕円 487"/>
        <xdr:cNvSpPr/>
      </xdr:nvSpPr>
      <xdr:spPr>
        <a:xfrm>
          <a:off x="8699500" y="166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95815</xdr:rowOff>
    </xdr:from>
    <xdr:ext cx="534377" cy="259045"/>
    <xdr:sp macro="" textlink="">
      <xdr:nvSpPr>
        <xdr:cNvPr id="489" name="テキスト ボックス 488"/>
        <xdr:cNvSpPr txBox="1"/>
      </xdr:nvSpPr>
      <xdr:spPr>
        <a:xfrm>
          <a:off x="8483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123289</xdr:rowOff>
    </xdr:from>
    <xdr:to>
      <xdr:col>41</xdr:col>
      <xdr:colOff>101600</xdr:colOff>
      <xdr:row>97</xdr:row>
      <xdr:rowOff>53439</xdr:rowOff>
    </xdr:to>
    <xdr:sp macro="" textlink="">
      <xdr:nvSpPr>
        <xdr:cNvPr id="490" name="楕円 489"/>
        <xdr:cNvSpPr/>
      </xdr:nvSpPr>
      <xdr:spPr>
        <a:xfrm>
          <a:off x="7810500" y="165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44566</xdr:rowOff>
    </xdr:from>
    <xdr:ext cx="534377" cy="259045"/>
    <xdr:sp macro="" textlink="">
      <xdr:nvSpPr>
        <xdr:cNvPr id="491" name="テキスト ボックス 490"/>
        <xdr:cNvSpPr txBox="1"/>
      </xdr:nvSpPr>
      <xdr:spPr>
        <a:xfrm>
          <a:off x="7594111" y="1667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73028</xdr:rowOff>
    </xdr:from>
    <xdr:to>
      <xdr:col>36</xdr:col>
      <xdr:colOff>165100</xdr:colOff>
      <xdr:row>98</xdr:row>
      <xdr:rowOff>3178</xdr:rowOff>
    </xdr:to>
    <xdr:sp macro="" textlink="">
      <xdr:nvSpPr>
        <xdr:cNvPr id="492" name="楕円 491"/>
        <xdr:cNvSpPr/>
      </xdr:nvSpPr>
      <xdr:spPr>
        <a:xfrm>
          <a:off x="6921500" y="167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165755</xdr:rowOff>
    </xdr:from>
    <xdr:ext cx="534377" cy="259045"/>
    <xdr:sp macro="" textlink="">
      <xdr:nvSpPr>
        <xdr:cNvPr id="493" name="テキスト ボックス 492"/>
        <xdr:cNvSpPr txBox="1"/>
      </xdr:nvSpPr>
      <xdr:spPr>
        <a:xfrm>
          <a:off x="6705111" y="167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107683</xdr:rowOff>
    </xdr:from>
    <xdr:to>
      <xdr:col>85</xdr:col>
      <xdr:colOff>127000</xdr:colOff>
      <xdr:row>39</xdr:row>
      <xdr:rowOff>24054</xdr:rowOff>
    </xdr:to>
    <xdr:cxnSp macro="">
      <xdr:nvCxnSpPr>
        <xdr:cNvPr id="522" name="直線コネクタ 521"/>
        <xdr:cNvCxnSpPr/>
      </xdr:nvCxnSpPr>
      <xdr:spPr>
        <a:xfrm>
          <a:off x="15481300" y="6451333"/>
          <a:ext cx="838200" cy="2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107683</xdr:rowOff>
    </xdr:from>
    <xdr:to>
      <xdr:col>81</xdr:col>
      <xdr:colOff>50800</xdr:colOff>
      <xdr:row>38</xdr:row>
      <xdr:rowOff>52171</xdr:rowOff>
    </xdr:to>
    <xdr:cxnSp macro="">
      <xdr:nvCxnSpPr>
        <xdr:cNvPr id="525" name="直線コネクタ 524"/>
        <xdr:cNvCxnSpPr/>
      </xdr:nvCxnSpPr>
      <xdr:spPr>
        <a:xfrm flipV="1">
          <a:off x="14592300" y="6451333"/>
          <a:ext cx="889000" cy="1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52171</xdr:rowOff>
    </xdr:from>
    <xdr:to>
      <xdr:col>76</xdr:col>
      <xdr:colOff>114300</xdr:colOff>
      <xdr:row>38</xdr:row>
      <xdr:rowOff>154318</xdr:rowOff>
    </xdr:to>
    <xdr:cxnSp macro="">
      <xdr:nvCxnSpPr>
        <xdr:cNvPr id="528" name="直線コネクタ 527"/>
        <xdr:cNvCxnSpPr/>
      </xdr:nvCxnSpPr>
      <xdr:spPr>
        <a:xfrm flipV="1">
          <a:off x="13703300" y="6567271"/>
          <a:ext cx="889000" cy="10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36081</xdr:rowOff>
    </xdr:from>
    <xdr:to>
      <xdr:col>71</xdr:col>
      <xdr:colOff>177800</xdr:colOff>
      <xdr:row>38</xdr:row>
      <xdr:rowOff>154318</xdr:rowOff>
    </xdr:to>
    <xdr:cxnSp macro="">
      <xdr:nvCxnSpPr>
        <xdr:cNvPr id="531" name="直線コネクタ 530"/>
        <xdr:cNvCxnSpPr/>
      </xdr:nvCxnSpPr>
      <xdr:spPr>
        <a:xfrm>
          <a:off x="12814300" y="6379731"/>
          <a:ext cx="889000" cy="2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144704</xdr:rowOff>
    </xdr:from>
    <xdr:to>
      <xdr:col>85</xdr:col>
      <xdr:colOff>177800</xdr:colOff>
      <xdr:row>39</xdr:row>
      <xdr:rowOff>74854</xdr:rowOff>
    </xdr:to>
    <xdr:sp macro="" textlink="">
      <xdr:nvSpPr>
        <xdr:cNvPr id="541" name="楕円 540"/>
        <xdr:cNvSpPr/>
      </xdr:nvSpPr>
      <xdr:spPr>
        <a:xfrm>
          <a:off x="16268700" y="66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59631</xdr:rowOff>
    </xdr:from>
    <xdr:ext cx="469744" cy="259045"/>
    <xdr:sp macro="" textlink="">
      <xdr:nvSpPr>
        <xdr:cNvPr id="542" name="災害復旧事業費該当値テキスト"/>
        <xdr:cNvSpPr txBox="1"/>
      </xdr:nvSpPr>
      <xdr:spPr>
        <a:xfrm>
          <a:off x="16370300" y="65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56883</xdr:rowOff>
    </xdr:from>
    <xdr:to>
      <xdr:col>81</xdr:col>
      <xdr:colOff>101600</xdr:colOff>
      <xdr:row>37</xdr:row>
      <xdr:rowOff>158483</xdr:rowOff>
    </xdr:to>
    <xdr:sp macro="" textlink="">
      <xdr:nvSpPr>
        <xdr:cNvPr id="543" name="楕円 542"/>
        <xdr:cNvSpPr/>
      </xdr:nvSpPr>
      <xdr:spPr>
        <a:xfrm>
          <a:off x="15430500" y="640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3560</xdr:rowOff>
    </xdr:from>
    <xdr:ext cx="534377" cy="259045"/>
    <xdr:sp macro="" textlink="">
      <xdr:nvSpPr>
        <xdr:cNvPr id="544" name="テキスト ボックス 543"/>
        <xdr:cNvSpPr txBox="1"/>
      </xdr:nvSpPr>
      <xdr:spPr>
        <a:xfrm>
          <a:off x="15214111" y="617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1371</xdr:rowOff>
    </xdr:from>
    <xdr:to>
      <xdr:col>76</xdr:col>
      <xdr:colOff>165100</xdr:colOff>
      <xdr:row>38</xdr:row>
      <xdr:rowOff>102971</xdr:rowOff>
    </xdr:to>
    <xdr:sp macro="" textlink="">
      <xdr:nvSpPr>
        <xdr:cNvPr id="545" name="楕円 544"/>
        <xdr:cNvSpPr/>
      </xdr:nvSpPr>
      <xdr:spPr>
        <a:xfrm>
          <a:off x="14541500" y="65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119499</xdr:rowOff>
    </xdr:from>
    <xdr:ext cx="534377" cy="259045"/>
    <xdr:sp macro="" textlink="">
      <xdr:nvSpPr>
        <xdr:cNvPr id="546" name="テキスト ボックス 545"/>
        <xdr:cNvSpPr txBox="1"/>
      </xdr:nvSpPr>
      <xdr:spPr>
        <a:xfrm>
          <a:off x="14325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103518</xdr:rowOff>
    </xdr:from>
    <xdr:to>
      <xdr:col>72</xdr:col>
      <xdr:colOff>38100</xdr:colOff>
      <xdr:row>39</xdr:row>
      <xdr:rowOff>33668</xdr:rowOff>
    </xdr:to>
    <xdr:sp macro="" textlink="">
      <xdr:nvSpPr>
        <xdr:cNvPr id="547" name="楕円 546"/>
        <xdr:cNvSpPr/>
      </xdr:nvSpPr>
      <xdr:spPr>
        <a:xfrm>
          <a:off x="13652500" y="66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24795</xdr:rowOff>
    </xdr:from>
    <xdr:ext cx="469744" cy="259045"/>
    <xdr:sp macro="" textlink="">
      <xdr:nvSpPr>
        <xdr:cNvPr id="548" name="テキスト ボックス 547"/>
        <xdr:cNvSpPr txBox="1"/>
      </xdr:nvSpPr>
      <xdr:spPr>
        <a:xfrm>
          <a:off x="13468428" y="67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156731</xdr:rowOff>
    </xdr:from>
    <xdr:to>
      <xdr:col>67</xdr:col>
      <xdr:colOff>101600</xdr:colOff>
      <xdr:row>37</xdr:row>
      <xdr:rowOff>86881</xdr:rowOff>
    </xdr:to>
    <xdr:sp macro="" textlink="">
      <xdr:nvSpPr>
        <xdr:cNvPr id="549" name="楕円 548"/>
        <xdr:cNvSpPr/>
      </xdr:nvSpPr>
      <xdr:spPr>
        <a:xfrm>
          <a:off x="12763500" y="63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103408</xdr:rowOff>
    </xdr:from>
    <xdr:ext cx="534377" cy="259045"/>
    <xdr:sp macro="" textlink="">
      <xdr:nvSpPr>
        <xdr:cNvPr id="550" name="テキスト ボックス 549"/>
        <xdr:cNvSpPr txBox="1"/>
      </xdr:nvSpPr>
      <xdr:spPr>
        <a:xfrm>
          <a:off x="12547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79389</xdr:rowOff>
    </xdr:from>
    <xdr:to>
      <xdr:col>85</xdr:col>
      <xdr:colOff>127000</xdr:colOff>
      <xdr:row>77</xdr:row>
      <xdr:rowOff>90666</xdr:rowOff>
    </xdr:to>
    <xdr:cxnSp macro="">
      <xdr:nvCxnSpPr>
        <xdr:cNvPr id="632" name="直線コネクタ 631"/>
        <xdr:cNvCxnSpPr/>
      </xdr:nvCxnSpPr>
      <xdr:spPr>
        <a:xfrm flipV="1">
          <a:off x="15481300" y="13281039"/>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36520</xdr:rowOff>
    </xdr:from>
    <xdr:to>
      <xdr:col>81</xdr:col>
      <xdr:colOff>50800</xdr:colOff>
      <xdr:row>77</xdr:row>
      <xdr:rowOff>90666</xdr:rowOff>
    </xdr:to>
    <xdr:cxnSp macro="">
      <xdr:nvCxnSpPr>
        <xdr:cNvPr id="635" name="直線コネクタ 634"/>
        <xdr:cNvCxnSpPr/>
      </xdr:nvCxnSpPr>
      <xdr:spPr>
        <a:xfrm>
          <a:off x="14592300" y="13238170"/>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36520</xdr:rowOff>
    </xdr:from>
    <xdr:to>
      <xdr:col>76</xdr:col>
      <xdr:colOff>114300</xdr:colOff>
      <xdr:row>77</xdr:row>
      <xdr:rowOff>59334</xdr:rowOff>
    </xdr:to>
    <xdr:cxnSp macro="">
      <xdr:nvCxnSpPr>
        <xdr:cNvPr id="638" name="直線コネクタ 637"/>
        <xdr:cNvCxnSpPr/>
      </xdr:nvCxnSpPr>
      <xdr:spPr>
        <a:xfrm flipV="1">
          <a:off x="13703300" y="13238170"/>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34809</xdr:rowOff>
    </xdr:from>
    <xdr:to>
      <xdr:col>71</xdr:col>
      <xdr:colOff>177800</xdr:colOff>
      <xdr:row>77</xdr:row>
      <xdr:rowOff>59334</xdr:rowOff>
    </xdr:to>
    <xdr:cxnSp macro="">
      <xdr:nvCxnSpPr>
        <xdr:cNvPr id="641" name="直線コネクタ 640"/>
        <xdr:cNvCxnSpPr/>
      </xdr:nvCxnSpPr>
      <xdr:spPr>
        <a:xfrm>
          <a:off x="12814300" y="13236459"/>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28589</xdr:rowOff>
    </xdr:from>
    <xdr:to>
      <xdr:col>85</xdr:col>
      <xdr:colOff>177800</xdr:colOff>
      <xdr:row>77</xdr:row>
      <xdr:rowOff>130189</xdr:rowOff>
    </xdr:to>
    <xdr:sp macro="" textlink="">
      <xdr:nvSpPr>
        <xdr:cNvPr id="651" name="楕円 650"/>
        <xdr:cNvSpPr/>
      </xdr:nvSpPr>
      <xdr:spPr>
        <a:xfrm>
          <a:off x="16268700" y="13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51466</xdr:rowOff>
    </xdr:from>
    <xdr:ext cx="599010" cy="259045"/>
    <xdr:sp macro="" textlink="">
      <xdr:nvSpPr>
        <xdr:cNvPr id="652" name="公債費該当値テキスト"/>
        <xdr:cNvSpPr txBox="1"/>
      </xdr:nvSpPr>
      <xdr:spPr>
        <a:xfrm>
          <a:off x="16370300" y="1308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39866</xdr:rowOff>
    </xdr:from>
    <xdr:to>
      <xdr:col>81</xdr:col>
      <xdr:colOff>101600</xdr:colOff>
      <xdr:row>77</xdr:row>
      <xdr:rowOff>141466</xdr:rowOff>
    </xdr:to>
    <xdr:sp macro="" textlink="">
      <xdr:nvSpPr>
        <xdr:cNvPr id="653" name="楕円 652"/>
        <xdr:cNvSpPr/>
      </xdr:nvSpPr>
      <xdr:spPr>
        <a:xfrm>
          <a:off x="154305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157993</xdr:rowOff>
    </xdr:from>
    <xdr:ext cx="599010" cy="259045"/>
    <xdr:sp macro="" textlink="">
      <xdr:nvSpPr>
        <xdr:cNvPr id="654" name="テキスト ボックス 653"/>
        <xdr:cNvSpPr txBox="1"/>
      </xdr:nvSpPr>
      <xdr:spPr>
        <a:xfrm>
          <a:off x="15181795" y="1301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157170</xdr:rowOff>
    </xdr:from>
    <xdr:to>
      <xdr:col>76</xdr:col>
      <xdr:colOff>165100</xdr:colOff>
      <xdr:row>77</xdr:row>
      <xdr:rowOff>87320</xdr:rowOff>
    </xdr:to>
    <xdr:sp macro="" textlink="">
      <xdr:nvSpPr>
        <xdr:cNvPr id="655" name="楕円 654"/>
        <xdr:cNvSpPr/>
      </xdr:nvSpPr>
      <xdr:spPr>
        <a:xfrm>
          <a:off x="14541500" y="131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103846</xdr:rowOff>
    </xdr:from>
    <xdr:ext cx="599010" cy="259045"/>
    <xdr:sp macro="" textlink="">
      <xdr:nvSpPr>
        <xdr:cNvPr id="656" name="テキスト ボックス 655"/>
        <xdr:cNvSpPr txBox="1"/>
      </xdr:nvSpPr>
      <xdr:spPr>
        <a:xfrm>
          <a:off x="14292795" y="1296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8534</xdr:rowOff>
    </xdr:from>
    <xdr:to>
      <xdr:col>72</xdr:col>
      <xdr:colOff>38100</xdr:colOff>
      <xdr:row>77</xdr:row>
      <xdr:rowOff>110134</xdr:rowOff>
    </xdr:to>
    <xdr:sp macro="" textlink="">
      <xdr:nvSpPr>
        <xdr:cNvPr id="657" name="楕円 656"/>
        <xdr:cNvSpPr/>
      </xdr:nvSpPr>
      <xdr:spPr>
        <a:xfrm>
          <a:off x="13652500" y="132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126661</xdr:rowOff>
    </xdr:from>
    <xdr:ext cx="599010" cy="259045"/>
    <xdr:sp macro="" textlink="">
      <xdr:nvSpPr>
        <xdr:cNvPr id="658" name="テキスト ボックス 657"/>
        <xdr:cNvSpPr txBox="1"/>
      </xdr:nvSpPr>
      <xdr:spPr>
        <a:xfrm>
          <a:off x="13403795" y="1298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155459</xdr:rowOff>
    </xdr:from>
    <xdr:to>
      <xdr:col>67</xdr:col>
      <xdr:colOff>101600</xdr:colOff>
      <xdr:row>77</xdr:row>
      <xdr:rowOff>85609</xdr:rowOff>
    </xdr:to>
    <xdr:sp macro="" textlink="">
      <xdr:nvSpPr>
        <xdr:cNvPr id="659" name="楕円 658"/>
        <xdr:cNvSpPr/>
      </xdr:nvSpPr>
      <xdr:spPr>
        <a:xfrm>
          <a:off x="12763500" y="131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102136</xdr:rowOff>
    </xdr:from>
    <xdr:ext cx="599010" cy="259045"/>
    <xdr:sp macro="" textlink="">
      <xdr:nvSpPr>
        <xdr:cNvPr id="660" name="テキスト ボックス 659"/>
        <xdr:cNvSpPr txBox="1"/>
      </xdr:nvSpPr>
      <xdr:spPr>
        <a:xfrm>
          <a:off x="12514795" y="129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70989</xdr:rowOff>
    </xdr:from>
    <xdr:to>
      <xdr:col>85</xdr:col>
      <xdr:colOff>127000</xdr:colOff>
      <xdr:row>98</xdr:row>
      <xdr:rowOff>88230</xdr:rowOff>
    </xdr:to>
    <xdr:cxnSp macro="">
      <xdr:nvCxnSpPr>
        <xdr:cNvPr id="687" name="直線コネクタ 686"/>
        <xdr:cNvCxnSpPr/>
      </xdr:nvCxnSpPr>
      <xdr:spPr>
        <a:xfrm flipV="1">
          <a:off x="15481300" y="16873089"/>
          <a:ext cx="8382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83933</xdr:rowOff>
    </xdr:from>
    <xdr:to>
      <xdr:col>81</xdr:col>
      <xdr:colOff>50800</xdr:colOff>
      <xdr:row>98</xdr:row>
      <xdr:rowOff>88230</xdr:rowOff>
    </xdr:to>
    <xdr:cxnSp macro="">
      <xdr:nvCxnSpPr>
        <xdr:cNvPr id="690" name="直線コネクタ 689"/>
        <xdr:cNvCxnSpPr/>
      </xdr:nvCxnSpPr>
      <xdr:spPr>
        <a:xfrm>
          <a:off x="14592300" y="1688603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59900</xdr:rowOff>
    </xdr:from>
    <xdr:to>
      <xdr:col>76</xdr:col>
      <xdr:colOff>114300</xdr:colOff>
      <xdr:row>98</xdr:row>
      <xdr:rowOff>83933</xdr:rowOff>
    </xdr:to>
    <xdr:cxnSp macro="">
      <xdr:nvCxnSpPr>
        <xdr:cNvPr id="693" name="直線コネクタ 692"/>
        <xdr:cNvCxnSpPr/>
      </xdr:nvCxnSpPr>
      <xdr:spPr>
        <a:xfrm>
          <a:off x="13703300" y="16862000"/>
          <a:ext cx="8890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57900</xdr:rowOff>
    </xdr:from>
    <xdr:to>
      <xdr:col>71</xdr:col>
      <xdr:colOff>177800</xdr:colOff>
      <xdr:row>98</xdr:row>
      <xdr:rowOff>59900</xdr:rowOff>
    </xdr:to>
    <xdr:cxnSp macro="">
      <xdr:nvCxnSpPr>
        <xdr:cNvPr id="696" name="直線コネクタ 695"/>
        <xdr:cNvCxnSpPr/>
      </xdr:nvCxnSpPr>
      <xdr:spPr>
        <a:xfrm>
          <a:off x="12814300" y="16860000"/>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20189</xdr:rowOff>
    </xdr:from>
    <xdr:to>
      <xdr:col>85</xdr:col>
      <xdr:colOff>177800</xdr:colOff>
      <xdr:row>98</xdr:row>
      <xdr:rowOff>121789</xdr:rowOff>
    </xdr:to>
    <xdr:sp macro="" textlink="">
      <xdr:nvSpPr>
        <xdr:cNvPr id="706" name="楕円 705"/>
        <xdr:cNvSpPr/>
      </xdr:nvSpPr>
      <xdr:spPr>
        <a:xfrm>
          <a:off x="16268700" y="168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37430</xdr:rowOff>
    </xdr:from>
    <xdr:to>
      <xdr:col>81</xdr:col>
      <xdr:colOff>101600</xdr:colOff>
      <xdr:row>98</xdr:row>
      <xdr:rowOff>139030</xdr:rowOff>
    </xdr:to>
    <xdr:sp macro="" textlink="">
      <xdr:nvSpPr>
        <xdr:cNvPr id="708" name="楕円 707"/>
        <xdr:cNvSpPr/>
      </xdr:nvSpPr>
      <xdr:spPr>
        <a:xfrm>
          <a:off x="15430500" y="168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130157</xdr:rowOff>
    </xdr:from>
    <xdr:ext cx="534377" cy="259045"/>
    <xdr:sp macro="" textlink="">
      <xdr:nvSpPr>
        <xdr:cNvPr id="709" name="テキスト ボックス 708"/>
        <xdr:cNvSpPr txBox="1"/>
      </xdr:nvSpPr>
      <xdr:spPr>
        <a:xfrm>
          <a:off x="15214111" y="169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33133</xdr:rowOff>
    </xdr:from>
    <xdr:to>
      <xdr:col>76</xdr:col>
      <xdr:colOff>165100</xdr:colOff>
      <xdr:row>98</xdr:row>
      <xdr:rowOff>134733</xdr:rowOff>
    </xdr:to>
    <xdr:sp macro="" textlink="">
      <xdr:nvSpPr>
        <xdr:cNvPr id="710" name="楕円 709"/>
        <xdr:cNvSpPr/>
      </xdr:nvSpPr>
      <xdr:spPr>
        <a:xfrm>
          <a:off x="14541500" y="168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151260</xdr:rowOff>
    </xdr:from>
    <xdr:ext cx="534377" cy="259045"/>
    <xdr:sp macro="" textlink="">
      <xdr:nvSpPr>
        <xdr:cNvPr id="711" name="テキスト ボックス 710"/>
        <xdr:cNvSpPr txBox="1"/>
      </xdr:nvSpPr>
      <xdr:spPr>
        <a:xfrm>
          <a:off x="14325111" y="16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9100</xdr:rowOff>
    </xdr:from>
    <xdr:to>
      <xdr:col>72</xdr:col>
      <xdr:colOff>38100</xdr:colOff>
      <xdr:row>98</xdr:row>
      <xdr:rowOff>110700</xdr:rowOff>
    </xdr:to>
    <xdr:sp macro="" textlink="">
      <xdr:nvSpPr>
        <xdr:cNvPr id="712" name="楕円 711"/>
        <xdr:cNvSpPr/>
      </xdr:nvSpPr>
      <xdr:spPr>
        <a:xfrm>
          <a:off x="13652500" y="168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127227</xdr:rowOff>
    </xdr:from>
    <xdr:ext cx="534377" cy="259045"/>
    <xdr:sp macro="" textlink="">
      <xdr:nvSpPr>
        <xdr:cNvPr id="713" name="テキスト ボックス 712"/>
        <xdr:cNvSpPr txBox="1"/>
      </xdr:nvSpPr>
      <xdr:spPr>
        <a:xfrm>
          <a:off x="13436111" y="165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7100</xdr:rowOff>
    </xdr:from>
    <xdr:to>
      <xdr:col>67</xdr:col>
      <xdr:colOff>101600</xdr:colOff>
      <xdr:row>98</xdr:row>
      <xdr:rowOff>108700</xdr:rowOff>
    </xdr:to>
    <xdr:sp macro="" textlink="">
      <xdr:nvSpPr>
        <xdr:cNvPr id="714" name="楕円 713"/>
        <xdr:cNvSpPr/>
      </xdr:nvSpPr>
      <xdr:spPr>
        <a:xfrm>
          <a:off x="12763500" y="16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125227</xdr:rowOff>
    </xdr:from>
    <xdr:ext cx="534377" cy="259045"/>
    <xdr:sp macro="" textlink="">
      <xdr:nvSpPr>
        <xdr:cNvPr id="715" name="テキスト ボックス 714"/>
        <xdr:cNvSpPr txBox="1"/>
      </xdr:nvSpPr>
      <xdr:spPr>
        <a:xfrm>
          <a:off x="12547111" y="165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40076</xdr:rowOff>
    </xdr:from>
    <xdr:to>
      <xdr:col>116</xdr:col>
      <xdr:colOff>63500</xdr:colOff>
      <xdr:row>38</xdr:row>
      <xdr:rowOff>8255</xdr:rowOff>
    </xdr:to>
    <xdr:cxnSp macro="">
      <xdr:nvCxnSpPr>
        <xdr:cNvPr id="742" name="直線コネクタ 741"/>
        <xdr:cNvCxnSpPr/>
      </xdr:nvCxnSpPr>
      <xdr:spPr>
        <a:xfrm>
          <a:off x="21323300" y="6212276"/>
          <a:ext cx="838200" cy="3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40076</xdr:rowOff>
    </xdr:from>
    <xdr:to>
      <xdr:col>111</xdr:col>
      <xdr:colOff>177800</xdr:colOff>
      <xdr:row>38</xdr:row>
      <xdr:rowOff>10953</xdr:rowOff>
    </xdr:to>
    <xdr:cxnSp macro="">
      <xdr:nvCxnSpPr>
        <xdr:cNvPr id="745" name="直線コネクタ 744"/>
        <xdr:cNvCxnSpPr/>
      </xdr:nvCxnSpPr>
      <xdr:spPr>
        <a:xfrm flipV="1">
          <a:off x="20434300" y="6212276"/>
          <a:ext cx="889000" cy="3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10953</xdr:rowOff>
    </xdr:from>
    <xdr:to>
      <xdr:col>107</xdr:col>
      <xdr:colOff>50800</xdr:colOff>
      <xdr:row>38</xdr:row>
      <xdr:rowOff>21513</xdr:rowOff>
    </xdr:to>
    <xdr:cxnSp macro="">
      <xdr:nvCxnSpPr>
        <xdr:cNvPr id="748" name="直線コネクタ 747"/>
        <xdr:cNvCxnSpPr/>
      </xdr:nvCxnSpPr>
      <xdr:spPr>
        <a:xfrm flipV="1">
          <a:off x="19545300" y="6526053"/>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21513</xdr:rowOff>
    </xdr:from>
    <xdr:to>
      <xdr:col>102</xdr:col>
      <xdr:colOff>114300</xdr:colOff>
      <xdr:row>38</xdr:row>
      <xdr:rowOff>23388</xdr:rowOff>
    </xdr:to>
    <xdr:cxnSp macro="">
      <xdr:nvCxnSpPr>
        <xdr:cNvPr id="751" name="直線コネクタ 750"/>
        <xdr:cNvCxnSpPr/>
      </xdr:nvCxnSpPr>
      <xdr:spPr>
        <a:xfrm flipV="1">
          <a:off x="18656300" y="653661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128905</xdr:rowOff>
    </xdr:from>
    <xdr:to>
      <xdr:col>116</xdr:col>
      <xdr:colOff>114300</xdr:colOff>
      <xdr:row>38</xdr:row>
      <xdr:rowOff>59055</xdr:rowOff>
    </xdr:to>
    <xdr:sp macro="" textlink="">
      <xdr:nvSpPr>
        <xdr:cNvPr id="761" name="楕円 760"/>
        <xdr:cNvSpPr/>
      </xdr:nvSpPr>
      <xdr:spPr>
        <a:xfrm>
          <a:off x="22110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107332</xdr:rowOff>
    </xdr:from>
    <xdr:ext cx="469744" cy="259045"/>
    <xdr:sp macro="" textlink="">
      <xdr:nvSpPr>
        <xdr:cNvPr id="762" name="投資及び出資金該当値テキスト"/>
        <xdr:cNvSpPr txBox="1"/>
      </xdr:nvSpPr>
      <xdr:spPr>
        <a:xfrm>
          <a:off x="22212300"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160726</xdr:rowOff>
    </xdr:from>
    <xdr:to>
      <xdr:col>112</xdr:col>
      <xdr:colOff>38100</xdr:colOff>
      <xdr:row>36</xdr:row>
      <xdr:rowOff>90876</xdr:rowOff>
    </xdr:to>
    <xdr:sp macro="" textlink="">
      <xdr:nvSpPr>
        <xdr:cNvPr id="763" name="楕円 762"/>
        <xdr:cNvSpPr/>
      </xdr:nvSpPr>
      <xdr:spPr>
        <a:xfrm>
          <a:off x="21272500" y="61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107403</xdr:rowOff>
    </xdr:from>
    <xdr:ext cx="469744" cy="259045"/>
    <xdr:sp macro="" textlink="">
      <xdr:nvSpPr>
        <xdr:cNvPr id="764" name="テキスト ボックス 763"/>
        <xdr:cNvSpPr txBox="1"/>
      </xdr:nvSpPr>
      <xdr:spPr>
        <a:xfrm>
          <a:off x="21088428" y="593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131602</xdr:rowOff>
    </xdr:from>
    <xdr:to>
      <xdr:col>107</xdr:col>
      <xdr:colOff>101600</xdr:colOff>
      <xdr:row>38</xdr:row>
      <xdr:rowOff>61753</xdr:rowOff>
    </xdr:to>
    <xdr:sp macro="" textlink="">
      <xdr:nvSpPr>
        <xdr:cNvPr id="765" name="楕円 764"/>
        <xdr:cNvSpPr/>
      </xdr:nvSpPr>
      <xdr:spPr>
        <a:xfrm>
          <a:off x="20383500" y="64752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78279</xdr:rowOff>
    </xdr:from>
    <xdr:ext cx="469744" cy="259045"/>
    <xdr:sp macro="" textlink="">
      <xdr:nvSpPr>
        <xdr:cNvPr id="766" name="テキスト ボックス 765"/>
        <xdr:cNvSpPr txBox="1"/>
      </xdr:nvSpPr>
      <xdr:spPr>
        <a:xfrm>
          <a:off x="20199428" y="625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142164</xdr:rowOff>
    </xdr:from>
    <xdr:to>
      <xdr:col>102</xdr:col>
      <xdr:colOff>165100</xdr:colOff>
      <xdr:row>38</xdr:row>
      <xdr:rowOff>72313</xdr:rowOff>
    </xdr:to>
    <xdr:sp macro="" textlink="">
      <xdr:nvSpPr>
        <xdr:cNvPr id="767" name="楕円 766"/>
        <xdr:cNvSpPr/>
      </xdr:nvSpPr>
      <xdr:spPr>
        <a:xfrm>
          <a:off x="19494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88841</xdr:rowOff>
    </xdr:from>
    <xdr:ext cx="469744" cy="259045"/>
    <xdr:sp macro="" textlink="">
      <xdr:nvSpPr>
        <xdr:cNvPr id="768" name="テキスト ボックス 767"/>
        <xdr:cNvSpPr txBox="1"/>
      </xdr:nvSpPr>
      <xdr:spPr>
        <a:xfrm>
          <a:off x="19310428" y="62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144038</xdr:rowOff>
    </xdr:from>
    <xdr:to>
      <xdr:col>98</xdr:col>
      <xdr:colOff>38100</xdr:colOff>
      <xdr:row>38</xdr:row>
      <xdr:rowOff>74188</xdr:rowOff>
    </xdr:to>
    <xdr:sp macro="" textlink="">
      <xdr:nvSpPr>
        <xdr:cNvPr id="769" name="楕円 768"/>
        <xdr:cNvSpPr/>
      </xdr:nvSpPr>
      <xdr:spPr>
        <a:xfrm>
          <a:off x="18605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90715</xdr:rowOff>
    </xdr:from>
    <xdr:ext cx="469744" cy="259045"/>
    <xdr:sp macro="" textlink="">
      <xdr:nvSpPr>
        <xdr:cNvPr id="770" name="テキスト ボックス 769"/>
        <xdr:cNvSpPr txBox="1"/>
      </xdr:nvSpPr>
      <xdr:spPr>
        <a:xfrm>
          <a:off x="18421428" y="62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34906</xdr:rowOff>
    </xdr:from>
    <xdr:to>
      <xdr:col>116</xdr:col>
      <xdr:colOff>63500</xdr:colOff>
      <xdr:row>75</xdr:row>
      <xdr:rowOff>79445</xdr:rowOff>
    </xdr:to>
    <xdr:cxnSp macro="">
      <xdr:nvCxnSpPr>
        <xdr:cNvPr id="859" name="直線コネクタ 858"/>
        <xdr:cNvCxnSpPr/>
      </xdr:nvCxnSpPr>
      <xdr:spPr>
        <a:xfrm flipV="1">
          <a:off x="21323300" y="12893656"/>
          <a:ext cx="8382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95028</xdr:rowOff>
    </xdr:from>
    <xdr:to>
      <xdr:col>111</xdr:col>
      <xdr:colOff>177800</xdr:colOff>
      <xdr:row>75</xdr:row>
      <xdr:rowOff>79445</xdr:rowOff>
    </xdr:to>
    <xdr:cxnSp macro="">
      <xdr:nvCxnSpPr>
        <xdr:cNvPr id="862" name="直線コネクタ 861"/>
        <xdr:cNvCxnSpPr/>
      </xdr:nvCxnSpPr>
      <xdr:spPr>
        <a:xfrm>
          <a:off x="20434300" y="12267978"/>
          <a:ext cx="889000" cy="6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95028</xdr:rowOff>
    </xdr:from>
    <xdr:to>
      <xdr:col>107</xdr:col>
      <xdr:colOff>50800</xdr:colOff>
      <xdr:row>71</xdr:row>
      <xdr:rowOff>125508</xdr:rowOff>
    </xdr:to>
    <xdr:cxnSp macro="">
      <xdr:nvCxnSpPr>
        <xdr:cNvPr id="865" name="直線コネクタ 864"/>
        <xdr:cNvCxnSpPr/>
      </xdr:nvCxnSpPr>
      <xdr:spPr>
        <a:xfrm flipV="1">
          <a:off x="19545300" y="1226797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125508</xdr:rowOff>
    </xdr:from>
    <xdr:to>
      <xdr:col>102</xdr:col>
      <xdr:colOff>114300</xdr:colOff>
      <xdr:row>72</xdr:row>
      <xdr:rowOff>6674</xdr:rowOff>
    </xdr:to>
    <xdr:cxnSp macro="">
      <xdr:nvCxnSpPr>
        <xdr:cNvPr id="868" name="直線コネクタ 867"/>
        <xdr:cNvCxnSpPr/>
      </xdr:nvCxnSpPr>
      <xdr:spPr>
        <a:xfrm flipV="1">
          <a:off x="18656300" y="12298458"/>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155556</xdr:rowOff>
    </xdr:from>
    <xdr:to>
      <xdr:col>116</xdr:col>
      <xdr:colOff>114300</xdr:colOff>
      <xdr:row>75</xdr:row>
      <xdr:rowOff>85706</xdr:rowOff>
    </xdr:to>
    <xdr:sp macro="" textlink="">
      <xdr:nvSpPr>
        <xdr:cNvPr id="878" name="楕円 877"/>
        <xdr:cNvSpPr/>
      </xdr:nvSpPr>
      <xdr:spPr>
        <a:xfrm>
          <a:off x="22110700" y="128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6983</xdr:rowOff>
    </xdr:from>
    <xdr:ext cx="534377" cy="259045"/>
    <xdr:sp macro="" textlink="">
      <xdr:nvSpPr>
        <xdr:cNvPr id="879" name="繰出金該当値テキスト"/>
        <xdr:cNvSpPr txBox="1"/>
      </xdr:nvSpPr>
      <xdr:spPr>
        <a:xfrm>
          <a:off x="22212300" y="126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28645</xdr:rowOff>
    </xdr:from>
    <xdr:to>
      <xdr:col>112</xdr:col>
      <xdr:colOff>38100</xdr:colOff>
      <xdr:row>75</xdr:row>
      <xdr:rowOff>130245</xdr:rowOff>
    </xdr:to>
    <xdr:sp macro="" textlink="">
      <xdr:nvSpPr>
        <xdr:cNvPr id="880" name="楕円 879"/>
        <xdr:cNvSpPr/>
      </xdr:nvSpPr>
      <xdr:spPr>
        <a:xfrm>
          <a:off x="21272500" y="128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121372</xdr:rowOff>
    </xdr:from>
    <xdr:ext cx="534377" cy="259045"/>
    <xdr:sp macro="" textlink="">
      <xdr:nvSpPr>
        <xdr:cNvPr id="881" name="テキスト ボックス 880"/>
        <xdr:cNvSpPr txBox="1"/>
      </xdr:nvSpPr>
      <xdr:spPr>
        <a:xfrm>
          <a:off x="21056111" y="129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44228</xdr:rowOff>
    </xdr:from>
    <xdr:to>
      <xdr:col>107</xdr:col>
      <xdr:colOff>101600</xdr:colOff>
      <xdr:row>71</xdr:row>
      <xdr:rowOff>145828</xdr:rowOff>
    </xdr:to>
    <xdr:sp macro="" textlink="">
      <xdr:nvSpPr>
        <xdr:cNvPr id="882" name="楕円 881"/>
        <xdr:cNvSpPr/>
      </xdr:nvSpPr>
      <xdr:spPr>
        <a:xfrm>
          <a:off x="20383500" y="122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162355</xdr:rowOff>
    </xdr:from>
    <xdr:ext cx="534377" cy="259045"/>
    <xdr:sp macro="" textlink="">
      <xdr:nvSpPr>
        <xdr:cNvPr id="883" name="テキスト ボックス 882"/>
        <xdr:cNvSpPr txBox="1"/>
      </xdr:nvSpPr>
      <xdr:spPr>
        <a:xfrm>
          <a:off x="20167111" y="119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74708</xdr:rowOff>
    </xdr:from>
    <xdr:to>
      <xdr:col>102</xdr:col>
      <xdr:colOff>165100</xdr:colOff>
      <xdr:row>72</xdr:row>
      <xdr:rowOff>4858</xdr:rowOff>
    </xdr:to>
    <xdr:sp macro="" textlink="">
      <xdr:nvSpPr>
        <xdr:cNvPr id="884" name="楕円 883"/>
        <xdr:cNvSpPr/>
      </xdr:nvSpPr>
      <xdr:spPr>
        <a:xfrm>
          <a:off x="19494500" y="122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21385</xdr:rowOff>
    </xdr:from>
    <xdr:ext cx="534377" cy="259045"/>
    <xdr:sp macro="" textlink="">
      <xdr:nvSpPr>
        <xdr:cNvPr id="885" name="テキスト ボックス 884"/>
        <xdr:cNvSpPr txBox="1"/>
      </xdr:nvSpPr>
      <xdr:spPr>
        <a:xfrm>
          <a:off x="19278111" y="120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127324</xdr:rowOff>
    </xdr:from>
    <xdr:to>
      <xdr:col>98</xdr:col>
      <xdr:colOff>38100</xdr:colOff>
      <xdr:row>72</xdr:row>
      <xdr:rowOff>57474</xdr:rowOff>
    </xdr:to>
    <xdr:sp macro="" textlink="">
      <xdr:nvSpPr>
        <xdr:cNvPr id="886" name="楕円 885"/>
        <xdr:cNvSpPr/>
      </xdr:nvSpPr>
      <xdr:spPr>
        <a:xfrm>
          <a:off x="18605500" y="123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74001</xdr:rowOff>
    </xdr:from>
    <xdr:ext cx="534377" cy="259045"/>
    <xdr:sp macro="" textlink="">
      <xdr:nvSpPr>
        <xdr:cNvPr id="887" name="テキスト ボックス 886"/>
        <xdr:cNvSpPr txBox="1"/>
      </xdr:nvSpPr>
      <xdr:spPr>
        <a:xfrm>
          <a:off x="18389111" y="120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淡路市の住民一人当たりのコストは、物件費、補助費等、公債費において、類似団体内順位が高く、全国平均及び兵庫県平均よりも高くなっている。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では、合併により複数存在する類似の公共施設の維持管理費や、公共施設整備時に行った借地費用が多額であること、補助費等では、淡路市特有の地形により整備効率が悪く施設整備の事業費が嵩み、下水道事業に対する一般会計からの補助金等が多額となっていることや、広域水道企業団に対する高料金対策補助金が多額となっていること、公債費では、阪神・淡路大震災の復興事業に係る元利償還金の影響が大きいことが主な要因となっている。また、普通建設事業費（うち更新整備）が多額になっていることについては、デジタル防災行政無線と津名図書館の更新整備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43,131
42,732
184.32
34,804,200
34,377,072
218,187
16,807,897
38,516,725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155702</xdr:rowOff>
    </xdr:from>
    <xdr:to>
      <xdr:col>24</xdr:col>
      <xdr:colOff>63500</xdr:colOff>
      <xdr:row>36</xdr:row>
      <xdr:rowOff>169418</xdr:rowOff>
    </xdr:to>
    <xdr:cxnSp macro="">
      <xdr:nvCxnSpPr>
        <xdr:cNvPr id="61" name="直線コネクタ 60"/>
        <xdr:cNvCxnSpPr/>
      </xdr:nvCxnSpPr>
      <xdr:spPr>
        <a:xfrm>
          <a:off x="3797300" y="63279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155702</xdr:rowOff>
    </xdr:from>
    <xdr:to>
      <xdr:col>19</xdr:col>
      <xdr:colOff>177800</xdr:colOff>
      <xdr:row>36</xdr:row>
      <xdr:rowOff>162370</xdr:rowOff>
    </xdr:to>
    <xdr:cxnSp macro="">
      <xdr:nvCxnSpPr>
        <xdr:cNvPr id="64" name="直線コネクタ 63"/>
        <xdr:cNvCxnSpPr/>
      </xdr:nvCxnSpPr>
      <xdr:spPr>
        <a:xfrm flipV="1">
          <a:off x="2908300" y="632790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162370</xdr:rowOff>
    </xdr:from>
    <xdr:to>
      <xdr:col>15</xdr:col>
      <xdr:colOff>50800</xdr:colOff>
      <xdr:row>37</xdr:row>
      <xdr:rowOff>33591</xdr:rowOff>
    </xdr:to>
    <xdr:cxnSp macro="">
      <xdr:nvCxnSpPr>
        <xdr:cNvPr id="67" name="直線コネクタ 66"/>
        <xdr:cNvCxnSpPr/>
      </xdr:nvCxnSpPr>
      <xdr:spPr>
        <a:xfrm flipV="1">
          <a:off x="2019300" y="6334570"/>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7112</xdr:rowOff>
    </xdr:from>
    <xdr:to>
      <xdr:col>10</xdr:col>
      <xdr:colOff>114300</xdr:colOff>
      <xdr:row>37</xdr:row>
      <xdr:rowOff>33591</xdr:rowOff>
    </xdr:to>
    <xdr:cxnSp macro="">
      <xdr:nvCxnSpPr>
        <xdr:cNvPr id="70" name="直線コネクタ 69"/>
        <xdr:cNvCxnSpPr/>
      </xdr:nvCxnSpPr>
      <xdr:spPr>
        <a:xfrm>
          <a:off x="1130300" y="6350762"/>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118618</xdr:rowOff>
    </xdr:from>
    <xdr:to>
      <xdr:col>24</xdr:col>
      <xdr:colOff>114300</xdr:colOff>
      <xdr:row>37</xdr:row>
      <xdr:rowOff>48768</xdr:rowOff>
    </xdr:to>
    <xdr:sp macro="" textlink="">
      <xdr:nvSpPr>
        <xdr:cNvPr id="80" name="楕円 79"/>
        <xdr:cNvSpPr/>
      </xdr:nvSpPr>
      <xdr:spPr>
        <a:xfrm>
          <a:off x="45847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97045</xdr:rowOff>
    </xdr:from>
    <xdr:ext cx="469744" cy="259045"/>
    <xdr:sp macro="" textlink="">
      <xdr:nvSpPr>
        <xdr:cNvPr id="81" name="議会費該当値テキスト"/>
        <xdr:cNvSpPr txBox="1"/>
      </xdr:nvSpPr>
      <xdr:spPr>
        <a:xfrm>
          <a:off x="4686300"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2" name="楕円 81"/>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3" name="テキスト ボックス 82"/>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111570</xdr:rowOff>
    </xdr:from>
    <xdr:to>
      <xdr:col>15</xdr:col>
      <xdr:colOff>101600</xdr:colOff>
      <xdr:row>37</xdr:row>
      <xdr:rowOff>41720</xdr:rowOff>
    </xdr:to>
    <xdr:sp macro="" textlink="">
      <xdr:nvSpPr>
        <xdr:cNvPr id="84" name="楕円 83"/>
        <xdr:cNvSpPr/>
      </xdr:nvSpPr>
      <xdr:spPr>
        <a:xfrm>
          <a:off x="2857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32847</xdr:rowOff>
    </xdr:from>
    <xdr:ext cx="469744" cy="259045"/>
    <xdr:sp macro="" textlink="">
      <xdr:nvSpPr>
        <xdr:cNvPr id="85" name="テキスト ボックス 84"/>
        <xdr:cNvSpPr txBox="1"/>
      </xdr:nvSpPr>
      <xdr:spPr>
        <a:xfrm>
          <a:off x="2673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154241</xdr:rowOff>
    </xdr:from>
    <xdr:to>
      <xdr:col>10</xdr:col>
      <xdr:colOff>165100</xdr:colOff>
      <xdr:row>37</xdr:row>
      <xdr:rowOff>84391</xdr:rowOff>
    </xdr:to>
    <xdr:sp macro="" textlink="">
      <xdr:nvSpPr>
        <xdr:cNvPr id="86" name="楕円 85"/>
        <xdr:cNvSpPr/>
      </xdr:nvSpPr>
      <xdr:spPr>
        <a:xfrm>
          <a:off x="1968500" y="6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75518</xdr:rowOff>
    </xdr:from>
    <xdr:ext cx="469744" cy="259045"/>
    <xdr:sp macro="" textlink="">
      <xdr:nvSpPr>
        <xdr:cNvPr id="87" name="テキスト ボックス 86"/>
        <xdr:cNvSpPr txBox="1"/>
      </xdr:nvSpPr>
      <xdr:spPr>
        <a:xfrm>
          <a:off x="1784428" y="6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127762</xdr:rowOff>
    </xdr:from>
    <xdr:to>
      <xdr:col>6</xdr:col>
      <xdr:colOff>38100</xdr:colOff>
      <xdr:row>37</xdr:row>
      <xdr:rowOff>57912</xdr:rowOff>
    </xdr:to>
    <xdr:sp macro="" textlink="">
      <xdr:nvSpPr>
        <xdr:cNvPr id="88" name="楕円 87"/>
        <xdr:cNvSpPr/>
      </xdr:nvSpPr>
      <xdr:spPr>
        <a:xfrm>
          <a:off x="1079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49039</xdr:rowOff>
    </xdr:from>
    <xdr:ext cx="469744" cy="259045"/>
    <xdr:sp macro="" textlink="">
      <xdr:nvSpPr>
        <xdr:cNvPr id="89" name="テキスト ボックス 88"/>
        <xdr:cNvSpPr txBox="1"/>
      </xdr:nvSpPr>
      <xdr:spPr>
        <a:xfrm>
          <a:off x="895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82569</xdr:rowOff>
    </xdr:from>
    <xdr:to>
      <xdr:col>24</xdr:col>
      <xdr:colOff>63500</xdr:colOff>
      <xdr:row>58</xdr:row>
      <xdr:rowOff>97099</xdr:rowOff>
    </xdr:to>
    <xdr:cxnSp macro="">
      <xdr:nvCxnSpPr>
        <xdr:cNvPr id="120" name="直線コネクタ 119"/>
        <xdr:cNvCxnSpPr/>
      </xdr:nvCxnSpPr>
      <xdr:spPr>
        <a:xfrm flipV="1">
          <a:off x="3797300" y="9855219"/>
          <a:ext cx="838200" cy="18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97099</xdr:rowOff>
    </xdr:from>
    <xdr:to>
      <xdr:col>19</xdr:col>
      <xdr:colOff>177800</xdr:colOff>
      <xdr:row>58</xdr:row>
      <xdr:rowOff>112692</xdr:rowOff>
    </xdr:to>
    <xdr:cxnSp macro="">
      <xdr:nvCxnSpPr>
        <xdr:cNvPr id="123" name="直線コネクタ 122"/>
        <xdr:cNvCxnSpPr/>
      </xdr:nvCxnSpPr>
      <xdr:spPr>
        <a:xfrm flipV="1">
          <a:off x="2908300" y="10041199"/>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92999</xdr:rowOff>
    </xdr:from>
    <xdr:to>
      <xdr:col>15</xdr:col>
      <xdr:colOff>50800</xdr:colOff>
      <xdr:row>58</xdr:row>
      <xdr:rowOff>112692</xdr:rowOff>
    </xdr:to>
    <xdr:cxnSp macro="">
      <xdr:nvCxnSpPr>
        <xdr:cNvPr id="126" name="直線コネクタ 125"/>
        <xdr:cNvCxnSpPr/>
      </xdr:nvCxnSpPr>
      <xdr:spPr>
        <a:xfrm>
          <a:off x="2019300" y="10037099"/>
          <a:ext cx="889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90866</xdr:rowOff>
    </xdr:from>
    <xdr:to>
      <xdr:col>10</xdr:col>
      <xdr:colOff>114300</xdr:colOff>
      <xdr:row>58</xdr:row>
      <xdr:rowOff>92999</xdr:rowOff>
    </xdr:to>
    <xdr:cxnSp macro="">
      <xdr:nvCxnSpPr>
        <xdr:cNvPr id="129" name="直線コネクタ 128"/>
        <xdr:cNvCxnSpPr/>
      </xdr:nvCxnSpPr>
      <xdr:spPr>
        <a:xfrm>
          <a:off x="1130300" y="1003496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31769</xdr:rowOff>
    </xdr:from>
    <xdr:to>
      <xdr:col>24</xdr:col>
      <xdr:colOff>114300</xdr:colOff>
      <xdr:row>57</xdr:row>
      <xdr:rowOff>133369</xdr:rowOff>
    </xdr:to>
    <xdr:sp macro="" textlink="">
      <xdr:nvSpPr>
        <xdr:cNvPr id="139" name="楕円 138"/>
        <xdr:cNvSpPr/>
      </xdr:nvSpPr>
      <xdr:spPr>
        <a:xfrm>
          <a:off x="4584700" y="98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54646</xdr:rowOff>
    </xdr:from>
    <xdr:ext cx="599010" cy="259045"/>
    <xdr:sp macro="" textlink="">
      <xdr:nvSpPr>
        <xdr:cNvPr id="140" name="総務費該当値テキスト"/>
        <xdr:cNvSpPr txBox="1"/>
      </xdr:nvSpPr>
      <xdr:spPr>
        <a:xfrm>
          <a:off x="4686300" y="965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46299</xdr:rowOff>
    </xdr:from>
    <xdr:to>
      <xdr:col>20</xdr:col>
      <xdr:colOff>38100</xdr:colOff>
      <xdr:row>58</xdr:row>
      <xdr:rowOff>147899</xdr:rowOff>
    </xdr:to>
    <xdr:sp macro="" textlink="">
      <xdr:nvSpPr>
        <xdr:cNvPr id="141" name="楕円 140"/>
        <xdr:cNvSpPr/>
      </xdr:nvSpPr>
      <xdr:spPr>
        <a:xfrm>
          <a:off x="3746500" y="99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164426</xdr:rowOff>
    </xdr:from>
    <xdr:ext cx="599010" cy="259045"/>
    <xdr:sp macro="" textlink="">
      <xdr:nvSpPr>
        <xdr:cNvPr id="142" name="テキスト ボックス 141"/>
        <xdr:cNvSpPr txBox="1"/>
      </xdr:nvSpPr>
      <xdr:spPr>
        <a:xfrm>
          <a:off x="3497795" y="976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61892</xdr:rowOff>
    </xdr:from>
    <xdr:to>
      <xdr:col>15</xdr:col>
      <xdr:colOff>101600</xdr:colOff>
      <xdr:row>58</xdr:row>
      <xdr:rowOff>163492</xdr:rowOff>
    </xdr:to>
    <xdr:sp macro="" textlink="">
      <xdr:nvSpPr>
        <xdr:cNvPr id="143" name="楕円 142"/>
        <xdr:cNvSpPr/>
      </xdr:nvSpPr>
      <xdr:spPr>
        <a:xfrm>
          <a:off x="2857500" y="100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8569</xdr:rowOff>
    </xdr:from>
    <xdr:ext cx="534377" cy="259045"/>
    <xdr:sp macro="" textlink="">
      <xdr:nvSpPr>
        <xdr:cNvPr id="144" name="テキスト ボックス 143"/>
        <xdr:cNvSpPr txBox="1"/>
      </xdr:nvSpPr>
      <xdr:spPr>
        <a:xfrm>
          <a:off x="2641111" y="978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42199</xdr:rowOff>
    </xdr:from>
    <xdr:to>
      <xdr:col>10</xdr:col>
      <xdr:colOff>165100</xdr:colOff>
      <xdr:row>58</xdr:row>
      <xdr:rowOff>143799</xdr:rowOff>
    </xdr:to>
    <xdr:sp macro="" textlink="">
      <xdr:nvSpPr>
        <xdr:cNvPr id="145" name="楕円 144"/>
        <xdr:cNvSpPr/>
      </xdr:nvSpPr>
      <xdr:spPr>
        <a:xfrm>
          <a:off x="1968500" y="99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160326</xdr:rowOff>
    </xdr:from>
    <xdr:ext cx="599010" cy="259045"/>
    <xdr:sp macro="" textlink="">
      <xdr:nvSpPr>
        <xdr:cNvPr id="146" name="テキスト ボックス 145"/>
        <xdr:cNvSpPr txBox="1"/>
      </xdr:nvSpPr>
      <xdr:spPr>
        <a:xfrm>
          <a:off x="1719795" y="976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40066</xdr:rowOff>
    </xdr:from>
    <xdr:to>
      <xdr:col>6</xdr:col>
      <xdr:colOff>38100</xdr:colOff>
      <xdr:row>58</xdr:row>
      <xdr:rowOff>141666</xdr:rowOff>
    </xdr:to>
    <xdr:sp macro="" textlink="">
      <xdr:nvSpPr>
        <xdr:cNvPr id="147" name="楕円 146"/>
        <xdr:cNvSpPr/>
      </xdr:nvSpPr>
      <xdr:spPr>
        <a:xfrm>
          <a:off x="1079500" y="99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158193</xdr:rowOff>
    </xdr:from>
    <xdr:ext cx="599010" cy="259045"/>
    <xdr:sp macro="" textlink="">
      <xdr:nvSpPr>
        <xdr:cNvPr id="148" name="テキスト ボックス 147"/>
        <xdr:cNvSpPr txBox="1"/>
      </xdr:nvSpPr>
      <xdr:spPr>
        <a:xfrm>
          <a:off x="830795" y="975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152864</xdr:rowOff>
    </xdr:from>
    <xdr:to>
      <xdr:col>24</xdr:col>
      <xdr:colOff>63500</xdr:colOff>
      <xdr:row>76</xdr:row>
      <xdr:rowOff>166931</xdr:rowOff>
    </xdr:to>
    <xdr:cxnSp macro="">
      <xdr:nvCxnSpPr>
        <xdr:cNvPr id="176" name="直線コネクタ 175"/>
        <xdr:cNvCxnSpPr/>
      </xdr:nvCxnSpPr>
      <xdr:spPr>
        <a:xfrm flipV="1">
          <a:off x="3797300" y="13183064"/>
          <a:ext cx="8382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166931</xdr:rowOff>
    </xdr:from>
    <xdr:to>
      <xdr:col>19</xdr:col>
      <xdr:colOff>177800</xdr:colOff>
      <xdr:row>77</xdr:row>
      <xdr:rowOff>42892</xdr:rowOff>
    </xdr:to>
    <xdr:cxnSp macro="">
      <xdr:nvCxnSpPr>
        <xdr:cNvPr id="179" name="直線コネクタ 178"/>
        <xdr:cNvCxnSpPr/>
      </xdr:nvCxnSpPr>
      <xdr:spPr>
        <a:xfrm flipV="1">
          <a:off x="2908300" y="13197131"/>
          <a:ext cx="8890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148268</xdr:rowOff>
    </xdr:from>
    <xdr:to>
      <xdr:col>15</xdr:col>
      <xdr:colOff>50800</xdr:colOff>
      <xdr:row>77</xdr:row>
      <xdr:rowOff>42892</xdr:rowOff>
    </xdr:to>
    <xdr:cxnSp macro="">
      <xdr:nvCxnSpPr>
        <xdr:cNvPr id="182" name="直線コネクタ 181"/>
        <xdr:cNvCxnSpPr/>
      </xdr:nvCxnSpPr>
      <xdr:spPr>
        <a:xfrm>
          <a:off x="2019300" y="13178468"/>
          <a:ext cx="889000" cy="6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148268</xdr:rowOff>
    </xdr:from>
    <xdr:to>
      <xdr:col>10</xdr:col>
      <xdr:colOff>114300</xdr:colOff>
      <xdr:row>77</xdr:row>
      <xdr:rowOff>30795</xdr:rowOff>
    </xdr:to>
    <xdr:cxnSp macro="">
      <xdr:nvCxnSpPr>
        <xdr:cNvPr id="185" name="直線コネクタ 184"/>
        <xdr:cNvCxnSpPr/>
      </xdr:nvCxnSpPr>
      <xdr:spPr>
        <a:xfrm flipV="1">
          <a:off x="1130300" y="13178468"/>
          <a:ext cx="889000" cy="5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102064</xdr:rowOff>
    </xdr:from>
    <xdr:to>
      <xdr:col>24</xdr:col>
      <xdr:colOff>114300</xdr:colOff>
      <xdr:row>77</xdr:row>
      <xdr:rowOff>32214</xdr:rowOff>
    </xdr:to>
    <xdr:sp macro="" textlink="">
      <xdr:nvSpPr>
        <xdr:cNvPr id="195" name="楕円 194"/>
        <xdr:cNvSpPr/>
      </xdr:nvSpPr>
      <xdr:spPr>
        <a:xfrm>
          <a:off x="4584700" y="131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80491</xdr:rowOff>
    </xdr:from>
    <xdr:ext cx="599010" cy="259045"/>
    <xdr:sp macro="" textlink="">
      <xdr:nvSpPr>
        <xdr:cNvPr id="196" name="民生費該当値テキスト"/>
        <xdr:cNvSpPr txBox="1"/>
      </xdr:nvSpPr>
      <xdr:spPr>
        <a:xfrm>
          <a:off x="4686300" y="1311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116131</xdr:rowOff>
    </xdr:from>
    <xdr:to>
      <xdr:col>20</xdr:col>
      <xdr:colOff>38100</xdr:colOff>
      <xdr:row>77</xdr:row>
      <xdr:rowOff>46281</xdr:rowOff>
    </xdr:to>
    <xdr:sp macro="" textlink="">
      <xdr:nvSpPr>
        <xdr:cNvPr id="197" name="楕円 196"/>
        <xdr:cNvSpPr/>
      </xdr:nvSpPr>
      <xdr:spPr>
        <a:xfrm>
          <a:off x="3746500" y="131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37408</xdr:rowOff>
    </xdr:from>
    <xdr:ext cx="599010" cy="259045"/>
    <xdr:sp macro="" textlink="">
      <xdr:nvSpPr>
        <xdr:cNvPr id="198" name="テキスト ボックス 197"/>
        <xdr:cNvSpPr txBox="1"/>
      </xdr:nvSpPr>
      <xdr:spPr>
        <a:xfrm>
          <a:off x="3497795" y="1323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163542</xdr:rowOff>
    </xdr:from>
    <xdr:to>
      <xdr:col>15</xdr:col>
      <xdr:colOff>101600</xdr:colOff>
      <xdr:row>77</xdr:row>
      <xdr:rowOff>93692</xdr:rowOff>
    </xdr:to>
    <xdr:sp macro="" textlink="">
      <xdr:nvSpPr>
        <xdr:cNvPr id="199" name="楕円 198"/>
        <xdr:cNvSpPr/>
      </xdr:nvSpPr>
      <xdr:spPr>
        <a:xfrm>
          <a:off x="2857500" y="131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84819</xdr:rowOff>
    </xdr:from>
    <xdr:ext cx="599010" cy="259045"/>
    <xdr:sp macro="" textlink="">
      <xdr:nvSpPr>
        <xdr:cNvPr id="200" name="テキスト ボックス 199"/>
        <xdr:cNvSpPr txBox="1"/>
      </xdr:nvSpPr>
      <xdr:spPr>
        <a:xfrm>
          <a:off x="2608795" y="1328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97468</xdr:rowOff>
    </xdr:from>
    <xdr:to>
      <xdr:col>10</xdr:col>
      <xdr:colOff>165100</xdr:colOff>
      <xdr:row>77</xdr:row>
      <xdr:rowOff>27618</xdr:rowOff>
    </xdr:to>
    <xdr:sp macro="" textlink="">
      <xdr:nvSpPr>
        <xdr:cNvPr id="201" name="楕円 200"/>
        <xdr:cNvSpPr/>
      </xdr:nvSpPr>
      <xdr:spPr>
        <a:xfrm>
          <a:off x="1968500" y="131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18745</xdr:rowOff>
    </xdr:from>
    <xdr:ext cx="599010" cy="259045"/>
    <xdr:sp macro="" textlink="">
      <xdr:nvSpPr>
        <xdr:cNvPr id="202" name="テキスト ボックス 201"/>
        <xdr:cNvSpPr txBox="1"/>
      </xdr:nvSpPr>
      <xdr:spPr>
        <a:xfrm>
          <a:off x="1719795" y="1322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151445</xdr:rowOff>
    </xdr:from>
    <xdr:to>
      <xdr:col>6</xdr:col>
      <xdr:colOff>38100</xdr:colOff>
      <xdr:row>77</xdr:row>
      <xdr:rowOff>81595</xdr:rowOff>
    </xdr:to>
    <xdr:sp macro="" textlink="">
      <xdr:nvSpPr>
        <xdr:cNvPr id="203" name="楕円 202"/>
        <xdr:cNvSpPr/>
      </xdr:nvSpPr>
      <xdr:spPr>
        <a:xfrm>
          <a:off x="1079500" y="131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72722</xdr:rowOff>
    </xdr:from>
    <xdr:ext cx="599010" cy="259045"/>
    <xdr:sp macro="" textlink="">
      <xdr:nvSpPr>
        <xdr:cNvPr id="204" name="テキスト ボックス 203"/>
        <xdr:cNvSpPr txBox="1"/>
      </xdr:nvSpPr>
      <xdr:spPr>
        <a:xfrm>
          <a:off x="830795" y="1327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128619</xdr:rowOff>
    </xdr:from>
    <xdr:to>
      <xdr:col>24</xdr:col>
      <xdr:colOff>63500</xdr:colOff>
      <xdr:row>95</xdr:row>
      <xdr:rowOff>148703</xdr:rowOff>
    </xdr:to>
    <xdr:cxnSp macro="">
      <xdr:nvCxnSpPr>
        <xdr:cNvPr id="235" name="直線コネクタ 234"/>
        <xdr:cNvCxnSpPr/>
      </xdr:nvCxnSpPr>
      <xdr:spPr>
        <a:xfrm flipV="1">
          <a:off x="3797300" y="16416369"/>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148703</xdr:rowOff>
    </xdr:from>
    <xdr:to>
      <xdr:col>19</xdr:col>
      <xdr:colOff>177800</xdr:colOff>
      <xdr:row>96</xdr:row>
      <xdr:rowOff>38213</xdr:rowOff>
    </xdr:to>
    <xdr:cxnSp macro="">
      <xdr:nvCxnSpPr>
        <xdr:cNvPr id="238" name="直線コネクタ 237"/>
        <xdr:cNvCxnSpPr/>
      </xdr:nvCxnSpPr>
      <xdr:spPr>
        <a:xfrm flipV="1">
          <a:off x="2908300" y="1643645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38213</xdr:rowOff>
    </xdr:from>
    <xdr:to>
      <xdr:col>15</xdr:col>
      <xdr:colOff>50800</xdr:colOff>
      <xdr:row>96</xdr:row>
      <xdr:rowOff>45822</xdr:rowOff>
    </xdr:to>
    <xdr:cxnSp macro="">
      <xdr:nvCxnSpPr>
        <xdr:cNvPr id="241" name="直線コネクタ 240"/>
        <xdr:cNvCxnSpPr/>
      </xdr:nvCxnSpPr>
      <xdr:spPr>
        <a:xfrm flipV="1">
          <a:off x="2019300" y="16497413"/>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34827</xdr:rowOff>
    </xdr:from>
    <xdr:to>
      <xdr:col>10</xdr:col>
      <xdr:colOff>114300</xdr:colOff>
      <xdr:row>96</xdr:row>
      <xdr:rowOff>45822</xdr:rowOff>
    </xdr:to>
    <xdr:cxnSp macro="">
      <xdr:nvCxnSpPr>
        <xdr:cNvPr id="244" name="直線コネクタ 243"/>
        <xdr:cNvCxnSpPr/>
      </xdr:nvCxnSpPr>
      <xdr:spPr>
        <a:xfrm>
          <a:off x="1130300" y="16494027"/>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77819</xdr:rowOff>
    </xdr:from>
    <xdr:to>
      <xdr:col>24</xdr:col>
      <xdr:colOff>114300</xdr:colOff>
      <xdr:row>96</xdr:row>
      <xdr:rowOff>7969</xdr:rowOff>
    </xdr:to>
    <xdr:sp macro="" textlink="">
      <xdr:nvSpPr>
        <xdr:cNvPr id="254" name="楕円 253"/>
        <xdr:cNvSpPr/>
      </xdr:nvSpPr>
      <xdr:spPr>
        <a:xfrm>
          <a:off x="4584700" y="163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100696</xdr:rowOff>
    </xdr:from>
    <xdr:ext cx="534377" cy="259045"/>
    <xdr:sp macro="" textlink="">
      <xdr:nvSpPr>
        <xdr:cNvPr id="255" name="衛生費該当値テキスト"/>
        <xdr:cNvSpPr txBox="1"/>
      </xdr:nvSpPr>
      <xdr:spPr>
        <a:xfrm>
          <a:off x="4686300" y="162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97903</xdr:rowOff>
    </xdr:from>
    <xdr:to>
      <xdr:col>20</xdr:col>
      <xdr:colOff>38100</xdr:colOff>
      <xdr:row>96</xdr:row>
      <xdr:rowOff>28053</xdr:rowOff>
    </xdr:to>
    <xdr:sp macro="" textlink="">
      <xdr:nvSpPr>
        <xdr:cNvPr id="256" name="楕円 255"/>
        <xdr:cNvSpPr/>
      </xdr:nvSpPr>
      <xdr:spPr>
        <a:xfrm>
          <a:off x="3746500" y="163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44580</xdr:rowOff>
    </xdr:from>
    <xdr:ext cx="534377" cy="259045"/>
    <xdr:sp macro="" textlink="">
      <xdr:nvSpPr>
        <xdr:cNvPr id="257" name="テキスト ボックス 256"/>
        <xdr:cNvSpPr txBox="1"/>
      </xdr:nvSpPr>
      <xdr:spPr>
        <a:xfrm>
          <a:off x="3530111" y="1616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158863</xdr:rowOff>
    </xdr:from>
    <xdr:to>
      <xdr:col>15</xdr:col>
      <xdr:colOff>101600</xdr:colOff>
      <xdr:row>96</xdr:row>
      <xdr:rowOff>89013</xdr:rowOff>
    </xdr:to>
    <xdr:sp macro="" textlink="">
      <xdr:nvSpPr>
        <xdr:cNvPr id="258" name="楕円 257"/>
        <xdr:cNvSpPr/>
      </xdr:nvSpPr>
      <xdr:spPr>
        <a:xfrm>
          <a:off x="2857500" y="164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80140</xdr:rowOff>
    </xdr:from>
    <xdr:ext cx="534377" cy="259045"/>
    <xdr:sp macro="" textlink="">
      <xdr:nvSpPr>
        <xdr:cNvPr id="259" name="テキスト ボックス 258"/>
        <xdr:cNvSpPr txBox="1"/>
      </xdr:nvSpPr>
      <xdr:spPr>
        <a:xfrm>
          <a:off x="2641111" y="1653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166472</xdr:rowOff>
    </xdr:from>
    <xdr:to>
      <xdr:col>10</xdr:col>
      <xdr:colOff>165100</xdr:colOff>
      <xdr:row>96</xdr:row>
      <xdr:rowOff>96622</xdr:rowOff>
    </xdr:to>
    <xdr:sp macro="" textlink="">
      <xdr:nvSpPr>
        <xdr:cNvPr id="260" name="楕円 259"/>
        <xdr:cNvSpPr/>
      </xdr:nvSpPr>
      <xdr:spPr>
        <a:xfrm>
          <a:off x="1968500" y="164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87749</xdr:rowOff>
    </xdr:from>
    <xdr:ext cx="534377" cy="259045"/>
    <xdr:sp macro="" textlink="">
      <xdr:nvSpPr>
        <xdr:cNvPr id="261" name="テキスト ボックス 260"/>
        <xdr:cNvSpPr txBox="1"/>
      </xdr:nvSpPr>
      <xdr:spPr>
        <a:xfrm>
          <a:off x="1752111" y="165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155477</xdr:rowOff>
    </xdr:from>
    <xdr:to>
      <xdr:col>6</xdr:col>
      <xdr:colOff>38100</xdr:colOff>
      <xdr:row>96</xdr:row>
      <xdr:rowOff>85627</xdr:rowOff>
    </xdr:to>
    <xdr:sp macro="" textlink="">
      <xdr:nvSpPr>
        <xdr:cNvPr id="262" name="楕円 261"/>
        <xdr:cNvSpPr/>
      </xdr:nvSpPr>
      <xdr:spPr>
        <a:xfrm>
          <a:off x="1079500" y="164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76754</xdr:rowOff>
    </xdr:from>
    <xdr:ext cx="534377" cy="259045"/>
    <xdr:sp macro="" textlink="">
      <xdr:nvSpPr>
        <xdr:cNvPr id="263" name="テキスト ボックス 262"/>
        <xdr:cNvSpPr txBox="1"/>
      </xdr:nvSpPr>
      <xdr:spPr>
        <a:xfrm>
          <a:off x="863111" y="165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27360</xdr:rowOff>
    </xdr:from>
    <xdr:to>
      <xdr:col>55</xdr:col>
      <xdr:colOff>0</xdr:colOff>
      <xdr:row>39</xdr:row>
      <xdr:rowOff>28012</xdr:rowOff>
    </xdr:to>
    <xdr:cxnSp macro="">
      <xdr:nvCxnSpPr>
        <xdr:cNvPr id="294" name="直線コネクタ 293"/>
        <xdr:cNvCxnSpPr/>
      </xdr:nvCxnSpPr>
      <xdr:spPr>
        <a:xfrm flipV="1">
          <a:off x="9639300" y="6713910"/>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28012</xdr:rowOff>
    </xdr:from>
    <xdr:to>
      <xdr:col>50</xdr:col>
      <xdr:colOff>114300</xdr:colOff>
      <xdr:row>39</xdr:row>
      <xdr:rowOff>28666</xdr:rowOff>
    </xdr:to>
    <xdr:cxnSp macro="">
      <xdr:nvCxnSpPr>
        <xdr:cNvPr id="297" name="直線コネクタ 296"/>
        <xdr:cNvCxnSpPr/>
      </xdr:nvCxnSpPr>
      <xdr:spPr>
        <a:xfrm flipV="1">
          <a:off x="8750300" y="671456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28666</xdr:rowOff>
    </xdr:from>
    <xdr:to>
      <xdr:col>45</xdr:col>
      <xdr:colOff>177800</xdr:colOff>
      <xdr:row>39</xdr:row>
      <xdr:rowOff>29645</xdr:rowOff>
    </xdr:to>
    <xdr:cxnSp macro="">
      <xdr:nvCxnSpPr>
        <xdr:cNvPr id="300" name="直線コネクタ 299"/>
        <xdr:cNvCxnSpPr/>
      </xdr:nvCxnSpPr>
      <xdr:spPr>
        <a:xfrm flipV="1">
          <a:off x="7861300" y="671521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29645</xdr:rowOff>
    </xdr:from>
    <xdr:to>
      <xdr:col>41</xdr:col>
      <xdr:colOff>50800</xdr:colOff>
      <xdr:row>39</xdr:row>
      <xdr:rowOff>33891</xdr:rowOff>
    </xdr:to>
    <xdr:cxnSp macro="">
      <xdr:nvCxnSpPr>
        <xdr:cNvPr id="303" name="直線コネクタ 302"/>
        <xdr:cNvCxnSpPr/>
      </xdr:nvCxnSpPr>
      <xdr:spPr>
        <a:xfrm flipV="1">
          <a:off x="6972300" y="6716195"/>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148010</xdr:rowOff>
    </xdr:from>
    <xdr:to>
      <xdr:col>55</xdr:col>
      <xdr:colOff>50800</xdr:colOff>
      <xdr:row>39</xdr:row>
      <xdr:rowOff>78160</xdr:rowOff>
    </xdr:to>
    <xdr:sp macro="" textlink="">
      <xdr:nvSpPr>
        <xdr:cNvPr id="313" name="楕円 312"/>
        <xdr:cNvSpPr/>
      </xdr:nvSpPr>
      <xdr:spPr>
        <a:xfrm>
          <a:off x="104267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62937</xdr:rowOff>
    </xdr:from>
    <xdr:ext cx="378565" cy="259045"/>
    <xdr:sp macro="" textlink="">
      <xdr:nvSpPr>
        <xdr:cNvPr id="314" name="労働費該当値テキスト"/>
        <xdr:cNvSpPr txBox="1"/>
      </xdr:nvSpPr>
      <xdr:spPr>
        <a:xfrm>
          <a:off x="10528300" y="6578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148662</xdr:rowOff>
    </xdr:from>
    <xdr:to>
      <xdr:col>50</xdr:col>
      <xdr:colOff>165100</xdr:colOff>
      <xdr:row>39</xdr:row>
      <xdr:rowOff>78812</xdr:rowOff>
    </xdr:to>
    <xdr:sp macro="" textlink="">
      <xdr:nvSpPr>
        <xdr:cNvPr id="315" name="楕円 314"/>
        <xdr:cNvSpPr/>
      </xdr:nvSpPr>
      <xdr:spPr>
        <a:xfrm>
          <a:off x="95885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69939</xdr:rowOff>
    </xdr:from>
    <xdr:ext cx="378565" cy="259045"/>
    <xdr:sp macro="" textlink="">
      <xdr:nvSpPr>
        <xdr:cNvPr id="316" name="テキスト ボックス 315"/>
        <xdr:cNvSpPr txBox="1"/>
      </xdr:nvSpPr>
      <xdr:spPr>
        <a:xfrm>
          <a:off x="9450017" y="675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149316</xdr:rowOff>
    </xdr:from>
    <xdr:to>
      <xdr:col>46</xdr:col>
      <xdr:colOff>38100</xdr:colOff>
      <xdr:row>39</xdr:row>
      <xdr:rowOff>79466</xdr:rowOff>
    </xdr:to>
    <xdr:sp macro="" textlink="">
      <xdr:nvSpPr>
        <xdr:cNvPr id="317" name="楕円 316"/>
        <xdr:cNvSpPr/>
      </xdr:nvSpPr>
      <xdr:spPr>
        <a:xfrm>
          <a:off x="8699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70593</xdr:rowOff>
    </xdr:from>
    <xdr:ext cx="378565" cy="259045"/>
    <xdr:sp macro="" textlink="">
      <xdr:nvSpPr>
        <xdr:cNvPr id="318" name="テキスト ボックス 317"/>
        <xdr:cNvSpPr txBox="1"/>
      </xdr:nvSpPr>
      <xdr:spPr>
        <a:xfrm>
          <a:off x="8561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150295</xdr:rowOff>
    </xdr:from>
    <xdr:to>
      <xdr:col>41</xdr:col>
      <xdr:colOff>101600</xdr:colOff>
      <xdr:row>39</xdr:row>
      <xdr:rowOff>80445</xdr:rowOff>
    </xdr:to>
    <xdr:sp macro="" textlink="">
      <xdr:nvSpPr>
        <xdr:cNvPr id="319" name="楕円 318"/>
        <xdr:cNvSpPr/>
      </xdr:nvSpPr>
      <xdr:spPr>
        <a:xfrm>
          <a:off x="7810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71572</xdr:rowOff>
    </xdr:from>
    <xdr:ext cx="378565" cy="259045"/>
    <xdr:sp macro="" textlink="">
      <xdr:nvSpPr>
        <xdr:cNvPr id="320" name="テキスト ボックス 319"/>
        <xdr:cNvSpPr txBox="1"/>
      </xdr:nvSpPr>
      <xdr:spPr>
        <a:xfrm>
          <a:off x="7672017" y="675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154541</xdr:rowOff>
    </xdr:from>
    <xdr:to>
      <xdr:col>36</xdr:col>
      <xdr:colOff>165100</xdr:colOff>
      <xdr:row>39</xdr:row>
      <xdr:rowOff>84691</xdr:rowOff>
    </xdr:to>
    <xdr:sp macro="" textlink="">
      <xdr:nvSpPr>
        <xdr:cNvPr id="321" name="楕円 320"/>
        <xdr:cNvSpPr/>
      </xdr:nvSpPr>
      <xdr:spPr>
        <a:xfrm>
          <a:off x="6921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75818</xdr:rowOff>
    </xdr:from>
    <xdr:ext cx="378565" cy="259045"/>
    <xdr:sp macro="" textlink="">
      <xdr:nvSpPr>
        <xdr:cNvPr id="322" name="テキスト ボックス 321"/>
        <xdr:cNvSpPr txBox="1"/>
      </xdr:nvSpPr>
      <xdr:spPr>
        <a:xfrm>
          <a:off x="6783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112163</xdr:rowOff>
    </xdr:from>
    <xdr:to>
      <xdr:col>55</xdr:col>
      <xdr:colOff>0</xdr:colOff>
      <xdr:row>57</xdr:row>
      <xdr:rowOff>169450</xdr:rowOff>
    </xdr:to>
    <xdr:cxnSp macro="">
      <xdr:nvCxnSpPr>
        <xdr:cNvPr id="349" name="直線コネクタ 348"/>
        <xdr:cNvCxnSpPr/>
      </xdr:nvCxnSpPr>
      <xdr:spPr>
        <a:xfrm>
          <a:off x="9639300" y="9884813"/>
          <a:ext cx="8382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112163</xdr:rowOff>
    </xdr:from>
    <xdr:to>
      <xdr:col>50</xdr:col>
      <xdr:colOff>114300</xdr:colOff>
      <xdr:row>57</xdr:row>
      <xdr:rowOff>126547</xdr:rowOff>
    </xdr:to>
    <xdr:cxnSp macro="">
      <xdr:nvCxnSpPr>
        <xdr:cNvPr id="352" name="直線コネクタ 351"/>
        <xdr:cNvCxnSpPr/>
      </xdr:nvCxnSpPr>
      <xdr:spPr>
        <a:xfrm flipV="1">
          <a:off x="8750300" y="9884813"/>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126547</xdr:rowOff>
    </xdr:from>
    <xdr:to>
      <xdr:col>45</xdr:col>
      <xdr:colOff>177800</xdr:colOff>
      <xdr:row>57</xdr:row>
      <xdr:rowOff>151404</xdr:rowOff>
    </xdr:to>
    <xdr:cxnSp macro="">
      <xdr:nvCxnSpPr>
        <xdr:cNvPr id="355" name="直線コネクタ 354"/>
        <xdr:cNvCxnSpPr/>
      </xdr:nvCxnSpPr>
      <xdr:spPr>
        <a:xfrm flipV="1">
          <a:off x="7861300" y="9899197"/>
          <a:ext cx="889000" cy="2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151404</xdr:rowOff>
    </xdr:from>
    <xdr:to>
      <xdr:col>41</xdr:col>
      <xdr:colOff>50800</xdr:colOff>
      <xdr:row>58</xdr:row>
      <xdr:rowOff>953</xdr:rowOff>
    </xdr:to>
    <xdr:cxnSp macro="">
      <xdr:nvCxnSpPr>
        <xdr:cNvPr id="358" name="直線コネクタ 357"/>
        <xdr:cNvCxnSpPr/>
      </xdr:nvCxnSpPr>
      <xdr:spPr>
        <a:xfrm flipV="1">
          <a:off x="6972300" y="9924054"/>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118650</xdr:rowOff>
    </xdr:from>
    <xdr:to>
      <xdr:col>55</xdr:col>
      <xdr:colOff>50800</xdr:colOff>
      <xdr:row>58</xdr:row>
      <xdr:rowOff>48800</xdr:rowOff>
    </xdr:to>
    <xdr:sp macro="" textlink="">
      <xdr:nvSpPr>
        <xdr:cNvPr id="368" name="楕円 367"/>
        <xdr:cNvSpPr/>
      </xdr:nvSpPr>
      <xdr:spPr>
        <a:xfrm>
          <a:off x="10426700" y="98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61363</xdr:rowOff>
    </xdr:from>
    <xdr:to>
      <xdr:col>50</xdr:col>
      <xdr:colOff>165100</xdr:colOff>
      <xdr:row>57</xdr:row>
      <xdr:rowOff>162963</xdr:rowOff>
    </xdr:to>
    <xdr:sp macro="" textlink="">
      <xdr:nvSpPr>
        <xdr:cNvPr id="370" name="楕円 369"/>
        <xdr:cNvSpPr/>
      </xdr:nvSpPr>
      <xdr:spPr>
        <a:xfrm>
          <a:off x="9588500" y="98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8040</xdr:rowOff>
    </xdr:from>
    <xdr:ext cx="534377" cy="259045"/>
    <xdr:sp macro="" textlink="">
      <xdr:nvSpPr>
        <xdr:cNvPr id="371" name="テキスト ボックス 370"/>
        <xdr:cNvSpPr txBox="1"/>
      </xdr:nvSpPr>
      <xdr:spPr>
        <a:xfrm>
          <a:off x="9372111" y="96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75747</xdr:rowOff>
    </xdr:from>
    <xdr:to>
      <xdr:col>46</xdr:col>
      <xdr:colOff>38100</xdr:colOff>
      <xdr:row>58</xdr:row>
      <xdr:rowOff>5897</xdr:rowOff>
    </xdr:to>
    <xdr:sp macro="" textlink="">
      <xdr:nvSpPr>
        <xdr:cNvPr id="372" name="楕円 371"/>
        <xdr:cNvSpPr/>
      </xdr:nvSpPr>
      <xdr:spPr>
        <a:xfrm>
          <a:off x="8699500" y="984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22424</xdr:rowOff>
    </xdr:from>
    <xdr:ext cx="534377" cy="259045"/>
    <xdr:sp macro="" textlink="">
      <xdr:nvSpPr>
        <xdr:cNvPr id="373" name="テキスト ボックス 372"/>
        <xdr:cNvSpPr txBox="1"/>
      </xdr:nvSpPr>
      <xdr:spPr>
        <a:xfrm>
          <a:off x="8483111" y="96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100604</xdr:rowOff>
    </xdr:from>
    <xdr:to>
      <xdr:col>41</xdr:col>
      <xdr:colOff>101600</xdr:colOff>
      <xdr:row>58</xdr:row>
      <xdr:rowOff>30754</xdr:rowOff>
    </xdr:to>
    <xdr:sp macro="" textlink="">
      <xdr:nvSpPr>
        <xdr:cNvPr id="374" name="楕円 373"/>
        <xdr:cNvSpPr/>
      </xdr:nvSpPr>
      <xdr:spPr>
        <a:xfrm>
          <a:off x="7810500" y="98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21881</xdr:rowOff>
    </xdr:from>
    <xdr:ext cx="534377" cy="259045"/>
    <xdr:sp macro="" textlink="">
      <xdr:nvSpPr>
        <xdr:cNvPr id="375" name="テキスト ボックス 374"/>
        <xdr:cNvSpPr txBox="1"/>
      </xdr:nvSpPr>
      <xdr:spPr>
        <a:xfrm>
          <a:off x="7594111" y="996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121603</xdr:rowOff>
    </xdr:from>
    <xdr:to>
      <xdr:col>36</xdr:col>
      <xdr:colOff>165100</xdr:colOff>
      <xdr:row>58</xdr:row>
      <xdr:rowOff>51753</xdr:rowOff>
    </xdr:to>
    <xdr:sp macro="" textlink="">
      <xdr:nvSpPr>
        <xdr:cNvPr id="376" name="楕円 375"/>
        <xdr:cNvSpPr/>
      </xdr:nvSpPr>
      <xdr:spPr>
        <a:xfrm>
          <a:off x="6921500" y="98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42880</xdr:rowOff>
    </xdr:from>
    <xdr:ext cx="534377" cy="259045"/>
    <xdr:sp macro="" textlink="">
      <xdr:nvSpPr>
        <xdr:cNvPr id="377" name="テキスト ボックス 376"/>
        <xdr:cNvSpPr txBox="1"/>
      </xdr:nvSpPr>
      <xdr:spPr>
        <a:xfrm>
          <a:off x="6705111" y="998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99152</xdr:rowOff>
    </xdr:from>
    <xdr:to>
      <xdr:col>55</xdr:col>
      <xdr:colOff>0</xdr:colOff>
      <xdr:row>77</xdr:row>
      <xdr:rowOff>103432</xdr:rowOff>
    </xdr:to>
    <xdr:cxnSp macro="">
      <xdr:nvCxnSpPr>
        <xdr:cNvPr id="402" name="直線コネクタ 401"/>
        <xdr:cNvCxnSpPr/>
      </xdr:nvCxnSpPr>
      <xdr:spPr>
        <a:xfrm>
          <a:off x="9639300" y="13300802"/>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99152</xdr:rowOff>
    </xdr:from>
    <xdr:to>
      <xdr:col>50</xdr:col>
      <xdr:colOff>114300</xdr:colOff>
      <xdr:row>77</xdr:row>
      <xdr:rowOff>136660</xdr:rowOff>
    </xdr:to>
    <xdr:cxnSp macro="">
      <xdr:nvCxnSpPr>
        <xdr:cNvPr id="405" name="直線コネクタ 404"/>
        <xdr:cNvCxnSpPr/>
      </xdr:nvCxnSpPr>
      <xdr:spPr>
        <a:xfrm flipV="1">
          <a:off x="8750300" y="13300802"/>
          <a:ext cx="889000" cy="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136660</xdr:rowOff>
    </xdr:from>
    <xdr:to>
      <xdr:col>45</xdr:col>
      <xdr:colOff>177800</xdr:colOff>
      <xdr:row>77</xdr:row>
      <xdr:rowOff>137311</xdr:rowOff>
    </xdr:to>
    <xdr:cxnSp macro="">
      <xdr:nvCxnSpPr>
        <xdr:cNvPr id="408" name="直線コネクタ 407"/>
        <xdr:cNvCxnSpPr/>
      </xdr:nvCxnSpPr>
      <xdr:spPr>
        <a:xfrm flipV="1">
          <a:off x="7861300" y="13338310"/>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131990</xdr:rowOff>
    </xdr:from>
    <xdr:to>
      <xdr:col>41</xdr:col>
      <xdr:colOff>50800</xdr:colOff>
      <xdr:row>77</xdr:row>
      <xdr:rowOff>137311</xdr:rowOff>
    </xdr:to>
    <xdr:cxnSp macro="">
      <xdr:nvCxnSpPr>
        <xdr:cNvPr id="411" name="直線コネクタ 410"/>
        <xdr:cNvCxnSpPr/>
      </xdr:nvCxnSpPr>
      <xdr:spPr>
        <a:xfrm>
          <a:off x="6972300" y="13333640"/>
          <a:ext cx="8890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52632</xdr:rowOff>
    </xdr:from>
    <xdr:to>
      <xdr:col>55</xdr:col>
      <xdr:colOff>50800</xdr:colOff>
      <xdr:row>77</xdr:row>
      <xdr:rowOff>154232</xdr:rowOff>
    </xdr:to>
    <xdr:sp macro="" textlink="">
      <xdr:nvSpPr>
        <xdr:cNvPr id="421" name="楕円 420"/>
        <xdr:cNvSpPr/>
      </xdr:nvSpPr>
      <xdr:spPr>
        <a:xfrm>
          <a:off x="10426700" y="1325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139009</xdr:rowOff>
    </xdr:from>
    <xdr:ext cx="534377" cy="259045"/>
    <xdr:sp macro="" textlink="">
      <xdr:nvSpPr>
        <xdr:cNvPr id="422" name="商工費該当値テキスト"/>
        <xdr:cNvSpPr txBox="1"/>
      </xdr:nvSpPr>
      <xdr:spPr>
        <a:xfrm>
          <a:off x="10528300" y="131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48352</xdr:rowOff>
    </xdr:from>
    <xdr:to>
      <xdr:col>50</xdr:col>
      <xdr:colOff>165100</xdr:colOff>
      <xdr:row>77</xdr:row>
      <xdr:rowOff>149952</xdr:rowOff>
    </xdr:to>
    <xdr:sp macro="" textlink="">
      <xdr:nvSpPr>
        <xdr:cNvPr id="423" name="楕円 422"/>
        <xdr:cNvSpPr/>
      </xdr:nvSpPr>
      <xdr:spPr>
        <a:xfrm>
          <a:off x="9588500" y="132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141079</xdr:rowOff>
    </xdr:from>
    <xdr:ext cx="534377" cy="259045"/>
    <xdr:sp macro="" textlink="">
      <xdr:nvSpPr>
        <xdr:cNvPr id="424" name="テキスト ボックス 423"/>
        <xdr:cNvSpPr txBox="1"/>
      </xdr:nvSpPr>
      <xdr:spPr>
        <a:xfrm>
          <a:off x="9372111" y="133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85860</xdr:rowOff>
    </xdr:from>
    <xdr:to>
      <xdr:col>46</xdr:col>
      <xdr:colOff>38100</xdr:colOff>
      <xdr:row>78</xdr:row>
      <xdr:rowOff>16010</xdr:rowOff>
    </xdr:to>
    <xdr:sp macro="" textlink="">
      <xdr:nvSpPr>
        <xdr:cNvPr id="425" name="楕円 424"/>
        <xdr:cNvSpPr/>
      </xdr:nvSpPr>
      <xdr:spPr>
        <a:xfrm>
          <a:off x="8699500" y="132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7137</xdr:rowOff>
    </xdr:from>
    <xdr:ext cx="534377" cy="259045"/>
    <xdr:sp macro="" textlink="">
      <xdr:nvSpPr>
        <xdr:cNvPr id="426" name="テキスト ボックス 425"/>
        <xdr:cNvSpPr txBox="1"/>
      </xdr:nvSpPr>
      <xdr:spPr>
        <a:xfrm>
          <a:off x="8483111" y="133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86511</xdr:rowOff>
    </xdr:from>
    <xdr:to>
      <xdr:col>41</xdr:col>
      <xdr:colOff>101600</xdr:colOff>
      <xdr:row>78</xdr:row>
      <xdr:rowOff>16661</xdr:rowOff>
    </xdr:to>
    <xdr:sp macro="" textlink="">
      <xdr:nvSpPr>
        <xdr:cNvPr id="427" name="楕円 426"/>
        <xdr:cNvSpPr/>
      </xdr:nvSpPr>
      <xdr:spPr>
        <a:xfrm>
          <a:off x="7810500" y="132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7788</xdr:rowOff>
    </xdr:from>
    <xdr:ext cx="534377" cy="259045"/>
    <xdr:sp macro="" textlink="">
      <xdr:nvSpPr>
        <xdr:cNvPr id="428" name="テキスト ボックス 427"/>
        <xdr:cNvSpPr txBox="1"/>
      </xdr:nvSpPr>
      <xdr:spPr>
        <a:xfrm>
          <a:off x="7594111" y="1338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81190</xdr:rowOff>
    </xdr:from>
    <xdr:to>
      <xdr:col>36</xdr:col>
      <xdr:colOff>165100</xdr:colOff>
      <xdr:row>78</xdr:row>
      <xdr:rowOff>11340</xdr:rowOff>
    </xdr:to>
    <xdr:sp macro="" textlink="">
      <xdr:nvSpPr>
        <xdr:cNvPr id="429" name="楕円 428"/>
        <xdr:cNvSpPr/>
      </xdr:nvSpPr>
      <xdr:spPr>
        <a:xfrm>
          <a:off x="6921500" y="1328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2467</xdr:rowOff>
    </xdr:from>
    <xdr:ext cx="534377" cy="259045"/>
    <xdr:sp macro="" textlink="">
      <xdr:nvSpPr>
        <xdr:cNvPr id="430" name="テキスト ボックス 429"/>
        <xdr:cNvSpPr txBox="1"/>
      </xdr:nvSpPr>
      <xdr:spPr>
        <a:xfrm>
          <a:off x="6705111" y="1337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84542</xdr:rowOff>
    </xdr:from>
    <xdr:to>
      <xdr:col>55</xdr:col>
      <xdr:colOff>0</xdr:colOff>
      <xdr:row>95</xdr:row>
      <xdr:rowOff>93152</xdr:rowOff>
    </xdr:to>
    <xdr:cxnSp macro="">
      <xdr:nvCxnSpPr>
        <xdr:cNvPr id="461" name="直線コネクタ 460"/>
        <xdr:cNvCxnSpPr/>
      </xdr:nvCxnSpPr>
      <xdr:spPr>
        <a:xfrm flipV="1">
          <a:off x="9639300" y="16372292"/>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33423</xdr:rowOff>
    </xdr:from>
    <xdr:to>
      <xdr:col>50</xdr:col>
      <xdr:colOff>114300</xdr:colOff>
      <xdr:row>95</xdr:row>
      <xdr:rowOff>93152</xdr:rowOff>
    </xdr:to>
    <xdr:cxnSp macro="">
      <xdr:nvCxnSpPr>
        <xdr:cNvPr id="464" name="直線コネクタ 463"/>
        <xdr:cNvCxnSpPr/>
      </xdr:nvCxnSpPr>
      <xdr:spPr>
        <a:xfrm>
          <a:off x="8750300" y="16321173"/>
          <a:ext cx="889000" cy="5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33423</xdr:rowOff>
    </xdr:from>
    <xdr:to>
      <xdr:col>45</xdr:col>
      <xdr:colOff>177800</xdr:colOff>
      <xdr:row>95</xdr:row>
      <xdr:rowOff>148963</xdr:rowOff>
    </xdr:to>
    <xdr:cxnSp macro="">
      <xdr:nvCxnSpPr>
        <xdr:cNvPr id="467" name="直線コネクタ 466"/>
        <xdr:cNvCxnSpPr/>
      </xdr:nvCxnSpPr>
      <xdr:spPr>
        <a:xfrm flipV="1">
          <a:off x="7861300" y="16321173"/>
          <a:ext cx="889000" cy="1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109590</xdr:rowOff>
    </xdr:from>
    <xdr:to>
      <xdr:col>41</xdr:col>
      <xdr:colOff>50800</xdr:colOff>
      <xdr:row>95</xdr:row>
      <xdr:rowOff>148963</xdr:rowOff>
    </xdr:to>
    <xdr:cxnSp macro="">
      <xdr:nvCxnSpPr>
        <xdr:cNvPr id="470" name="直線コネクタ 469"/>
        <xdr:cNvCxnSpPr/>
      </xdr:nvCxnSpPr>
      <xdr:spPr>
        <a:xfrm>
          <a:off x="6972300" y="16397340"/>
          <a:ext cx="889000" cy="3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33742</xdr:rowOff>
    </xdr:from>
    <xdr:to>
      <xdr:col>55</xdr:col>
      <xdr:colOff>50800</xdr:colOff>
      <xdr:row>95</xdr:row>
      <xdr:rowOff>135342</xdr:rowOff>
    </xdr:to>
    <xdr:sp macro="" textlink="">
      <xdr:nvSpPr>
        <xdr:cNvPr id="480" name="楕円 479"/>
        <xdr:cNvSpPr/>
      </xdr:nvSpPr>
      <xdr:spPr>
        <a:xfrm>
          <a:off x="10426700" y="163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56619</xdr:rowOff>
    </xdr:from>
    <xdr:ext cx="534377" cy="259045"/>
    <xdr:sp macro="" textlink="">
      <xdr:nvSpPr>
        <xdr:cNvPr id="481" name="土木費該当値テキスト"/>
        <xdr:cNvSpPr txBox="1"/>
      </xdr:nvSpPr>
      <xdr:spPr>
        <a:xfrm>
          <a:off x="10528300" y="1617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42352</xdr:rowOff>
    </xdr:from>
    <xdr:to>
      <xdr:col>50</xdr:col>
      <xdr:colOff>165100</xdr:colOff>
      <xdr:row>95</xdr:row>
      <xdr:rowOff>143952</xdr:rowOff>
    </xdr:to>
    <xdr:sp macro="" textlink="">
      <xdr:nvSpPr>
        <xdr:cNvPr id="482" name="楕円 481"/>
        <xdr:cNvSpPr/>
      </xdr:nvSpPr>
      <xdr:spPr>
        <a:xfrm>
          <a:off x="9588500" y="163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160479</xdr:rowOff>
    </xdr:from>
    <xdr:ext cx="534377" cy="259045"/>
    <xdr:sp macro="" textlink="">
      <xdr:nvSpPr>
        <xdr:cNvPr id="483" name="テキスト ボックス 482"/>
        <xdr:cNvSpPr txBox="1"/>
      </xdr:nvSpPr>
      <xdr:spPr>
        <a:xfrm>
          <a:off x="9372111" y="1610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154073</xdr:rowOff>
    </xdr:from>
    <xdr:to>
      <xdr:col>46</xdr:col>
      <xdr:colOff>38100</xdr:colOff>
      <xdr:row>95</xdr:row>
      <xdr:rowOff>84223</xdr:rowOff>
    </xdr:to>
    <xdr:sp macro="" textlink="">
      <xdr:nvSpPr>
        <xdr:cNvPr id="484" name="楕円 483"/>
        <xdr:cNvSpPr/>
      </xdr:nvSpPr>
      <xdr:spPr>
        <a:xfrm>
          <a:off x="8699500" y="162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100750</xdr:rowOff>
    </xdr:from>
    <xdr:ext cx="534377" cy="259045"/>
    <xdr:sp macro="" textlink="">
      <xdr:nvSpPr>
        <xdr:cNvPr id="485" name="テキスト ボックス 484"/>
        <xdr:cNvSpPr txBox="1"/>
      </xdr:nvSpPr>
      <xdr:spPr>
        <a:xfrm>
          <a:off x="8483111" y="1604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98163</xdr:rowOff>
    </xdr:from>
    <xdr:to>
      <xdr:col>41</xdr:col>
      <xdr:colOff>101600</xdr:colOff>
      <xdr:row>96</xdr:row>
      <xdr:rowOff>28313</xdr:rowOff>
    </xdr:to>
    <xdr:sp macro="" textlink="">
      <xdr:nvSpPr>
        <xdr:cNvPr id="486" name="楕円 485"/>
        <xdr:cNvSpPr/>
      </xdr:nvSpPr>
      <xdr:spPr>
        <a:xfrm>
          <a:off x="7810500" y="163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44840</xdr:rowOff>
    </xdr:from>
    <xdr:ext cx="534377" cy="259045"/>
    <xdr:sp macro="" textlink="">
      <xdr:nvSpPr>
        <xdr:cNvPr id="487" name="テキスト ボックス 486"/>
        <xdr:cNvSpPr txBox="1"/>
      </xdr:nvSpPr>
      <xdr:spPr>
        <a:xfrm>
          <a:off x="7594111" y="161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58790</xdr:rowOff>
    </xdr:from>
    <xdr:to>
      <xdr:col>36</xdr:col>
      <xdr:colOff>165100</xdr:colOff>
      <xdr:row>95</xdr:row>
      <xdr:rowOff>160390</xdr:rowOff>
    </xdr:to>
    <xdr:sp macro="" textlink="">
      <xdr:nvSpPr>
        <xdr:cNvPr id="488" name="楕円 487"/>
        <xdr:cNvSpPr/>
      </xdr:nvSpPr>
      <xdr:spPr>
        <a:xfrm>
          <a:off x="6921500" y="163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5467</xdr:rowOff>
    </xdr:from>
    <xdr:ext cx="534377" cy="259045"/>
    <xdr:sp macro="" textlink="">
      <xdr:nvSpPr>
        <xdr:cNvPr id="489" name="テキスト ボックス 488"/>
        <xdr:cNvSpPr txBox="1"/>
      </xdr:nvSpPr>
      <xdr:spPr>
        <a:xfrm>
          <a:off x="6705111" y="161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124710</xdr:rowOff>
    </xdr:from>
    <xdr:to>
      <xdr:col>85</xdr:col>
      <xdr:colOff>127000</xdr:colOff>
      <xdr:row>37</xdr:row>
      <xdr:rowOff>31801</xdr:rowOff>
    </xdr:to>
    <xdr:cxnSp macro="">
      <xdr:nvCxnSpPr>
        <xdr:cNvPr id="520" name="直線コネクタ 519"/>
        <xdr:cNvCxnSpPr/>
      </xdr:nvCxnSpPr>
      <xdr:spPr>
        <a:xfrm flipV="1">
          <a:off x="15481300" y="6125460"/>
          <a:ext cx="838200" cy="24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31801</xdr:rowOff>
    </xdr:from>
    <xdr:to>
      <xdr:col>81</xdr:col>
      <xdr:colOff>50800</xdr:colOff>
      <xdr:row>37</xdr:row>
      <xdr:rowOff>93768</xdr:rowOff>
    </xdr:to>
    <xdr:cxnSp macro="">
      <xdr:nvCxnSpPr>
        <xdr:cNvPr id="523" name="直線コネクタ 522"/>
        <xdr:cNvCxnSpPr/>
      </xdr:nvCxnSpPr>
      <xdr:spPr>
        <a:xfrm flipV="1">
          <a:off x="14592300" y="6375451"/>
          <a:ext cx="8890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93768</xdr:rowOff>
    </xdr:from>
    <xdr:to>
      <xdr:col>76</xdr:col>
      <xdr:colOff>114300</xdr:colOff>
      <xdr:row>37</xdr:row>
      <xdr:rowOff>95988</xdr:rowOff>
    </xdr:to>
    <xdr:cxnSp macro="">
      <xdr:nvCxnSpPr>
        <xdr:cNvPr id="526" name="直線コネクタ 525"/>
        <xdr:cNvCxnSpPr/>
      </xdr:nvCxnSpPr>
      <xdr:spPr>
        <a:xfrm flipV="1">
          <a:off x="13703300" y="6437418"/>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95988</xdr:rowOff>
    </xdr:from>
    <xdr:to>
      <xdr:col>71</xdr:col>
      <xdr:colOff>177800</xdr:colOff>
      <xdr:row>37</xdr:row>
      <xdr:rowOff>125723</xdr:rowOff>
    </xdr:to>
    <xdr:cxnSp macro="">
      <xdr:nvCxnSpPr>
        <xdr:cNvPr id="529" name="直線コネクタ 528"/>
        <xdr:cNvCxnSpPr/>
      </xdr:nvCxnSpPr>
      <xdr:spPr>
        <a:xfrm flipV="1">
          <a:off x="12814300" y="6439638"/>
          <a:ext cx="889000" cy="2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73910</xdr:rowOff>
    </xdr:from>
    <xdr:to>
      <xdr:col>85</xdr:col>
      <xdr:colOff>177800</xdr:colOff>
      <xdr:row>36</xdr:row>
      <xdr:rowOff>4060</xdr:rowOff>
    </xdr:to>
    <xdr:sp macro="" textlink="">
      <xdr:nvSpPr>
        <xdr:cNvPr id="539" name="楕円 538"/>
        <xdr:cNvSpPr/>
      </xdr:nvSpPr>
      <xdr:spPr>
        <a:xfrm>
          <a:off x="16268700" y="607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96787</xdr:rowOff>
    </xdr:from>
    <xdr:ext cx="534377" cy="259045"/>
    <xdr:sp macro="" textlink="">
      <xdr:nvSpPr>
        <xdr:cNvPr id="540" name="消防費該当値テキスト"/>
        <xdr:cNvSpPr txBox="1"/>
      </xdr:nvSpPr>
      <xdr:spPr>
        <a:xfrm>
          <a:off x="16370300" y="59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152451</xdr:rowOff>
    </xdr:from>
    <xdr:to>
      <xdr:col>81</xdr:col>
      <xdr:colOff>101600</xdr:colOff>
      <xdr:row>37</xdr:row>
      <xdr:rowOff>82601</xdr:rowOff>
    </xdr:to>
    <xdr:sp macro="" textlink="">
      <xdr:nvSpPr>
        <xdr:cNvPr id="541" name="楕円 540"/>
        <xdr:cNvSpPr/>
      </xdr:nvSpPr>
      <xdr:spPr>
        <a:xfrm>
          <a:off x="15430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99128</xdr:rowOff>
    </xdr:from>
    <xdr:ext cx="534377" cy="259045"/>
    <xdr:sp macro="" textlink="">
      <xdr:nvSpPr>
        <xdr:cNvPr id="542" name="テキスト ボックス 541"/>
        <xdr:cNvSpPr txBox="1"/>
      </xdr:nvSpPr>
      <xdr:spPr>
        <a:xfrm>
          <a:off x="15214111" y="609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42968</xdr:rowOff>
    </xdr:from>
    <xdr:to>
      <xdr:col>76</xdr:col>
      <xdr:colOff>165100</xdr:colOff>
      <xdr:row>37</xdr:row>
      <xdr:rowOff>144568</xdr:rowOff>
    </xdr:to>
    <xdr:sp macro="" textlink="">
      <xdr:nvSpPr>
        <xdr:cNvPr id="543" name="楕円 542"/>
        <xdr:cNvSpPr/>
      </xdr:nvSpPr>
      <xdr:spPr>
        <a:xfrm>
          <a:off x="14541500" y="63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135695</xdr:rowOff>
    </xdr:from>
    <xdr:ext cx="534377" cy="259045"/>
    <xdr:sp macro="" textlink="">
      <xdr:nvSpPr>
        <xdr:cNvPr id="544" name="テキスト ボックス 543"/>
        <xdr:cNvSpPr txBox="1"/>
      </xdr:nvSpPr>
      <xdr:spPr>
        <a:xfrm>
          <a:off x="14325111" y="64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45188</xdr:rowOff>
    </xdr:from>
    <xdr:to>
      <xdr:col>72</xdr:col>
      <xdr:colOff>38100</xdr:colOff>
      <xdr:row>37</xdr:row>
      <xdr:rowOff>146788</xdr:rowOff>
    </xdr:to>
    <xdr:sp macro="" textlink="">
      <xdr:nvSpPr>
        <xdr:cNvPr id="545" name="楕円 544"/>
        <xdr:cNvSpPr/>
      </xdr:nvSpPr>
      <xdr:spPr>
        <a:xfrm>
          <a:off x="13652500" y="6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137916</xdr:rowOff>
    </xdr:from>
    <xdr:ext cx="534377" cy="259045"/>
    <xdr:sp macro="" textlink="">
      <xdr:nvSpPr>
        <xdr:cNvPr id="546" name="テキスト ボックス 545"/>
        <xdr:cNvSpPr txBox="1"/>
      </xdr:nvSpPr>
      <xdr:spPr>
        <a:xfrm>
          <a:off x="13436111" y="648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74923</xdr:rowOff>
    </xdr:from>
    <xdr:to>
      <xdr:col>67</xdr:col>
      <xdr:colOff>101600</xdr:colOff>
      <xdr:row>38</xdr:row>
      <xdr:rowOff>5073</xdr:rowOff>
    </xdr:to>
    <xdr:sp macro="" textlink="">
      <xdr:nvSpPr>
        <xdr:cNvPr id="547" name="楕円 546"/>
        <xdr:cNvSpPr/>
      </xdr:nvSpPr>
      <xdr:spPr>
        <a:xfrm>
          <a:off x="12763500" y="64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167650</xdr:rowOff>
    </xdr:from>
    <xdr:ext cx="534377" cy="259045"/>
    <xdr:sp macro="" textlink="">
      <xdr:nvSpPr>
        <xdr:cNvPr id="548" name="テキスト ボックス 547"/>
        <xdr:cNvSpPr txBox="1"/>
      </xdr:nvSpPr>
      <xdr:spPr>
        <a:xfrm>
          <a:off x="12547111" y="65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153027</xdr:rowOff>
    </xdr:from>
    <xdr:to>
      <xdr:col>85</xdr:col>
      <xdr:colOff>127000</xdr:colOff>
      <xdr:row>56</xdr:row>
      <xdr:rowOff>109875</xdr:rowOff>
    </xdr:to>
    <xdr:cxnSp macro="">
      <xdr:nvCxnSpPr>
        <xdr:cNvPr id="577" name="直線コネクタ 576"/>
        <xdr:cNvCxnSpPr/>
      </xdr:nvCxnSpPr>
      <xdr:spPr>
        <a:xfrm flipV="1">
          <a:off x="15481300" y="9582777"/>
          <a:ext cx="838200" cy="1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109875</xdr:rowOff>
    </xdr:from>
    <xdr:to>
      <xdr:col>81</xdr:col>
      <xdr:colOff>50800</xdr:colOff>
      <xdr:row>57</xdr:row>
      <xdr:rowOff>77071</xdr:rowOff>
    </xdr:to>
    <xdr:cxnSp macro="">
      <xdr:nvCxnSpPr>
        <xdr:cNvPr id="580" name="直線コネクタ 579"/>
        <xdr:cNvCxnSpPr/>
      </xdr:nvCxnSpPr>
      <xdr:spPr>
        <a:xfrm flipV="1">
          <a:off x="14592300" y="9711075"/>
          <a:ext cx="889000" cy="1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34895</xdr:rowOff>
    </xdr:from>
    <xdr:to>
      <xdr:col>76</xdr:col>
      <xdr:colOff>114300</xdr:colOff>
      <xdr:row>57</xdr:row>
      <xdr:rowOff>77071</xdr:rowOff>
    </xdr:to>
    <xdr:cxnSp macro="">
      <xdr:nvCxnSpPr>
        <xdr:cNvPr id="583" name="直線コネクタ 582"/>
        <xdr:cNvCxnSpPr/>
      </xdr:nvCxnSpPr>
      <xdr:spPr>
        <a:xfrm>
          <a:off x="13703300" y="9636095"/>
          <a:ext cx="889000" cy="2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34895</xdr:rowOff>
    </xdr:from>
    <xdr:to>
      <xdr:col>71</xdr:col>
      <xdr:colOff>177800</xdr:colOff>
      <xdr:row>56</xdr:row>
      <xdr:rowOff>148250</xdr:rowOff>
    </xdr:to>
    <xdr:cxnSp macro="">
      <xdr:nvCxnSpPr>
        <xdr:cNvPr id="586" name="直線コネクタ 585"/>
        <xdr:cNvCxnSpPr/>
      </xdr:nvCxnSpPr>
      <xdr:spPr>
        <a:xfrm flipV="1">
          <a:off x="12814300" y="9636095"/>
          <a:ext cx="889000" cy="1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102227</xdr:rowOff>
    </xdr:from>
    <xdr:to>
      <xdr:col>85</xdr:col>
      <xdr:colOff>177800</xdr:colOff>
      <xdr:row>56</xdr:row>
      <xdr:rowOff>32377</xdr:rowOff>
    </xdr:to>
    <xdr:sp macro="" textlink="">
      <xdr:nvSpPr>
        <xdr:cNvPr id="596" name="楕円 595"/>
        <xdr:cNvSpPr/>
      </xdr:nvSpPr>
      <xdr:spPr>
        <a:xfrm>
          <a:off x="16268700" y="95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125104</xdr:rowOff>
    </xdr:from>
    <xdr:ext cx="534377" cy="259045"/>
    <xdr:sp macro="" textlink="">
      <xdr:nvSpPr>
        <xdr:cNvPr id="597" name="教育費該当値テキスト"/>
        <xdr:cNvSpPr txBox="1"/>
      </xdr:nvSpPr>
      <xdr:spPr>
        <a:xfrm>
          <a:off x="16370300" y="938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59075</xdr:rowOff>
    </xdr:from>
    <xdr:to>
      <xdr:col>81</xdr:col>
      <xdr:colOff>101600</xdr:colOff>
      <xdr:row>56</xdr:row>
      <xdr:rowOff>160675</xdr:rowOff>
    </xdr:to>
    <xdr:sp macro="" textlink="">
      <xdr:nvSpPr>
        <xdr:cNvPr id="598" name="楕円 597"/>
        <xdr:cNvSpPr/>
      </xdr:nvSpPr>
      <xdr:spPr>
        <a:xfrm>
          <a:off x="15430500" y="96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151802</xdr:rowOff>
    </xdr:from>
    <xdr:ext cx="534377" cy="259045"/>
    <xdr:sp macro="" textlink="">
      <xdr:nvSpPr>
        <xdr:cNvPr id="599" name="テキスト ボックス 598"/>
        <xdr:cNvSpPr txBox="1"/>
      </xdr:nvSpPr>
      <xdr:spPr>
        <a:xfrm>
          <a:off x="15214111" y="97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26271</xdr:rowOff>
    </xdr:from>
    <xdr:to>
      <xdr:col>76</xdr:col>
      <xdr:colOff>165100</xdr:colOff>
      <xdr:row>57</xdr:row>
      <xdr:rowOff>127871</xdr:rowOff>
    </xdr:to>
    <xdr:sp macro="" textlink="">
      <xdr:nvSpPr>
        <xdr:cNvPr id="600" name="楕円 599"/>
        <xdr:cNvSpPr/>
      </xdr:nvSpPr>
      <xdr:spPr>
        <a:xfrm>
          <a:off x="14541500" y="97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118998</xdr:rowOff>
    </xdr:from>
    <xdr:ext cx="534377" cy="259045"/>
    <xdr:sp macro="" textlink="">
      <xdr:nvSpPr>
        <xdr:cNvPr id="601" name="テキスト ボックス 600"/>
        <xdr:cNvSpPr txBox="1"/>
      </xdr:nvSpPr>
      <xdr:spPr>
        <a:xfrm>
          <a:off x="14325111" y="98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155545</xdr:rowOff>
    </xdr:from>
    <xdr:to>
      <xdr:col>72</xdr:col>
      <xdr:colOff>38100</xdr:colOff>
      <xdr:row>56</xdr:row>
      <xdr:rowOff>85695</xdr:rowOff>
    </xdr:to>
    <xdr:sp macro="" textlink="">
      <xdr:nvSpPr>
        <xdr:cNvPr id="602" name="楕円 601"/>
        <xdr:cNvSpPr/>
      </xdr:nvSpPr>
      <xdr:spPr>
        <a:xfrm>
          <a:off x="13652500" y="95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102222</xdr:rowOff>
    </xdr:from>
    <xdr:ext cx="534377" cy="259045"/>
    <xdr:sp macro="" textlink="">
      <xdr:nvSpPr>
        <xdr:cNvPr id="603" name="テキスト ボックス 602"/>
        <xdr:cNvSpPr txBox="1"/>
      </xdr:nvSpPr>
      <xdr:spPr>
        <a:xfrm>
          <a:off x="13436111" y="93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97450</xdr:rowOff>
    </xdr:from>
    <xdr:to>
      <xdr:col>67</xdr:col>
      <xdr:colOff>101600</xdr:colOff>
      <xdr:row>57</xdr:row>
      <xdr:rowOff>27600</xdr:rowOff>
    </xdr:to>
    <xdr:sp macro="" textlink="">
      <xdr:nvSpPr>
        <xdr:cNvPr id="604" name="楕円 603"/>
        <xdr:cNvSpPr/>
      </xdr:nvSpPr>
      <xdr:spPr>
        <a:xfrm>
          <a:off x="12763500" y="96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18727</xdr:rowOff>
    </xdr:from>
    <xdr:ext cx="534377" cy="259045"/>
    <xdr:sp macro="" textlink="">
      <xdr:nvSpPr>
        <xdr:cNvPr id="605" name="テキスト ボックス 604"/>
        <xdr:cNvSpPr txBox="1"/>
      </xdr:nvSpPr>
      <xdr:spPr>
        <a:xfrm>
          <a:off x="12547111" y="97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107683</xdr:rowOff>
    </xdr:from>
    <xdr:to>
      <xdr:col>85</xdr:col>
      <xdr:colOff>127000</xdr:colOff>
      <xdr:row>79</xdr:row>
      <xdr:rowOff>24054</xdr:rowOff>
    </xdr:to>
    <xdr:cxnSp macro="">
      <xdr:nvCxnSpPr>
        <xdr:cNvPr id="634" name="直線コネクタ 633"/>
        <xdr:cNvCxnSpPr/>
      </xdr:nvCxnSpPr>
      <xdr:spPr>
        <a:xfrm>
          <a:off x="15481300" y="13309333"/>
          <a:ext cx="838200" cy="2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107683</xdr:rowOff>
    </xdr:from>
    <xdr:to>
      <xdr:col>81</xdr:col>
      <xdr:colOff>50800</xdr:colOff>
      <xdr:row>78</xdr:row>
      <xdr:rowOff>52172</xdr:rowOff>
    </xdr:to>
    <xdr:cxnSp macro="">
      <xdr:nvCxnSpPr>
        <xdr:cNvPr id="637" name="直線コネクタ 636"/>
        <xdr:cNvCxnSpPr/>
      </xdr:nvCxnSpPr>
      <xdr:spPr>
        <a:xfrm flipV="1">
          <a:off x="14592300" y="13309333"/>
          <a:ext cx="889000" cy="1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52172</xdr:rowOff>
    </xdr:from>
    <xdr:to>
      <xdr:col>76</xdr:col>
      <xdr:colOff>114300</xdr:colOff>
      <xdr:row>78</xdr:row>
      <xdr:rowOff>154318</xdr:rowOff>
    </xdr:to>
    <xdr:cxnSp macro="">
      <xdr:nvCxnSpPr>
        <xdr:cNvPr id="640" name="直線コネクタ 639"/>
        <xdr:cNvCxnSpPr/>
      </xdr:nvCxnSpPr>
      <xdr:spPr>
        <a:xfrm flipV="1">
          <a:off x="13703300" y="13425272"/>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36080</xdr:rowOff>
    </xdr:from>
    <xdr:to>
      <xdr:col>71</xdr:col>
      <xdr:colOff>177800</xdr:colOff>
      <xdr:row>78</xdr:row>
      <xdr:rowOff>154318</xdr:rowOff>
    </xdr:to>
    <xdr:cxnSp macro="">
      <xdr:nvCxnSpPr>
        <xdr:cNvPr id="643" name="直線コネクタ 642"/>
        <xdr:cNvCxnSpPr/>
      </xdr:nvCxnSpPr>
      <xdr:spPr>
        <a:xfrm>
          <a:off x="12814300" y="13237730"/>
          <a:ext cx="889000" cy="2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144704</xdr:rowOff>
    </xdr:from>
    <xdr:to>
      <xdr:col>85</xdr:col>
      <xdr:colOff>177800</xdr:colOff>
      <xdr:row>79</xdr:row>
      <xdr:rowOff>74854</xdr:rowOff>
    </xdr:to>
    <xdr:sp macro="" textlink="">
      <xdr:nvSpPr>
        <xdr:cNvPr id="653" name="楕円 652"/>
        <xdr:cNvSpPr/>
      </xdr:nvSpPr>
      <xdr:spPr>
        <a:xfrm>
          <a:off x="16268700" y="135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59631</xdr:rowOff>
    </xdr:from>
    <xdr:ext cx="469744" cy="259045"/>
    <xdr:sp macro="" textlink="">
      <xdr:nvSpPr>
        <xdr:cNvPr id="654" name="災害復旧費該当値テキスト"/>
        <xdr:cNvSpPr txBox="1"/>
      </xdr:nvSpPr>
      <xdr:spPr>
        <a:xfrm>
          <a:off x="16370300" y="1343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56883</xdr:rowOff>
    </xdr:from>
    <xdr:to>
      <xdr:col>81</xdr:col>
      <xdr:colOff>101600</xdr:colOff>
      <xdr:row>77</xdr:row>
      <xdr:rowOff>158483</xdr:rowOff>
    </xdr:to>
    <xdr:sp macro="" textlink="">
      <xdr:nvSpPr>
        <xdr:cNvPr id="655" name="楕円 654"/>
        <xdr:cNvSpPr/>
      </xdr:nvSpPr>
      <xdr:spPr>
        <a:xfrm>
          <a:off x="15430500" y="132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3560</xdr:rowOff>
    </xdr:from>
    <xdr:ext cx="534377" cy="259045"/>
    <xdr:sp macro="" textlink="">
      <xdr:nvSpPr>
        <xdr:cNvPr id="656" name="テキスト ボックス 655"/>
        <xdr:cNvSpPr txBox="1"/>
      </xdr:nvSpPr>
      <xdr:spPr>
        <a:xfrm>
          <a:off x="15214111" y="130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1372</xdr:rowOff>
    </xdr:from>
    <xdr:to>
      <xdr:col>76</xdr:col>
      <xdr:colOff>165100</xdr:colOff>
      <xdr:row>78</xdr:row>
      <xdr:rowOff>102972</xdr:rowOff>
    </xdr:to>
    <xdr:sp macro="" textlink="">
      <xdr:nvSpPr>
        <xdr:cNvPr id="657" name="楕円 656"/>
        <xdr:cNvSpPr/>
      </xdr:nvSpPr>
      <xdr:spPr>
        <a:xfrm>
          <a:off x="14541500" y="133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119499</xdr:rowOff>
    </xdr:from>
    <xdr:ext cx="534377" cy="259045"/>
    <xdr:sp macro="" textlink="">
      <xdr:nvSpPr>
        <xdr:cNvPr id="658" name="テキスト ボックス 657"/>
        <xdr:cNvSpPr txBox="1"/>
      </xdr:nvSpPr>
      <xdr:spPr>
        <a:xfrm>
          <a:off x="14325111" y="131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103518</xdr:rowOff>
    </xdr:from>
    <xdr:to>
      <xdr:col>72</xdr:col>
      <xdr:colOff>38100</xdr:colOff>
      <xdr:row>79</xdr:row>
      <xdr:rowOff>33668</xdr:rowOff>
    </xdr:to>
    <xdr:sp macro="" textlink="">
      <xdr:nvSpPr>
        <xdr:cNvPr id="659" name="楕円 658"/>
        <xdr:cNvSpPr/>
      </xdr:nvSpPr>
      <xdr:spPr>
        <a:xfrm>
          <a:off x="13652500" y="134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24795</xdr:rowOff>
    </xdr:from>
    <xdr:ext cx="469744" cy="259045"/>
    <xdr:sp macro="" textlink="">
      <xdr:nvSpPr>
        <xdr:cNvPr id="660" name="テキスト ボックス 659"/>
        <xdr:cNvSpPr txBox="1"/>
      </xdr:nvSpPr>
      <xdr:spPr>
        <a:xfrm>
          <a:off x="13468428" y="1356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156730</xdr:rowOff>
    </xdr:from>
    <xdr:to>
      <xdr:col>67</xdr:col>
      <xdr:colOff>101600</xdr:colOff>
      <xdr:row>77</xdr:row>
      <xdr:rowOff>86880</xdr:rowOff>
    </xdr:to>
    <xdr:sp macro="" textlink="">
      <xdr:nvSpPr>
        <xdr:cNvPr id="661" name="楕円 660"/>
        <xdr:cNvSpPr/>
      </xdr:nvSpPr>
      <xdr:spPr>
        <a:xfrm>
          <a:off x="12763500" y="13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103408</xdr:rowOff>
    </xdr:from>
    <xdr:ext cx="534377" cy="259045"/>
    <xdr:sp macro="" textlink="">
      <xdr:nvSpPr>
        <xdr:cNvPr id="662" name="テキスト ボックス 661"/>
        <xdr:cNvSpPr txBox="1"/>
      </xdr:nvSpPr>
      <xdr:spPr>
        <a:xfrm>
          <a:off x="12547111" y="1296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79389</xdr:rowOff>
    </xdr:from>
    <xdr:to>
      <xdr:col>85</xdr:col>
      <xdr:colOff>127000</xdr:colOff>
      <xdr:row>97</xdr:row>
      <xdr:rowOff>90666</xdr:rowOff>
    </xdr:to>
    <xdr:cxnSp macro="">
      <xdr:nvCxnSpPr>
        <xdr:cNvPr id="693" name="直線コネクタ 692"/>
        <xdr:cNvCxnSpPr/>
      </xdr:nvCxnSpPr>
      <xdr:spPr>
        <a:xfrm flipV="1">
          <a:off x="15481300" y="16710039"/>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36359</xdr:rowOff>
    </xdr:from>
    <xdr:to>
      <xdr:col>81</xdr:col>
      <xdr:colOff>50800</xdr:colOff>
      <xdr:row>97</xdr:row>
      <xdr:rowOff>90666</xdr:rowOff>
    </xdr:to>
    <xdr:cxnSp macro="">
      <xdr:nvCxnSpPr>
        <xdr:cNvPr id="696" name="直線コネクタ 695"/>
        <xdr:cNvCxnSpPr/>
      </xdr:nvCxnSpPr>
      <xdr:spPr>
        <a:xfrm>
          <a:off x="14592300" y="16667009"/>
          <a:ext cx="8890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36359</xdr:rowOff>
    </xdr:from>
    <xdr:to>
      <xdr:col>76</xdr:col>
      <xdr:colOff>114300</xdr:colOff>
      <xdr:row>97</xdr:row>
      <xdr:rowOff>59334</xdr:rowOff>
    </xdr:to>
    <xdr:cxnSp macro="">
      <xdr:nvCxnSpPr>
        <xdr:cNvPr id="699" name="直線コネクタ 698"/>
        <xdr:cNvCxnSpPr/>
      </xdr:nvCxnSpPr>
      <xdr:spPr>
        <a:xfrm flipV="1">
          <a:off x="13703300" y="1666700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34799</xdr:rowOff>
    </xdr:from>
    <xdr:to>
      <xdr:col>71</xdr:col>
      <xdr:colOff>177800</xdr:colOff>
      <xdr:row>97</xdr:row>
      <xdr:rowOff>59334</xdr:rowOff>
    </xdr:to>
    <xdr:cxnSp macro="">
      <xdr:nvCxnSpPr>
        <xdr:cNvPr id="702" name="直線コネクタ 701"/>
        <xdr:cNvCxnSpPr/>
      </xdr:nvCxnSpPr>
      <xdr:spPr>
        <a:xfrm>
          <a:off x="12814300" y="16665449"/>
          <a:ext cx="889000" cy="2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28589</xdr:rowOff>
    </xdr:from>
    <xdr:to>
      <xdr:col>85</xdr:col>
      <xdr:colOff>177800</xdr:colOff>
      <xdr:row>97</xdr:row>
      <xdr:rowOff>130189</xdr:rowOff>
    </xdr:to>
    <xdr:sp macro="" textlink="">
      <xdr:nvSpPr>
        <xdr:cNvPr id="712" name="楕円 711"/>
        <xdr:cNvSpPr/>
      </xdr:nvSpPr>
      <xdr:spPr>
        <a:xfrm>
          <a:off x="16268700" y="16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51466</xdr:rowOff>
    </xdr:from>
    <xdr:ext cx="599010" cy="259045"/>
    <xdr:sp macro="" textlink="">
      <xdr:nvSpPr>
        <xdr:cNvPr id="713" name="公債費該当値テキスト"/>
        <xdr:cNvSpPr txBox="1"/>
      </xdr:nvSpPr>
      <xdr:spPr>
        <a:xfrm>
          <a:off x="16370300" y="1651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39866</xdr:rowOff>
    </xdr:from>
    <xdr:to>
      <xdr:col>81</xdr:col>
      <xdr:colOff>101600</xdr:colOff>
      <xdr:row>97</xdr:row>
      <xdr:rowOff>141466</xdr:rowOff>
    </xdr:to>
    <xdr:sp macro="" textlink="">
      <xdr:nvSpPr>
        <xdr:cNvPr id="714" name="楕円 713"/>
        <xdr:cNvSpPr/>
      </xdr:nvSpPr>
      <xdr:spPr>
        <a:xfrm>
          <a:off x="15430500" y="16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157993</xdr:rowOff>
    </xdr:from>
    <xdr:ext cx="599010" cy="259045"/>
    <xdr:sp macro="" textlink="">
      <xdr:nvSpPr>
        <xdr:cNvPr id="715" name="テキスト ボックス 714"/>
        <xdr:cNvSpPr txBox="1"/>
      </xdr:nvSpPr>
      <xdr:spPr>
        <a:xfrm>
          <a:off x="15181795" y="1644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157009</xdr:rowOff>
    </xdr:from>
    <xdr:to>
      <xdr:col>76</xdr:col>
      <xdr:colOff>165100</xdr:colOff>
      <xdr:row>97</xdr:row>
      <xdr:rowOff>87159</xdr:rowOff>
    </xdr:to>
    <xdr:sp macro="" textlink="">
      <xdr:nvSpPr>
        <xdr:cNvPr id="716" name="楕円 715"/>
        <xdr:cNvSpPr/>
      </xdr:nvSpPr>
      <xdr:spPr>
        <a:xfrm>
          <a:off x="14541500" y="166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103686</xdr:rowOff>
    </xdr:from>
    <xdr:ext cx="599010" cy="259045"/>
    <xdr:sp macro="" textlink="">
      <xdr:nvSpPr>
        <xdr:cNvPr id="717" name="テキスト ボックス 716"/>
        <xdr:cNvSpPr txBox="1"/>
      </xdr:nvSpPr>
      <xdr:spPr>
        <a:xfrm>
          <a:off x="14292795" y="163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8534</xdr:rowOff>
    </xdr:from>
    <xdr:to>
      <xdr:col>72</xdr:col>
      <xdr:colOff>38100</xdr:colOff>
      <xdr:row>97</xdr:row>
      <xdr:rowOff>110134</xdr:rowOff>
    </xdr:to>
    <xdr:sp macro="" textlink="">
      <xdr:nvSpPr>
        <xdr:cNvPr id="718" name="楕円 717"/>
        <xdr:cNvSpPr/>
      </xdr:nvSpPr>
      <xdr:spPr>
        <a:xfrm>
          <a:off x="13652500" y="166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126661</xdr:rowOff>
    </xdr:from>
    <xdr:ext cx="599010" cy="259045"/>
    <xdr:sp macro="" textlink="">
      <xdr:nvSpPr>
        <xdr:cNvPr id="719" name="テキスト ボックス 718"/>
        <xdr:cNvSpPr txBox="1"/>
      </xdr:nvSpPr>
      <xdr:spPr>
        <a:xfrm>
          <a:off x="13403795" y="1641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155449</xdr:rowOff>
    </xdr:from>
    <xdr:to>
      <xdr:col>67</xdr:col>
      <xdr:colOff>101600</xdr:colOff>
      <xdr:row>97</xdr:row>
      <xdr:rowOff>85599</xdr:rowOff>
    </xdr:to>
    <xdr:sp macro="" textlink="">
      <xdr:nvSpPr>
        <xdr:cNvPr id="720" name="楕円 719"/>
        <xdr:cNvSpPr/>
      </xdr:nvSpPr>
      <xdr:spPr>
        <a:xfrm>
          <a:off x="12763500" y="166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102126</xdr:rowOff>
    </xdr:from>
    <xdr:ext cx="599010" cy="259045"/>
    <xdr:sp macro="" textlink="">
      <xdr:nvSpPr>
        <xdr:cNvPr id="721" name="テキスト ボックス 720"/>
        <xdr:cNvSpPr txBox="1"/>
      </xdr:nvSpPr>
      <xdr:spPr>
        <a:xfrm>
          <a:off x="12514795" y="163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淡路市の住民一人当たりのコストは、総務費、消防費及び公債費において、類似団体内順位が高く、全国平均及び兵庫県平均よりも高くなっている。総務費では、新型コロナウイルス感染症緊急経済対策として実施した特別定額給付金に加え、市独自で「コロナに負けるな市民応援給付金」を給付したこと、消防費では、デジタル防災行政無線の整備を行ったことが主な増加要因となっている。また、公債費では、阪神・淡路大震災の復興事業に係る元利償還金の影響が大きく、類似団体平均値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年度以降は増加の傾向であったが、令和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年度においては新型コロナウイルス感染症による影響が主な要因で基金を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億円取崩し、前年度から</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ポイント減少している。実質収支及び実質単年度収支は黒字を確保しているが、令和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年度から普通交付税の「合併算定替経費」が終了するなど、厳しい財政状況が続くため、より一層の経費削減や自主財源の確保に努める。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一般会計及び特別会計において、実質赤字額及び資金不足額は発生していないが、令和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年度から普通交付税の「合併算定替経費」が終了するなど、厳しい財政状況が続くため、「新行財政改革推進方策」等に基づいて、より一層の経費削減や自主財源の確保に努める。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実質公債費比率の分子となる元利償還金等及び算入公債費等は横ばいの傾向にある。令和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普通交付税の「合併算定替経費」が終了し、実質公債費比率に与える影響が懸念されるため、引き続き、計画的な地方債の発行（合併特例事業債の有効活用等）により、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年度は一般会計において、地方債の借入額が</a:t>
          </a:r>
          <a:r>
            <a:rPr kumimoji="1" lang="en-US" altLang="ja-JP" sz="1400">
              <a:latin typeface="ＭＳ ゴシック" pitchFamily="49" charset="-128"/>
              <a:ea typeface="ＭＳ ゴシック" pitchFamily="49" charset="-128"/>
            </a:rPr>
            <a:t>3,165</a:t>
          </a:r>
          <a:r>
            <a:rPr kumimoji="1" lang="ja-JP" altLang="en-US" sz="1400">
              <a:latin typeface="ＭＳ ゴシック" pitchFamily="49" charset="-128"/>
              <a:ea typeface="ＭＳ ゴシック" pitchFamily="49" charset="-128"/>
            </a:rPr>
            <a:t>百万円に対し、償還額が</a:t>
          </a:r>
          <a:r>
            <a:rPr kumimoji="1" lang="en-US" altLang="ja-JP" sz="1400">
              <a:latin typeface="ＭＳ ゴシック" pitchFamily="49" charset="-128"/>
              <a:ea typeface="ＭＳ ゴシック" pitchFamily="49" charset="-128"/>
            </a:rPr>
            <a:t>4,492</a:t>
          </a:r>
          <a:r>
            <a:rPr kumimoji="1" lang="ja-JP" altLang="en-US" sz="1400">
              <a:latin typeface="ＭＳ ゴシック" pitchFamily="49" charset="-128"/>
              <a:ea typeface="ＭＳ ゴシック" pitchFamily="49" charset="-128"/>
            </a:rPr>
            <a:t>百万円で、</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百万円の償還免除を含め、地方債現在高は</a:t>
          </a:r>
          <a:r>
            <a:rPr kumimoji="1" lang="en-US" altLang="ja-JP" sz="1400">
              <a:latin typeface="ＭＳ ゴシック" pitchFamily="49" charset="-128"/>
              <a:ea typeface="ＭＳ ゴシック" pitchFamily="49" charset="-128"/>
            </a:rPr>
            <a:t>1,379</a:t>
          </a:r>
          <a:r>
            <a:rPr kumimoji="1" lang="ja-JP" altLang="en-US" sz="1400">
              <a:latin typeface="ＭＳ ゴシック" pitchFamily="49" charset="-128"/>
              <a:ea typeface="ＭＳ ゴシック" pitchFamily="49" charset="-128"/>
            </a:rPr>
            <a:t>百万円の減少となった。将来負担比率の分子は減少傾向にあるが、令和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年度から普通交付税の「合併算定替経費」が終了し、将来負担比率に与える影響が懸念されるため、引き続き、計画的な地方債の発行（合併特例事業債の有効活用等）により、将来負担比率の改善を図る。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兵庫県淡路市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百万円、公共施設整備等基金に後年度の施設整備等の財源として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過疎地域自立促進基金に過疎対策事業債の活用などで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夢と未来へのふるさと基金にふるさと納税に係る寄附金などで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百万円を基金へ積み立てた。一方、財政調整基金で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百万円、過疎地域自立促進基金で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百万円、夢と未来へのふるさと基金で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年度に策定した「公共施設等総合管理計画」に基づいて、公共施設等の統廃合の推進のため、後年度の施設整備等のために、計画的に公共施設整備等基金に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積み立てることを予定している。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・地域振興基金や過疎地域自立促進基金への地方債を活用した積立てが終了し、令和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年度以降の普通交付税の一本算定により、基金全体としては減少傾向になる見込みである。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・地域振興基金：新市まちづくり計画に定める市民の連帯の強化及び均衡ある地域振興の推進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・公共施設整備等基金：公共及び公用施設の整備又は運営</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過疎地域自立促進計画に定める地域医療の確保、市民の日常的な移動のための交通手段の確保、集落の維持及び活性化その他の市民が将来にわたり安全に安心して暮らすことのできる地域社会の実現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・夢と未来へのふるさと基金：ふるさと寄附金を財源とする地域活性化事業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・地域振興基金：ごみ処理施設修繕事業などの財源として、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・公共施設整備等基金：地域イントラ機器更新などの財源として、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百万円を取り崩した一方、後年度の公共施設等の統廃合・改修、システム更新事業等を着実に実施するため、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・過疎地域自立促進基金：こども医療給付費や高齢者等の外出支援サービス事業などの財源として、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百万円を取り崩した一方、過疎対策事業債の活用により、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百万円を基金に積み立てたことにより増加している。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・地域振興基金：新市まちづくり計画に定める市民の連帯の強化及び均衡ある地域振興を図るための事業の財源に充当し活用していく。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・公共施設整備等基金：公共施設等の統廃合の推進のため、後年度の施設整備等のために計画的な積立てと取崩しを実施する。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・過疎地域自立促進基金：過疎地域持続的発展基金に改め、過疎地域持続的発展計画に定める事業の財源に充当し活用していく。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・夢と未来へのふるさと基金：ふるさと納税による寄附金を積み立て、翌年度以降に基金を活用した事業に充当し活用していく。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百万円を積み立てたが、新型コロナウイルス感染症の影響により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財政調整基金の残高は、普通交付税の合併算定替による特例措置の適用期限終了、新型コロナウイルス感染症を含めた災害対応、社会保障関連経費の増大等への備えのため、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基金の利息を積み立てたことにより、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阪神・淡路大震災の復興に充てた地方債残高の影響が今なお大きいことから、計画的に積立てと取崩しを行い、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43,131
42,732
184.32
34,804,200
34,377,072
218,187
16,807,897
38,516,725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有形固定資産減価償却率は、類似団体と比較して非常に高い数値となっている。要因としては、合併前の旧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年代に整備した施設が多いことが挙げられる。公共施設の修繕、更新等の財政需要の増大が懸念されるため、公共施設等総合管理計画に基づき、今後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年間の取組として公共施設等の集約化・複合化を進めるなどにより、施設保有量の適正化を図っていく。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162052</xdr:rowOff>
    </xdr:from>
    <xdr:to>
      <xdr:col>23</xdr:col>
      <xdr:colOff>136525</xdr:colOff>
      <xdr:row>33</xdr:row>
      <xdr:rowOff>92202</xdr:rowOff>
    </xdr:to>
    <xdr:sp macro="" textlink="">
      <xdr:nvSpPr>
        <xdr:cNvPr id="79" name="楕円 78"/>
        <xdr:cNvSpPr/>
      </xdr:nvSpPr>
      <xdr:spPr>
        <a:xfrm>
          <a:off x="4711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76979</xdr:rowOff>
    </xdr:from>
    <xdr:ext cx="405111" cy="259045"/>
    <xdr:sp macro="" textlink="">
      <xdr:nvSpPr>
        <xdr:cNvPr id="80" name="有形固定資産減価償却率該当値テキスト"/>
        <xdr:cNvSpPr txBox="1"/>
      </xdr:nvSpPr>
      <xdr:spPr>
        <a:xfrm>
          <a:off x="4813300" y="633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159893</xdr:rowOff>
    </xdr:from>
    <xdr:to>
      <xdr:col>19</xdr:col>
      <xdr:colOff>187325</xdr:colOff>
      <xdr:row>33</xdr:row>
      <xdr:rowOff>90043</xdr:rowOff>
    </xdr:to>
    <xdr:sp macro="" textlink="">
      <xdr:nvSpPr>
        <xdr:cNvPr id="81" name="楕円 80"/>
        <xdr:cNvSpPr/>
      </xdr:nvSpPr>
      <xdr:spPr>
        <a:xfrm>
          <a:off x="40005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39243</xdr:rowOff>
    </xdr:from>
    <xdr:to>
      <xdr:col>23</xdr:col>
      <xdr:colOff>85725</xdr:colOff>
      <xdr:row>33</xdr:row>
      <xdr:rowOff>41402</xdr:rowOff>
    </xdr:to>
    <xdr:cxnSp macro="">
      <xdr:nvCxnSpPr>
        <xdr:cNvPr id="82" name="直線コネクタ 81"/>
        <xdr:cNvCxnSpPr/>
      </xdr:nvCxnSpPr>
      <xdr:spPr>
        <a:xfrm>
          <a:off x="4051300" y="6468618"/>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157734</xdr:rowOff>
    </xdr:from>
    <xdr:to>
      <xdr:col>15</xdr:col>
      <xdr:colOff>187325</xdr:colOff>
      <xdr:row>33</xdr:row>
      <xdr:rowOff>87885</xdr:rowOff>
    </xdr:to>
    <xdr:sp macro="" textlink="">
      <xdr:nvSpPr>
        <xdr:cNvPr id="83" name="楕円 82"/>
        <xdr:cNvSpPr/>
      </xdr:nvSpPr>
      <xdr:spPr>
        <a:xfrm>
          <a:off x="3238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37084</xdr:rowOff>
    </xdr:from>
    <xdr:to>
      <xdr:col>19</xdr:col>
      <xdr:colOff>136525</xdr:colOff>
      <xdr:row>33</xdr:row>
      <xdr:rowOff>39243</xdr:rowOff>
    </xdr:to>
    <xdr:cxnSp macro="">
      <xdr:nvCxnSpPr>
        <xdr:cNvPr id="84" name="直線コネクタ 83"/>
        <xdr:cNvCxnSpPr/>
      </xdr:nvCxnSpPr>
      <xdr:spPr>
        <a:xfrm>
          <a:off x="3289300" y="6466459"/>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151257</xdr:rowOff>
    </xdr:from>
    <xdr:to>
      <xdr:col>11</xdr:col>
      <xdr:colOff>187325</xdr:colOff>
      <xdr:row>33</xdr:row>
      <xdr:rowOff>81407</xdr:rowOff>
    </xdr:to>
    <xdr:sp macro="" textlink="">
      <xdr:nvSpPr>
        <xdr:cNvPr id="85" name="楕円 84"/>
        <xdr:cNvSpPr/>
      </xdr:nvSpPr>
      <xdr:spPr>
        <a:xfrm>
          <a:off x="2476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30607</xdr:rowOff>
    </xdr:from>
    <xdr:to>
      <xdr:col>15</xdr:col>
      <xdr:colOff>136525</xdr:colOff>
      <xdr:row>33</xdr:row>
      <xdr:rowOff>37084</xdr:rowOff>
    </xdr:to>
    <xdr:cxnSp macro="">
      <xdr:nvCxnSpPr>
        <xdr:cNvPr id="86" name="直線コネクタ 85"/>
        <xdr:cNvCxnSpPr/>
      </xdr:nvCxnSpPr>
      <xdr:spPr>
        <a:xfrm>
          <a:off x="2527300" y="6459982"/>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149098</xdr:rowOff>
    </xdr:from>
    <xdr:to>
      <xdr:col>7</xdr:col>
      <xdr:colOff>187325</xdr:colOff>
      <xdr:row>33</xdr:row>
      <xdr:rowOff>79248</xdr:rowOff>
    </xdr:to>
    <xdr:sp macro="" textlink="">
      <xdr:nvSpPr>
        <xdr:cNvPr id="87" name="楕円 86"/>
        <xdr:cNvSpPr/>
      </xdr:nvSpPr>
      <xdr:spPr>
        <a:xfrm>
          <a:off x="17145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28448</xdr:rowOff>
    </xdr:from>
    <xdr:to>
      <xdr:col>11</xdr:col>
      <xdr:colOff>136525</xdr:colOff>
      <xdr:row>33</xdr:row>
      <xdr:rowOff>30607</xdr:rowOff>
    </xdr:to>
    <xdr:cxnSp macro="">
      <xdr:nvCxnSpPr>
        <xdr:cNvPr id="88" name="直線コネクタ 87"/>
        <xdr:cNvCxnSpPr/>
      </xdr:nvCxnSpPr>
      <xdr:spPr>
        <a:xfrm>
          <a:off x="1765300" y="6457823"/>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81170</xdr:rowOff>
    </xdr:from>
    <xdr:ext cx="405111" cy="259045"/>
    <xdr:sp macro="" textlink="">
      <xdr:nvSpPr>
        <xdr:cNvPr id="93" name="n_1mainValue有形固定資産減価償却率"/>
        <xdr:cNvSpPr txBox="1"/>
      </xdr:nvSpPr>
      <xdr:spPr>
        <a:xfrm>
          <a:off x="3836044" y="651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79011</xdr:rowOff>
    </xdr:from>
    <xdr:ext cx="405111" cy="259045"/>
    <xdr:sp macro="" textlink="">
      <xdr:nvSpPr>
        <xdr:cNvPr id="94" name="n_2mainValue有形固定資産減価償却率"/>
        <xdr:cNvSpPr txBox="1"/>
      </xdr:nvSpPr>
      <xdr:spPr>
        <a:xfrm>
          <a:off x="3086744" y="6508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72534</xdr:rowOff>
    </xdr:from>
    <xdr:ext cx="405111" cy="259045"/>
    <xdr:sp macro="" textlink="">
      <xdr:nvSpPr>
        <xdr:cNvPr id="95" name="n_3mainValue有形固定資産減価償却率"/>
        <xdr:cNvSpPr txBox="1"/>
      </xdr:nvSpPr>
      <xdr:spPr>
        <a:xfrm>
          <a:off x="23247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70375</xdr:rowOff>
    </xdr:from>
    <xdr:ext cx="405111" cy="259045"/>
    <xdr:sp macro="" textlink="">
      <xdr:nvSpPr>
        <xdr:cNvPr id="96" name="n_4mainValue有形固定資産減価償却率"/>
        <xdr:cNvSpPr txBox="1"/>
      </xdr:nvSpPr>
      <xdr:spPr>
        <a:xfrm>
          <a:off x="1562744" y="6499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比較して、高い数値となっている。淡路市においては、「阪神・淡路大震災からの創造的復興」や「効率の悪い地形に対する上下水道等のインフラ整備」に対し、その財源として多額の地方債を発行したことが大きな要因となっている。今後は地方債の発行抑制を引き続き行い、比率の改善と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150259</xdr:rowOff>
    </xdr:from>
    <xdr:to>
      <xdr:col>76</xdr:col>
      <xdr:colOff>73025</xdr:colOff>
      <xdr:row>31</xdr:row>
      <xdr:rowOff>80409</xdr:rowOff>
    </xdr:to>
    <xdr:sp macro="" textlink="">
      <xdr:nvSpPr>
        <xdr:cNvPr id="143" name="楕円 142"/>
        <xdr:cNvSpPr/>
      </xdr:nvSpPr>
      <xdr:spPr>
        <a:xfrm>
          <a:off x="14744700" y="60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128686</xdr:rowOff>
    </xdr:from>
    <xdr:ext cx="469744" cy="259045"/>
    <xdr:sp macro="" textlink="">
      <xdr:nvSpPr>
        <xdr:cNvPr id="144" name="債務償還比率該当値テキスト"/>
        <xdr:cNvSpPr txBox="1"/>
      </xdr:nvSpPr>
      <xdr:spPr>
        <a:xfrm>
          <a:off x="14846300" y="604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161671</xdr:rowOff>
    </xdr:from>
    <xdr:to>
      <xdr:col>72</xdr:col>
      <xdr:colOff>123825</xdr:colOff>
      <xdr:row>31</xdr:row>
      <xdr:rowOff>91821</xdr:rowOff>
    </xdr:to>
    <xdr:sp macro="" textlink="">
      <xdr:nvSpPr>
        <xdr:cNvPr id="145" name="楕円 144"/>
        <xdr:cNvSpPr/>
      </xdr:nvSpPr>
      <xdr:spPr>
        <a:xfrm>
          <a:off x="14033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29609</xdr:rowOff>
    </xdr:from>
    <xdr:to>
      <xdr:col>76</xdr:col>
      <xdr:colOff>22225</xdr:colOff>
      <xdr:row>31</xdr:row>
      <xdr:rowOff>41021</xdr:rowOff>
    </xdr:to>
    <xdr:cxnSp macro="">
      <xdr:nvCxnSpPr>
        <xdr:cNvPr id="146" name="直線コネクタ 145"/>
        <xdr:cNvCxnSpPr/>
      </xdr:nvCxnSpPr>
      <xdr:spPr>
        <a:xfrm flipV="1">
          <a:off x="14084300" y="6116084"/>
          <a:ext cx="7112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144913</xdr:rowOff>
    </xdr:from>
    <xdr:to>
      <xdr:col>68</xdr:col>
      <xdr:colOff>123825</xdr:colOff>
      <xdr:row>31</xdr:row>
      <xdr:rowOff>75063</xdr:rowOff>
    </xdr:to>
    <xdr:sp macro="" textlink="">
      <xdr:nvSpPr>
        <xdr:cNvPr id="147" name="楕円 146"/>
        <xdr:cNvSpPr/>
      </xdr:nvSpPr>
      <xdr:spPr>
        <a:xfrm>
          <a:off x="13271500" y="60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24263</xdr:rowOff>
    </xdr:from>
    <xdr:to>
      <xdr:col>72</xdr:col>
      <xdr:colOff>73025</xdr:colOff>
      <xdr:row>31</xdr:row>
      <xdr:rowOff>41021</xdr:rowOff>
    </xdr:to>
    <xdr:cxnSp macro="">
      <xdr:nvCxnSpPr>
        <xdr:cNvPr id="148" name="直線コネクタ 147"/>
        <xdr:cNvCxnSpPr/>
      </xdr:nvCxnSpPr>
      <xdr:spPr>
        <a:xfrm>
          <a:off x="13322300" y="6110738"/>
          <a:ext cx="762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47177</xdr:rowOff>
    </xdr:from>
    <xdr:to>
      <xdr:col>64</xdr:col>
      <xdr:colOff>123825</xdr:colOff>
      <xdr:row>31</xdr:row>
      <xdr:rowOff>148777</xdr:rowOff>
    </xdr:to>
    <xdr:sp macro="" textlink="">
      <xdr:nvSpPr>
        <xdr:cNvPr id="149" name="楕円 148"/>
        <xdr:cNvSpPr/>
      </xdr:nvSpPr>
      <xdr:spPr>
        <a:xfrm>
          <a:off x="12509500" y="61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24263</xdr:rowOff>
    </xdr:from>
    <xdr:to>
      <xdr:col>68</xdr:col>
      <xdr:colOff>73025</xdr:colOff>
      <xdr:row>31</xdr:row>
      <xdr:rowOff>97977</xdr:rowOff>
    </xdr:to>
    <xdr:cxnSp macro="">
      <xdr:nvCxnSpPr>
        <xdr:cNvPr id="150" name="直線コネクタ 149"/>
        <xdr:cNvCxnSpPr/>
      </xdr:nvCxnSpPr>
      <xdr:spPr>
        <a:xfrm flipV="1">
          <a:off x="12560300" y="6110738"/>
          <a:ext cx="762000" cy="7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34326</xdr:rowOff>
    </xdr:from>
    <xdr:to>
      <xdr:col>60</xdr:col>
      <xdr:colOff>123825</xdr:colOff>
      <xdr:row>31</xdr:row>
      <xdr:rowOff>135926</xdr:rowOff>
    </xdr:to>
    <xdr:sp macro="" textlink="">
      <xdr:nvSpPr>
        <xdr:cNvPr id="151" name="楕円 150"/>
        <xdr:cNvSpPr/>
      </xdr:nvSpPr>
      <xdr:spPr>
        <a:xfrm>
          <a:off x="11747500" y="61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85126</xdr:rowOff>
    </xdr:from>
    <xdr:to>
      <xdr:col>64</xdr:col>
      <xdr:colOff>73025</xdr:colOff>
      <xdr:row>31</xdr:row>
      <xdr:rowOff>97977</xdr:rowOff>
    </xdr:to>
    <xdr:cxnSp macro="">
      <xdr:nvCxnSpPr>
        <xdr:cNvPr id="152" name="直線コネクタ 151"/>
        <xdr:cNvCxnSpPr/>
      </xdr:nvCxnSpPr>
      <xdr:spPr>
        <a:xfrm>
          <a:off x="11798300" y="6171601"/>
          <a:ext cx="762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82948</xdr:rowOff>
    </xdr:from>
    <xdr:ext cx="469744" cy="259045"/>
    <xdr:sp macro="" textlink="">
      <xdr:nvSpPr>
        <xdr:cNvPr id="157" name="n_1mainValue債務償還比率"/>
        <xdr:cNvSpPr txBox="1"/>
      </xdr:nvSpPr>
      <xdr:spPr>
        <a:xfrm>
          <a:off x="13836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66190</xdr:rowOff>
    </xdr:from>
    <xdr:ext cx="469744" cy="259045"/>
    <xdr:sp macro="" textlink="">
      <xdr:nvSpPr>
        <xdr:cNvPr id="158" name="n_2mainValue債務償還比率"/>
        <xdr:cNvSpPr txBox="1"/>
      </xdr:nvSpPr>
      <xdr:spPr>
        <a:xfrm>
          <a:off x="13087427" y="615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139904</xdr:rowOff>
    </xdr:from>
    <xdr:ext cx="469744" cy="259045"/>
    <xdr:sp macro="" textlink="">
      <xdr:nvSpPr>
        <xdr:cNvPr id="159" name="n_3mainValue債務償還比率"/>
        <xdr:cNvSpPr txBox="1"/>
      </xdr:nvSpPr>
      <xdr:spPr>
        <a:xfrm>
          <a:off x="12325427" y="62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127053</xdr:rowOff>
    </xdr:from>
    <xdr:ext cx="469744" cy="259045"/>
    <xdr:sp macro="" textlink="">
      <xdr:nvSpPr>
        <xdr:cNvPr id="160" name="n_4mainValue債務償還比率"/>
        <xdr:cNvSpPr txBox="1"/>
      </xdr:nvSpPr>
      <xdr:spPr>
        <a:xfrm>
          <a:off x="11563427" y="62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43,131
42,732
184.32
34,804,200
34,377,072
218,187
16,807,897
38,516,725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153035</xdr:rowOff>
    </xdr:from>
    <xdr:to>
      <xdr:col>24</xdr:col>
      <xdr:colOff>114300</xdr:colOff>
      <xdr:row>42</xdr:row>
      <xdr:rowOff>83185</xdr:rowOff>
    </xdr:to>
    <xdr:sp macro="" textlink="">
      <xdr:nvSpPr>
        <xdr:cNvPr id="73" name="楕円 72"/>
        <xdr:cNvSpPr/>
      </xdr:nvSpPr>
      <xdr:spPr>
        <a:xfrm>
          <a:off x="45847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67962</xdr:rowOff>
    </xdr:from>
    <xdr:ext cx="405111" cy="259045"/>
    <xdr:sp macro="" textlink="">
      <xdr:nvSpPr>
        <xdr:cNvPr id="74" name="【道路】&#10;有形固定資産減価償却率該当値テキスト"/>
        <xdr:cNvSpPr txBox="1"/>
      </xdr:nvSpPr>
      <xdr:spPr>
        <a:xfrm>
          <a:off x="4673600" y="709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153035</xdr:rowOff>
    </xdr:from>
    <xdr:to>
      <xdr:col>20</xdr:col>
      <xdr:colOff>38100</xdr:colOff>
      <xdr:row>42</xdr:row>
      <xdr:rowOff>83185</xdr:rowOff>
    </xdr:to>
    <xdr:sp macro="" textlink="">
      <xdr:nvSpPr>
        <xdr:cNvPr id="75" name="楕円 74"/>
        <xdr:cNvSpPr/>
      </xdr:nvSpPr>
      <xdr:spPr>
        <a:xfrm>
          <a:off x="37465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32385</xdr:rowOff>
    </xdr:from>
    <xdr:to>
      <xdr:col>24</xdr:col>
      <xdr:colOff>63500</xdr:colOff>
      <xdr:row>42</xdr:row>
      <xdr:rowOff>32385</xdr:rowOff>
    </xdr:to>
    <xdr:cxnSp macro="">
      <xdr:nvCxnSpPr>
        <xdr:cNvPr id="76" name="直線コネクタ 75"/>
        <xdr:cNvCxnSpPr/>
      </xdr:nvCxnSpPr>
      <xdr:spPr>
        <a:xfrm>
          <a:off x="3797300" y="7233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151130</xdr:rowOff>
    </xdr:from>
    <xdr:to>
      <xdr:col>15</xdr:col>
      <xdr:colOff>101600</xdr:colOff>
      <xdr:row>42</xdr:row>
      <xdr:rowOff>81280</xdr:rowOff>
    </xdr:to>
    <xdr:sp macro="" textlink="">
      <xdr:nvSpPr>
        <xdr:cNvPr id="77" name="楕円 76"/>
        <xdr:cNvSpPr/>
      </xdr:nvSpPr>
      <xdr:spPr>
        <a:xfrm>
          <a:off x="2857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30480</xdr:rowOff>
    </xdr:from>
    <xdr:to>
      <xdr:col>19</xdr:col>
      <xdr:colOff>177800</xdr:colOff>
      <xdr:row>42</xdr:row>
      <xdr:rowOff>32385</xdr:rowOff>
    </xdr:to>
    <xdr:cxnSp macro="">
      <xdr:nvCxnSpPr>
        <xdr:cNvPr id="78" name="直線コネクタ 77"/>
        <xdr:cNvCxnSpPr/>
      </xdr:nvCxnSpPr>
      <xdr:spPr>
        <a:xfrm>
          <a:off x="2908300" y="7231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153035</xdr:rowOff>
    </xdr:from>
    <xdr:to>
      <xdr:col>10</xdr:col>
      <xdr:colOff>165100</xdr:colOff>
      <xdr:row>42</xdr:row>
      <xdr:rowOff>83185</xdr:rowOff>
    </xdr:to>
    <xdr:sp macro="" textlink="">
      <xdr:nvSpPr>
        <xdr:cNvPr id="79" name="楕円 78"/>
        <xdr:cNvSpPr/>
      </xdr:nvSpPr>
      <xdr:spPr>
        <a:xfrm>
          <a:off x="19685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30480</xdr:rowOff>
    </xdr:from>
    <xdr:to>
      <xdr:col>15</xdr:col>
      <xdr:colOff>50800</xdr:colOff>
      <xdr:row>42</xdr:row>
      <xdr:rowOff>32385</xdr:rowOff>
    </xdr:to>
    <xdr:cxnSp macro="">
      <xdr:nvCxnSpPr>
        <xdr:cNvPr id="80" name="直線コネクタ 79"/>
        <xdr:cNvCxnSpPr/>
      </xdr:nvCxnSpPr>
      <xdr:spPr>
        <a:xfrm flipV="1">
          <a:off x="2019300" y="7231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151130</xdr:rowOff>
    </xdr:from>
    <xdr:to>
      <xdr:col>6</xdr:col>
      <xdr:colOff>38100</xdr:colOff>
      <xdr:row>42</xdr:row>
      <xdr:rowOff>81280</xdr:rowOff>
    </xdr:to>
    <xdr:sp macro="" textlink="">
      <xdr:nvSpPr>
        <xdr:cNvPr id="81" name="楕円 80"/>
        <xdr:cNvSpPr/>
      </xdr:nvSpPr>
      <xdr:spPr>
        <a:xfrm>
          <a:off x="1079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30480</xdr:rowOff>
    </xdr:from>
    <xdr:to>
      <xdr:col>10</xdr:col>
      <xdr:colOff>114300</xdr:colOff>
      <xdr:row>42</xdr:row>
      <xdr:rowOff>32385</xdr:rowOff>
    </xdr:to>
    <xdr:cxnSp macro="">
      <xdr:nvCxnSpPr>
        <xdr:cNvPr id="82" name="直線コネクタ 81"/>
        <xdr:cNvCxnSpPr/>
      </xdr:nvCxnSpPr>
      <xdr:spPr>
        <a:xfrm>
          <a:off x="1130300" y="7231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74312</xdr:rowOff>
    </xdr:from>
    <xdr:ext cx="405111" cy="259045"/>
    <xdr:sp macro="" textlink="">
      <xdr:nvSpPr>
        <xdr:cNvPr id="87" name="n_1mainValue【道路】&#10;有形固定資産減価償却率"/>
        <xdr:cNvSpPr txBox="1"/>
      </xdr:nvSpPr>
      <xdr:spPr>
        <a:xfrm>
          <a:off x="3582044"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72407</xdr:rowOff>
    </xdr:from>
    <xdr:ext cx="405111" cy="259045"/>
    <xdr:sp macro="" textlink="">
      <xdr:nvSpPr>
        <xdr:cNvPr id="88" name="n_2mainValue【道路】&#10;有形固定資産減価償却率"/>
        <xdr:cNvSpPr txBox="1"/>
      </xdr:nvSpPr>
      <xdr:spPr>
        <a:xfrm>
          <a:off x="2705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74312</xdr:rowOff>
    </xdr:from>
    <xdr:ext cx="405111" cy="259045"/>
    <xdr:sp macro="" textlink="">
      <xdr:nvSpPr>
        <xdr:cNvPr id="89" name="n_3mainValue【道路】&#10;有形固定資産減価償却率"/>
        <xdr:cNvSpPr txBox="1"/>
      </xdr:nvSpPr>
      <xdr:spPr>
        <a:xfrm>
          <a:off x="1816744"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72407</xdr:rowOff>
    </xdr:from>
    <xdr:ext cx="405111" cy="259045"/>
    <xdr:sp macro="" textlink="">
      <xdr:nvSpPr>
        <xdr:cNvPr id="90" name="n_4mainValue【道路】&#10;有形固定資産減価償却率"/>
        <xdr:cNvSpPr txBox="1"/>
      </xdr:nvSpPr>
      <xdr:spPr>
        <a:xfrm>
          <a:off x="927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32" name="楕円 131"/>
        <xdr:cNvSpPr/>
      </xdr:nvSpPr>
      <xdr:spPr>
        <a:xfrm>
          <a:off x="10426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90187</xdr:rowOff>
    </xdr:from>
    <xdr:ext cx="534377" cy="259045"/>
    <xdr:sp macro="" textlink="">
      <xdr:nvSpPr>
        <xdr:cNvPr id="133" name="【道路】&#10;一人当たり延長該当値テキスト"/>
        <xdr:cNvSpPr txBox="1"/>
      </xdr:nvSpPr>
      <xdr:spPr>
        <a:xfrm>
          <a:off x="10515600" y="67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70467</xdr:rowOff>
    </xdr:from>
    <xdr:to>
      <xdr:col>50</xdr:col>
      <xdr:colOff>165100</xdr:colOff>
      <xdr:row>41</xdr:row>
      <xdr:rowOff>617</xdr:rowOff>
    </xdr:to>
    <xdr:sp macro="" textlink="">
      <xdr:nvSpPr>
        <xdr:cNvPr id="134" name="楕円 133"/>
        <xdr:cNvSpPr/>
      </xdr:nvSpPr>
      <xdr:spPr>
        <a:xfrm>
          <a:off x="9588500" y="69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118110</xdr:rowOff>
    </xdr:from>
    <xdr:to>
      <xdr:col>55</xdr:col>
      <xdr:colOff>0</xdr:colOff>
      <xdr:row>40</xdr:row>
      <xdr:rowOff>121267</xdr:rowOff>
    </xdr:to>
    <xdr:cxnSp macro="">
      <xdr:nvCxnSpPr>
        <xdr:cNvPr id="135" name="直線コネクタ 134"/>
        <xdr:cNvCxnSpPr/>
      </xdr:nvCxnSpPr>
      <xdr:spPr>
        <a:xfrm flipV="1">
          <a:off x="9639300" y="6976110"/>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74473</xdr:rowOff>
    </xdr:from>
    <xdr:to>
      <xdr:col>46</xdr:col>
      <xdr:colOff>38100</xdr:colOff>
      <xdr:row>41</xdr:row>
      <xdr:rowOff>4623</xdr:rowOff>
    </xdr:to>
    <xdr:sp macro="" textlink="">
      <xdr:nvSpPr>
        <xdr:cNvPr id="136" name="楕円 135"/>
        <xdr:cNvSpPr/>
      </xdr:nvSpPr>
      <xdr:spPr>
        <a:xfrm>
          <a:off x="8699500" y="69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121267</xdr:rowOff>
    </xdr:from>
    <xdr:to>
      <xdr:col>50</xdr:col>
      <xdr:colOff>114300</xdr:colOff>
      <xdr:row>40</xdr:row>
      <xdr:rowOff>125273</xdr:rowOff>
    </xdr:to>
    <xdr:cxnSp macro="">
      <xdr:nvCxnSpPr>
        <xdr:cNvPr id="137" name="直線コネクタ 136"/>
        <xdr:cNvCxnSpPr/>
      </xdr:nvCxnSpPr>
      <xdr:spPr>
        <a:xfrm flipV="1">
          <a:off x="8750300" y="6979267"/>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80210</xdr:rowOff>
    </xdr:from>
    <xdr:to>
      <xdr:col>41</xdr:col>
      <xdr:colOff>101600</xdr:colOff>
      <xdr:row>41</xdr:row>
      <xdr:rowOff>10360</xdr:rowOff>
    </xdr:to>
    <xdr:sp macro="" textlink="">
      <xdr:nvSpPr>
        <xdr:cNvPr id="138" name="楕円 137"/>
        <xdr:cNvSpPr/>
      </xdr:nvSpPr>
      <xdr:spPr>
        <a:xfrm>
          <a:off x="7810500" y="69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125273</xdr:rowOff>
    </xdr:from>
    <xdr:to>
      <xdr:col>45</xdr:col>
      <xdr:colOff>177800</xdr:colOff>
      <xdr:row>40</xdr:row>
      <xdr:rowOff>131010</xdr:rowOff>
    </xdr:to>
    <xdr:cxnSp macro="">
      <xdr:nvCxnSpPr>
        <xdr:cNvPr id="139" name="直線コネクタ 138"/>
        <xdr:cNvCxnSpPr/>
      </xdr:nvCxnSpPr>
      <xdr:spPr>
        <a:xfrm flipV="1">
          <a:off x="7861300" y="6983273"/>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64197</xdr:rowOff>
    </xdr:from>
    <xdr:to>
      <xdr:col>36</xdr:col>
      <xdr:colOff>165100</xdr:colOff>
      <xdr:row>40</xdr:row>
      <xdr:rowOff>165797</xdr:rowOff>
    </xdr:to>
    <xdr:sp macro="" textlink="">
      <xdr:nvSpPr>
        <xdr:cNvPr id="140" name="楕円 139"/>
        <xdr:cNvSpPr/>
      </xdr:nvSpPr>
      <xdr:spPr>
        <a:xfrm>
          <a:off x="6921500" y="69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114997</xdr:rowOff>
    </xdr:from>
    <xdr:to>
      <xdr:col>41</xdr:col>
      <xdr:colOff>50800</xdr:colOff>
      <xdr:row>40</xdr:row>
      <xdr:rowOff>131010</xdr:rowOff>
    </xdr:to>
    <xdr:cxnSp macro="">
      <xdr:nvCxnSpPr>
        <xdr:cNvPr id="141" name="直線コネクタ 140"/>
        <xdr:cNvCxnSpPr/>
      </xdr:nvCxnSpPr>
      <xdr:spPr>
        <a:xfrm>
          <a:off x="6972300" y="6972997"/>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17144</xdr:rowOff>
    </xdr:from>
    <xdr:ext cx="534377" cy="259045"/>
    <xdr:sp macro="" textlink="">
      <xdr:nvSpPr>
        <xdr:cNvPr id="146" name="n_1mainValue【道路】&#10;一人当たり延長"/>
        <xdr:cNvSpPr txBox="1"/>
      </xdr:nvSpPr>
      <xdr:spPr>
        <a:xfrm>
          <a:off x="9359411" y="67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21150</xdr:rowOff>
    </xdr:from>
    <xdr:ext cx="534377" cy="259045"/>
    <xdr:sp macro="" textlink="">
      <xdr:nvSpPr>
        <xdr:cNvPr id="147" name="n_2mainValue【道路】&#10;一人当たり延長"/>
        <xdr:cNvSpPr txBox="1"/>
      </xdr:nvSpPr>
      <xdr:spPr>
        <a:xfrm>
          <a:off x="8483111" y="67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26887</xdr:rowOff>
    </xdr:from>
    <xdr:ext cx="534377" cy="259045"/>
    <xdr:sp macro="" textlink="">
      <xdr:nvSpPr>
        <xdr:cNvPr id="148" name="n_3mainValue【道路】&#10;一人当たり延長"/>
        <xdr:cNvSpPr txBox="1"/>
      </xdr:nvSpPr>
      <xdr:spPr>
        <a:xfrm>
          <a:off x="7594111" y="67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10874</xdr:rowOff>
    </xdr:from>
    <xdr:ext cx="534377" cy="259045"/>
    <xdr:sp macro="" textlink="">
      <xdr:nvSpPr>
        <xdr:cNvPr id="149" name="n_4mainValue【道路】&#10;一人当たり延長"/>
        <xdr:cNvSpPr txBox="1"/>
      </xdr:nvSpPr>
      <xdr:spPr>
        <a:xfrm>
          <a:off x="6705111" y="66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89" name="楕円 188"/>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113047</xdr:rowOff>
    </xdr:from>
    <xdr:ext cx="405111" cy="259045"/>
    <xdr:sp macro="" textlink="">
      <xdr:nvSpPr>
        <xdr:cNvPr id="190" name="【橋りょう・トンネル】&#10;有形固定資産減価償却率該当値テキスト"/>
        <xdr:cNvSpPr txBox="1"/>
      </xdr:nvSpPr>
      <xdr:spPr>
        <a:xfrm>
          <a:off x="4673600"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191" name="楕円 190"/>
        <xdr:cNvSpPr/>
      </xdr:nvSpPr>
      <xdr:spPr>
        <a:xfrm>
          <a:off x="3746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121920</xdr:rowOff>
    </xdr:from>
    <xdr:to>
      <xdr:col>24</xdr:col>
      <xdr:colOff>63500</xdr:colOff>
      <xdr:row>61</xdr:row>
      <xdr:rowOff>140970</xdr:rowOff>
    </xdr:to>
    <xdr:cxnSp macro="">
      <xdr:nvCxnSpPr>
        <xdr:cNvPr id="192" name="直線コネクタ 191"/>
        <xdr:cNvCxnSpPr/>
      </xdr:nvCxnSpPr>
      <xdr:spPr>
        <a:xfrm>
          <a:off x="3797300" y="105803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93" name="楕円 192"/>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121920</xdr:rowOff>
    </xdr:to>
    <xdr:cxnSp macro="">
      <xdr:nvCxnSpPr>
        <xdr:cNvPr id="194" name="直線コネクタ 193"/>
        <xdr:cNvCxnSpPr/>
      </xdr:nvCxnSpPr>
      <xdr:spPr>
        <a:xfrm>
          <a:off x="2908300" y="105556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195" name="楕円 194"/>
        <xdr:cNvSpPr/>
      </xdr:nvSpPr>
      <xdr:spPr>
        <a:xfrm>
          <a:off x="196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72390</xdr:rowOff>
    </xdr:from>
    <xdr:to>
      <xdr:col>15</xdr:col>
      <xdr:colOff>50800</xdr:colOff>
      <xdr:row>61</xdr:row>
      <xdr:rowOff>97155</xdr:rowOff>
    </xdr:to>
    <xdr:cxnSp macro="">
      <xdr:nvCxnSpPr>
        <xdr:cNvPr id="196" name="直線コネクタ 195"/>
        <xdr:cNvCxnSpPr/>
      </xdr:nvCxnSpPr>
      <xdr:spPr>
        <a:xfrm>
          <a:off x="2019300" y="105308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xdr:rowOff>
    </xdr:from>
    <xdr:to>
      <xdr:col>6</xdr:col>
      <xdr:colOff>38100</xdr:colOff>
      <xdr:row>61</xdr:row>
      <xdr:rowOff>109855</xdr:rowOff>
    </xdr:to>
    <xdr:sp macro="" textlink="">
      <xdr:nvSpPr>
        <xdr:cNvPr id="197" name="楕円 196"/>
        <xdr:cNvSpPr/>
      </xdr:nvSpPr>
      <xdr:spPr>
        <a:xfrm>
          <a:off x="1079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59055</xdr:rowOff>
    </xdr:from>
    <xdr:to>
      <xdr:col>10</xdr:col>
      <xdr:colOff>114300</xdr:colOff>
      <xdr:row>61</xdr:row>
      <xdr:rowOff>72390</xdr:rowOff>
    </xdr:to>
    <xdr:cxnSp macro="">
      <xdr:nvCxnSpPr>
        <xdr:cNvPr id="198" name="直線コネクタ 197"/>
        <xdr:cNvCxnSpPr/>
      </xdr:nvCxnSpPr>
      <xdr:spPr>
        <a:xfrm>
          <a:off x="1130300" y="105175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17797</xdr:rowOff>
    </xdr:from>
    <xdr:ext cx="405111" cy="259045"/>
    <xdr:sp macro="" textlink="">
      <xdr:nvSpPr>
        <xdr:cNvPr id="203" name="n_1mainValue【橋りょう・トンネル】&#10;有形固定資産減価償却率"/>
        <xdr:cNvSpPr txBox="1"/>
      </xdr:nvSpPr>
      <xdr:spPr>
        <a:xfrm>
          <a:off x="35820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164482</xdr:rowOff>
    </xdr:from>
    <xdr:ext cx="405111" cy="259045"/>
    <xdr:sp macro="" textlink="">
      <xdr:nvSpPr>
        <xdr:cNvPr id="204" name="n_2mainValue【橋りょう・トンネル】&#10;有形固定資産減価償却率"/>
        <xdr:cNvSpPr txBox="1"/>
      </xdr:nvSpPr>
      <xdr:spPr>
        <a:xfrm>
          <a:off x="2705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139717</xdr:rowOff>
    </xdr:from>
    <xdr:ext cx="405111" cy="259045"/>
    <xdr:sp macro="" textlink="">
      <xdr:nvSpPr>
        <xdr:cNvPr id="205" name="n_3mainValue【橋りょう・トンネル】&#10;有形固定資産減価償却率"/>
        <xdr:cNvSpPr txBox="1"/>
      </xdr:nvSpPr>
      <xdr:spPr>
        <a:xfrm>
          <a:off x="1816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126382</xdr:rowOff>
    </xdr:from>
    <xdr:ext cx="405111" cy="259045"/>
    <xdr:sp macro="" textlink="">
      <xdr:nvSpPr>
        <xdr:cNvPr id="206" name="n_4mainValue【橋りょう・トンネル】&#10;有形固定資産減価償却率"/>
        <xdr:cNvSpPr txBox="1"/>
      </xdr:nvSpPr>
      <xdr:spPr>
        <a:xfrm>
          <a:off x="927744" y="1024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3707</xdr:rowOff>
    </xdr:from>
    <xdr:to>
      <xdr:col>55</xdr:col>
      <xdr:colOff>50800</xdr:colOff>
      <xdr:row>62</xdr:row>
      <xdr:rowOff>105307</xdr:rowOff>
    </xdr:to>
    <xdr:sp macro="" textlink="">
      <xdr:nvSpPr>
        <xdr:cNvPr id="246" name="楕円 245"/>
        <xdr:cNvSpPr/>
      </xdr:nvSpPr>
      <xdr:spPr>
        <a:xfrm>
          <a:off x="10426700" y="106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26584</xdr:rowOff>
    </xdr:from>
    <xdr:ext cx="599010" cy="259045"/>
    <xdr:sp macro="" textlink="">
      <xdr:nvSpPr>
        <xdr:cNvPr id="247" name="【橋りょう・トンネル】&#10;一人当たり有形固定資産（償却資産）額該当値テキスト"/>
        <xdr:cNvSpPr txBox="1"/>
      </xdr:nvSpPr>
      <xdr:spPr>
        <a:xfrm>
          <a:off x="10515600" y="1048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11533</xdr:rowOff>
    </xdr:from>
    <xdr:to>
      <xdr:col>50</xdr:col>
      <xdr:colOff>165100</xdr:colOff>
      <xdr:row>62</xdr:row>
      <xdr:rowOff>113133</xdr:rowOff>
    </xdr:to>
    <xdr:sp macro="" textlink="">
      <xdr:nvSpPr>
        <xdr:cNvPr id="248" name="楕円 247"/>
        <xdr:cNvSpPr/>
      </xdr:nvSpPr>
      <xdr:spPr>
        <a:xfrm>
          <a:off x="9588500" y="106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54507</xdr:rowOff>
    </xdr:from>
    <xdr:to>
      <xdr:col>55</xdr:col>
      <xdr:colOff>0</xdr:colOff>
      <xdr:row>62</xdr:row>
      <xdr:rowOff>62333</xdr:rowOff>
    </xdr:to>
    <xdr:cxnSp macro="">
      <xdr:nvCxnSpPr>
        <xdr:cNvPr id="249" name="直線コネクタ 248"/>
        <xdr:cNvCxnSpPr/>
      </xdr:nvCxnSpPr>
      <xdr:spPr>
        <a:xfrm flipV="1">
          <a:off x="9639300" y="10684407"/>
          <a:ext cx="8382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17911</xdr:rowOff>
    </xdr:from>
    <xdr:to>
      <xdr:col>46</xdr:col>
      <xdr:colOff>38100</xdr:colOff>
      <xdr:row>62</xdr:row>
      <xdr:rowOff>119511</xdr:rowOff>
    </xdr:to>
    <xdr:sp macro="" textlink="">
      <xdr:nvSpPr>
        <xdr:cNvPr id="250" name="楕円 249"/>
        <xdr:cNvSpPr/>
      </xdr:nvSpPr>
      <xdr:spPr>
        <a:xfrm>
          <a:off x="8699500" y="106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62333</xdr:rowOff>
    </xdr:from>
    <xdr:to>
      <xdr:col>50</xdr:col>
      <xdr:colOff>114300</xdr:colOff>
      <xdr:row>62</xdr:row>
      <xdr:rowOff>68711</xdr:rowOff>
    </xdr:to>
    <xdr:cxnSp macro="">
      <xdr:nvCxnSpPr>
        <xdr:cNvPr id="251" name="直線コネクタ 250"/>
        <xdr:cNvCxnSpPr/>
      </xdr:nvCxnSpPr>
      <xdr:spPr>
        <a:xfrm flipV="1">
          <a:off x="8750300" y="10692233"/>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28643</xdr:rowOff>
    </xdr:from>
    <xdr:to>
      <xdr:col>41</xdr:col>
      <xdr:colOff>101600</xdr:colOff>
      <xdr:row>62</xdr:row>
      <xdr:rowOff>130243</xdr:rowOff>
    </xdr:to>
    <xdr:sp macro="" textlink="">
      <xdr:nvSpPr>
        <xdr:cNvPr id="252" name="楕円 251"/>
        <xdr:cNvSpPr/>
      </xdr:nvSpPr>
      <xdr:spPr>
        <a:xfrm>
          <a:off x="7810500" y="106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68711</xdr:rowOff>
    </xdr:from>
    <xdr:to>
      <xdr:col>45</xdr:col>
      <xdr:colOff>177800</xdr:colOff>
      <xdr:row>62</xdr:row>
      <xdr:rowOff>79443</xdr:rowOff>
    </xdr:to>
    <xdr:cxnSp macro="">
      <xdr:nvCxnSpPr>
        <xdr:cNvPr id="253" name="直線コネクタ 252"/>
        <xdr:cNvCxnSpPr/>
      </xdr:nvCxnSpPr>
      <xdr:spPr>
        <a:xfrm flipV="1">
          <a:off x="7861300" y="10698611"/>
          <a:ext cx="8890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35201</xdr:rowOff>
    </xdr:from>
    <xdr:to>
      <xdr:col>36</xdr:col>
      <xdr:colOff>165100</xdr:colOff>
      <xdr:row>62</xdr:row>
      <xdr:rowOff>136801</xdr:rowOff>
    </xdr:to>
    <xdr:sp macro="" textlink="">
      <xdr:nvSpPr>
        <xdr:cNvPr id="254" name="楕円 253"/>
        <xdr:cNvSpPr/>
      </xdr:nvSpPr>
      <xdr:spPr>
        <a:xfrm>
          <a:off x="6921500" y="106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79443</xdr:rowOff>
    </xdr:from>
    <xdr:to>
      <xdr:col>41</xdr:col>
      <xdr:colOff>50800</xdr:colOff>
      <xdr:row>62</xdr:row>
      <xdr:rowOff>86001</xdr:rowOff>
    </xdr:to>
    <xdr:cxnSp macro="">
      <xdr:nvCxnSpPr>
        <xdr:cNvPr id="255" name="直線コネクタ 254"/>
        <xdr:cNvCxnSpPr/>
      </xdr:nvCxnSpPr>
      <xdr:spPr>
        <a:xfrm flipV="1">
          <a:off x="6972300" y="10709343"/>
          <a:ext cx="889000" cy="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129660</xdr:rowOff>
    </xdr:from>
    <xdr:ext cx="599010" cy="259045"/>
    <xdr:sp macro="" textlink="">
      <xdr:nvSpPr>
        <xdr:cNvPr id="260" name="n_1mainValue【橋りょう・トンネル】&#10;一人当たり有形固定資産（償却資産）額"/>
        <xdr:cNvSpPr txBox="1"/>
      </xdr:nvSpPr>
      <xdr:spPr>
        <a:xfrm>
          <a:off x="9327095" y="1041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136038</xdr:rowOff>
    </xdr:from>
    <xdr:ext cx="599010" cy="259045"/>
    <xdr:sp macro="" textlink="">
      <xdr:nvSpPr>
        <xdr:cNvPr id="261" name="n_2mainValue【橋りょう・トンネル】&#10;一人当たり有形固定資産（償却資産）額"/>
        <xdr:cNvSpPr txBox="1"/>
      </xdr:nvSpPr>
      <xdr:spPr>
        <a:xfrm>
          <a:off x="8450795" y="1042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146770</xdr:rowOff>
    </xdr:from>
    <xdr:ext cx="599010" cy="259045"/>
    <xdr:sp macro="" textlink="">
      <xdr:nvSpPr>
        <xdr:cNvPr id="262" name="n_3mainValue【橋りょう・トンネル】&#10;一人当たり有形固定資産（償却資産）額"/>
        <xdr:cNvSpPr txBox="1"/>
      </xdr:nvSpPr>
      <xdr:spPr>
        <a:xfrm>
          <a:off x="7561795" y="1043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153328</xdr:rowOff>
    </xdr:from>
    <xdr:ext cx="599010" cy="259045"/>
    <xdr:sp macro="" textlink="">
      <xdr:nvSpPr>
        <xdr:cNvPr id="263" name="n_4mainValue【橋りょう・トンネル】&#10;一人当たり有形固定資産（償却資産）額"/>
        <xdr:cNvSpPr txBox="1"/>
      </xdr:nvSpPr>
      <xdr:spPr>
        <a:xfrm>
          <a:off x="6672795" y="1044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76836</xdr:rowOff>
    </xdr:from>
    <xdr:to>
      <xdr:col>24</xdr:col>
      <xdr:colOff>114300</xdr:colOff>
      <xdr:row>85</xdr:row>
      <xdr:rowOff>6986</xdr:rowOff>
    </xdr:to>
    <xdr:sp macro="" textlink="">
      <xdr:nvSpPr>
        <xdr:cNvPr id="304" name="楕円 303"/>
        <xdr:cNvSpPr/>
      </xdr:nvSpPr>
      <xdr:spPr>
        <a:xfrm>
          <a:off x="45847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55263</xdr:rowOff>
    </xdr:from>
    <xdr:ext cx="405111" cy="259045"/>
    <xdr:sp macro="" textlink="">
      <xdr:nvSpPr>
        <xdr:cNvPr id="305" name="【公営住宅】&#10;有形固定資産減価償却率該当値テキスト"/>
        <xdr:cNvSpPr txBox="1"/>
      </xdr:nvSpPr>
      <xdr:spPr>
        <a:xfrm>
          <a:off x="4673600"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59689</xdr:rowOff>
    </xdr:from>
    <xdr:to>
      <xdr:col>20</xdr:col>
      <xdr:colOff>38100</xdr:colOff>
      <xdr:row>84</xdr:row>
      <xdr:rowOff>161289</xdr:rowOff>
    </xdr:to>
    <xdr:sp macro="" textlink="">
      <xdr:nvSpPr>
        <xdr:cNvPr id="306" name="楕円 305"/>
        <xdr:cNvSpPr/>
      </xdr:nvSpPr>
      <xdr:spPr>
        <a:xfrm>
          <a:off x="3746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110489</xdr:rowOff>
    </xdr:from>
    <xdr:to>
      <xdr:col>24</xdr:col>
      <xdr:colOff>63500</xdr:colOff>
      <xdr:row>84</xdr:row>
      <xdr:rowOff>127636</xdr:rowOff>
    </xdr:to>
    <xdr:cxnSp macro="">
      <xdr:nvCxnSpPr>
        <xdr:cNvPr id="307" name="直線コネクタ 306"/>
        <xdr:cNvCxnSpPr/>
      </xdr:nvCxnSpPr>
      <xdr:spPr>
        <a:xfrm>
          <a:off x="3797300" y="1451228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308" name="楕円 307"/>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87630</xdr:rowOff>
    </xdr:from>
    <xdr:to>
      <xdr:col>19</xdr:col>
      <xdr:colOff>177800</xdr:colOff>
      <xdr:row>84</xdr:row>
      <xdr:rowOff>110489</xdr:rowOff>
    </xdr:to>
    <xdr:cxnSp macro="">
      <xdr:nvCxnSpPr>
        <xdr:cNvPr id="309" name="直線コネクタ 308"/>
        <xdr:cNvCxnSpPr/>
      </xdr:nvCxnSpPr>
      <xdr:spPr>
        <a:xfrm>
          <a:off x="2908300" y="14489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8255</xdr:rowOff>
    </xdr:from>
    <xdr:to>
      <xdr:col>10</xdr:col>
      <xdr:colOff>165100</xdr:colOff>
      <xdr:row>84</xdr:row>
      <xdr:rowOff>109855</xdr:rowOff>
    </xdr:to>
    <xdr:sp macro="" textlink="">
      <xdr:nvSpPr>
        <xdr:cNvPr id="310" name="楕円 309"/>
        <xdr:cNvSpPr/>
      </xdr:nvSpPr>
      <xdr:spPr>
        <a:xfrm>
          <a:off x="1968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59055</xdr:rowOff>
    </xdr:from>
    <xdr:to>
      <xdr:col>15</xdr:col>
      <xdr:colOff>50800</xdr:colOff>
      <xdr:row>84</xdr:row>
      <xdr:rowOff>87630</xdr:rowOff>
    </xdr:to>
    <xdr:cxnSp macro="">
      <xdr:nvCxnSpPr>
        <xdr:cNvPr id="311" name="直線コネクタ 310"/>
        <xdr:cNvCxnSpPr/>
      </xdr:nvCxnSpPr>
      <xdr:spPr>
        <a:xfrm>
          <a:off x="2019300" y="14460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145414</xdr:rowOff>
    </xdr:from>
    <xdr:to>
      <xdr:col>6</xdr:col>
      <xdr:colOff>38100</xdr:colOff>
      <xdr:row>84</xdr:row>
      <xdr:rowOff>75564</xdr:rowOff>
    </xdr:to>
    <xdr:sp macro="" textlink="">
      <xdr:nvSpPr>
        <xdr:cNvPr id="312" name="楕円 311"/>
        <xdr:cNvSpPr/>
      </xdr:nvSpPr>
      <xdr:spPr>
        <a:xfrm>
          <a:off x="1079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24764</xdr:rowOff>
    </xdr:from>
    <xdr:to>
      <xdr:col>10</xdr:col>
      <xdr:colOff>114300</xdr:colOff>
      <xdr:row>84</xdr:row>
      <xdr:rowOff>59055</xdr:rowOff>
    </xdr:to>
    <xdr:cxnSp macro="">
      <xdr:nvCxnSpPr>
        <xdr:cNvPr id="313" name="直線コネクタ 312"/>
        <xdr:cNvCxnSpPr/>
      </xdr:nvCxnSpPr>
      <xdr:spPr>
        <a:xfrm>
          <a:off x="1130300" y="14426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152416</xdr:rowOff>
    </xdr:from>
    <xdr:ext cx="405111" cy="259045"/>
    <xdr:sp macro="" textlink="">
      <xdr:nvSpPr>
        <xdr:cNvPr id="318" name="n_1mainValue【公営住宅】&#10;有形固定資産減価償却率"/>
        <xdr:cNvSpPr txBox="1"/>
      </xdr:nvSpPr>
      <xdr:spPr>
        <a:xfrm>
          <a:off x="3582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319" name="n_2mainValue【公営住宅】&#10;有形固定資産減価償却率"/>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100982</xdr:rowOff>
    </xdr:from>
    <xdr:ext cx="405111" cy="259045"/>
    <xdr:sp macro="" textlink="">
      <xdr:nvSpPr>
        <xdr:cNvPr id="320" name="n_3mainValue【公営住宅】&#10;有形固定資産減価償却率"/>
        <xdr:cNvSpPr txBox="1"/>
      </xdr:nvSpPr>
      <xdr:spPr>
        <a:xfrm>
          <a:off x="1816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66691</xdr:rowOff>
    </xdr:from>
    <xdr:ext cx="405111" cy="259045"/>
    <xdr:sp macro="" textlink="">
      <xdr:nvSpPr>
        <xdr:cNvPr id="321" name="n_4mainValue【公営住宅】&#10;有形固定資産減価償却率"/>
        <xdr:cNvSpPr txBox="1"/>
      </xdr:nvSpPr>
      <xdr:spPr>
        <a:xfrm>
          <a:off x="927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38781</xdr:rowOff>
    </xdr:from>
    <xdr:to>
      <xdr:col>55</xdr:col>
      <xdr:colOff>50800</xdr:colOff>
      <xdr:row>85</xdr:row>
      <xdr:rowOff>140381</xdr:rowOff>
    </xdr:to>
    <xdr:sp macro="" textlink="">
      <xdr:nvSpPr>
        <xdr:cNvPr id="359" name="楕円 358"/>
        <xdr:cNvSpPr/>
      </xdr:nvSpPr>
      <xdr:spPr>
        <a:xfrm>
          <a:off x="10426700" y="146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169608</xdr:rowOff>
    </xdr:from>
    <xdr:ext cx="469744" cy="259045"/>
    <xdr:sp macro="" textlink="">
      <xdr:nvSpPr>
        <xdr:cNvPr id="360" name="【公営住宅】&#10;一人当たり面積該当値テキスト"/>
        <xdr:cNvSpPr txBox="1"/>
      </xdr:nvSpPr>
      <xdr:spPr>
        <a:xfrm>
          <a:off x="10515600" y="143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39740</xdr:rowOff>
    </xdr:from>
    <xdr:to>
      <xdr:col>50</xdr:col>
      <xdr:colOff>165100</xdr:colOff>
      <xdr:row>85</xdr:row>
      <xdr:rowOff>141340</xdr:rowOff>
    </xdr:to>
    <xdr:sp macro="" textlink="">
      <xdr:nvSpPr>
        <xdr:cNvPr id="361" name="楕円 360"/>
        <xdr:cNvSpPr/>
      </xdr:nvSpPr>
      <xdr:spPr>
        <a:xfrm>
          <a:off x="9588500" y="146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89581</xdr:rowOff>
    </xdr:from>
    <xdr:to>
      <xdr:col>55</xdr:col>
      <xdr:colOff>0</xdr:colOff>
      <xdr:row>85</xdr:row>
      <xdr:rowOff>90540</xdr:rowOff>
    </xdr:to>
    <xdr:cxnSp macro="">
      <xdr:nvCxnSpPr>
        <xdr:cNvPr id="362" name="直線コネクタ 361"/>
        <xdr:cNvCxnSpPr/>
      </xdr:nvCxnSpPr>
      <xdr:spPr>
        <a:xfrm flipV="1">
          <a:off x="9639300" y="14662831"/>
          <a:ext cx="8382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40929</xdr:rowOff>
    </xdr:from>
    <xdr:to>
      <xdr:col>46</xdr:col>
      <xdr:colOff>38100</xdr:colOff>
      <xdr:row>85</xdr:row>
      <xdr:rowOff>142529</xdr:rowOff>
    </xdr:to>
    <xdr:sp macro="" textlink="">
      <xdr:nvSpPr>
        <xdr:cNvPr id="363" name="楕円 362"/>
        <xdr:cNvSpPr/>
      </xdr:nvSpPr>
      <xdr:spPr>
        <a:xfrm>
          <a:off x="8699500" y="146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90540</xdr:rowOff>
    </xdr:from>
    <xdr:to>
      <xdr:col>50</xdr:col>
      <xdr:colOff>114300</xdr:colOff>
      <xdr:row>85</xdr:row>
      <xdr:rowOff>91729</xdr:rowOff>
    </xdr:to>
    <xdr:cxnSp macro="">
      <xdr:nvCxnSpPr>
        <xdr:cNvPr id="364" name="直線コネクタ 363"/>
        <xdr:cNvCxnSpPr/>
      </xdr:nvCxnSpPr>
      <xdr:spPr>
        <a:xfrm flipV="1">
          <a:off x="8750300" y="1466379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42987</xdr:rowOff>
    </xdr:from>
    <xdr:to>
      <xdr:col>41</xdr:col>
      <xdr:colOff>101600</xdr:colOff>
      <xdr:row>85</xdr:row>
      <xdr:rowOff>144587</xdr:rowOff>
    </xdr:to>
    <xdr:sp macro="" textlink="">
      <xdr:nvSpPr>
        <xdr:cNvPr id="365" name="楕円 364"/>
        <xdr:cNvSpPr/>
      </xdr:nvSpPr>
      <xdr:spPr>
        <a:xfrm>
          <a:off x="7810500" y="146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91729</xdr:rowOff>
    </xdr:from>
    <xdr:to>
      <xdr:col>45</xdr:col>
      <xdr:colOff>177800</xdr:colOff>
      <xdr:row>85</xdr:row>
      <xdr:rowOff>93787</xdr:rowOff>
    </xdr:to>
    <xdr:cxnSp macro="">
      <xdr:nvCxnSpPr>
        <xdr:cNvPr id="366" name="直線コネクタ 365"/>
        <xdr:cNvCxnSpPr/>
      </xdr:nvCxnSpPr>
      <xdr:spPr>
        <a:xfrm flipV="1">
          <a:off x="7861300" y="1466497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54097</xdr:rowOff>
    </xdr:from>
    <xdr:to>
      <xdr:col>36</xdr:col>
      <xdr:colOff>165100</xdr:colOff>
      <xdr:row>85</xdr:row>
      <xdr:rowOff>155697</xdr:rowOff>
    </xdr:to>
    <xdr:sp macro="" textlink="">
      <xdr:nvSpPr>
        <xdr:cNvPr id="367" name="楕円 366"/>
        <xdr:cNvSpPr/>
      </xdr:nvSpPr>
      <xdr:spPr>
        <a:xfrm>
          <a:off x="6921500" y="1462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93787</xdr:rowOff>
    </xdr:from>
    <xdr:to>
      <xdr:col>41</xdr:col>
      <xdr:colOff>50800</xdr:colOff>
      <xdr:row>85</xdr:row>
      <xdr:rowOff>104897</xdr:rowOff>
    </xdr:to>
    <xdr:cxnSp macro="">
      <xdr:nvCxnSpPr>
        <xdr:cNvPr id="368" name="直線コネクタ 367"/>
        <xdr:cNvCxnSpPr/>
      </xdr:nvCxnSpPr>
      <xdr:spPr>
        <a:xfrm flipV="1">
          <a:off x="6972300" y="14667037"/>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157867</xdr:rowOff>
    </xdr:from>
    <xdr:ext cx="469744" cy="259045"/>
    <xdr:sp macro="" textlink="">
      <xdr:nvSpPr>
        <xdr:cNvPr id="373" name="n_1mainValue【公営住宅】&#10;一人当たり面積"/>
        <xdr:cNvSpPr txBox="1"/>
      </xdr:nvSpPr>
      <xdr:spPr>
        <a:xfrm>
          <a:off x="9391727" y="1438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159056</xdr:rowOff>
    </xdr:from>
    <xdr:ext cx="469744" cy="259045"/>
    <xdr:sp macro="" textlink="">
      <xdr:nvSpPr>
        <xdr:cNvPr id="374" name="n_2mainValue【公営住宅】&#10;一人当たり面積"/>
        <xdr:cNvSpPr txBox="1"/>
      </xdr:nvSpPr>
      <xdr:spPr>
        <a:xfrm>
          <a:off x="8515427" y="1438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161114</xdr:rowOff>
    </xdr:from>
    <xdr:ext cx="469744" cy="259045"/>
    <xdr:sp macro="" textlink="">
      <xdr:nvSpPr>
        <xdr:cNvPr id="375" name="n_3mainValue【公営住宅】&#10;一人当たり面積"/>
        <xdr:cNvSpPr txBox="1"/>
      </xdr:nvSpPr>
      <xdr:spPr>
        <a:xfrm>
          <a:off x="7626427" y="1439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774</xdr:rowOff>
    </xdr:from>
    <xdr:ext cx="469744" cy="259045"/>
    <xdr:sp macro="" textlink="">
      <xdr:nvSpPr>
        <xdr:cNvPr id="376" name="n_4mainValue【公営住宅】&#10;一人当たり面積"/>
        <xdr:cNvSpPr txBox="1"/>
      </xdr:nvSpPr>
      <xdr:spPr>
        <a:xfrm>
          <a:off x="6737427" y="1440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22134</xdr:rowOff>
    </xdr:from>
    <xdr:to>
      <xdr:col>24</xdr:col>
      <xdr:colOff>114300</xdr:colOff>
      <xdr:row>105</xdr:row>
      <xdr:rowOff>123734</xdr:rowOff>
    </xdr:to>
    <xdr:sp macro="" textlink="">
      <xdr:nvSpPr>
        <xdr:cNvPr id="418" name="楕円 417"/>
        <xdr:cNvSpPr/>
      </xdr:nvSpPr>
      <xdr:spPr>
        <a:xfrm>
          <a:off x="45847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561</xdr:rowOff>
    </xdr:from>
    <xdr:ext cx="405111" cy="259045"/>
    <xdr:sp macro="" textlink="">
      <xdr:nvSpPr>
        <xdr:cNvPr id="419" name="【港湾・漁港】&#10;有形固定資産減価償却率該当値テキスト"/>
        <xdr:cNvSpPr txBox="1"/>
      </xdr:nvSpPr>
      <xdr:spPr>
        <a:xfrm>
          <a:off x="4673600"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20" name="楕円 419"/>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72934</xdr:rowOff>
    </xdr:to>
    <xdr:cxnSp macro="">
      <xdr:nvCxnSpPr>
        <xdr:cNvPr id="421" name="直線コネクタ 420"/>
        <xdr:cNvCxnSpPr/>
      </xdr:nvCxnSpPr>
      <xdr:spPr>
        <a:xfrm>
          <a:off x="3797300" y="180441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131536</xdr:rowOff>
    </xdr:from>
    <xdr:to>
      <xdr:col>15</xdr:col>
      <xdr:colOff>101600</xdr:colOff>
      <xdr:row>105</xdr:row>
      <xdr:rowOff>61686</xdr:rowOff>
    </xdr:to>
    <xdr:sp macro="" textlink="">
      <xdr:nvSpPr>
        <xdr:cNvPr id="422" name="楕円 421"/>
        <xdr:cNvSpPr/>
      </xdr:nvSpPr>
      <xdr:spPr>
        <a:xfrm>
          <a:off x="2857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10886</xdr:rowOff>
    </xdr:from>
    <xdr:to>
      <xdr:col>19</xdr:col>
      <xdr:colOff>177800</xdr:colOff>
      <xdr:row>105</xdr:row>
      <xdr:rowOff>41911</xdr:rowOff>
    </xdr:to>
    <xdr:cxnSp macro="">
      <xdr:nvCxnSpPr>
        <xdr:cNvPr id="423" name="直線コネクタ 422"/>
        <xdr:cNvCxnSpPr/>
      </xdr:nvCxnSpPr>
      <xdr:spPr>
        <a:xfrm>
          <a:off x="2908300" y="180131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24" name="楕円 423"/>
        <xdr:cNvSpPr/>
      </xdr:nvSpPr>
      <xdr:spPr>
        <a:xfrm>
          <a:off x="1968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151312</xdr:rowOff>
    </xdr:from>
    <xdr:to>
      <xdr:col>15</xdr:col>
      <xdr:colOff>50800</xdr:colOff>
      <xdr:row>105</xdr:row>
      <xdr:rowOff>10886</xdr:rowOff>
    </xdr:to>
    <xdr:cxnSp macro="">
      <xdr:nvCxnSpPr>
        <xdr:cNvPr id="425" name="直線コネクタ 424"/>
        <xdr:cNvCxnSpPr/>
      </xdr:nvCxnSpPr>
      <xdr:spPr>
        <a:xfrm>
          <a:off x="2019300" y="179821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26" name="楕円 425"/>
        <xdr:cNvSpPr/>
      </xdr:nvSpPr>
      <xdr:spPr>
        <a:xfrm>
          <a:off x="1079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117021</xdr:rowOff>
    </xdr:from>
    <xdr:to>
      <xdr:col>10</xdr:col>
      <xdr:colOff>114300</xdr:colOff>
      <xdr:row>104</xdr:row>
      <xdr:rowOff>151312</xdr:rowOff>
    </xdr:to>
    <xdr:cxnSp macro="">
      <xdr:nvCxnSpPr>
        <xdr:cNvPr id="427" name="直線コネクタ 426"/>
        <xdr:cNvCxnSpPr/>
      </xdr:nvCxnSpPr>
      <xdr:spPr>
        <a:xfrm>
          <a:off x="1130300" y="179478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32" name="n_1mainValue【港湾・漁港】&#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52813</xdr:rowOff>
    </xdr:from>
    <xdr:ext cx="405111" cy="259045"/>
    <xdr:sp macro="" textlink="">
      <xdr:nvSpPr>
        <xdr:cNvPr id="433" name="n_2mainValue【港湾・漁港】&#10;有形固定資産減価償却率"/>
        <xdr:cNvSpPr txBox="1"/>
      </xdr:nvSpPr>
      <xdr:spPr>
        <a:xfrm>
          <a:off x="2705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4" name="n_3mainValue【港湾・漁港】&#10;有形固定資産減価償却率"/>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5" name="n_4mainValue【港湾・漁港】&#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132879</xdr:rowOff>
    </xdr:from>
    <xdr:to>
      <xdr:col>55</xdr:col>
      <xdr:colOff>50800</xdr:colOff>
      <xdr:row>108</xdr:row>
      <xdr:rowOff>63029</xdr:rowOff>
    </xdr:to>
    <xdr:sp macro="" textlink="">
      <xdr:nvSpPr>
        <xdr:cNvPr id="473" name="楕円 472"/>
        <xdr:cNvSpPr/>
      </xdr:nvSpPr>
      <xdr:spPr>
        <a:xfrm>
          <a:off x="10426700" y="184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47806</xdr:rowOff>
    </xdr:from>
    <xdr:ext cx="599010" cy="259045"/>
    <xdr:sp macro="" textlink="">
      <xdr:nvSpPr>
        <xdr:cNvPr id="474" name="【港湾・漁港】&#10;一人当たり有形固定資産（償却資産）額該当値テキスト"/>
        <xdr:cNvSpPr txBox="1"/>
      </xdr:nvSpPr>
      <xdr:spPr>
        <a:xfrm>
          <a:off x="10515600" y="183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133503</xdr:rowOff>
    </xdr:from>
    <xdr:to>
      <xdr:col>50</xdr:col>
      <xdr:colOff>165100</xdr:colOff>
      <xdr:row>108</xdr:row>
      <xdr:rowOff>63653</xdr:rowOff>
    </xdr:to>
    <xdr:sp macro="" textlink="">
      <xdr:nvSpPr>
        <xdr:cNvPr id="475" name="楕円 474"/>
        <xdr:cNvSpPr/>
      </xdr:nvSpPr>
      <xdr:spPr>
        <a:xfrm>
          <a:off x="9588500" y="18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12229</xdr:rowOff>
    </xdr:from>
    <xdr:to>
      <xdr:col>55</xdr:col>
      <xdr:colOff>0</xdr:colOff>
      <xdr:row>108</xdr:row>
      <xdr:rowOff>12853</xdr:rowOff>
    </xdr:to>
    <xdr:cxnSp macro="">
      <xdr:nvCxnSpPr>
        <xdr:cNvPr id="476" name="直線コネクタ 475"/>
        <xdr:cNvCxnSpPr/>
      </xdr:nvCxnSpPr>
      <xdr:spPr>
        <a:xfrm flipV="1">
          <a:off x="9639300" y="18528829"/>
          <a:ext cx="8382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134196</xdr:rowOff>
    </xdr:from>
    <xdr:to>
      <xdr:col>46</xdr:col>
      <xdr:colOff>38100</xdr:colOff>
      <xdr:row>108</xdr:row>
      <xdr:rowOff>64346</xdr:rowOff>
    </xdr:to>
    <xdr:sp macro="" textlink="">
      <xdr:nvSpPr>
        <xdr:cNvPr id="477" name="楕円 476"/>
        <xdr:cNvSpPr/>
      </xdr:nvSpPr>
      <xdr:spPr>
        <a:xfrm>
          <a:off x="8699500" y="184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12853</xdr:rowOff>
    </xdr:from>
    <xdr:to>
      <xdr:col>50</xdr:col>
      <xdr:colOff>114300</xdr:colOff>
      <xdr:row>108</xdr:row>
      <xdr:rowOff>13546</xdr:rowOff>
    </xdr:to>
    <xdr:cxnSp macro="">
      <xdr:nvCxnSpPr>
        <xdr:cNvPr id="478" name="直線コネクタ 477"/>
        <xdr:cNvCxnSpPr/>
      </xdr:nvCxnSpPr>
      <xdr:spPr>
        <a:xfrm flipV="1">
          <a:off x="8750300" y="18529453"/>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135378</xdr:rowOff>
    </xdr:from>
    <xdr:to>
      <xdr:col>41</xdr:col>
      <xdr:colOff>101600</xdr:colOff>
      <xdr:row>108</xdr:row>
      <xdr:rowOff>65528</xdr:rowOff>
    </xdr:to>
    <xdr:sp macro="" textlink="">
      <xdr:nvSpPr>
        <xdr:cNvPr id="479" name="楕円 478"/>
        <xdr:cNvSpPr/>
      </xdr:nvSpPr>
      <xdr:spPr>
        <a:xfrm>
          <a:off x="7810500" y="184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13546</xdr:rowOff>
    </xdr:from>
    <xdr:to>
      <xdr:col>45</xdr:col>
      <xdr:colOff>177800</xdr:colOff>
      <xdr:row>108</xdr:row>
      <xdr:rowOff>14728</xdr:rowOff>
    </xdr:to>
    <xdr:cxnSp macro="">
      <xdr:nvCxnSpPr>
        <xdr:cNvPr id="480" name="直線コネクタ 479"/>
        <xdr:cNvCxnSpPr/>
      </xdr:nvCxnSpPr>
      <xdr:spPr>
        <a:xfrm flipV="1">
          <a:off x="7861300" y="18530146"/>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136902</xdr:rowOff>
    </xdr:from>
    <xdr:to>
      <xdr:col>36</xdr:col>
      <xdr:colOff>165100</xdr:colOff>
      <xdr:row>108</xdr:row>
      <xdr:rowOff>67052</xdr:rowOff>
    </xdr:to>
    <xdr:sp macro="" textlink="">
      <xdr:nvSpPr>
        <xdr:cNvPr id="481" name="楕円 480"/>
        <xdr:cNvSpPr/>
      </xdr:nvSpPr>
      <xdr:spPr>
        <a:xfrm>
          <a:off x="6921500" y="184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14728</xdr:rowOff>
    </xdr:from>
    <xdr:to>
      <xdr:col>41</xdr:col>
      <xdr:colOff>50800</xdr:colOff>
      <xdr:row>108</xdr:row>
      <xdr:rowOff>16252</xdr:rowOff>
    </xdr:to>
    <xdr:cxnSp macro="">
      <xdr:nvCxnSpPr>
        <xdr:cNvPr id="482" name="直線コネクタ 481"/>
        <xdr:cNvCxnSpPr/>
      </xdr:nvCxnSpPr>
      <xdr:spPr>
        <a:xfrm flipV="1">
          <a:off x="6972300" y="185313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54780</xdr:rowOff>
    </xdr:from>
    <xdr:ext cx="599010" cy="259045"/>
    <xdr:sp macro="" textlink="">
      <xdr:nvSpPr>
        <xdr:cNvPr id="487" name="n_1mainValue【港湾・漁港】&#10;一人当たり有形固定資産（償却資産）額"/>
        <xdr:cNvSpPr txBox="1"/>
      </xdr:nvSpPr>
      <xdr:spPr>
        <a:xfrm>
          <a:off x="9327095" y="185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55473</xdr:rowOff>
    </xdr:from>
    <xdr:ext cx="599010" cy="259045"/>
    <xdr:sp macro="" textlink="">
      <xdr:nvSpPr>
        <xdr:cNvPr id="488" name="n_2mainValue【港湾・漁港】&#10;一人当たり有形固定資産（償却資産）額"/>
        <xdr:cNvSpPr txBox="1"/>
      </xdr:nvSpPr>
      <xdr:spPr>
        <a:xfrm>
          <a:off x="8450795" y="1857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56655</xdr:rowOff>
    </xdr:from>
    <xdr:ext cx="599010" cy="259045"/>
    <xdr:sp macro="" textlink="">
      <xdr:nvSpPr>
        <xdr:cNvPr id="489" name="n_3mainValue【港湾・漁港】&#10;一人当たり有形固定資産（償却資産）額"/>
        <xdr:cNvSpPr txBox="1"/>
      </xdr:nvSpPr>
      <xdr:spPr>
        <a:xfrm>
          <a:off x="7561795" y="1857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58179</xdr:rowOff>
    </xdr:from>
    <xdr:ext cx="599010" cy="259045"/>
    <xdr:sp macro="" textlink="">
      <xdr:nvSpPr>
        <xdr:cNvPr id="490" name="n_4mainValue【港湾・漁港】&#10;一人当たり有形固定資産（償却資産）額"/>
        <xdr:cNvSpPr txBox="1"/>
      </xdr:nvSpPr>
      <xdr:spPr>
        <a:xfrm>
          <a:off x="6672795" y="1857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134801</xdr:rowOff>
    </xdr:from>
    <xdr:to>
      <xdr:col>85</xdr:col>
      <xdr:colOff>177800</xdr:colOff>
      <xdr:row>37</xdr:row>
      <xdr:rowOff>64951</xdr:rowOff>
    </xdr:to>
    <xdr:sp macro="" textlink="">
      <xdr:nvSpPr>
        <xdr:cNvPr id="532" name="楕円 531"/>
        <xdr:cNvSpPr/>
      </xdr:nvSpPr>
      <xdr:spPr>
        <a:xfrm>
          <a:off x="162687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157678</xdr:rowOff>
    </xdr:from>
    <xdr:ext cx="405111" cy="259045"/>
    <xdr:sp macro="" textlink="">
      <xdr:nvSpPr>
        <xdr:cNvPr id="533" name="【認定こども園・幼稚園・保育所】&#10;有形固定資産減価償却率該当値テキスト"/>
        <xdr:cNvSpPr txBox="1"/>
      </xdr:nvSpPr>
      <xdr:spPr>
        <a:xfrm>
          <a:off x="163576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90714</xdr:rowOff>
    </xdr:from>
    <xdr:to>
      <xdr:col>81</xdr:col>
      <xdr:colOff>101600</xdr:colOff>
      <xdr:row>37</xdr:row>
      <xdr:rowOff>20864</xdr:rowOff>
    </xdr:to>
    <xdr:sp macro="" textlink="">
      <xdr:nvSpPr>
        <xdr:cNvPr id="534" name="楕円 533"/>
        <xdr:cNvSpPr/>
      </xdr:nvSpPr>
      <xdr:spPr>
        <a:xfrm>
          <a:off x="15430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141514</xdr:rowOff>
    </xdr:from>
    <xdr:to>
      <xdr:col>85</xdr:col>
      <xdr:colOff>127000</xdr:colOff>
      <xdr:row>37</xdr:row>
      <xdr:rowOff>14151</xdr:rowOff>
    </xdr:to>
    <xdr:cxnSp macro="">
      <xdr:nvCxnSpPr>
        <xdr:cNvPr id="535" name="直線コネクタ 534"/>
        <xdr:cNvCxnSpPr/>
      </xdr:nvCxnSpPr>
      <xdr:spPr>
        <a:xfrm>
          <a:off x="15481300" y="631371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53158</xdr:rowOff>
    </xdr:from>
    <xdr:to>
      <xdr:col>76</xdr:col>
      <xdr:colOff>165100</xdr:colOff>
      <xdr:row>36</xdr:row>
      <xdr:rowOff>154758</xdr:rowOff>
    </xdr:to>
    <xdr:sp macro="" textlink="">
      <xdr:nvSpPr>
        <xdr:cNvPr id="536" name="楕円 535"/>
        <xdr:cNvSpPr/>
      </xdr:nvSpPr>
      <xdr:spPr>
        <a:xfrm>
          <a:off x="14541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103958</xdr:rowOff>
    </xdr:from>
    <xdr:to>
      <xdr:col>81</xdr:col>
      <xdr:colOff>50800</xdr:colOff>
      <xdr:row>36</xdr:row>
      <xdr:rowOff>141514</xdr:rowOff>
    </xdr:to>
    <xdr:cxnSp macro="">
      <xdr:nvCxnSpPr>
        <xdr:cNvPr id="537" name="直線コネクタ 536"/>
        <xdr:cNvCxnSpPr/>
      </xdr:nvCxnSpPr>
      <xdr:spPr>
        <a:xfrm>
          <a:off x="14592300" y="62761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92347</xdr:rowOff>
    </xdr:from>
    <xdr:to>
      <xdr:col>72</xdr:col>
      <xdr:colOff>38100</xdr:colOff>
      <xdr:row>38</xdr:row>
      <xdr:rowOff>22497</xdr:rowOff>
    </xdr:to>
    <xdr:sp macro="" textlink="">
      <xdr:nvSpPr>
        <xdr:cNvPr id="538" name="楕円 537"/>
        <xdr:cNvSpPr/>
      </xdr:nvSpPr>
      <xdr:spPr>
        <a:xfrm>
          <a:off x="13652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103958</xdr:rowOff>
    </xdr:from>
    <xdr:to>
      <xdr:col>76</xdr:col>
      <xdr:colOff>114300</xdr:colOff>
      <xdr:row>37</xdr:row>
      <xdr:rowOff>143147</xdr:rowOff>
    </xdr:to>
    <xdr:cxnSp macro="">
      <xdr:nvCxnSpPr>
        <xdr:cNvPr id="539" name="直線コネクタ 538"/>
        <xdr:cNvCxnSpPr/>
      </xdr:nvCxnSpPr>
      <xdr:spPr>
        <a:xfrm flipV="1">
          <a:off x="13703300" y="6276158"/>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44994</xdr:rowOff>
    </xdr:from>
    <xdr:to>
      <xdr:col>67</xdr:col>
      <xdr:colOff>101600</xdr:colOff>
      <xdr:row>38</xdr:row>
      <xdr:rowOff>146594</xdr:rowOff>
    </xdr:to>
    <xdr:sp macro="" textlink="">
      <xdr:nvSpPr>
        <xdr:cNvPr id="540" name="楕円 539"/>
        <xdr:cNvSpPr/>
      </xdr:nvSpPr>
      <xdr:spPr>
        <a:xfrm>
          <a:off x="12763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143147</xdr:rowOff>
    </xdr:from>
    <xdr:to>
      <xdr:col>71</xdr:col>
      <xdr:colOff>177800</xdr:colOff>
      <xdr:row>38</xdr:row>
      <xdr:rowOff>95794</xdr:rowOff>
    </xdr:to>
    <xdr:cxnSp macro="">
      <xdr:nvCxnSpPr>
        <xdr:cNvPr id="541" name="直線コネクタ 540"/>
        <xdr:cNvCxnSpPr/>
      </xdr:nvCxnSpPr>
      <xdr:spPr>
        <a:xfrm flipV="1">
          <a:off x="12814300" y="648679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4"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45"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37391</xdr:rowOff>
    </xdr:from>
    <xdr:ext cx="405111" cy="259045"/>
    <xdr:sp macro="" textlink="">
      <xdr:nvSpPr>
        <xdr:cNvPr id="546" name="n_1main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547" name="n_2mainValue【認定こども園・幼稚園・保育所】&#10;有形固定資産減価償却率"/>
        <xdr:cNvSpPr txBox="1"/>
      </xdr:nvSpPr>
      <xdr:spPr>
        <a:xfrm>
          <a:off x="14389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39024</xdr:rowOff>
    </xdr:from>
    <xdr:ext cx="405111" cy="259045"/>
    <xdr:sp macro="" textlink="">
      <xdr:nvSpPr>
        <xdr:cNvPr id="548" name="n_3mainValue【認定こども園・幼稚園・保育所】&#10;有形固定資産減価償却率"/>
        <xdr:cNvSpPr txBox="1"/>
      </xdr:nvSpPr>
      <xdr:spPr>
        <a:xfrm>
          <a:off x="13500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49" name="n_4mainValue【認定こども園・幼稚園・保育所】&#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0"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91" name="楕円 590"/>
        <xdr:cNvSpPr/>
      </xdr:nvSpPr>
      <xdr:spPr>
        <a:xfrm>
          <a:off x="221107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54446</xdr:rowOff>
    </xdr:from>
    <xdr:ext cx="469744" cy="259045"/>
    <xdr:sp macro="" textlink="">
      <xdr:nvSpPr>
        <xdr:cNvPr id="592" name="【認定こども園・幼稚園・保育所】&#10;一人当たり面積該当値テキスト"/>
        <xdr:cNvSpPr txBox="1"/>
      </xdr:nvSpPr>
      <xdr:spPr>
        <a:xfrm>
          <a:off x="22199600" y="691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79284</xdr:rowOff>
    </xdr:from>
    <xdr:to>
      <xdr:col>112</xdr:col>
      <xdr:colOff>38100</xdr:colOff>
      <xdr:row>41</xdr:row>
      <xdr:rowOff>9434</xdr:rowOff>
    </xdr:to>
    <xdr:sp macro="" textlink="">
      <xdr:nvSpPr>
        <xdr:cNvPr id="593" name="楕円 592"/>
        <xdr:cNvSpPr/>
      </xdr:nvSpPr>
      <xdr:spPr>
        <a:xfrm>
          <a:off x="21272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126819</xdr:rowOff>
    </xdr:from>
    <xdr:to>
      <xdr:col>116</xdr:col>
      <xdr:colOff>63500</xdr:colOff>
      <xdr:row>40</xdr:row>
      <xdr:rowOff>130084</xdr:rowOff>
    </xdr:to>
    <xdr:cxnSp macro="">
      <xdr:nvCxnSpPr>
        <xdr:cNvPr id="594" name="直線コネクタ 593"/>
        <xdr:cNvCxnSpPr/>
      </xdr:nvCxnSpPr>
      <xdr:spPr>
        <a:xfrm flipV="1">
          <a:off x="21323300" y="69848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82550</xdr:rowOff>
    </xdr:from>
    <xdr:to>
      <xdr:col>107</xdr:col>
      <xdr:colOff>101600</xdr:colOff>
      <xdr:row>41</xdr:row>
      <xdr:rowOff>12700</xdr:rowOff>
    </xdr:to>
    <xdr:sp macro="" textlink="">
      <xdr:nvSpPr>
        <xdr:cNvPr id="595" name="楕円 594"/>
        <xdr:cNvSpPr/>
      </xdr:nvSpPr>
      <xdr:spPr>
        <a:xfrm>
          <a:off x="2038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130084</xdr:rowOff>
    </xdr:from>
    <xdr:to>
      <xdr:col>111</xdr:col>
      <xdr:colOff>177800</xdr:colOff>
      <xdr:row>40</xdr:row>
      <xdr:rowOff>133350</xdr:rowOff>
    </xdr:to>
    <xdr:cxnSp macro="">
      <xdr:nvCxnSpPr>
        <xdr:cNvPr id="596" name="直線コネクタ 595"/>
        <xdr:cNvCxnSpPr/>
      </xdr:nvCxnSpPr>
      <xdr:spPr>
        <a:xfrm flipV="1">
          <a:off x="20434300" y="698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41728</xdr:rowOff>
    </xdr:from>
    <xdr:to>
      <xdr:col>102</xdr:col>
      <xdr:colOff>165100</xdr:colOff>
      <xdr:row>40</xdr:row>
      <xdr:rowOff>143328</xdr:rowOff>
    </xdr:to>
    <xdr:sp macro="" textlink="">
      <xdr:nvSpPr>
        <xdr:cNvPr id="597" name="楕円 596"/>
        <xdr:cNvSpPr/>
      </xdr:nvSpPr>
      <xdr:spPr>
        <a:xfrm>
          <a:off x="19494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92528</xdr:rowOff>
    </xdr:from>
    <xdr:to>
      <xdr:col>107</xdr:col>
      <xdr:colOff>50800</xdr:colOff>
      <xdr:row>40</xdr:row>
      <xdr:rowOff>133350</xdr:rowOff>
    </xdr:to>
    <xdr:cxnSp macro="">
      <xdr:nvCxnSpPr>
        <xdr:cNvPr id="598" name="直線コネクタ 597"/>
        <xdr:cNvCxnSpPr/>
      </xdr:nvCxnSpPr>
      <xdr:spPr>
        <a:xfrm>
          <a:off x="19545300" y="69505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138067</xdr:rowOff>
    </xdr:from>
    <xdr:to>
      <xdr:col>98</xdr:col>
      <xdr:colOff>38100</xdr:colOff>
      <xdr:row>40</xdr:row>
      <xdr:rowOff>68217</xdr:rowOff>
    </xdr:to>
    <xdr:sp macro="" textlink="">
      <xdr:nvSpPr>
        <xdr:cNvPr id="599" name="楕円 598"/>
        <xdr:cNvSpPr/>
      </xdr:nvSpPr>
      <xdr:spPr>
        <a:xfrm>
          <a:off x="18605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17417</xdr:rowOff>
    </xdr:from>
    <xdr:to>
      <xdr:col>102</xdr:col>
      <xdr:colOff>114300</xdr:colOff>
      <xdr:row>40</xdr:row>
      <xdr:rowOff>92528</xdr:rowOff>
    </xdr:to>
    <xdr:cxnSp macro="">
      <xdr:nvCxnSpPr>
        <xdr:cNvPr id="600" name="直線コネクタ 599"/>
        <xdr:cNvCxnSpPr/>
      </xdr:nvCxnSpPr>
      <xdr:spPr>
        <a:xfrm>
          <a:off x="18656300" y="68754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25961</xdr:rowOff>
    </xdr:from>
    <xdr:ext cx="469744" cy="259045"/>
    <xdr:sp macro="" textlink="">
      <xdr:nvSpPr>
        <xdr:cNvPr id="605" name="n_1mainValue【認定こども園・幼稚園・保育所】&#10;一人当たり面積"/>
        <xdr:cNvSpPr txBox="1"/>
      </xdr:nvSpPr>
      <xdr:spPr>
        <a:xfrm>
          <a:off x="21075727"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29227</xdr:rowOff>
    </xdr:from>
    <xdr:ext cx="469744" cy="259045"/>
    <xdr:sp macro="" textlink="">
      <xdr:nvSpPr>
        <xdr:cNvPr id="606" name="n_2mainValue【認定こども園・幼稚園・保育所】&#10;一人当たり面積"/>
        <xdr:cNvSpPr txBox="1"/>
      </xdr:nvSpPr>
      <xdr:spPr>
        <a:xfrm>
          <a:off x="20199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159855</xdr:rowOff>
    </xdr:from>
    <xdr:ext cx="469744" cy="259045"/>
    <xdr:sp macro="" textlink="">
      <xdr:nvSpPr>
        <xdr:cNvPr id="607" name="n_3mainValue【認定こども園・幼稚園・保育所】&#10;一人当たり面積"/>
        <xdr:cNvSpPr txBox="1"/>
      </xdr:nvSpPr>
      <xdr:spPr>
        <a:xfrm>
          <a:off x="19310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84744</xdr:rowOff>
    </xdr:from>
    <xdr:ext cx="469744" cy="259045"/>
    <xdr:sp macro="" textlink="">
      <xdr:nvSpPr>
        <xdr:cNvPr id="608" name="n_4mainValue【認定こども園・幼稚園・保育所】&#10;一人当たり面積"/>
        <xdr:cNvSpPr txBox="1"/>
      </xdr:nvSpPr>
      <xdr:spPr>
        <a:xfrm>
          <a:off x="18421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158750</xdr:rowOff>
    </xdr:from>
    <xdr:to>
      <xdr:col>85</xdr:col>
      <xdr:colOff>177800</xdr:colOff>
      <xdr:row>61</xdr:row>
      <xdr:rowOff>88900</xdr:rowOff>
    </xdr:to>
    <xdr:sp macro="" textlink="">
      <xdr:nvSpPr>
        <xdr:cNvPr id="649" name="楕円 648"/>
        <xdr:cNvSpPr/>
      </xdr:nvSpPr>
      <xdr:spPr>
        <a:xfrm>
          <a:off x="16268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137177</xdr:rowOff>
    </xdr:from>
    <xdr:ext cx="405111" cy="259045"/>
    <xdr:sp macro="" textlink="">
      <xdr:nvSpPr>
        <xdr:cNvPr id="650" name="【学校施設】&#10;有形固定資産減価償却率該当値テキスト"/>
        <xdr:cNvSpPr txBox="1"/>
      </xdr:nvSpPr>
      <xdr:spPr>
        <a:xfrm>
          <a:off x="16357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51" name="楕円 650"/>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38100</xdr:rowOff>
    </xdr:to>
    <xdr:cxnSp macro="">
      <xdr:nvCxnSpPr>
        <xdr:cNvPr id="652" name="直線コネクタ 651"/>
        <xdr:cNvCxnSpPr/>
      </xdr:nvCxnSpPr>
      <xdr:spPr>
        <a:xfrm>
          <a:off x="15481300" y="104698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653" name="楕円 652"/>
        <xdr:cNvSpPr/>
      </xdr:nvSpPr>
      <xdr:spPr>
        <a:xfrm>
          <a:off x="1454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11430</xdr:rowOff>
    </xdr:to>
    <xdr:cxnSp macro="">
      <xdr:nvCxnSpPr>
        <xdr:cNvPr id="654" name="直線コネクタ 653"/>
        <xdr:cNvCxnSpPr/>
      </xdr:nvCxnSpPr>
      <xdr:spPr>
        <a:xfrm>
          <a:off x="14592300" y="10460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655" name="楕円 654"/>
        <xdr:cNvSpPr/>
      </xdr:nvSpPr>
      <xdr:spPr>
        <a:xfrm>
          <a:off x="1365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1905</xdr:rowOff>
    </xdr:to>
    <xdr:cxnSp macro="">
      <xdr:nvCxnSpPr>
        <xdr:cNvPr id="656" name="直線コネクタ 655"/>
        <xdr:cNvCxnSpPr/>
      </xdr:nvCxnSpPr>
      <xdr:spPr>
        <a:xfrm>
          <a:off x="13703300" y="104355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122555</xdr:rowOff>
    </xdr:from>
    <xdr:to>
      <xdr:col>67</xdr:col>
      <xdr:colOff>101600</xdr:colOff>
      <xdr:row>61</xdr:row>
      <xdr:rowOff>52705</xdr:rowOff>
    </xdr:to>
    <xdr:sp macro="" textlink="">
      <xdr:nvSpPr>
        <xdr:cNvPr id="657" name="楕円 656"/>
        <xdr:cNvSpPr/>
      </xdr:nvSpPr>
      <xdr:spPr>
        <a:xfrm>
          <a:off x="12763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148590</xdr:rowOff>
    </xdr:from>
    <xdr:to>
      <xdr:col>71</xdr:col>
      <xdr:colOff>177800</xdr:colOff>
      <xdr:row>61</xdr:row>
      <xdr:rowOff>1905</xdr:rowOff>
    </xdr:to>
    <xdr:cxnSp macro="">
      <xdr:nvCxnSpPr>
        <xdr:cNvPr id="658" name="直線コネクタ 657"/>
        <xdr:cNvCxnSpPr/>
      </xdr:nvCxnSpPr>
      <xdr:spPr>
        <a:xfrm flipV="1">
          <a:off x="12814300" y="104355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63"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43832</xdr:rowOff>
    </xdr:from>
    <xdr:ext cx="405111" cy="259045"/>
    <xdr:sp macro="" textlink="">
      <xdr:nvSpPr>
        <xdr:cNvPr id="664" name="n_2mainValue【学校施設】&#10;有形固定資産減価償却率"/>
        <xdr:cNvSpPr txBox="1"/>
      </xdr:nvSpPr>
      <xdr:spPr>
        <a:xfrm>
          <a:off x="14389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665" name="n_3mainValue【学校施設】&#10;有形固定資産減価償却率"/>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43832</xdr:rowOff>
    </xdr:from>
    <xdr:ext cx="405111" cy="259045"/>
    <xdr:sp macro="" textlink="">
      <xdr:nvSpPr>
        <xdr:cNvPr id="666" name="n_4mainValue【学校施設】&#10;有形固定資産減価償却率"/>
        <xdr:cNvSpPr txBox="1"/>
      </xdr:nvSpPr>
      <xdr:spPr>
        <a:xfrm>
          <a:off x="12611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72644</xdr:rowOff>
    </xdr:from>
    <xdr:to>
      <xdr:col>116</xdr:col>
      <xdr:colOff>114300</xdr:colOff>
      <xdr:row>62</xdr:row>
      <xdr:rowOff>2794</xdr:rowOff>
    </xdr:to>
    <xdr:sp macro="" textlink="">
      <xdr:nvSpPr>
        <xdr:cNvPr id="706" name="楕円 705"/>
        <xdr:cNvSpPr/>
      </xdr:nvSpPr>
      <xdr:spPr>
        <a:xfrm>
          <a:off x="221107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95521</xdr:rowOff>
    </xdr:from>
    <xdr:ext cx="469744" cy="259045"/>
    <xdr:sp macro="" textlink="">
      <xdr:nvSpPr>
        <xdr:cNvPr id="707" name="【学校施設】&#10;一人当たり面積該当値テキスト"/>
        <xdr:cNvSpPr txBox="1"/>
      </xdr:nvSpPr>
      <xdr:spPr>
        <a:xfrm>
          <a:off x="22199600"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55118</xdr:rowOff>
    </xdr:from>
    <xdr:to>
      <xdr:col>112</xdr:col>
      <xdr:colOff>38100</xdr:colOff>
      <xdr:row>61</xdr:row>
      <xdr:rowOff>156718</xdr:rowOff>
    </xdr:to>
    <xdr:sp macro="" textlink="">
      <xdr:nvSpPr>
        <xdr:cNvPr id="708" name="楕円 707"/>
        <xdr:cNvSpPr/>
      </xdr:nvSpPr>
      <xdr:spPr>
        <a:xfrm>
          <a:off x="21272500" y="1051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105918</xdr:rowOff>
    </xdr:from>
    <xdr:to>
      <xdr:col>116</xdr:col>
      <xdr:colOff>63500</xdr:colOff>
      <xdr:row>61</xdr:row>
      <xdr:rowOff>123444</xdr:rowOff>
    </xdr:to>
    <xdr:cxnSp macro="">
      <xdr:nvCxnSpPr>
        <xdr:cNvPr id="709" name="直線コネクタ 708"/>
        <xdr:cNvCxnSpPr/>
      </xdr:nvCxnSpPr>
      <xdr:spPr>
        <a:xfrm>
          <a:off x="21323300" y="1056436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37402</xdr:rowOff>
    </xdr:from>
    <xdr:to>
      <xdr:col>107</xdr:col>
      <xdr:colOff>101600</xdr:colOff>
      <xdr:row>61</xdr:row>
      <xdr:rowOff>139002</xdr:rowOff>
    </xdr:to>
    <xdr:sp macro="" textlink="">
      <xdr:nvSpPr>
        <xdr:cNvPr id="710" name="楕円 709"/>
        <xdr:cNvSpPr/>
      </xdr:nvSpPr>
      <xdr:spPr>
        <a:xfrm>
          <a:off x="20383500" y="104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88202</xdr:rowOff>
    </xdr:from>
    <xdr:to>
      <xdr:col>111</xdr:col>
      <xdr:colOff>177800</xdr:colOff>
      <xdr:row>61</xdr:row>
      <xdr:rowOff>105918</xdr:rowOff>
    </xdr:to>
    <xdr:cxnSp macro="">
      <xdr:nvCxnSpPr>
        <xdr:cNvPr id="711" name="直線コネクタ 710"/>
        <xdr:cNvCxnSpPr/>
      </xdr:nvCxnSpPr>
      <xdr:spPr>
        <a:xfrm>
          <a:off x="20434300" y="10546652"/>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44641</xdr:rowOff>
    </xdr:from>
    <xdr:to>
      <xdr:col>102</xdr:col>
      <xdr:colOff>165100</xdr:colOff>
      <xdr:row>61</xdr:row>
      <xdr:rowOff>146241</xdr:rowOff>
    </xdr:to>
    <xdr:sp macro="" textlink="">
      <xdr:nvSpPr>
        <xdr:cNvPr id="712" name="楕円 711"/>
        <xdr:cNvSpPr/>
      </xdr:nvSpPr>
      <xdr:spPr>
        <a:xfrm>
          <a:off x="19494500" y="105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88202</xdr:rowOff>
    </xdr:from>
    <xdr:to>
      <xdr:col>107</xdr:col>
      <xdr:colOff>50800</xdr:colOff>
      <xdr:row>61</xdr:row>
      <xdr:rowOff>95441</xdr:rowOff>
    </xdr:to>
    <xdr:cxnSp macro="">
      <xdr:nvCxnSpPr>
        <xdr:cNvPr id="713" name="直線コネクタ 712"/>
        <xdr:cNvCxnSpPr/>
      </xdr:nvCxnSpPr>
      <xdr:spPr>
        <a:xfrm flipV="1">
          <a:off x="19545300" y="1054665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123127</xdr:rowOff>
    </xdr:from>
    <xdr:to>
      <xdr:col>98</xdr:col>
      <xdr:colOff>38100</xdr:colOff>
      <xdr:row>62</xdr:row>
      <xdr:rowOff>53277</xdr:rowOff>
    </xdr:to>
    <xdr:sp macro="" textlink="">
      <xdr:nvSpPr>
        <xdr:cNvPr id="714" name="楕円 713"/>
        <xdr:cNvSpPr/>
      </xdr:nvSpPr>
      <xdr:spPr>
        <a:xfrm>
          <a:off x="18605500" y="105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95441</xdr:rowOff>
    </xdr:from>
    <xdr:to>
      <xdr:col>102</xdr:col>
      <xdr:colOff>114300</xdr:colOff>
      <xdr:row>62</xdr:row>
      <xdr:rowOff>2477</xdr:rowOff>
    </xdr:to>
    <xdr:cxnSp macro="">
      <xdr:nvCxnSpPr>
        <xdr:cNvPr id="715" name="直線コネクタ 714"/>
        <xdr:cNvCxnSpPr/>
      </xdr:nvCxnSpPr>
      <xdr:spPr>
        <a:xfrm flipV="1">
          <a:off x="18656300" y="10553891"/>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1795</xdr:rowOff>
    </xdr:from>
    <xdr:ext cx="469744" cy="259045"/>
    <xdr:sp macro="" textlink="">
      <xdr:nvSpPr>
        <xdr:cNvPr id="720" name="n_1mainValue【学校施設】&#10;一人当たり面積"/>
        <xdr:cNvSpPr txBox="1"/>
      </xdr:nvSpPr>
      <xdr:spPr>
        <a:xfrm>
          <a:off x="210757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155529</xdr:rowOff>
    </xdr:from>
    <xdr:ext cx="469744" cy="259045"/>
    <xdr:sp macro="" textlink="">
      <xdr:nvSpPr>
        <xdr:cNvPr id="721" name="n_2mainValue【学校施設】&#10;一人当たり面積"/>
        <xdr:cNvSpPr txBox="1"/>
      </xdr:nvSpPr>
      <xdr:spPr>
        <a:xfrm>
          <a:off x="20199427" y="1027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162768</xdr:rowOff>
    </xdr:from>
    <xdr:ext cx="469744" cy="259045"/>
    <xdr:sp macro="" textlink="">
      <xdr:nvSpPr>
        <xdr:cNvPr id="722" name="n_3mainValue【学校施設】&#10;一人当たり面積"/>
        <xdr:cNvSpPr txBox="1"/>
      </xdr:nvSpPr>
      <xdr:spPr>
        <a:xfrm>
          <a:off x="19310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44404</xdr:rowOff>
    </xdr:from>
    <xdr:ext cx="469744" cy="259045"/>
    <xdr:sp macro="" textlink="">
      <xdr:nvSpPr>
        <xdr:cNvPr id="723" name="n_4mainValue【学校施設】&#10;一人当たり面積"/>
        <xdr:cNvSpPr txBox="1"/>
      </xdr:nvSpPr>
      <xdr:spPr>
        <a:xfrm>
          <a:off x="18421427" y="1067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4" name="直線コネクタ 7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8" name="直線コネクタ 7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0" name="フローチャート: 判断 7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1" name="フローチャート: 判断 7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3" name="フローチャート: 判断 7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4" name="フローチャート: 判断 7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80" name="楕円 779"/>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81" name="【公民館】&#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21589</xdr:rowOff>
    </xdr:from>
    <xdr:to>
      <xdr:col>81</xdr:col>
      <xdr:colOff>101600</xdr:colOff>
      <xdr:row>105</xdr:row>
      <xdr:rowOff>123189</xdr:rowOff>
    </xdr:to>
    <xdr:sp macro="" textlink="">
      <xdr:nvSpPr>
        <xdr:cNvPr id="782" name="楕円 781"/>
        <xdr:cNvSpPr/>
      </xdr:nvSpPr>
      <xdr:spPr>
        <a:xfrm>
          <a:off x="1543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72389</xdr:rowOff>
    </xdr:from>
    <xdr:to>
      <xdr:col>85</xdr:col>
      <xdr:colOff>127000</xdr:colOff>
      <xdr:row>105</xdr:row>
      <xdr:rowOff>87630</xdr:rowOff>
    </xdr:to>
    <xdr:cxnSp macro="">
      <xdr:nvCxnSpPr>
        <xdr:cNvPr id="783" name="直線コネクタ 782"/>
        <xdr:cNvCxnSpPr/>
      </xdr:nvCxnSpPr>
      <xdr:spPr>
        <a:xfrm>
          <a:off x="15481300" y="18074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784" name="楕円 783"/>
        <xdr:cNvSpPr/>
      </xdr:nvSpPr>
      <xdr:spPr>
        <a:xfrm>
          <a:off x="1454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72389</xdr:rowOff>
    </xdr:to>
    <xdr:cxnSp macro="">
      <xdr:nvCxnSpPr>
        <xdr:cNvPr id="785" name="直線コネクタ 784"/>
        <xdr:cNvCxnSpPr/>
      </xdr:nvCxnSpPr>
      <xdr:spPr>
        <a:xfrm>
          <a:off x="14592300" y="18036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786" name="楕円 785"/>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106</xdr:row>
      <xdr:rowOff>5714</xdr:rowOff>
    </xdr:to>
    <xdr:cxnSp macro="">
      <xdr:nvCxnSpPr>
        <xdr:cNvPr id="787" name="直線コネクタ 786"/>
        <xdr:cNvCxnSpPr/>
      </xdr:nvCxnSpPr>
      <xdr:spPr>
        <a:xfrm flipV="1">
          <a:off x="13703300" y="1803653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164464</xdr:rowOff>
    </xdr:from>
    <xdr:to>
      <xdr:col>67</xdr:col>
      <xdr:colOff>101600</xdr:colOff>
      <xdr:row>106</xdr:row>
      <xdr:rowOff>94614</xdr:rowOff>
    </xdr:to>
    <xdr:sp macro="" textlink="">
      <xdr:nvSpPr>
        <xdr:cNvPr id="788" name="楕円 787"/>
        <xdr:cNvSpPr/>
      </xdr:nvSpPr>
      <xdr:spPr>
        <a:xfrm>
          <a:off x="12763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5714</xdr:rowOff>
    </xdr:from>
    <xdr:to>
      <xdr:col>71</xdr:col>
      <xdr:colOff>177800</xdr:colOff>
      <xdr:row>106</xdr:row>
      <xdr:rowOff>43814</xdr:rowOff>
    </xdr:to>
    <xdr:cxnSp macro="">
      <xdr:nvCxnSpPr>
        <xdr:cNvPr id="789" name="直線コネクタ 788"/>
        <xdr:cNvCxnSpPr/>
      </xdr:nvCxnSpPr>
      <xdr:spPr>
        <a:xfrm flipV="1">
          <a:off x="12814300" y="18179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114316</xdr:rowOff>
    </xdr:from>
    <xdr:ext cx="405111" cy="259045"/>
    <xdr:sp macro="" textlink="">
      <xdr:nvSpPr>
        <xdr:cNvPr id="794" name="n_1mainValue【公民館】&#10;有形固定資産減価償却率"/>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795" name="n_2main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796" name="n_3mainValue【公民館】&#10;有形固定資産減価償却率"/>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85741</xdr:rowOff>
    </xdr:from>
    <xdr:ext cx="405111" cy="259045"/>
    <xdr:sp macro="" textlink="">
      <xdr:nvSpPr>
        <xdr:cNvPr id="797" name="n_4mainValue【公民館】&#10;有形固定資産減価償却率"/>
        <xdr:cNvSpPr txBox="1"/>
      </xdr:nvSpPr>
      <xdr:spPr>
        <a:xfrm>
          <a:off x="12611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1" name="直線コネクタ 8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3" name="直線コネクタ 8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5" name="直線コネクタ 8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7" name="フローチャート: 判断 8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8" name="フローチャート: 判断 8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9" name="フローチャート: 判断 8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0" name="フローチャート: 判断 8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1" name="フローチャート: 判断 8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27305</xdr:rowOff>
    </xdr:from>
    <xdr:to>
      <xdr:col>116</xdr:col>
      <xdr:colOff>114300</xdr:colOff>
      <xdr:row>107</xdr:row>
      <xdr:rowOff>128905</xdr:rowOff>
    </xdr:to>
    <xdr:sp macro="" textlink="">
      <xdr:nvSpPr>
        <xdr:cNvPr id="837" name="楕円 836"/>
        <xdr:cNvSpPr/>
      </xdr:nvSpPr>
      <xdr:spPr>
        <a:xfrm>
          <a:off x="221107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5732</xdr:rowOff>
    </xdr:from>
    <xdr:ext cx="469744" cy="259045"/>
    <xdr:sp macro="" textlink="">
      <xdr:nvSpPr>
        <xdr:cNvPr id="838" name="【公民館】&#10;一人当たり面積該当値テキスト"/>
        <xdr:cNvSpPr txBox="1"/>
      </xdr:nvSpPr>
      <xdr:spPr>
        <a:xfrm>
          <a:off x="2219960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12064</xdr:rowOff>
    </xdr:from>
    <xdr:to>
      <xdr:col>112</xdr:col>
      <xdr:colOff>38100</xdr:colOff>
      <xdr:row>107</xdr:row>
      <xdr:rowOff>113664</xdr:rowOff>
    </xdr:to>
    <xdr:sp macro="" textlink="">
      <xdr:nvSpPr>
        <xdr:cNvPr id="839" name="楕円 838"/>
        <xdr:cNvSpPr/>
      </xdr:nvSpPr>
      <xdr:spPr>
        <a:xfrm>
          <a:off x="21272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62864</xdr:rowOff>
    </xdr:from>
    <xdr:to>
      <xdr:col>116</xdr:col>
      <xdr:colOff>63500</xdr:colOff>
      <xdr:row>107</xdr:row>
      <xdr:rowOff>78105</xdr:rowOff>
    </xdr:to>
    <xdr:cxnSp macro="">
      <xdr:nvCxnSpPr>
        <xdr:cNvPr id="840" name="直線コネクタ 839"/>
        <xdr:cNvCxnSpPr/>
      </xdr:nvCxnSpPr>
      <xdr:spPr>
        <a:xfrm>
          <a:off x="21323300" y="1840801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xdr:rowOff>
    </xdr:from>
    <xdr:to>
      <xdr:col>107</xdr:col>
      <xdr:colOff>101600</xdr:colOff>
      <xdr:row>107</xdr:row>
      <xdr:rowOff>117475</xdr:rowOff>
    </xdr:to>
    <xdr:sp macro="" textlink="">
      <xdr:nvSpPr>
        <xdr:cNvPr id="841" name="楕円 840"/>
        <xdr:cNvSpPr/>
      </xdr:nvSpPr>
      <xdr:spPr>
        <a:xfrm>
          <a:off x="2038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62864</xdr:rowOff>
    </xdr:from>
    <xdr:to>
      <xdr:col>111</xdr:col>
      <xdr:colOff>177800</xdr:colOff>
      <xdr:row>107</xdr:row>
      <xdr:rowOff>66675</xdr:rowOff>
    </xdr:to>
    <xdr:cxnSp macro="">
      <xdr:nvCxnSpPr>
        <xdr:cNvPr id="842" name="直線コネクタ 841"/>
        <xdr:cNvCxnSpPr/>
      </xdr:nvCxnSpPr>
      <xdr:spPr>
        <a:xfrm flipV="1">
          <a:off x="20434300" y="184080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843" name="楕円 842"/>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107</xdr:row>
      <xdr:rowOff>66675</xdr:rowOff>
    </xdr:to>
    <xdr:cxnSp macro="">
      <xdr:nvCxnSpPr>
        <xdr:cNvPr id="844" name="直線コネクタ 843"/>
        <xdr:cNvCxnSpPr/>
      </xdr:nvCxnSpPr>
      <xdr:spPr>
        <a:xfrm>
          <a:off x="19545300" y="1822323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45" name="楕円 844"/>
        <xdr:cNvSpPr/>
      </xdr:nvSpPr>
      <xdr:spPr>
        <a:xfrm>
          <a:off x="18605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106</xdr:row>
      <xdr:rowOff>49530</xdr:rowOff>
    </xdr:to>
    <xdr:cxnSp macro="">
      <xdr:nvCxnSpPr>
        <xdr:cNvPr id="846" name="直線コネクタ 845"/>
        <xdr:cNvCxnSpPr/>
      </xdr:nvCxnSpPr>
      <xdr:spPr>
        <a:xfrm>
          <a:off x="18656300" y="181127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48"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49"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0"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104791</xdr:rowOff>
    </xdr:from>
    <xdr:ext cx="469744" cy="259045"/>
    <xdr:sp macro="" textlink="">
      <xdr:nvSpPr>
        <xdr:cNvPr id="851" name="n_1mainValue【公民館】&#10;一人当たり面積"/>
        <xdr:cNvSpPr txBox="1"/>
      </xdr:nvSpPr>
      <xdr:spPr>
        <a:xfrm>
          <a:off x="21075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108602</xdr:rowOff>
    </xdr:from>
    <xdr:ext cx="469744" cy="259045"/>
    <xdr:sp macro="" textlink="">
      <xdr:nvSpPr>
        <xdr:cNvPr id="852" name="n_2mainValue【公民館】&#10;一人当たり面積"/>
        <xdr:cNvSpPr txBox="1"/>
      </xdr:nvSpPr>
      <xdr:spPr>
        <a:xfrm>
          <a:off x="20199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116857</xdr:rowOff>
    </xdr:from>
    <xdr:ext cx="469744" cy="259045"/>
    <xdr:sp macro="" textlink="">
      <xdr:nvSpPr>
        <xdr:cNvPr id="853" name="n_3mainValue【公民館】&#10;一人当たり面積"/>
        <xdr:cNvSpPr txBox="1"/>
      </xdr:nvSpPr>
      <xdr:spPr>
        <a:xfrm>
          <a:off x="19310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54" name="n_4mainValue【公民館】&#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類似団体と比較して、全体的に有形固定資産減価償却率は高い数値となっている。要因としては、合併前の旧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町では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年代に整備した施設が多いことが挙げられる。公共施設の修繕、更新等の財政需要の増大が懸念されるため、平成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年間の取組として公共施設等の集約化・複合化を進めるなどにより、施設保有量の適正化を図っていく。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43,131
42,732
184.32
34,804,200
34,377,072
218,187
16,807,897
38,516,725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95613</xdr:rowOff>
    </xdr:from>
    <xdr:to>
      <xdr:col>24</xdr:col>
      <xdr:colOff>114300</xdr:colOff>
      <xdr:row>35</xdr:row>
      <xdr:rowOff>25763</xdr:rowOff>
    </xdr:to>
    <xdr:sp macro="" textlink="">
      <xdr:nvSpPr>
        <xdr:cNvPr id="74" name="楕円 73"/>
        <xdr:cNvSpPr/>
      </xdr:nvSpPr>
      <xdr:spPr>
        <a:xfrm>
          <a:off x="4584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118490</xdr:rowOff>
    </xdr:from>
    <xdr:ext cx="405111" cy="259045"/>
    <xdr:sp macro="" textlink="">
      <xdr:nvSpPr>
        <xdr:cNvPr id="75" name="【図書館】&#10;有形固定資産減価償却率該当値テキスト"/>
        <xdr:cNvSpPr txBox="1"/>
      </xdr:nvSpPr>
      <xdr:spPr>
        <a:xfrm>
          <a:off x="4673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146413</xdr:rowOff>
    </xdr:from>
    <xdr:to>
      <xdr:col>24</xdr:col>
      <xdr:colOff>63500</xdr:colOff>
      <xdr:row>37</xdr:row>
      <xdr:rowOff>162741</xdr:rowOff>
    </xdr:to>
    <xdr:cxnSp macro="">
      <xdr:nvCxnSpPr>
        <xdr:cNvPr id="77" name="直線コネクタ 76"/>
        <xdr:cNvCxnSpPr/>
      </xdr:nvCxnSpPr>
      <xdr:spPr>
        <a:xfrm flipV="1">
          <a:off x="3797300" y="5975713"/>
          <a:ext cx="838200" cy="5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8" name="楕円 77"/>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162741</xdr:rowOff>
    </xdr:to>
    <xdr:cxnSp macro="">
      <xdr:nvCxnSpPr>
        <xdr:cNvPr id="79" name="直線コネクタ 78"/>
        <xdr:cNvCxnSpPr/>
      </xdr:nvCxnSpPr>
      <xdr:spPr>
        <a:xfrm>
          <a:off x="2908300" y="64802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xdr:cNvSpPr/>
      </xdr:nvSpPr>
      <xdr:spPr>
        <a:xfrm>
          <a:off x="196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136616</xdr:rowOff>
    </xdr:to>
    <xdr:cxnSp macro="">
      <xdr:nvCxnSpPr>
        <xdr:cNvPr id="81" name="直線コネクタ 80"/>
        <xdr:cNvCxnSpPr/>
      </xdr:nvCxnSpPr>
      <xdr:spPr>
        <a:xfrm>
          <a:off x="2019300" y="6441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97427</xdr:rowOff>
    </xdr:to>
    <xdr:cxnSp macro="">
      <xdr:nvCxnSpPr>
        <xdr:cNvPr id="83" name="直線コネクタ 82"/>
        <xdr:cNvCxnSpPr/>
      </xdr:nvCxnSpPr>
      <xdr:spPr>
        <a:xfrm>
          <a:off x="1130300" y="640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33218</xdr:rowOff>
    </xdr:from>
    <xdr:ext cx="405111" cy="259045"/>
    <xdr:sp macro="" textlink="">
      <xdr:nvSpPr>
        <xdr:cNvPr id="88" name="n_1mainValue【図書館】&#10;有形固定資産減価償却率"/>
        <xdr:cNvSpPr txBox="1"/>
      </xdr:nvSpPr>
      <xdr:spPr>
        <a:xfrm>
          <a:off x="3582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9" name="n_2main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139354</xdr:rowOff>
    </xdr:from>
    <xdr:ext cx="405111" cy="259045"/>
    <xdr:sp macro="" textlink="">
      <xdr:nvSpPr>
        <xdr:cNvPr id="90" name="n_3mainValue【図書館】&#10;有形固定資産減価償却率"/>
        <xdr:cNvSpPr txBox="1"/>
      </xdr:nvSpPr>
      <xdr:spPr>
        <a:xfrm>
          <a:off x="1816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1" name="n_4mainValue【図書館】&#10;有形固定資産減価償却率"/>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2" name="【図書館】&#10;一人当たり面積該当値テキスト"/>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xdr:rowOff>
    </xdr:from>
    <xdr:to>
      <xdr:col>50</xdr:col>
      <xdr:colOff>165100</xdr:colOff>
      <xdr:row>41</xdr:row>
      <xdr:rowOff>104140</xdr:rowOff>
    </xdr:to>
    <xdr:sp macro="" textlink="">
      <xdr:nvSpPr>
        <xdr:cNvPr id="133" name="楕円 132"/>
        <xdr:cNvSpPr/>
      </xdr:nvSpPr>
      <xdr:spPr>
        <a:xfrm>
          <a:off x="9588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41</xdr:row>
      <xdr:rowOff>53340</xdr:rowOff>
    </xdr:to>
    <xdr:cxnSp macro="">
      <xdr:nvCxnSpPr>
        <xdr:cNvPr id="134" name="直線コネクタ 133"/>
        <xdr:cNvCxnSpPr/>
      </xdr:nvCxnSpPr>
      <xdr:spPr>
        <a:xfrm flipV="1">
          <a:off x="9639300" y="69799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53340</xdr:rowOff>
    </xdr:from>
    <xdr:to>
      <xdr:col>50</xdr:col>
      <xdr:colOff>114300</xdr:colOff>
      <xdr:row>41</xdr:row>
      <xdr:rowOff>57150</xdr:rowOff>
    </xdr:to>
    <xdr:cxnSp macro="">
      <xdr:nvCxnSpPr>
        <xdr:cNvPr id="136" name="直線コネクタ 135"/>
        <xdr:cNvCxnSpPr/>
      </xdr:nvCxnSpPr>
      <xdr:spPr>
        <a:xfrm flipV="1">
          <a:off x="8750300" y="708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92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80010</xdr:rowOff>
    </xdr:to>
    <xdr:cxnSp macro="">
      <xdr:nvCxnSpPr>
        <xdr:cNvPr id="140" name="直線コネクタ 139"/>
        <xdr:cNvCxnSpPr/>
      </xdr:nvCxnSpPr>
      <xdr:spPr>
        <a:xfrm flipV="1">
          <a:off x="6972300" y="7086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95267</xdr:rowOff>
    </xdr:from>
    <xdr:ext cx="469744" cy="259045"/>
    <xdr:sp macro="" textlink="">
      <xdr:nvSpPr>
        <xdr:cNvPr id="145" name="n_1mainValue【図書館】&#10;一人当たり面積"/>
        <xdr:cNvSpPr txBox="1"/>
      </xdr:nvSpPr>
      <xdr:spPr>
        <a:xfrm>
          <a:off x="9391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xdr:cNvSpPr txBox="1"/>
      </xdr:nvSpPr>
      <xdr:spPr>
        <a:xfrm>
          <a:off x="6737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21590</xdr:rowOff>
    </xdr:from>
    <xdr:to>
      <xdr:col>24</xdr:col>
      <xdr:colOff>114300</xdr:colOff>
      <xdr:row>61</xdr:row>
      <xdr:rowOff>123190</xdr:rowOff>
    </xdr:to>
    <xdr:sp macro="" textlink="">
      <xdr:nvSpPr>
        <xdr:cNvPr id="189" name="楕円 188"/>
        <xdr:cNvSpPr/>
      </xdr:nvSpPr>
      <xdr:spPr>
        <a:xfrm>
          <a:off x="4584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xdr:rowOff>
    </xdr:from>
    <xdr:ext cx="405111" cy="259045"/>
    <xdr:sp macro="" textlink="">
      <xdr:nvSpPr>
        <xdr:cNvPr id="190" name="【体育館・プール】&#10;有形固定資産減価償却率該当値テキスト"/>
        <xdr:cNvSpPr txBox="1"/>
      </xdr:nvSpPr>
      <xdr:spPr>
        <a:xfrm>
          <a:off x="4673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126365</xdr:rowOff>
    </xdr:from>
    <xdr:to>
      <xdr:col>20</xdr:col>
      <xdr:colOff>38100</xdr:colOff>
      <xdr:row>61</xdr:row>
      <xdr:rowOff>56515</xdr:rowOff>
    </xdr:to>
    <xdr:sp macro="" textlink="">
      <xdr:nvSpPr>
        <xdr:cNvPr id="191" name="楕円 190"/>
        <xdr:cNvSpPr/>
      </xdr:nvSpPr>
      <xdr:spPr>
        <a:xfrm>
          <a:off x="3746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xdr:rowOff>
    </xdr:from>
    <xdr:to>
      <xdr:col>24</xdr:col>
      <xdr:colOff>63500</xdr:colOff>
      <xdr:row>61</xdr:row>
      <xdr:rowOff>72390</xdr:rowOff>
    </xdr:to>
    <xdr:cxnSp macro="">
      <xdr:nvCxnSpPr>
        <xdr:cNvPr id="192" name="直線コネクタ 191"/>
        <xdr:cNvCxnSpPr/>
      </xdr:nvCxnSpPr>
      <xdr:spPr>
        <a:xfrm>
          <a:off x="3797300" y="1046416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93" name="楕円 192"/>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61</xdr:row>
      <xdr:rowOff>5715</xdr:rowOff>
    </xdr:to>
    <xdr:cxnSp macro="">
      <xdr:nvCxnSpPr>
        <xdr:cNvPr id="194" name="直線コネクタ 193"/>
        <xdr:cNvCxnSpPr/>
      </xdr:nvCxnSpPr>
      <xdr:spPr>
        <a:xfrm>
          <a:off x="2908300" y="10441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82550</xdr:rowOff>
    </xdr:from>
    <xdr:to>
      <xdr:col>10</xdr:col>
      <xdr:colOff>165100</xdr:colOff>
      <xdr:row>61</xdr:row>
      <xdr:rowOff>12700</xdr:rowOff>
    </xdr:to>
    <xdr:sp macro="" textlink="">
      <xdr:nvSpPr>
        <xdr:cNvPr id="195" name="楕円 194"/>
        <xdr:cNvSpPr/>
      </xdr:nvSpPr>
      <xdr:spPr>
        <a:xfrm>
          <a:off x="196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133350</xdr:rowOff>
    </xdr:from>
    <xdr:to>
      <xdr:col>15</xdr:col>
      <xdr:colOff>50800</xdr:colOff>
      <xdr:row>60</xdr:row>
      <xdr:rowOff>154305</xdr:rowOff>
    </xdr:to>
    <xdr:cxnSp macro="">
      <xdr:nvCxnSpPr>
        <xdr:cNvPr id="196" name="直線コネクタ 195"/>
        <xdr:cNvCxnSpPr/>
      </xdr:nvCxnSpPr>
      <xdr:spPr>
        <a:xfrm>
          <a:off x="2019300" y="104203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7" name="楕円 196"/>
        <xdr:cNvSpPr/>
      </xdr:nvSpPr>
      <xdr:spPr>
        <a:xfrm>
          <a:off x="107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133350</xdr:rowOff>
    </xdr:to>
    <xdr:cxnSp macro="">
      <xdr:nvCxnSpPr>
        <xdr:cNvPr id="198" name="直線コネクタ 197"/>
        <xdr:cNvCxnSpPr/>
      </xdr:nvCxnSpPr>
      <xdr:spPr>
        <a:xfrm>
          <a:off x="1130300" y="10393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47642</xdr:rowOff>
    </xdr:from>
    <xdr:ext cx="405111" cy="259045"/>
    <xdr:sp macro="" textlink="">
      <xdr:nvSpPr>
        <xdr:cNvPr id="203" name="n_1mainValue【体育館・プール】&#10;有形固定資産減価償却率"/>
        <xdr:cNvSpPr txBox="1"/>
      </xdr:nvSpPr>
      <xdr:spPr>
        <a:xfrm>
          <a:off x="3582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204" name="n_2mainValue【体育館・プール】&#10;有形固定資産減価償却率"/>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3827</xdr:rowOff>
    </xdr:from>
    <xdr:ext cx="405111" cy="259045"/>
    <xdr:sp macro="" textlink="">
      <xdr:nvSpPr>
        <xdr:cNvPr id="205" name="n_3mainValue【体育館・プール】&#10;有形固定資産減価償却率"/>
        <xdr:cNvSpPr txBox="1"/>
      </xdr:nvSpPr>
      <xdr:spPr>
        <a:xfrm>
          <a:off x="1816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148607</xdr:rowOff>
    </xdr:from>
    <xdr:ext cx="405111" cy="259045"/>
    <xdr:sp macro="" textlink="">
      <xdr:nvSpPr>
        <xdr:cNvPr id="206" name="n_4mainValue【体育館・プール】&#10;有形固定資産減価償却率"/>
        <xdr:cNvSpPr txBox="1"/>
      </xdr:nvSpPr>
      <xdr:spPr>
        <a:xfrm>
          <a:off x="927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44069</xdr:rowOff>
    </xdr:from>
    <xdr:to>
      <xdr:col>55</xdr:col>
      <xdr:colOff>50800</xdr:colOff>
      <xdr:row>63</xdr:row>
      <xdr:rowOff>145669</xdr:rowOff>
    </xdr:to>
    <xdr:sp macro="" textlink="">
      <xdr:nvSpPr>
        <xdr:cNvPr id="246" name="楕円 245"/>
        <xdr:cNvSpPr/>
      </xdr:nvSpPr>
      <xdr:spPr>
        <a:xfrm>
          <a:off x="104267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66946</xdr:rowOff>
    </xdr:from>
    <xdr:ext cx="469744" cy="259045"/>
    <xdr:sp macro="" textlink="">
      <xdr:nvSpPr>
        <xdr:cNvPr id="247" name="【体育館・プール】&#10;一人当たり面積該当値テキスト"/>
        <xdr:cNvSpPr txBox="1"/>
      </xdr:nvSpPr>
      <xdr:spPr>
        <a:xfrm>
          <a:off x="10515600" y="1069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34544</xdr:rowOff>
    </xdr:from>
    <xdr:to>
      <xdr:col>50</xdr:col>
      <xdr:colOff>165100</xdr:colOff>
      <xdr:row>63</xdr:row>
      <xdr:rowOff>136144</xdr:rowOff>
    </xdr:to>
    <xdr:sp macro="" textlink="">
      <xdr:nvSpPr>
        <xdr:cNvPr id="248" name="楕円 247"/>
        <xdr:cNvSpPr/>
      </xdr:nvSpPr>
      <xdr:spPr>
        <a:xfrm>
          <a:off x="9588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85344</xdr:rowOff>
    </xdr:from>
    <xdr:to>
      <xdr:col>55</xdr:col>
      <xdr:colOff>0</xdr:colOff>
      <xdr:row>63</xdr:row>
      <xdr:rowOff>94869</xdr:rowOff>
    </xdr:to>
    <xdr:cxnSp macro="">
      <xdr:nvCxnSpPr>
        <xdr:cNvPr id="249" name="直線コネクタ 248"/>
        <xdr:cNvCxnSpPr/>
      </xdr:nvCxnSpPr>
      <xdr:spPr>
        <a:xfrm>
          <a:off x="9639300" y="1088669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36068</xdr:rowOff>
    </xdr:from>
    <xdr:to>
      <xdr:col>46</xdr:col>
      <xdr:colOff>38100</xdr:colOff>
      <xdr:row>63</xdr:row>
      <xdr:rowOff>137668</xdr:rowOff>
    </xdr:to>
    <xdr:sp macro="" textlink="">
      <xdr:nvSpPr>
        <xdr:cNvPr id="250" name="楕円 249"/>
        <xdr:cNvSpPr/>
      </xdr:nvSpPr>
      <xdr:spPr>
        <a:xfrm>
          <a:off x="8699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85344</xdr:rowOff>
    </xdr:from>
    <xdr:to>
      <xdr:col>50</xdr:col>
      <xdr:colOff>114300</xdr:colOff>
      <xdr:row>63</xdr:row>
      <xdr:rowOff>86868</xdr:rowOff>
    </xdr:to>
    <xdr:cxnSp macro="">
      <xdr:nvCxnSpPr>
        <xdr:cNvPr id="251" name="直線コネクタ 250"/>
        <xdr:cNvCxnSpPr/>
      </xdr:nvCxnSpPr>
      <xdr:spPr>
        <a:xfrm flipV="1">
          <a:off x="8750300" y="108866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47879</xdr:rowOff>
    </xdr:from>
    <xdr:to>
      <xdr:col>41</xdr:col>
      <xdr:colOff>101600</xdr:colOff>
      <xdr:row>63</xdr:row>
      <xdr:rowOff>149479</xdr:rowOff>
    </xdr:to>
    <xdr:sp macro="" textlink="">
      <xdr:nvSpPr>
        <xdr:cNvPr id="252" name="楕円 251"/>
        <xdr:cNvSpPr/>
      </xdr:nvSpPr>
      <xdr:spPr>
        <a:xfrm>
          <a:off x="7810500" y="108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86868</xdr:rowOff>
    </xdr:from>
    <xdr:to>
      <xdr:col>45</xdr:col>
      <xdr:colOff>177800</xdr:colOff>
      <xdr:row>63</xdr:row>
      <xdr:rowOff>98679</xdr:rowOff>
    </xdr:to>
    <xdr:cxnSp macro="">
      <xdr:nvCxnSpPr>
        <xdr:cNvPr id="253" name="直線コネクタ 252"/>
        <xdr:cNvCxnSpPr/>
      </xdr:nvCxnSpPr>
      <xdr:spPr>
        <a:xfrm flipV="1">
          <a:off x="7861300" y="1088821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170942</xdr:rowOff>
    </xdr:from>
    <xdr:to>
      <xdr:col>36</xdr:col>
      <xdr:colOff>165100</xdr:colOff>
      <xdr:row>63</xdr:row>
      <xdr:rowOff>101092</xdr:rowOff>
    </xdr:to>
    <xdr:sp macro="" textlink="">
      <xdr:nvSpPr>
        <xdr:cNvPr id="254" name="楕円 253"/>
        <xdr:cNvSpPr/>
      </xdr:nvSpPr>
      <xdr:spPr>
        <a:xfrm>
          <a:off x="6921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50292</xdr:rowOff>
    </xdr:from>
    <xdr:to>
      <xdr:col>41</xdr:col>
      <xdr:colOff>50800</xdr:colOff>
      <xdr:row>63</xdr:row>
      <xdr:rowOff>98679</xdr:rowOff>
    </xdr:to>
    <xdr:cxnSp macro="">
      <xdr:nvCxnSpPr>
        <xdr:cNvPr id="255" name="直線コネクタ 254"/>
        <xdr:cNvCxnSpPr/>
      </xdr:nvCxnSpPr>
      <xdr:spPr>
        <a:xfrm>
          <a:off x="6972300" y="10851642"/>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152671</xdr:rowOff>
    </xdr:from>
    <xdr:ext cx="469744" cy="259045"/>
    <xdr:sp macro="" textlink="">
      <xdr:nvSpPr>
        <xdr:cNvPr id="260" name="n_1mainValue【体育館・プール】&#10;一人当たり面積"/>
        <xdr:cNvSpPr txBox="1"/>
      </xdr:nvSpPr>
      <xdr:spPr>
        <a:xfrm>
          <a:off x="9391727" y="1061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154195</xdr:rowOff>
    </xdr:from>
    <xdr:ext cx="469744" cy="259045"/>
    <xdr:sp macro="" textlink="">
      <xdr:nvSpPr>
        <xdr:cNvPr id="261" name="n_2mainValue【体育館・プール】&#10;一人当たり面積"/>
        <xdr:cNvSpPr txBox="1"/>
      </xdr:nvSpPr>
      <xdr:spPr>
        <a:xfrm>
          <a:off x="8515427" y="106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166006</xdr:rowOff>
    </xdr:from>
    <xdr:ext cx="469744" cy="259045"/>
    <xdr:sp macro="" textlink="">
      <xdr:nvSpPr>
        <xdr:cNvPr id="262" name="n_3mainValue【体育館・プール】&#10;一人当たり面積"/>
        <xdr:cNvSpPr txBox="1"/>
      </xdr:nvSpPr>
      <xdr:spPr>
        <a:xfrm>
          <a:off x="76264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117619</xdr:rowOff>
    </xdr:from>
    <xdr:ext cx="469744" cy="259045"/>
    <xdr:sp macro="" textlink="">
      <xdr:nvSpPr>
        <xdr:cNvPr id="263" name="n_4mainValue【体育館・プール】&#10;一人当たり面積"/>
        <xdr:cNvSpPr txBox="1"/>
      </xdr:nvSpPr>
      <xdr:spPr>
        <a:xfrm>
          <a:off x="6737427" y="105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130992</xdr:rowOff>
    </xdr:from>
    <xdr:to>
      <xdr:col>6</xdr:col>
      <xdr:colOff>38100</xdr:colOff>
      <xdr:row>83</xdr:row>
      <xdr:rowOff>61142</xdr:rowOff>
    </xdr:to>
    <xdr:sp macro="" textlink="">
      <xdr:nvSpPr>
        <xdr:cNvPr id="305" name="楕円 304"/>
        <xdr:cNvSpPr/>
      </xdr:nvSpPr>
      <xdr:spPr>
        <a:xfrm>
          <a:off x="1079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54808</xdr:rowOff>
    </xdr:from>
    <xdr:ext cx="405111" cy="259045"/>
    <xdr:sp macro="" textlink="">
      <xdr:nvSpPr>
        <xdr:cNvPr id="306"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07"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08"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9"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52269</xdr:rowOff>
    </xdr:from>
    <xdr:ext cx="405111" cy="259045"/>
    <xdr:sp macro="" textlink="">
      <xdr:nvSpPr>
        <xdr:cNvPr id="310" name="n_4mainValue【福祉施設】&#10;有形固定資産減価償却率"/>
        <xdr:cNvSpPr txBox="1"/>
      </xdr:nvSpPr>
      <xdr:spPr>
        <a:xfrm>
          <a:off x="927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34" name="直線コネクタ 333"/>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5"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6" name="直線コネクタ 335"/>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7"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8" name="直線コネクタ 337"/>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39"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40" name="フローチャート: 判断 339"/>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41" name="フローチャート: 判断 340"/>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42" name="フローチャート: 判断 341"/>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3" name="フローチャート: 判断 342"/>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44" name="フローチャート: 判断 343"/>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25400</xdr:rowOff>
    </xdr:from>
    <xdr:to>
      <xdr:col>36</xdr:col>
      <xdr:colOff>165100</xdr:colOff>
      <xdr:row>85</xdr:row>
      <xdr:rowOff>127000</xdr:rowOff>
    </xdr:to>
    <xdr:sp macro="" textlink="">
      <xdr:nvSpPr>
        <xdr:cNvPr id="350" name="楕円 349"/>
        <xdr:cNvSpPr/>
      </xdr:nvSpPr>
      <xdr:spPr>
        <a:xfrm>
          <a:off x="692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166388</xdr:rowOff>
    </xdr:from>
    <xdr:ext cx="469744" cy="259045"/>
    <xdr:sp macro="" textlink="">
      <xdr:nvSpPr>
        <xdr:cNvPr id="351"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52"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53"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54"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143527</xdr:rowOff>
    </xdr:from>
    <xdr:ext cx="469744" cy="259045"/>
    <xdr:sp macro="" textlink="">
      <xdr:nvSpPr>
        <xdr:cNvPr id="355" name="n_4mainValue【福祉施設】&#10;一人当たり面積"/>
        <xdr:cNvSpPr txBox="1"/>
      </xdr:nvSpPr>
      <xdr:spPr>
        <a:xfrm>
          <a:off x="6737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81" name="直線コネクタ 380"/>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84"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85" name="直線コネクタ 384"/>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86"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87" name="フローチャート: 判断 386"/>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88" name="フローチャート: 判断 387"/>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89" name="フローチャート: 判断 388"/>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90" name="フローチャート: 判断 389"/>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91" name="フローチャート: 判断 390"/>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97" name="楕円 396"/>
        <xdr:cNvSpPr/>
      </xdr:nvSpPr>
      <xdr:spPr>
        <a:xfrm>
          <a:off x="4584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28320</xdr:rowOff>
    </xdr:from>
    <xdr:ext cx="405111" cy="259045"/>
    <xdr:sp macro="" textlink="">
      <xdr:nvSpPr>
        <xdr:cNvPr id="398" name="【市民会館】&#10;有形固定資産減価償却率該当値テキスト"/>
        <xdr:cNvSpPr txBox="1"/>
      </xdr:nvSpPr>
      <xdr:spPr>
        <a:xfrm>
          <a:off x="4673600"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20501</xdr:rowOff>
    </xdr:from>
    <xdr:to>
      <xdr:col>20</xdr:col>
      <xdr:colOff>38100</xdr:colOff>
      <xdr:row>104</xdr:row>
      <xdr:rowOff>122101</xdr:rowOff>
    </xdr:to>
    <xdr:sp macro="" textlink="">
      <xdr:nvSpPr>
        <xdr:cNvPr id="399" name="楕円 398"/>
        <xdr:cNvSpPr/>
      </xdr:nvSpPr>
      <xdr:spPr>
        <a:xfrm>
          <a:off x="3746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71301</xdr:rowOff>
    </xdr:from>
    <xdr:to>
      <xdr:col>24</xdr:col>
      <xdr:colOff>63500</xdr:colOff>
      <xdr:row>104</xdr:row>
      <xdr:rowOff>100693</xdr:rowOff>
    </xdr:to>
    <xdr:cxnSp macro="">
      <xdr:nvCxnSpPr>
        <xdr:cNvPr id="400" name="直線コネクタ 399"/>
        <xdr:cNvCxnSpPr/>
      </xdr:nvCxnSpPr>
      <xdr:spPr>
        <a:xfrm>
          <a:off x="3797300" y="179021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xdr:rowOff>
    </xdr:from>
    <xdr:to>
      <xdr:col>15</xdr:col>
      <xdr:colOff>101600</xdr:colOff>
      <xdr:row>104</xdr:row>
      <xdr:rowOff>102507</xdr:rowOff>
    </xdr:to>
    <xdr:sp macro="" textlink="">
      <xdr:nvSpPr>
        <xdr:cNvPr id="401" name="楕円 400"/>
        <xdr:cNvSpPr/>
      </xdr:nvSpPr>
      <xdr:spPr>
        <a:xfrm>
          <a:off x="2857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51707</xdr:rowOff>
    </xdr:from>
    <xdr:to>
      <xdr:col>19</xdr:col>
      <xdr:colOff>177800</xdr:colOff>
      <xdr:row>104</xdr:row>
      <xdr:rowOff>71301</xdr:rowOff>
    </xdr:to>
    <xdr:cxnSp macro="">
      <xdr:nvCxnSpPr>
        <xdr:cNvPr id="402" name="直線コネクタ 401"/>
        <xdr:cNvCxnSpPr/>
      </xdr:nvCxnSpPr>
      <xdr:spPr>
        <a:xfrm>
          <a:off x="2908300" y="178825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139700</xdr:rowOff>
    </xdr:from>
    <xdr:to>
      <xdr:col>10</xdr:col>
      <xdr:colOff>165100</xdr:colOff>
      <xdr:row>104</xdr:row>
      <xdr:rowOff>69850</xdr:rowOff>
    </xdr:to>
    <xdr:sp macro="" textlink="">
      <xdr:nvSpPr>
        <xdr:cNvPr id="403" name="楕円 402"/>
        <xdr:cNvSpPr/>
      </xdr:nvSpPr>
      <xdr:spPr>
        <a:xfrm>
          <a:off x="1968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51707</xdr:rowOff>
    </xdr:to>
    <xdr:cxnSp macro="">
      <xdr:nvCxnSpPr>
        <xdr:cNvPr id="404" name="直線コネクタ 403"/>
        <xdr:cNvCxnSpPr/>
      </xdr:nvCxnSpPr>
      <xdr:spPr>
        <a:xfrm>
          <a:off x="2019300" y="178498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110308</xdr:rowOff>
    </xdr:from>
    <xdr:to>
      <xdr:col>6</xdr:col>
      <xdr:colOff>38100</xdr:colOff>
      <xdr:row>104</xdr:row>
      <xdr:rowOff>40458</xdr:rowOff>
    </xdr:to>
    <xdr:sp macro="" textlink="">
      <xdr:nvSpPr>
        <xdr:cNvPr id="405" name="楕円 404"/>
        <xdr:cNvSpPr/>
      </xdr:nvSpPr>
      <xdr:spPr>
        <a:xfrm>
          <a:off x="1079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161108</xdr:rowOff>
    </xdr:from>
    <xdr:to>
      <xdr:col>10</xdr:col>
      <xdr:colOff>114300</xdr:colOff>
      <xdr:row>104</xdr:row>
      <xdr:rowOff>19050</xdr:rowOff>
    </xdr:to>
    <xdr:cxnSp macro="">
      <xdr:nvCxnSpPr>
        <xdr:cNvPr id="406" name="直線コネクタ 405"/>
        <xdr:cNvCxnSpPr/>
      </xdr:nvCxnSpPr>
      <xdr:spPr>
        <a:xfrm>
          <a:off x="1130300" y="178204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07"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08"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09"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10"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138628</xdr:rowOff>
    </xdr:from>
    <xdr:ext cx="405111" cy="259045"/>
    <xdr:sp macro="" textlink="">
      <xdr:nvSpPr>
        <xdr:cNvPr id="411" name="n_1main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412" name="n_2main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86377</xdr:rowOff>
    </xdr:from>
    <xdr:ext cx="405111" cy="259045"/>
    <xdr:sp macro="" textlink="">
      <xdr:nvSpPr>
        <xdr:cNvPr id="413" name="n_3mainValue【市民会館】&#10;有形固定資産減価償却率"/>
        <xdr:cNvSpPr txBox="1"/>
      </xdr:nvSpPr>
      <xdr:spPr>
        <a:xfrm>
          <a:off x="1816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56985</xdr:rowOff>
    </xdr:from>
    <xdr:ext cx="405111" cy="259045"/>
    <xdr:sp macro="" textlink="">
      <xdr:nvSpPr>
        <xdr:cNvPr id="414" name="n_4mainValue【市民会館】&#10;有形固定資産減価償却率"/>
        <xdr:cNvSpPr txBox="1"/>
      </xdr:nvSpPr>
      <xdr:spPr>
        <a:xfrm>
          <a:off x="927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38" name="直線コネクタ 437"/>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9"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40" name="直線コネクタ 439"/>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41"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42" name="直線コネクタ 441"/>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43"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44" name="フローチャート: 判断 443"/>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45" name="フローチャート: 判断 444"/>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46" name="フローチャート: 判断 445"/>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47" name="フローチャート: 判断 44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48" name="フローチャート: 判断 447"/>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114936</xdr:rowOff>
    </xdr:from>
    <xdr:to>
      <xdr:col>55</xdr:col>
      <xdr:colOff>50800</xdr:colOff>
      <xdr:row>107</xdr:row>
      <xdr:rowOff>45086</xdr:rowOff>
    </xdr:to>
    <xdr:sp macro="" textlink="">
      <xdr:nvSpPr>
        <xdr:cNvPr id="454" name="楕円 453"/>
        <xdr:cNvSpPr/>
      </xdr:nvSpPr>
      <xdr:spPr>
        <a:xfrm>
          <a:off x="104267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93363</xdr:rowOff>
    </xdr:from>
    <xdr:ext cx="469744" cy="259045"/>
    <xdr:sp macro="" textlink="">
      <xdr:nvSpPr>
        <xdr:cNvPr id="455" name="【市民会館】&#10;一人当たり面積該当値テキスト"/>
        <xdr:cNvSpPr txBox="1"/>
      </xdr:nvSpPr>
      <xdr:spPr>
        <a:xfrm>
          <a:off x="10515600" y="182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19686</xdr:rowOff>
    </xdr:from>
    <xdr:to>
      <xdr:col>50</xdr:col>
      <xdr:colOff>165100</xdr:colOff>
      <xdr:row>107</xdr:row>
      <xdr:rowOff>121286</xdr:rowOff>
    </xdr:to>
    <xdr:sp macro="" textlink="">
      <xdr:nvSpPr>
        <xdr:cNvPr id="456" name="楕円 455"/>
        <xdr:cNvSpPr/>
      </xdr:nvSpPr>
      <xdr:spPr>
        <a:xfrm>
          <a:off x="9588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165736</xdr:rowOff>
    </xdr:from>
    <xdr:to>
      <xdr:col>55</xdr:col>
      <xdr:colOff>0</xdr:colOff>
      <xdr:row>107</xdr:row>
      <xdr:rowOff>70486</xdr:rowOff>
    </xdr:to>
    <xdr:cxnSp macro="">
      <xdr:nvCxnSpPr>
        <xdr:cNvPr id="457" name="直線コネクタ 456"/>
        <xdr:cNvCxnSpPr/>
      </xdr:nvCxnSpPr>
      <xdr:spPr>
        <a:xfrm flipV="1">
          <a:off x="9639300" y="1833943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58" name="楕円 457"/>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107</xdr:row>
      <xdr:rowOff>70486</xdr:rowOff>
    </xdr:to>
    <xdr:cxnSp macro="">
      <xdr:nvCxnSpPr>
        <xdr:cNvPr id="459" name="直線コネクタ 458"/>
        <xdr:cNvCxnSpPr/>
      </xdr:nvCxnSpPr>
      <xdr:spPr>
        <a:xfrm>
          <a:off x="8750300" y="1833372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114936</xdr:rowOff>
    </xdr:from>
    <xdr:to>
      <xdr:col>41</xdr:col>
      <xdr:colOff>101600</xdr:colOff>
      <xdr:row>107</xdr:row>
      <xdr:rowOff>45086</xdr:rowOff>
    </xdr:to>
    <xdr:sp macro="" textlink="">
      <xdr:nvSpPr>
        <xdr:cNvPr id="460" name="楕円 459"/>
        <xdr:cNvSpPr/>
      </xdr:nvSpPr>
      <xdr:spPr>
        <a:xfrm>
          <a:off x="7810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160020</xdr:rowOff>
    </xdr:from>
    <xdr:to>
      <xdr:col>45</xdr:col>
      <xdr:colOff>177800</xdr:colOff>
      <xdr:row>106</xdr:row>
      <xdr:rowOff>165736</xdr:rowOff>
    </xdr:to>
    <xdr:cxnSp macro="">
      <xdr:nvCxnSpPr>
        <xdr:cNvPr id="461" name="直線コネクタ 460"/>
        <xdr:cNvCxnSpPr/>
      </xdr:nvCxnSpPr>
      <xdr:spPr>
        <a:xfrm flipV="1">
          <a:off x="7861300" y="183337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2" name="楕円 461"/>
        <xdr:cNvSpPr/>
      </xdr:nvSpPr>
      <xdr:spPr>
        <a:xfrm>
          <a:off x="692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163830</xdr:rowOff>
    </xdr:from>
    <xdr:to>
      <xdr:col>41</xdr:col>
      <xdr:colOff>50800</xdr:colOff>
      <xdr:row>106</xdr:row>
      <xdr:rowOff>165736</xdr:rowOff>
    </xdr:to>
    <xdr:cxnSp macro="">
      <xdr:nvCxnSpPr>
        <xdr:cNvPr id="463" name="直線コネクタ 462"/>
        <xdr:cNvCxnSpPr/>
      </xdr:nvCxnSpPr>
      <xdr:spPr>
        <a:xfrm>
          <a:off x="6972300" y="183375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64"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65"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66"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67"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112413</xdr:rowOff>
    </xdr:from>
    <xdr:ext cx="469744" cy="259045"/>
    <xdr:sp macro="" textlink="">
      <xdr:nvSpPr>
        <xdr:cNvPr id="468" name="n_1mainValue【市民会館】&#10;一人当たり面積"/>
        <xdr:cNvSpPr txBox="1"/>
      </xdr:nvSpPr>
      <xdr:spPr>
        <a:xfrm>
          <a:off x="93917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55897</xdr:rowOff>
    </xdr:from>
    <xdr:ext cx="469744" cy="259045"/>
    <xdr:sp macro="" textlink="">
      <xdr:nvSpPr>
        <xdr:cNvPr id="469" name="n_2mainValue【市民会館】&#10;一人当たり面積"/>
        <xdr:cNvSpPr txBox="1"/>
      </xdr:nvSpPr>
      <xdr:spPr>
        <a:xfrm>
          <a:off x="8515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36213</xdr:rowOff>
    </xdr:from>
    <xdr:ext cx="469744" cy="259045"/>
    <xdr:sp macro="" textlink="">
      <xdr:nvSpPr>
        <xdr:cNvPr id="470" name="n_3mainValue【市民会館】&#10;一人当たり面積"/>
        <xdr:cNvSpPr txBox="1"/>
      </xdr:nvSpPr>
      <xdr:spPr>
        <a:xfrm>
          <a:off x="7626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71" name="n_4main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97" name="直線コネクタ 496"/>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0"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1" name="直線コネクタ 500"/>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02"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03" name="フローチャート: 判断 502"/>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4" name="フローチャート: 判断 50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05" name="フローチャート: 判断 504"/>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06" name="フローチャート: 判断 505"/>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07" name="フローチャート: 判断 506"/>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513" name="楕円 512"/>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514" name="【一般廃棄物処理施設】&#10;有形固定資産減価償却率該当値テキスト"/>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92347</xdr:rowOff>
    </xdr:from>
    <xdr:to>
      <xdr:col>81</xdr:col>
      <xdr:colOff>101600</xdr:colOff>
      <xdr:row>39</xdr:row>
      <xdr:rowOff>22497</xdr:rowOff>
    </xdr:to>
    <xdr:sp macro="" textlink="">
      <xdr:nvSpPr>
        <xdr:cNvPr id="515" name="楕円 514"/>
        <xdr:cNvSpPr/>
      </xdr:nvSpPr>
      <xdr:spPr>
        <a:xfrm>
          <a:off x="15430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143147</xdr:rowOff>
    </xdr:from>
    <xdr:to>
      <xdr:col>85</xdr:col>
      <xdr:colOff>127000</xdr:colOff>
      <xdr:row>39</xdr:row>
      <xdr:rowOff>19050</xdr:rowOff>
    </xdr:to>
    <xdr:cxnSp macro="">
      <xdr:nvCxnSpPr>
        <xdr:cNvPr id="516" name="直線コネクタ 515"/>
        <xdr:cNvCxnSpPr/>
      </xdr:nvCxnSpPr>
      <xdr:spPr>
        <a:xfrm>
          <a:off x="15481300" y="665824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楕円 516"/>
        <xdr:cNvSpPr/>
      </xdr:nvSpPr>
      <xdr:spPr>
        <a:xfrm>
          <a:off x="14541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95794</xdr:rowOff>
    </xdr:from>
    <xdr:to>
      <xdr:col>81</xdr:col>
      <xdr:colOff>50800</xdr:colOff>
      <xdr:row>38</xdr:row>
      <xdr:rowOff>143147</xdr:rowOff>
    </xdr:to>
    <xdr:cxnSp macro="">
      <xdr:nvCxnSpPr>
        <xdr:cNvPr id="518" name="直線コネクタ 517"/>
        <xdr:cNvCxnSpPr/>
      </xdr:nvCxnSpPr>
      <xdr:spPr>
        <a:xfrm>
          <a:off x="14592300" y="66108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169091</xdr:rowOff>
    </xdr:from>
    <xdr:to>
      <xdr:col>72</xdr:col>
      <xdr:colOff>38100</xdr:colOff>
      <xdr:row>38</xdr:row>
      <xdr:rowOff>99241</xdr:rowOff>
    </xdr:to>
    <xdr:sp macro="" textlink="">
      <xdr:nvSpPr>
        <xdr:cNvPr id="519" name="楕円 518"/>
        <xdr:cNvSpPr/>
      </xdr:nvSpPr>
      <xdr:spPr>
        <a:xfrm>
          <a:off x="13652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48441</xdr:rowOff>
    </xdr:from>
    <xdr:to>
      <xdr:col>76</xdr:col>
      <xdr:colOff>114300</xdr:colOff>
      <xdr:row>38</xdr:row>
      <xdr:rowOff>95794</xdr:rowOff>
    </xdr:to>
    <xdr:cxnSp macro="">
      <xdr:nvCxnSpPr>
        <xdr:cNvPr id="520" name="直線コネクタ 519"/>
        <xdr:cNvCxnSpPr/>
      </xdr:nvCxnSpPr>
      <xdr:spPr>
        <a:xfrm>
          <a:off x="13703300" y="656354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521" name="楕円 520"/>
        <xdr:cNvSpPr/>
      </xdr:nvSpPr>
      <xdr:spPr>
        <a:xfrm>
          <a:off x="1276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48441</xdr:rowOff>
    </xdr:from>
    <xdr:to>
      <xdr:col>71</xdr:col>
      <xdr:colOff>177800</xdr:colOff>
      <xdr:row>38</xdr:row>
      <xdr:rowOff>53340</xdr:rowOff>
    </xdr:to>
    <xdr:cxnSp macro="">
      <xdr:nvCxnSpPr>
        <xdr:cNvPr id="522" name="直線コネクタ 521"/>
        <xdr:cNvCxnSpPr/>
      </xdr:nvCxnSpPr>
      <xdr:spPr>
        <a:xfrm flipV="1">
          <a:off x="12814300" y="65635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23"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24"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25"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26"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13624</xdr:rowOff>
    </xdr:from>
    <xdr:ext cx="405111" cy="259045"/>
    <xdr:sp macro="" textlink="">
      <xdr:nvSpPr>
        <xdr:cNvPr id="527" name="n_1main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28" name="n_2mainValue【一般廃棄物処理施設】&#10;有形固定資産減価償却率"/>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90368</xdr:rowOff>
    </xdr:from>
    <xdr:ext cx="405111" cy="259045"/>
    <xdr:sp macro="" textlink="">
      <xdr:nvSpPr>
        <xdr:cNvPr id="529" name="n_3mainValue【一般廃棄物処理施設】&#10;有形固定資産減価償却率"/>
        <xdr:cNvSpPr txBox="1"/>
      </xdr:nvSpPr>
      <xdr:spPr>
        <a:xfrm>
          <a:off x="13500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30" name="n_4mainValue【一般廃棄物処理施設】&#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1" name="直線コネクタ 5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2" name="テキスト ボックス 54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3" name="直線コネクタ 5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4" name="テキスト ボックス 54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5" name="直線コネクタ 5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6" name="テキスト ボックス 54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7" name="直線コネクタ 5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8" name="テキスト ボックス 54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0" name="テキスト ボックス 5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52" name="直線コネクタ 551"/>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3"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4" name="直線コネクタ 553"/>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55"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56" name="直線コネクタ 555"/>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57"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58" name="フローチャート: 判断 557"/>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59" name="フローチャート: 判断 558"/>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60" name="フローチャート: 判断 559"/>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61" name="フローチャート: 判断 560"/>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62" name="フローチャート: 判断 561"/>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61345</xdr:rowOff>
    </xdr:from>
    <xdr:to>
      <xdr:col>116</xdr:col>
      <xdr:colOff>114300</xdr:colOff>
      <xdr:row>41</xdr:row>
      <xdr:rowOff>162945</xdr:rowOff>
    </xdr:to>
    <xdr:sp macro="" textlink="">
      <xdr:nvSpPr>
        <xdr:cNvPr id="568" name="楕円 567"/>
        <xdr:cNvSpPr/>
      </xdr:nvSpPr>
      <xdr:spPr>
        <a:xfrm>
          <a:off x="22110700" y="70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147722</xdr:rowOff>
    </xdr:from>
    <xdr:ext cx="469744" cy="259045"/>
    <xdr:sp macro="" textlink="">
      <xdr:nvSpPr>
        <xdr:cNvPr id="569" name="【一般廃棄物処理施設】&#10;一人当たり有形固定資産（償却資産）額該当値テキスト"/>
        <xdr:cNvSpPr txBox="1"/>
      </xdr:nvSpPr>
      <xdr:spPr>
        <a:xfrm>
          <a:off x="22199600" y="70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61555</xdr:rowOff>
    </xdr:from>
    <xdr:to>
      <xdr:col>112</xdr:col>
      <xdr:colOff>38100</xdr:colOff>
      <xdr:row>41</xdr:row>
      <xdr:rowOff>163155</xdr:rowOff>
    </xdr:to>
    <xdr:sp macro="" textlink="">
      <xdr:nvSpPr>
        <xdr:cNvPr id="570" name="楕円 569"/>
        <xdr:cNvSpPr/>
      </xdr:nvSpPr>
      <xdr:spPr>
        <a:xfrm>
          <a:off x="21272500" y="70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112145</xdr:rowOff>
    </xdr:from>
    <xdr:to>
      <xdr:col>116</xdr:col>
      <xdr:colOff>63500</xdr:colOff>
      <xdr:row>41</xdr:row>
      <xdr:rowOff>112355</xdr:rowOff>
    </xdr:to>
    <xdr:cxnSp macro="">
      <xdr:nvCxnSpPr>
        <xdr:cNvPr id="571" name="直線コネクタ 570"/>
        <xdr:cNvCxnSpPr/>
      </xdr:nvCxnSpPr>
      <xdr:spPr>
        <a:xfrm flipV="1">
          <a:off x="21323300" y="7141595"/>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61782</xdr:rowOff>
    </xdr:from>
    <xdr:to>
      <xdr:col>107</xdr:col>
      <xdr:colOff>101600</xdr:colOff>
      <xdr:row>41</xdr:row>
      <xdr:rowOff>163382</xdr:rowOff>
    </xdr:to>
    <xdr:sp macro="" textlink="">
      <xdr:nvSpPr>
        <xdr:cNvPr id="572" name="楕円 571"/>
        <xdr:cNvSpPr/>
      </xdr:nvSpPr>
      <xdr:spPr>
        <a:xfrm>
          <a:off x="20383500" y="70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112355</xdr:rowOff>
    </xdr:from>
    <xdr:to>
      <xdr:col>111</xdr:col>
      <xdr:colOff>177800</xdr:colOff>
      <xdr:row>41</xdr:row>
      <xdr:rowOff>112582</xdr:rowOff>
    </xdr:to>
    <xdr:cxnSp macro="">
      <xdr:nvCxnSpPr>
        <xdr:cNvPr id="573" name="直線コネクタ 572"/>
        <xdr:cNvCxnSpPr/>
      </xdr:nvCxnSpPr>
      <xdr:spPr>
        <a:xfrm flipV="1">
          <a:off x="20434300" y="7141805"/>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62145</xdr:rowOff>
    </xdr:from>
    <xdr:to>
      <xdr:col>102</xdr:col>
      <xdr:colOff>165100</xdr:colOff>
      <xdr:row>41</xdr:row>
      <xdr:rowOff>163745</xdr:rowOff>
    </xdr:to>
    <xdr:sp macro="" textlink="">
      <xdr:nvSpPr>
        <xdr:cNvPr id="574" name="楕円 573"/>
        <xdr:cNvSpPr/>
      </xdr:nvSpPr>
      <xdr:spPr>
        <a:xfrm>
          <a:off x="19494500" y="70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112582</xdr:rowOff>
    </xdr:from>
    <xdr:to>
      <xdr:col>107</xdr:col>
      <xdr:colOff>50800</xdr:colOff>
      <xdr:row>41</xdr:row>
      <xdr:rowOff>112945</xdr:rowOff>
    </xdr:to>
    <xdr:cxnSp macro="">
      <xdr:nvCxnSpPr>
        <xdr:cNvPr id="575" name="直線コネクタ 574"/>
        <xdr:cNvCxnSpPr/>
      </xdr:nvCxnSpPr>
      <xdr:spPr>
        <a:xfrm flipV="1">
          <a:off x="19545300" y="7142032"/>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13764</xdr:rowOff>
    </xdr:from>
    <xdr:to>
      <xdr:col>98</xdr:col>
      <xdr:colOff>38100</xdr:colOff>
      <xdr:row>41</xdr:row>
      <xdr:rowOff>115364</xdr:rowOff>
    </xdr:to>
    <xdr:sp macro="" textlink="">
      <xdr:nvSpPr>
        <xdr:cNvPr id="576" name="楕円 575"/>
        <xdr:cNvSpPr/>
      </xdr:nvSpPr>
      <xdr:spPr>
        <a:xfrm>
          <a:off x="18605500" y="70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64564</xdr:rowOff>
    </xdr:from>
    <xdr:to>
      <xdr:col>102</xdr:col>
      <xdr:colOff>114300</xdr:colOff>
      <xdr:row>41</xdr:row>
      <xdr:rowOff>112945</xdr:rowOff>
    </xdr:to>
    <xdr:cxnSp macro="">
      <xdr:nvCxnSpPr>
        <xdr:cNvPr id="577" name="直線コネクタ 576"/>
        <xdr:cNvCxnSpPr/>
      </xdr:nvCxnSpPr>
      <xdr:spPr>
        <a:xfrm>
          <a:off x="18656300" y="7094014"/>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78"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79"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80"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81"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154282</xdr:rowOff>
    </xdr:from>
    <xdr:ext cx="469744" cy="259045"/>
    <xdr:sp macro="" textlink="">
      <xdr:nvSpPr>
        <xdr:cNvPr id="582" name="n_1mainValue【一般廃棄物処理施設】&#10;一人当たり有形固定資産（償却資産）額"/>
        <xdr:cNvSpPr txBox="1"/>
      </xdr:nvSpPr>
      <xdr:spPr>
        <a:xfrm>
          <a:off x="21075728" y="71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154509</xdr:rowOff>
    </xdr:from>
    <xdr:ext cx="469744" cy="259045"/>
    <xdr:sp macro="" textlink="">
      <xdr:nvSpPr>
        <xdr:cNvPr id="583" name="n_2mainValue【一般廃棄物処理施設】&#10;一人当たり有形固定資産（償却資産）額"/>
        <xdr:cNvSpPr txBox="1"/>
      </xdr:nvSpPr>
      <xdr:spPr>
        <a:xfrm>
          <a:off x="20199428" y="718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154872</xdr:rowOff>
    </xdr:from>
    <xdr:ext cx="469744" cy="259045"/>
    <xdr:sp macro="" textlink="">
      <xdr:nvSpPr>
        <xdr:cNvPr id="584" name="n_3mainValue【一般廃棄物処理施設】&#10;一人当たり有形固定資産（償却資産）額"/>
        <xdr:cNvSpPr txBox="1"/>
      </xdr:nvSpPr>
      <xdr:spPr>
        <a:xfrm>
          <a:off x="19310428" y="71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106491</xdr:rowOff>
    </xdr:from>
    <xdr:ext cx="534377" cy="259045"/>
    <xdr:sp macro="" textlink="">
      <xdr:nvSpPr>
        <xdr:cNvPr id="585" name="n_4mainValue【一般廃棄物処理施設】&#10;一人当たり有形固定資産（償却資産）額"/>
        <xdr:cNvSpPr txBox="1"/>
      </xdr:nvSpPr>
      <xdr:spPr>
        <a:xfrm>
          <a:off x="18389111" y="71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11" name="直線コネクタ 610"/>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14"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15" name="直線コネクタ 614"/>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16"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17" name="フローチャート: 判断 616"/>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18" name="フローチャート: 判断 617"/>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19" name="フローチャート: 判断 618"/>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0" name="フローチャート: 判断 619"/>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21" name="フローチャート: 判断 620"/>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117384</xdr:rowOff>
    </xdr:from>
    <xdr:to>
      <xdr:col>85</xdr:col>
      <xdr:colOff>177800</xdr:colOff>
      <xdr:row>59</xdr:row>
      <xdr:rowOff>47534</xdr:rowOff>
    </xdr:to>
    <xdr:sp macro="" textlink="">
      <xdr:nvSpPr>
        <xdr:cNvPr id="627" name="楕円 626"/>
        <xdr:cNvSpPr/>
      </xdr:nvSpPr>
      <xdr:spPr>
        <a:xfrm>
          <a:off x="162687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140261</xdr:rowOff>
    </xdr:from>
    <xdr:ext cx="405111" cy="259045"/>
    <xdr:sp macro="" textlink="">
      <xdr:nvSpPr>
        <xdr:cNvPr id="628" name="【保健センター・保健所】&#10;有形固定資産減価償却率該当値テキスト"/>
        <xdr:cNvSpPr txBox="1"/>
      </xdr:nvSpPr>
      <xdr:spPr>
        <a:xfrm>
          <a:off x="16357600"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629" name="楕円 628"/>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133894</xdr:rowOff>
    </xdr:from>
    <xdr:to>
      <xdr:col>85</xdr:col>
      <xdr:colOff>127000</xdr:colOff>
      <xdr:row>58</xdr:row>
      <xdr:rowOff>168184</xdr:rowOff>
    </xdr:to>
    <xdr:cxnSp macro="">
      <xdr:nvCxnSpPr>
        <xdr:cNvPr id="630" name="直線コネクタ 629"/>
        <xdr:cNvCxnSpPr/>
      </xdr:nvCxnSpPr>
      <xdr:spPr>
        <a:xfrm>
          <a:off x="15481300" y="100779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58601</xdr:rowOff>
    </xdr:from>
    <xdr:to>
      <xdr:col>76</xdr:col>
      <xdr:colOff>165100</xdr:colOff>
      <xdr:row>58</xdr:row>
      <xdr:rowOff>160201</xdr:rowOff>
    </xdr:to>
    <xdr:sp macro="" textlink="">
      <xdr:nvSpPr>
        <xdr:cNvPr id="631" name="楕円 630"/>
        <xdr:cNvSpPr/>
      </xdr:nvSpPr>
      <xdr:spPr>
        <a:xfrm>
          <a:off x="14541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109401</xdr:rowOff>
    </xdr:from>
    <xdr:to>
      <xdr:col>81</xdr:col>
      <xdr:colOff>50800</xdr:colOff>
      <xdr:row>58</xdr:row>
      <xdr:rowOff>133894</xdr:rowOff>
    </xdr:to>
    <xdr:cxnSp macro="">
      <xdr:nvCxnSpPr>
        <xdr:cNvPr id="632" name="直線コネクタ 631"/>
        <xdr:cNvCxnSpPr/>
      </xdr:nvCxnSpPr>
      <xdr:spPr>
        <a:xfrm>
          <a:off x="14592300" y="100535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25944</xdr:rowOff>
    </xdr:from>
    <xdr:to>
      <xdr:col>72</xdr:col>
      <xdr:colOff>38100</xdr:colOff>
      <xdr:row>58</xdr:row>
      <xdr:rowOff>127544</xdr:rowOff>
    </xdr:to>
    <xdr:sp macro="" textlink="">
      <xdr:nvSpPr>
        <xdr:cNvPr id="633" name="楕円 632"/>
        <xdr:cNvSpPr/>
      </xdr:nvSpPr>
      <xdr:spPr>
        <a:xfrm>
          <a:off x="13652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76744</xdr:rowOff>
    </xdr:from>
    <xdr:to>
      <xdr:col>76</xdr:col>
      <xdr:colOff>114300</xdr:colOff>
      <xdr:row>58</xdr:row>
      <xdr:rowOff>109401</xdr:rowOff>
    </xdr:to>
    <xdr:cxnSp macro="">
      <xdr:nvCxnSpPr>
        <xdr:cNvPr id="634" name="直線コネクタ 633"/>
        <xdr:cNvCxnSpPr/>
      </xdr:nvCxnSpPr>
      <xdr:spPr>
        <a:xfrm>
          <a:off x="13703300" y="100208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35" name="楕円 634"/>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76744</xdr:rowOff>
    </xdr:to>
    <xdr:cxnSp macro="">
      <xdr:nvCxnSpPr>
        <xdr:cNvPr id="636" name="直線コネクタ 635"/>
        <xdr:cNvCxnSpPr/>
      </xdr:nvCxnSpPr>
      <xdr:spPr>
        <a:xfrm>
          <a:off x="12814300" y="100126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37"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38"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39"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40"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641" name="n_1mainValue【保健センター・保健所】&#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5278</xdr:rowOff>
    </xdr:from>
    <xdr:ext cx="405111" cy="259045"/>
    <xdr:sp macro="" textlink="">
      <xdr:nvSpPr>
        <xdr:cNvPr id="642" name="n_2mainValue【保健センター・保健所】&#10;有形固定資産減価償却率"/>
        <xdr:cNvSpPr txBox="1"/>
      </xdr:nvSpPr>
      <xdr:spPr>
        <a:xfrm>
          <a:off x="14389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144071</xdr:rowOff>
    </xdr:from>
    <xdr:ext cx="405111" cy="259045"/>
    <xdr:sp macro="" textlink="">
      <xdr:nvSpPr>
        <xdr:cNvPr id="643" name="n_3mainValue【保健センター・保健所】&#10;有形固定資産減価償却率"/>
        <xdr:cNvSpPr txBox="1"/>
      </xdr:nvSpPr>
      <xdr:spPr>
        <a:xfrm>
          <a:off x="13500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644" name="n_4mainValue【保健センター・保健所】&#10;有形固定資産減価償却率"/>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68" name="直線コネクタ 667"/>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0" name="直線コネクタ 66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71"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72" name="直線コネクタ 671"/>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73"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74" name="フローチャート: 判断 673"/>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75" name="フローチャート: 判断 674"/>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76" name="フローチャート: 判断 675"/>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77" name="フローチャート: 判断 676"/>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78" name="フローチャート: 判断 677"/>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684" name="楕円 683"/>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82567</xdr:rowOff>
    </xdr:from>
    <xdr:ext cx="469744" cy="259045"/>
    <xdr:sp macro="" textlink="">
      <xdr:nvSpPr>
        <xdr:cNvPr id="685" name="【保健センター・保健所】&#10;一人当たり面積該当値テキスト"/>
        <xdr:cNvSpPr txBox="1"/>
      </xdr:nvSpPr>
      <xdr:spPr>
        <a:xfrm>
          <a:off x="22199600"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686" name="楕円 685"/>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83820</xdr:rowOff>
    </xdr:from>
    <xdr:to>
      <xdr:col>116</xdr:col>
      <xdr:colOff>63500</xdr:colOff>
      <xdr:row>62</xdr:row>
      <xdr:rowOff>110490</xdr:rowOff>
    </xdr:to>
    <xdr:cxnSp macro="">
      <xdr:nvCxnSpPr>
        <xdr:cNvPr id="687" name="直線コネクタ 686"/>
        <xdr:cNvCxnSpPr/>
      </xdr:nvCxnSpPr>
      <xdr:spPr>
        <a:xfrm>
          <a:off x="21323300" y="107137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36830</xdr:rowOff>
    </xdr:from>
    <xdr:to>
      <xdr:col>107</xdr:col>
      <xdr:colOff>101600</xdr:colOff>
      <xdr:row>62</xdr:row>
      <xdr:rowOff>138430</xdr:rowOff>
    </xdr:to>
    <xdr:sp macro="" textlink="">
      <xdr:nvSpPr>
        <xdr:cNvPr id="688" name="楕円 687"/>
        <xdr:cNvSpPr/>
      </xdr:nvSpPr>
      <xdr:spPr>
        <a:xfrm>
          <a:off x="20383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87630</xdr:rowOff>
    </xdr:to>
    <xdr:cxnSp macro="">
      <xdr:nvCxnSpPr>
        <xdr:cNvPr id="689" name="直線コネクタ 688"/>
        <xdr:cNvCxnSpPr/>
      </xdr:nvCxnSpPr>
      <xdr:spPr>
        <a:xfrm flipV="1">
          <a:off x="20434300" y="1071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90" name="楕円 689"/>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87630</xdr:rowOff>
    </xdr:from>
    <xdr:to>
      <xdr:col>107</xdr:col>
      <xdr:colOff>50800</xdr:colOff>
      <xdr:row>62</xdr:row>
      <xdr:rowOff>91440</xdr:rowOff>
    </xdr:to>
    <xdr:cxnSp macro="">
      <xdr:nvCxnSpPr>
        <xdr:cNvPr id="691" name="直線コネクタ 690"/>
        <xdr:cNvCxnSpPr/>
      </xdr:nvCxnSpPr>
      <xdr:spPr>
        <a:xfrm flipV="1">
          <a:off x="19545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92" name="楕円 691"/>
        <xdr:cNvSpPr/>
      </xdr:nvSpPr>
      <xdr:spPr>
        <a:xfrm>
          <a:off x="18605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80010</xdr:rowOff>
    </xdr:from>
    <xdr:to>
      <xdr:col>102</xdr:col>
      <xdr:colOff>114300</xdr:colOff>
      <xdr:row>62</xdr:row>
      <xdr:rowOff>91440</xdr:rowOff>
    </xdr:to>
    <xdr:cxnSp macro="">
      <xdr:nvCxnSpPr>
        <xdr:cNvPr id="693" name="直線コネクタ 692"/>
        <xdr:cNvCxnSpPr/>
      </xdr:nvCxnSpPr>
      <xdr:spPr>
        <a:xfrm>
          <a:off x="18656300" y="10709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94"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95"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96"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97"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151147</xdr:rowOff>
    </xdr:from>
    <xdr:ext cx="469744" cy="259045"/>
    <xdr:sp macro="" textlink="">
      <xdr:nvSpPr>
        <xdr:cNvPr id="698" name="n_1main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154957</xdr:rowOff>
    </xdr:from>
    <xdr:ext cx="469744" cy="259045"/>
    <xdr:sp macro="" textlink="">
      <xdr:nvSpPr>
        <xdr:cNvPr id="699" name="n_2mainValue【保健センター・保健所】&#10;一人当たり面積"/>
        <xdr:cNvSpPr txBox="1"/>
      </xdr:nvSpPr>
      <xdr:spPr>
        <a:xfrm>
          <a:off x="20199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700" name="n_3main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701" name="n_4main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4" name="テキスト ボックス 71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2" name="テキスト ボックス 72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5" name="直線コネクタ 72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7" name="直線コネクタ 72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9" name="直線コネクタ 72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30"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1" name="フローチャート: 判断 730"/>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32" name="フローチャート: 判断 731"/>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33" name="フローチャート: 判断 732"/>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34" name="フローチャート: 判断 733"/>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35" name="フローチャート: 判断 734"/>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6" name="テキスト ボックス 7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7" name="テキスト ボックス 7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8" name="テキスト ボックス 7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9" name="テキスト ボックス 7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0" name="テキスト ボックス 7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50800</xdr:rowOff>
    </xdr:from>
    <xdr:to>
      <xdr:col>85</xdr:col>
      <xdr:colOff>177800</xdr:colOff>
      <xdr:row>82</xdr:row>
      <xdr:rowOff>152400</xdr:rowOff>
    </xdr:to>
    <xdr:sp macro="" textlink="">
      <xdr:nvSpPr>
        <xdr:cNvPr id="741" name="楕円 740"/>
        <xdr:cNvSpPr/>
      </xdr:nvSpPr>
      <xdr:spPr>
        <a:xfrm>
          <a:off x="16268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29227</xdr:rowOff>
    </xdr:from>
    <xdr:ext cx="405111" cy="259045"/>
    <xdr:sp macro="" textlink="">
      <xdr:nvSpPr>
        <xdr:cNvPr id="742" name="【消防施設】&#10;有形固定資産減価償却率該当値テキスト"/>
        <xdr:cNvSpPr txBox="1"/>
      </xdr:nvSpPr>
      <xdr:spPr>
        <a:xfrm>
          <a:off x="16357600"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26670</xdr:rowOff>
    </xdr:from>
    <xdr:to>
      <xdr:col>81</xdr:col>
      <xdr:colOff>101600</xdr:colOff>
      <xdr:row>82</xdr:row>
      <xdr:rowOff>128270</xdr:rowOff>
    </xdr:to>
    <xdr:sp macro="" textlink="">
      <xdr:nvSpPr>
        <xdr:cNvPr id="743" name="楕円 742"/>
        <xdr:cNvSpPr/>
      </xdr:nvSpPr>
      <xdr:spPr>
        <a:xfrm>
          <a:off x="15430500" y="140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77470</xdr:rowOff>
    </xdr:from>
    <xdr:to>
      <xdr:col>85</xdr:col>
      <xdr:colOff>127000</xdr:colOff>
      <xdr:row>82</xdr:row>
      <xdr:rowOff>101600</xdr:rowOff>
    </xdr:to>
    <xdr:cxnSp macro="">
      <xdr:nvCxnSpPr>
        <xdr:cNvPr id="744" name="直線コネクタ 743"/>
        <xdr:cNvCxnSpPr/>
      </xdr:nvCxnSpPr>
      <xdr:spPr>
        <a:xfrm>
          <a:off x="15481300" y="141363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86361</xdr:rowOff>
    </xdr:from>
    <xdr:to>
      <xdr:col>76</xdr:col>
      <xdr:colOff>165100</xdr:colOff>
      <xdr:row>83</xdr:row>
      <xdr:rowOff>16511</xdr:rowOff>
    </xdr:to>
    <xdr:sp macro="" textlink="">
      <xdr:nvSpPr>
        <xdr:cNvPr id="745" name="楕円 744"/>
        <xdr:cNvSpPr/>
      </xdr:nvSpPr>
      <xdr:spPr>
        <a:xfrm>
          <a:off x="14541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77470</xdr:rowOff>
    </xdr:from>
    <xdr:to>
      <xdr:col>81</xdr:col>
      <xdr:colOff>50800</xdr:colOff>
      <xdr:row>82</xdr:row>
      <xdr:rowOff>137161</xdr:rowOff>
    </xdr:to>
    <xdr:cxnSp macro="">
      <xdr:nvCxnSpPr>
        <xdr:cNvPr id="746" name="直線コネクタ 745"/>
        <xdr:cNvCxnSpPr/>
      </xdr:nvCxnSpPr>
      <xdr:spPr>
        <a:xfrm flipV="1">
          <a:off x="14592300" y="14136370"/>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95250</xdr:rowOff>
    </xdr:from>
    <xdr:to>
      <xdr:col>72</xdr:col>
      <xdr:colOff>38100</xdr:colOff>
      <xdr:row>83</xdr:row>
      <xdr:rowOff>25400</xdr:rowOff>
    </xdr:to>
    <xdr:sp macro="" textlink="">
      <xdr:nvSpPr>
        <xdr:cNvPr id="747" name="楕円 746"/>
        <xdr:cNvSpPr/>
      </xdr:nvSpPr>
      <xdr:spPr>
        <a:xfrm>
          <a:off x="13652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137161</xdr:rowOff>
    </xdr:from>
    <xdr:to>
      <xdr:col>76</xdr:col>
      <xdr:colOff>114300</xdr:colOff>
      <xdr:row>82</xdr:row>
      <xdr:rowOff>146050</xdr:rowOff>
    </xdr:to>
    <xdr:cxnSp macro="">
      <xdr:nvCxnSpPr>
        <xdr:cNvPr id="748" name="直線コネクタ 747"/>
        <xdr:cNvCxnSpPr/>
      </xdr:nvCxnSpPr>
      <xdr:spPr>
        <a:xfrm flipV="1">
          <a:off x="13703300" y="141960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69850</xdr:rowOff>
    </xdr:from>
    <xdr:to>
      <xdr:col>67</xdr:col>
      <xdr:colOff>101600</xdr:colOff>
      <xdr:row>81</xdr:row>
      <xdr:rowOff>0</xdr:rowOff>
    </xdr:to>
    <xdr:sp macro="" textlink="">
      <xdr:nvSpPr>
        <xdr:cNvPr id="749" name="楕円 748"/>
        <xdr:cNvSpPr/>
      </xdr:nvSpPr>
      <xdr:spPr>
        <a:xfrm>
          <a:off x="127635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120650</xdr:rowOff>
    </xdr:from>
    <xdr:to>
      <xdr:col>71</xdr:col>
      <xdr:colOff>177800</xdr:colOff>
      <xdr:row>82</xdr:row>
      <xdr:rowOff>146050</xdr:rowOff>
    </xdr:to>
    <xdr:cxnSp macro="">
      <xdr:nvCxnSpPr>
        <xdr:cNvPr id="750" name="直線コネクタ 749"/>
        <xdr:cNvCxnSpPr/>
      </xdr:nvCxnSpPr>
      <xdr:spPr>
        <a:xfrm>
          <a:off x="12814300" y="1383665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51"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52"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53"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54"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119397</xdr:rowOff>
    </xdr:from>
    <xdr:ext cx="405111" cy="259045"/>
    <xdr:sp macro="" textlink="">
      <xdr:nvSpPr>
        <xdr:cNvPr id="755" name="n_1mainValue【消防施設】&#10;有形固定資産減価償却率"/>
        <xdr:cNvSpPr txBox="1"/>
      </xdr:nvSpPr>
      <xdr:spPr>
        <a:xfrm>
          <a:off x="15266044" y="1417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7638</xdr:rowOff>
    </xdr:from>
    <xdr:ext cx="405111" cy="259045"/>
    <xdr:sp macro="" textlink="">
      <xdr:nvSpPr>
        <xdr:cNvPr id="756" name="n_2mainValue【消防施設】&#10;有形固定資産減価償却率"/>
        <xdr:cNvSpPr txBox="1"/>
      </xdr:nvSpPr>
      <xdr:spPr>
        <a:xfrm>
          <a:off x="14389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16527</xdr:rowOff>
    </xdr:from>
    <xdr:ext cx="405111" cy="259045"/>
    <xdr:sp macro="" textlink="">
      <xdr:nvSpPr>
        <xdr:cNvPr id="757" name="n_3mainValue【消防施設】&#10;有形固定資産減価償却率"/>
        <xdr:cNvSpPr txBox="1"/>
      </xdr:nvSpPr>
      <xdr:spPr>
        <a:xfrm>
          <a:off x="13500744" y="1424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16527</xdr:rowOff>
    </xdr:from>
    <xdr:ext cx="405111" cy="259045"/>
    <xdr:sp macro="" textlink="">
      <xdr:nvSpPr>
        <xdr:cNvPr id="758" name="n_4mainValue【消防施設】&#10;有形固定資産減価償却率"/>
        <xdr:cNvSpPr txBox="1"/>
      </xdr:nvSpPr>
      <xdr:spPr>
        <a:xfrm>
          <a:off x="12611744" y="1356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9" name="正方形/長方形 7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0" name="正方形/長方形 7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1" name="正方形/長方形 7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2" name="正方形/長方形 7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3" name="正方形/長方形 7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4" name="正方形/長方形 7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5" name="正方形/長方形 7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6" name="正方形/長方形 7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7" name="テキスト ボックス 7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8" name="直線コネクタ 7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9" name="直線コネクタ 7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0" name="テキスト ボックス 7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1" name="直線コネクタ 7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2" name="テキスト ボックス 771"/>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3" name="直線コネクタ 7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74" name="テキスト ボックス 773"/>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5" name="直線コネクタ 7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76" name="テキスト ボックス 775"/>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7" name="直線コネクタ 7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78" name="テキスト ボックス 777"/>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80" name="テキスト ボックス 779"/>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82" name="直線コネクタ 781"/>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83"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84" name="直線コネクタ 783"/>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85"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86" name="直線コネクタ 785"/>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87"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88" name="フローチャート: 判断 787"/>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89" name="フローチャート: 判断 788"/>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90" name="フローチャート: 判断 789"/>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91" name="フローチャート: 判断 790"/>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92" name="フローチャート: 判断 791"/>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62956</xdr:rowOff>
    </xdr:from>
    <xdr:to>
      <xdr:col>116</xdr:col>
      <xdr:colOff>114300</xdr:colOff>
      <xdr:row>86</xdr:row>
      <xdr:rowOff>164556</xdr:rowOff>
    </xdr:to>
    <xdr:sp macro="" textlink="">
      <xdr:nvSpPr>
        <xdr:cNvPr id="798" name="楕円 797"/>
        <xdr:cNvSpPr/>
      </xdr:nvSpPr>
      <xdr:spPr>
        <a:xfrm>
          <a:off x="22110700" y="14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99"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62959</xdr:rowOff>
    </xdr:from>
    <xdr:to>
      <xdr:col>112</xdr:col>
      <xdr:colOff>38100</xdr:colOff>
      <xdr:row>86</xdr:row>
      <xdr:rowOff>164559</xdr:rowOff>
    </xdr:to>
    <xdr:sp macro="" textlink="">
      <xdr:nvSpPr>
        <xdr:cNvPr id="800" name="楕円 799"/>
        <xdr:cNvSpPr/>
      </xdr:nvSpPr>
      <xdr:spPr>
        <a:xfrm>
          <a:off x="21272500" y="14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113756</xdr:rowOff>
    </xdr:from>
    <xdr:to>
      <xdr:col>116</xdr:col>
      <xdr:colOff>63500</xdr:colOff>
      <xdr:row>86</xdr:row>
      <xdr:rowOff>113759</xdr:rowOff>
    </xdr:to>
    <xdr:cxnSp macro="">
      <xdr:nvCxnSpPr>
        <xdr:cNvPr id="801" name="直線コネクタ 800"/>
        <xdr:cNvCxnSpPr/>
      </xdr:nvCxnSpPr>
      <xdr:spPr>
        <a:xfrm flipV="1">
          <a:off x="21323300" y="14858456"/>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62974</xdr:rowOff>
    </xdr:from>
    <xdr:to>
      <xdr:col>107</xdr:col>
      <xdr:colOff>101600</xdr:colOff>
      <xdr:row>86</xdr:row>
      <xdr:rowOff>164574</xdr:rowOff>
    </xdr:to>
    <xdr:sp macro="" textlink="">
      <xdr:nvSpPr>
        <xdr:cNvPr id="802" name="楕円 801"/>
        <xdr:cNvSpPr/>
      </xdr:nvSpPr>
      <xdr:spPr>
        <a:xfrm>
          <a:off x="20383500" y="148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113759</xdr:rowOff>
    </xdr:from>
    <xdr:to>
      <xdr:col>111</xdr:col>
      <xdr:colOff>177800</xdr:colOff>
      <xdr:row>86</xdr:row>
      <xdr:rowOff>113774</xdr:rowOff>
    </xdr:to>
    <xdr:cxnSp macro="">
      <xdr:nvCxnSpPr>
        <xdr:cNvPr id="803" name="直線コネクタ 802"/>
        <xdr:cNvCxnSpPr/>
      </xdr:nvCxnSpPr>
      <xdr:spPr>
        <a:xfrm flipV="1">
          <a:off x="20434300" y="14858459"/>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62982</xdr:rowOff>
    </xdr:from>
    <xdr:to>
      <xdr:col>102</xdr:col>
      <xdr:colOff>165100</xdr:colOff>
      <xdr:row>86</xdr:row>
      <xdr:rowOff>164582</xdr:rowOff>
    </xdr:to>
    <xdr:sp macro="" textlink="">
      <xdr:nvSpPr>
        <xdr:cNvPr id="804" name="楕円 803"/>
        <xdr:cNvSpPr/>
      </xdr:nvSpPr>
      <xdr:spPr>
        <a:xfrm>
          <a:off x="194945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113774</xdr:rowOff>
    </xdr:from>
    <xdr:to>
      <xdr:col>107</xdr:col>
      <xdr:colOff>50800</xdr:colOff>
      <xdr:row>86</xdr:row>
      <xdr:rowOff>113782</xdr:rowOff>
    </xdr:to>
    <xdr:cxnSp macro="">
      <xdr:nvCxnSpPr>
        <xdr:cNvPr id="805" name="直線コネクタ 804"/>
        <xdr:cNvCxnSpPr/>
      </xdr:nvCxnSpPr>
      <xdr:spPr>
        <a:xfrm flipV="1">
          <a:off x="19545300" y="14858474"/>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62464</xdr:rowOff>
    </xdr:from>
    <xdr:to>
      <xdr:col>98</xdr:col>
      <xdr:colOff>38100</xdr:colOff>
      <xdr:row>86</xdr:row>
      <xdr:rowOff>164064</xdr:rowOff>
    </xdr:to>
    <xdr:sp macro="" textlink="">
      <xdr:nvSpPr>
        <xdr:cNvPr id="806" name="楕円 805"/>
        <xdr:cNvSpPr/>
      </xdr:nvSpPr>
      <xdr:spPr>
        <a:xfrm>
          <a:off x="18605500" y="148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113264</xdr:rowOff>
    </xdr:from>
    <xdr:to>
      <xdr:col>102</xdr:col>
      <xdr:colOff>114300</xdr:colOff>
      <xdr:row>86</xdr:row>
      <xdr:rowOff>113782</xdr:rowOff>
    </xdr:to>
    <xdr:cxnSp macro="">
      <xdr:nvCxnSpPr>
        <xdr:cNvPr id="807" name="直線コネクタ 806"/>
        <xdr:cNvCxnSpPr/>
      </xdr:nvCxnSpPr>
      <xdr:spPr>
        <a:xfrm>
          <a:off x="18656300" y="14857964"/>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08"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09"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10"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11"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9636</xdr:rowOff>
    </xdr:from>
    <xdr:ext cx="469744" cy="259045"/>
    <xdr:sp macro="" textlink="">
      <xdr:nvSpPr>
        <xdr:cNvPr id="812" name="n_1mainValue【消防施設】&#10;一人当たり面積"/>
        <xdr:cNvSpPr txBox="1"/>
      </xdr:nvSpPr>
      <xdr:spPr>
        <a:xfrm>
          <a:off x="21075727" y="145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13" name="n_2main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9659</xdr:rowOff>
    </xdr:from>
    <xdr:ext cx="469744" cy="259045"/>
    <xdr:sp macro="" textlink="">
      <xdr:nvSpPr>
        <xdr:cNvPr id="814" name="n_3mainValue【消防施設】&#10;一人当たり面積"/>
        <xdr:cNvSpPr txBox="1"/>
      </xdr:nvSpPr>
      <xdr:spPr>
        <a:xfrm>
          <a:off x="19310427" y="145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9141</xdr:rowOff>
    </xdr:from>
    <xdr:ext cx="469744" cy="259045"/>
    <xdr:sp macro="" textlink="">
      <xdr:nvSpPr>
        <xdr:cNvPr id="815" name="n_4mainValue【消防施設】&#10;一人当たり面積"/>
        <xdr:cNvSpPr txBox="1"/>
      </xdr:nvSpPr>
      <xdr:spPr>
        <a:xfrm>
          <a:off x="18421427" y="1458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7" name="直線コネクタ 8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8" name="テキスト ボックス 8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9" name="直線コネクタ 8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0" name="テキスト ボックス 8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1" name="直線コネクタ 8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2" name="テキスト ボックス 8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3" name="直線コネクタ 8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4" name="テキスト ボックス 8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5" name="直線コネクタ 8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6" name="テキスト ボックス 8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7" name="直線コネクタ 8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8" name="テキスト ボックス 8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41" name="直線コネクタ 840"/>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3" name="直線コネクタ 8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44"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45" name="直線コネクタ 844"/>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46"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47" name="フローチャート: 判断 846"/>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48" name="フローチャート: 判断 847"/>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49" name="フローチャート: 判断 848"/>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50" name="フローチャート: 判断 849"/>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51" name="フローチャート: 判断 850"/>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857" name="楕円 856"/>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858" name="【庁舎】&#10;有形固定資産減価償却率該当値テキスト"/>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76019</xdr:rowOff>
    </xdr:from>
    <xdr:to>
      <xdr:col>81</xdr:col>
      <xdr:colOff>101600</xdr:colOff>
      <xdr:row>104</xdr:row>
      <xdr:rowOff>6169</xdr:rowOff>
    </xdr:to>
    <xdr:sp macro="" textlink="">
      <xdr:nvSpPr>
        <xdr:cNvPr id="859" name="楕円 858"/>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103</xdr:row>
      <xdr:rowOff>156211</xdr:rowOff>
    </xdr:to>
    <xdr:cxnSp macro="">
      <xdr:nvCxnSpPr>
        <xdr:cNvPr id="860" name="直線コネクタ 859"/>
        <xdr:cNvCxnSpPr/>
      </xdr:nvCxnSpPr>
      <xdr:spPr>
        <a:xfrm>
          <a:off x="15481300" y="1778616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79284</xdr:rowOff>
    </xdr:from>
    <xdr:to>
      <xdr:col>76</xdr:col>
      <xdr:colOff>165100</xdr:colOff>
      <xdr:row>104</xdr:row>
      <xdr:rowOff>9434</xdr:rowOff>
    </xdr:to>
    <xdr:sp macro="" textlink="">
      <xdr:nvSpPr>
        <xdr:cNvPr id="861" name="楕円 860"/>
        <xdr:cNvSpPr/>
      </xdr:nvSpPr>
      <xdr:spPr>
        <a:xfrm>
          <a:off x="14541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103</xdr:row>
      <xdr:rowOff>130084</xdr:rowOff>
    </xdr:to>
    <xdr:cxnSp macro="">
      <xdr:nvCxnSpPr>
        <xdr:cNvPr id="862" name="直線コネクタ 861"/>
        <xdr:cNvCxnSpPr/>
      </xdr:nvCxnSpPr>
      <xdr:spPr>
        <a:xfrm flipV="1">
          <a:off x="14592300" y="177861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863" name="楕円 862"/>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130084</xdr:rowOff>
    </xdr:from>
    <xdr:to>
      <xdr:col>76</xdr:col>
      <xdr:colOff>114300</xdr:colOff>
      <xdr:row>104</xdr:row>
      <xdr:rowOff>154577</xdr:rowOff>
    </xdr:to>
    <xdr:cxnSp macro="">
      <xdr:nvCxnSpPr>
        <xdr:cNvPr id="864" name="直線コネクタ 863"/>
        <xdr:cNvCxnSpPr/>
      </xdr:nvCxnSpPr>
      <xdr:spPr>
        <a:xfrm flipV="1">
          <a:off x="13703300" y="1778943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152763</xdr:rowOff>
    </xdr:from>
    <xdr:to>
      <xdr:col>67</xdr:col>
      <xdr:colOff>101600</xdr:colOff>
      <xdr:row>104</xdr:row>
      <xdr:rowOff>82913</xdr:rowOff>
    </xdr:to>
    <xdr:sp macro="" textlink="">
      <xdr:nvSpPr>
        <xdr:cNvPr id="865" name="楕円 864"/>
        <xdr:cNvSpPr/>
      </xdr:nvSpPr>
      <xdr:spPr>
        <a:xfrm>
          <a:off x="12763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32113</xdr:rowOff>
    </xdr:from>
    <xdr:to>
      <xdr:col>71</xdr:col>
      <xdr:colOff>177800</xdr:colOff>
      <xdr:row>104</xdr:row>
      <xdr:rowOff>154577</xdr:rowOff>
    </xdr:to>
    <xdr:cxnSp macro="">
      <xdr:nvCxnSpPr>
        <xdr:cNvPr id="866" name="直線コネクタ 865"/>
        <xdr:cNvCxnSpPr/>
      </xdr:nvCxnSpPr>
      <xdr:spPr>
        <a:xfrm>
          <a:off x="12814300" y="1786291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67"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68"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69"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70"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22696</xdr:rowOff>
    </xdr:from>
    <xdr:ext cx="405111" cy="259045"/>
    <xdr:sp macro="" textlink="">
      <xdr:nvSpPr>
        <xdr:cNvPr id="871" name="n_1mainValue【庁舎】&#10;有形固定資産減価償却率"/>
        <xdr:cNvSpPr txBox="1"/>
      </xdr:nvSpPr>
      <xdr:spPr>
        <a:xfrm>
          <a:off x="15266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872" name="n_2mainValue【庁舎】&#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873" name="n_3mainValue【庁舎】&#10;有形固定資産減価償却率"/>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74" name="n_4main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5" name="直線コネクタ 8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6" name="テキスト ボックス 8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7" name="直線コネクタ 8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8" name="テキスト ボックス 8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9" name="直線コネクタ 8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0" name="テキスト ボックス 8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1" name="直線コネクタ 8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2" name="テキスト ボックス 8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3" name="直線コネクタ 8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4" name="テキスト ボックス 8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5" name="直線コネクタ 8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6" name="テキスト ボックス 8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00" name="直線コネクタ 899"/>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01"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02" name="直線コネクタ 901"/>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03"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04" name="直線コネクタ 903"/>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05"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06" name="フローチャート: 判断 905"/>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07" name="フローチャート: 判断 906"/>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08" name="フローチャート: 判断 907"/>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09" name="フローチャート: 判断 908"/>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0" name="フローチャート: 判断 90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916" name="楕円 915"/>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917" name="【庁舎】&#10;一人当たり面積該当値テキスト"/>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44994</xdr:rowOff>
    </xdr:from>
    <xdr:to>
      <xdr:col>112</xdr:col>
      <xdr:colOff>38100</xdr:colOff>
      <xdr:row>105</xdr:row>
      <xdr:rowOff>146594</xdr:rowOff>
    </xdr:to>
    <xdr:sp macro="" textlink="">
      <xdr:nvSpPr>
        <xdr:cNvPr id="918" name="楕円 917"/>
        <xdr:cNvSpPr/>
      </xdr:nvSpPr>
      <xdr:spPr>
        <a:xfrm>
          <a:off x="2127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95794</xdr:rowOff>
    </xdr:to>
    <xdr:cxnSp macro="">
      <xdr:nvCxnSpPr>
        <xdr:cNvPr id="919" name="直線コネクタ 918"/>
        <xdr:cNvCxnSpPr/>
      </xdr:nvCxnSpPr>
      <xdr:spPr>
        <a:xfrm flipV="1">
          <a:off x="21323300" y="1809314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30299</xdr:rowOff>
    </xdr:from>
    <xdr:to>
      <xdr:col>107</xdr:col>
      <xdr:colOff>101600</xdr:colOff>
      <xdr:row>105</xdr:row>
      <xdr:rowOff>131899</xdr:rowOff>
    </xdr:to>
    <xdr:sp macro="" textlink="">
      <xdr:nvSpPr>
        <xdr:cNvPr id="920" name="楕円 919"/>
        <xdr:cNvSpPr/>
      </xdr:nvSpPr>
      <xdr:spPr>
        <a:xfrm>
          <a:off x="2038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81099</xdr:rowOff>
    </xdr:from>
    <xdr:to>
      <xdr:col>111</xdr:col>
      <xdr:colOff>177800</xdr:colOff>
      <xdr:row>105</xdr:row>
      <xdr:rowOff>95794</xdr:rowOff>
    </xdr:to>
    <xdr:cxnSp macro="">
      <xdr:nvCxnSpPr>
        <xdr:cNvPr id="921" name="直線コネクタ 920"/>
        <xdr:cNvCxnSpPr/>
      </xdr:nvCxnSpPr>
      <xdr:spPr>
        <a:xfrm>
          <a:off x="20434300" y="180833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103777</xdr:rowOff>
    </xdr:from>
    <xdr:to>
      <xdr:col>102</xdr:col>
      <xdr:colOff>165100</xdr:colOff>
      <xdr:row>106</xdr:row>
      <xdr:rowOff>33927</xdr:rowOff>
    </xdr:to>
    <xdr:sp macro="" textlink="">
      <xdr:nvSpPr>
        <xdr:cNvPr id="922" name="楕円 921"/>
        <xdr:cNvSpPr/>
      </xdr:nvSpPr>
      <xdr:spPr>
        <a:xfrm>
          <a:off x="19494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81099</xdr:rowOff>
    </xdr:from>
    <xdr:to>
      <xdr:col>107</xdr:col>
      <xdr:colOff>50800</xdr:colOff>
      <xdr:row>105</xdr:row>
      <xdr:rowOff>154577</xdr:rowOff>
    </xdr:to>
    <xdr:cxnSp macro="">
      <xdr:nvCxnSpPr>
        <xdr:cNvPr id="923" name="直線コネクタ 922"/>
        <xdr:cNvCxnSpPr/>
      </xdr:nvCxnSpPr>
      <xdr:spPr>
        <a:xfrm flipV="1">
          <a:off x="19545300" y="1808334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10705</xdr:rowOff>
    </xdr:from>
    <xdr:to>
      <xdr:col>98</xdr:col>
      <xdr:colOff>38100</xdr:colOff>
      <xdr:row>105</xdr:row>
      <xdr:rowOff>112305</xdr:rowOff>
    </xdr:to>
    <xdr:sp macro="" textlink="">
      <xdr:nvSpPr>
        <xdr:cNvPr id="924" name="楕円 923"/>
        <xdr:cNvSpPr/>
      </xdr:nvSpPr>
      <xdr:spPr>
        <a:xfrm>
          <a:off x="18605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61505</xdr:rowOff>
    </xdr:from>
    <xdr:to>
      <xdr:col>102</xdr:col>
      <xdr:colOff>114300</xdr:colOff>
      <xdr:row>105</xdr:row>
      <xdr:rowOff>154577</xdr:rowOff>
    </xdr:to>
    <xdr:cxnSp macro="">
      <xdr:nvCxnSpPr>
        <xdr:cNvPr id="925" name="直線コネクタ 924"/>
        <xdr:cNvCxnSpPr/>
      </xdr:nvCxnSpPr>
      <xdr:spPr>
        <a:xfrm>
          <a:off x="18656300" y="1806375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26"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27"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28"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29"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163121</xdr:rowOff>
    </xdr:from>
    <xdr:ext cx="469744" cy="259045"/>
    <xdr:sp macro="" textlink="">
      <xdr:nvSpPr>
        <xdr:cNvPr id="930" name="n_1mainValue【庁舎】&#10;一人当たり面積"/>
        <xdr:cNvSpPr txBox="1"/>
      </xdr:nvSpPr>
      <xdr:spPr>
        <a:xfrm>
          <a:off x="21075727" y="1782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148426</xdr:rowOff>
    </xdr:from>
    <xdr:ext cx="469744" cy="259045"/>
    <xdr:sp macro="" textlink="">
      <xdr:nvSpPr>
        <xdr:cNvPr id="931" name="n_2mainValue【庁舎】&#10;一人当たり面積"/>
        <xdr:cNvSpPr txBox="1"/>
      </xdr:nvSpPr>
      <xdr:spPr>
        <a:xfrm>
          <a:off x="20199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25054</xdr:rowOff>
    </xdr:from>
    <xdr:ext cx="469744" cy="259045"/>
    <xdr:sp macro="" textlink="">
      <xdr:nvSpPr>
        <xdr:cNvPr id="932" name="n_3mainValue【庁舎】&#10;一人当たり面積"/>
        <xdr:cNvSpPr txBox="1"/>
      </xdr:nvSpPr>
      <xdr:spPr>
        <a:xfrm>
          <a:off x="193104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128832</xdr:rowOff>
    </xdr:from>
    <xdr:ext cx="469744" cy="259045"/>
    <xdr:sp macro="" textlink="">
      <xdr:nvSpPr>
        <xdr:cNvPr id="933" name="n_4mainValue【庁舎】&#10;一人当たり面積"/>
        <xdr:cNvSpPr txBox="1"/>
      </xdr:nvSpPr>
      <xdr:spPr>
        <a:xfrm>
          <a:off x="18421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有形固定資産減価償却率は、類似団体と比較して非常に高い数値となっている。要因としては、合併前の旧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町では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年代に整備した施設が多いことが挙げられる。公共施設の修繕、更新等の財政需要の増大が懸念されるため、平成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年間の取組として公共施設等の集約化・複合化を進めるなどにより、施設保有量の適正化を図っていく。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260_&#28129;&#3633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200.1</v>
          </cell>
          <cell r="BX51">
            <v>191.6</v>
          </cell>
          <cell r="CF51">
            <v>173.9</v>
          </cell>
          <cell r="CN51">
            <v>157.5</v>
          </cell>
          <cell r="CV51">
            <v>140.9</v>
          </cell>
        </row>
        <row r="53">
          <cell r="BP53">
            <v>89.7</v>
          </cell>
          <cell r="BX53">
            <v>89.8</v>
          </cell>
          <cell r="CF53">
            <v>90.1</v>
          </cell>
          <cell r="CN53">
            <v>90.2</v>
          </cell>
          <cell r="CV53">
            <v>90.3</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P73">
            <v>200.1</v>
          </cell>
          <cell r="BX73">
            <v>191.6</v>
          </cell>
          <cell r="CF73">
            <v>173.9</v>
          </cell>
          <cell r="CN73">
            <v>157.5</v>
          </cell>
          <cell r="CV73">
            <v>140.9</v>
          </cell>
        </row>
        <row r="75">
          <cell r="BP75">
            <v>16.7</v>
          </cell>
          <cell r="BX75">
            <v>15.5</v>
          </cell>
          <cell r="CF75">
            <v>14.7</v>
          </cell>
          <cell r="CN75">
            <v>14.5</v>
          </cell>
          <cell r="CV75">
            <v>14.9</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34804200</v>
      </c>
      <c r="BO4" s="395"/>
      <c r="BP4" s="395"/>
      <c r="BQ4" s="395"/>
      <c r="BR4" s="395"/>
      <c r="BS4" s="395"/>
      <c r="BT4" s="395"/>
      <c r="BU4" s="396"/>
      <c r="BV4" s="394">
        <v>29726945</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1.3</v>
      </c>
      <c r="CU4" s="401"/>
      <c r="CV4" s="401"/>
      <c r="CW4" s="401"/>
      <c r="CX4" s="401"/>
      <c r="CY4" s="401"/>
      <c r="CZ4" s="401"/>
      <c r="DA4" s="402"/>
      <c r="DB4" s="400">
        <v>1.4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34377072</v>
      </c>
      <c r="BO5" s="432"/>
      <c r="BP5" s="432"/>
      <c r="BQ5" s="432"/>
      <c r="BR5" s="432"/>
      <c r="BS5" s="432"/>
      <c r="BT5" s="432"/>
      <c r="BU5" s="433"/>
      <c r="BV5" s="431">
        <v>29430197</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92</v>
      </c>
      <c r="CU5" s="429"/>
      <c r="CV5" s="429"/>
      <c r="CW5" s="429"/>
      <c r="CX5" s="429"/>
      <c r="CY5" s="429"/>
      <c r="CZ5" s="429"/>
      <c r="DA5" s="430"/>
      <c r="DB5" s="428">
        <v>90.5</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427128</v>
      </c>
      <c r="BO6" s="432"/>
      <c r="BP6" s="432"/>
      <c r="BQ6" s="432"/>
      <c r="BR6" s="432"/>
      <c r="BS6" s="432"/>
      <c r="BT6" s="432"/>
      <c r="BU6" s="433"/>
      <c r="BV6" s="431">
        <v>296748</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95</v>
      </c>
      <c r="CU6" s="469"/>
      <c r="CV6" s="469"/>
      <c r="CW6" s="469"/>
      <c r="CX6" s="469"/>
      <c r="CY6" s="469"/>
      <c r="CZ6" s="469"/>
      <c r="DA6" s="470"/>
      <c r="DB6" s="468">
        <v>93.5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208941</v>
      </c>
      <c r="BO7" s="432"/>
      <c r="BP7" s="432"/>
      <c r="BQ7" s="432"/>
      <c r="BR7" s="432"/>
      <c r="BS7" s="432"/>
      <c r="BT7" s="432"/>
      <c r="BU7" s="433"/>
      <c r="BV7" s="431">
        <v>69265</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16807897</v>
      </c>
      <c r="CU7" s="432"/>
      <c r="CV7" s="432"/>
      <c r="CW7" s="432"/>
      <c r="CX7" s="432"/>
      <c r="CY7" s="432"/>
      <c r="CZ7" s="432"/>
      <c r="DA7" s="433"/>
      <c r="DB7" s="431">
        <v>16680098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218187</v>
      </c>
      <c r="BO8" s="432"/>
      <c r="BP8" s="432"/>
      <c r="BQ8" s="432"/>
      <c r="BR8" s="432"/>
      <c r="BS8" s="432"/>
      <c r="BT8" s="432"/>
      <c r="BU8" s="433"/>
      <c r="BV8" s="431">
        <v>227483</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0.35</v>
      </c>
      <c r="CU8" s="472"/>
      <c r="CV8" s="472"/>
      <c r="CW8" s="472"/>
      <c r="CX8" s="472"/>
      <c r="CY8" s="472"/>
      <c r="CZ8" s="472"/>
      <c r="DA8" s="473"/>
      <c r="DB8" s="471">
        <v>0.35</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41967</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-9296</v>
      </c>
      <c r="BO9" s="432"/>
      <c r="BP9" s="432"/>
      <c r="BQ9" s="432"/>
      <c r="BR9" s="432"/>
      <c r="BS9" s="432"/>
      <c r="BT9" s="432"/>
      <c r="BU9" s="433"/>
      <c r="BV9" s="431">
        <v>124707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21.8</v>
      </c>
      <c r="CU9" s="429"/>
      <c r="CV9" s="429"/>
      <c r="CW9" s="429"/>
      <c r="CX9" s="429"/>
      <c r="CY9" s="429"/>
      <c r="CZ9" s="429"/>
      <c r="DA9" s="430"/>
      <c r="DB9" s="428">
        <v>22.5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43977</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116579</v>
      </c>
      <c r="BO10" s="432"/>
      <c r="BP10" s="432"/>
      <c r="BQ10" s="432"/>
      <c r="BR10" s="432"/>
      <c r="BS10" s="432"/>
      <c r="BT10" s="432"/>
      <c r="BU10" s="433"/>
      <c r="BV10" s="431">
        <v>57705</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638200</v>
      </c>
      <c r="BO11" s="432"/>
      <c r="BP11" s="432"/>
      <c r="BQ11" s="432"/>
      <c r="BR11" s="432"/>
      <c r="BS11" s="432"/>
      <c r="BT11" s="432"/>
      <c r="BU11" s="433"/>
      <c r="BV11" s="431">
        <v>506700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43131</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200000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42732</v>
      </c>
      <c r="S13" s="516"/>
      <c r="T13" s="516"/>
      <c r="U13" s="516"/>
      <c r="V13" s="517"/>
      <c r="W13" s="447" t="s">
        <v>140</v>
      </c>
      <c r="X13" s="448"/>
      <c r="Y13" s="448"/>
      <c r="Z13" s="448"/>
      <c r="AA13" s="448"/>
      <c r="AB13" s="438"/>
      <c r="AC13" s="482">
        <v>3170</v>
      </c>
      <c r="AD13" s="483"/>
      <c r="AE13" s="483"/>
      <c r="AF13" s="483"/>
      <c r="AG13" s="525"/>
      <c r="AH13" s="482">
        <v>3768</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545483</v>
      </c>
      <c r="BO13" s="432"/>
      <c r="BP13" s="432"/>
      <c r="BQ13" s="432"/>
      <c r="BR13" s="432"/>
      <c r="BS13" s="432"/>
      <c r="BT13" s="432"/>
      <c r="BU13" s="433"/>
      <c r="BV13" s="431">
        <v>689112</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14.9</v>
      </c>
      <c r="CU13" s="429"/>
      <c r="CV13" s="429"/>
      <c r="CW13" s="429"/>
      <c r="CX13" s="429"/>
      <c r="CY13" s="429"/>
      <c r="CZ13" s="429"/>
      <c r="DA13" s="430"/>
      <c r="DB13" s="428">
        <v>14.5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43562</v>
      </c>
      <c r="S14" s="516"/>
      <c r="T14" s="516"/>
      <c r="U14" s="516"/>
      <c r="V14" s="517"/>
      <c r="W14" s="421"/>
      <c r="X14" s="422"/>
      <c r="Y14" s="422"/>
      <c r="Z14" s="422"/>
      <c r="AA14" s="422"/>
      <c r="AB14" s="411"/>
      <c r="AC14" s="518">
        <v>15.8</v>
      </c>
      <c r="AD14" s="519"/>
      <c r="AE14" s="519"/>
      <c r="AF14" s="519"/>
      <c r="AG14" s="520"/>
      <c r="AH14" s="518">
        <v>17.7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140.9</v>
      </c>
      <c r="CU14" s="530"/>
      <c r="CV14" s="530"/>
      <c r="CW14" s="530"/>
      <c r="CX14" s="530"/>
      <c r="CY14" s="530"/>
      <c r="CZ14" s="530"/>
      <c r="DA14" s="531"/>
      <c r="DB14" s="529">
        <v>157.5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43154</v>
      </c>
      <c r="S15" s="516"/>
      <c r="T15" s="516"/>
      <c r="U15" s="516"/>
      <c r="V15" s="517"/>
      <c r="W15" s="447" t="s">
        <v>148</v>
      </c>
      <c r="X15" s="448"/>
      <c r="Y15" s="448"/>
      <c r="Z15" s="448"/>
      <c r="AA15" s="448"/>
      <c r="AB15" s="438"/>
      <c r="AC15" s="482">
        <v>4300</v>
      </c>
      <c r="AD15" s="483"/>
      <c r="AE15" s="483"/>
      <c r="AF15" s="483"/>
      <c r="AG15" s="525"/>
      <c r="AH15" s="482">
        <v>4587</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5347282</v>
      </c>
      <c r="BO15" s="395"/>
      <c r="BP15" s="395"/>
      <c r="BQ15" s="395"/>
      <c r="BR15" s="395"/>
      <c r="BS15" s="395"/>
      <c r="BT15" s="395"/>
      <c r="BU15" s="396"/>
      <c r="BV15" s="394">
        <v>5058985</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21.4</v>
      </c>
      <c r="AD16" s="519"/>
      <c r="AE16" s="519"/>
      <c r="AF16" s="519"/>
      <c r="AG16" s="520"/>
      <c r="AH16" s="518">
        <v>21.5</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14745694</v>
      </c>
      <c r="BO16" s="432"/>
      <c r="BP16" s="432"/>
      <c r="BQ16" s="432"/>
      <c r="BR16" s="432"/>
      <c r="BS16" s="432"/>
      <c r="BT16" s="432"/>
      <c r="BU16" s="433"/>
      <c r="BV16" s="431">
        <v>14438199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152</v>
      </c>
      <c r="S17" s="536"/>
      <c r="T17" s="536"/>
      <c r="U17" s="536"/>
      <c r="V17" s="537"/>
      <c r="W17" s="447" t="s">
        <v>155</v>
      </c>
      <c r="X17" s="448"/>
      <c r="Y17" s="448"/>
      <c r="Z17" s="448"/>
      <c r="AA17" s="448"/>
      <c r="AB17" s="438"/>
      <c r="AC17" s="482">
        <v>12602</v>
      </c>
      <c r="AD17" s="483"/>
      <c r="AE17" s="483"/>
      <c r="AF17" s="483"/>
      <c r="AG17" s="525"/>
      <c r="AH17" s="482">
        <v>12959</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6765545</v>
      </c>
      <c r="BO17" s="432"/>
      <c r="BP17" s="432"/>
      <c r="BQ17" s="432"/>
      <c r="BR17" s="432"/>
      <c r="BS17" s="432"/>
      <c r="BT17" s="432"/>
      <c r="BU17" s="433"/>
      <c r="BV17" s="431">
        <v>6418200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184.32</v>
      </c>
      <c r="M18" s="547"/>
      <c r="N18" s="547"/>
      <c r="O18" s="547"/>
      <c r="P18" s="547"/>
      <c r="Q18" s="547"/>
      <c r="R18" s="548"/>
      <c r="S18" s="548"/>
      <c r="T18" s="548"/>
      <c r="U18" s="548"/>
      <c r="V18" s="549"/>
      <c r="W18" s="449"/>
      <c r="X18" s="450"/>
      <c r="Y18" s="450"/>
      <c r="Z18" s="450"/>
      <c r="AA18" s="450"/>
      <c r="AB18" s="441"/>
      <c r="AC18" s="550">
        <v>62.8</v>
      </c>
      <c r="AD18" s="551"/>
      <c r="AE18" s="551"/>
      <c r="AF18" s="551"/>
      <c r="AG18" s="552"/>
      <c r="AH18" s="550">
        <v>60.8</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15425869</v>
      </c>
      <c r="BO18" s="432"/>
      <c r="BP18" s="432"/>
      <c r="BQ18" s="432"/>
      <c r="BR18" s="432"/>
      <c r="BS18" s="432"/>
      <c r="BT18" s="432"/>
      <c r="BU18" s="433"/>
      <c r="BV18" s="431">
        <v>15367398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228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20076657</v>
      </c>
      <c r="BO19" s="432"/>
      <c r="BP19" s="432"/>
      <c r="BQ19" s="432"/>
      <c r="BR19" s="432"/>
      <c r="BS19" s="432"/>
      <c r="BT19" s="432"/>
      <c r="BU19" s="433"/>
      <c r="BV19" s="431">
        <v>18871510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17494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38516725</v>
      </c>
      <c r="BO23" s="432"/>
      <c r="BP23" s="432"/>
      <c r="BQ23" s="432"/>
      <c r="BR23" s="432"/>
      <c r="BS23" s="432"/>
      <c r="BT23" s="432"/>
      <c r="BU23" s="433"/>
      <c r="BV23" s="431">
        <v>39843585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8600</v>
      </c>
      <c r="R24" s="483"/>
      <c r="S24" s="483"/>
      <c r="T24" s="483"/>
      <c r="U24" s="483"/>
      <c r="V24" s="525"/>
      <c r="W24" s="584"/>
      <c r="X24" s="572"/>
      <c r="Y24" s="573"/>
      <c r="Z24" s="481" t="s">
        <v>171</v>
      </c>
      <c r="AA24" s="461"/>
      <c r="AB24" s="461"/>
      <c r="AC24" s="461"/>
      <c r="AD24" s="461"/>
      <c r="AE24" s="461"/>
      <c r="AF24" s="461"/>
      <c r="AG24" s="462"/>
      <c r="AH24" s="482">
        <v>373</v>
      </c>
      <c r="AI24" s="483"/>
      <c r="AJ24" s="483"/>
      <c r="AK24" s="483"/>
      <c r="AL24" s="525"/>
      <c r="AM24" s="482">
        <v>1170101</v>
      </c>
      <c r="AN24" s="483"/>
      <c r="AO24" s="483"/>
      <c r="AP24" s="483"/>
      <c r="AQ24" s="483"/>
      <c r="AR24" s="525"/>
      <c r="AS24" s="482">
        <v>3137</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19132440</v>
      </c>
      <c r="BO24" s="432"/>
      <c r="BP24" s="432"/>
      <c r="BQ24" s="432"/>
      <c r="BR24" s="432"/>
      <c r="BS24" s="432"/>
      <c r="BT24" s="432"/>
      <c r="BU24" s="433"/>
      <c r="BV24" s="431">
        <v>20892846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2</v>
      </c>
      <c r="M25" s="483"/>
      <c r="N25" s="483"/>
      <c r="O25" s="483"/>
      <c r="P25" s="525"/>
      <c r="Q25" s="482">
        <v>6900</v>
      </c>
      <c r="R25" s="483"/>
      <c r="S25" s="483"/>
      <c r="T25" s="483"/>
      <c r="U25" s="483"/>
      <c r="V25" s="525"/>
      <c r="W25" s="584"/>
      <c r="X25" s="572"/>
      <c r="Y25" s="573"/>
      <c r="Z25" s="481" t="s">
        <v>174</v>
      </c>
      <c r="AA25" s="461"/>
      <c r="AB25" s="461"/>
      <c r="AC25" s="461"/>
      <c r="AD25" s="461"/>
      <c r="AE25" s="461"/>
      <c r="AF25" s="461"/>
      <c r="AG25" s="462"/>
      <c r="AH25" s="482" t="s">
        <v>138</v>
      </c>
      <c r="AI25" s="483"/>
      <c r="AJ25" s="483"/>
      <c r="AK25" s="483"/>
      <c r="AL25" s="525"/>
      <c r="AM25" s="482" t="s">
        <v>175</v>
      </c>
      <c r="AN25" s="483"/>
      <c r="AO25" s="483"/>
      <c r="AP25" s="483"/>
      <c r="AQ25" s="483"/>
      <c r="AR25" s="525"/>
      <c r="AS25" s="482" t="s">
        <v>138</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1541365</v>
      </c>
      <c r="BO25" s="395"/>
      <c r="BP25" s="395"/>
      <c r="BQ25" s="395"/>
      <c r="BR25" s="395"/>
      <c r="BS25" s="395"/>
      <c r="BT25" s="395"/>
      <c r="BU25" s="396"/>
      <c r="BV25" s="394">
        <v>2751411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6100</v>
      </c>
      <c r="R26" s="483"/>
      <c r="S26" s="483"/>
      <c r="T26" s="483"/>
      <c r="U26" s="483"/>
      <c r="V26" s="525"/>
      <c r="W26" s="584"/>
      <c r="X26" s="572"/>
      <c r="Y26" s="573"/>
      <c r="Z26" s="481" t="s">
        <v>178</v>
      </c>
      <c r="AA26" s="594"/>
      <c r="AB26" s="594"/>
      <c r="AC26" s="594"/>
      <c r="AD26" s="594"/>
      <c r="AE26" s="594"/>
      <c r="AF26" s="594"/>
      <c r="AG26" s="595"/>
      <c r="AH26" s="482">
        <v>9</v>
      </c>
      <c r="AI26" s="483"/>
      <c r="AJ26" s="483"/>
      <c r="AK26" s="483"/>
      <c r="AL26" s="525"/>
      <c r="AM26" s="482">
        <v>24264</v>
      </c>
      <c r="AN26" s="483"/>
      <c r="AO26" s="483"/>
      <c r="AP26" s="483"/>
      <c r="AQ26" s="483"/>
      <c r="AR26" s="525"/>
      <c r="AS26" s="482">
        <v>2696</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180</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4500</v>
      </c>
      <c r="R27" s="483"/>
      <c r="S27" s="483"/>
      <c r="T27" s="483"/>
      <c r="U27" s="483"/>
      <c r="V27" s="525"/>
      <c r="W27" s="584"/>
      <c r="X27" s="572"/>
      <c r="Y27" s="573"/>
      <c r="Z27" s="481" t="s">
        <v>182</v>
      </c>
      <c r="AA27" s="461"/>
      <c r="AB27" s="461"/>
      <c r="AC27" s="461"/>
      <c r="AD27" s="461"/>
      <c r="AE27" s="461"/>
      <c r="AF27" s="461"/>
      <c r="AG27" s="462"/>
      <c r="AH27" s="482" t="s">
        <v>180</v>
      </c>
      <c r="AI27" s="483"/>
      <c r="AJ27" s="483"/>
      <c r="AK27" s="483"/>
      <c r="AL27" s="525"/>
      <c r="AM27" s="482" t="s">
        <v>175</v>
      </c>
      <c r="AN27" s="483"/>
      <c r="AO27" s="483"/>
      <c r="AP27" s="483"/>
      <c r="AQ27" s="483"/>
      <c r="AR27" s="525"/>
      <c r="AS27" s="482" t="s">
        <v>175</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413447</v>
      </c>
      <c r="BO27" s="608"/>
      <c r="BP27" s="608"/>
      <c r="BQ27" s="608"/>
      <c r="BR27" s="608"/>
      <c r="BS27" s="608"/>
      <c r="BT27" s="608"/>
      <c r="BU27" s="609"/>
      <c r="BV27" s="607">
        <v>412559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3780</v>
      </c>
      <c r="R28" s="483"/>
      <c r="S28" s="483"/>
      <c r="T28" s="483"/>
      <c r="U28" s="483"/>
      <c r="V28" s="525"/>
      <c r="W28" s="584"/>
      <c r="X28" s="572"/>
      <c r="Y28" s="573"/>
      <c r="Z28" s="481" t="s">
        <v>185</v>
      </c>
      <c r="AA28" s="461"/>
      <c r="AB28" s="461"/>
      <c r="AC28" s="461"/>
      <c r="AD28" s="461"/>
      <c r="AE28" s="461"/>
      <c r="AF28" s="461"/>
      <c r="AG28" s="462"/>
      <c r="AH28" s="482" t="s">
        <v>175</v>
      </c>
      <c r="AI28" s="483"/>
      <c r="AJ28" s="483"/>
      <c r="AK28" s="483"/>
      <c r="AL28" s="525"/>
      <c r="AM28" s="482" t="s">
        <v>180</v>
      </c>
      <c r="AN28" s="483"/>
      <c r="AO28" s="483"/>
      <c r="AP28" s="483"/>
      <c r="AQ28" s="483"/>
      <c r="AR28" s="525"/>
      <c r="AS28" s="482" t="s">
        <v>138</v>
      </c>
      <c r="AT28" s="483"/>
      <c r="AU28" s="483"/>
      <c r="AV28" s="483"/>
      <c r="AW28" s="483"/>
      <c r="AX28" s="484"/>
      <c r="AY28" s="610" t="s">
        <v>186</v>
      </c>
      <c r="AZ28" s="611"/>
      <c r="BA28" s="611"/>
      <c r="BB28" s="612"/>
      <c r="BC28" s="391" t="s">
        <v>47</v>
      </c>
      <c r="BD28" s="392"/>
      <c r="BE28" s="392"/>
      <c r="BF28" s="392"/>
      <c r="BG28" s="392"/>
      <c r="BH28" s="392"/>
      <c r="BI28" s="392"/>
      <c r="BJ28" s="392"/>
      <c r="BK28" s="392"/>
      <c r="BL28" s="392"/>
      <c r="BM28" s="393"/>
      <c r="BN28" s="394">
        <v>2862230</v>
      </c>
      <c r="BO28" s="395"/>
      <c r="BP28" s="395"/>
      <c r="BQ28" s="395"/>
      <c r="BR28" s="395"/>
      <c r="BS28" s="395"/>
      <c r="BT28" s="395"/>
      <c r="BU28" s="396"/>
      <c r="BV28" s="394">
        <v>2945651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16</v>
      </c>
      <c r="M29" s="483"/>
      <c r="N29" s="483"/>
      <c r="O29" s="483"/>
      <c r="P29" s="525"/>
      <c r="Q29" s="482">
        <v>3465</v>
      </c>
      <c r="R29" s="483"/>
      <c r="S29" s="483"/>
      <c r="T29" s="483"/>
      <c r="U29" s="483"/>
      <c r="V29" s="525"/>
      <c r="W29" s="585"/>
      <c r="X29" s="586"/>
      <c r="Y29" s="587"/>
      <c r="Z29" s="481" t="s">
        <v>188</v>
      </c>
      <c r="AA29" s="461"/>
      <c r="AB29" s="461"/>
      <c r="AC29" s="461"/>
      <c r="AD29" s="461"/>
      <c r="AE29" s="461"/>
      <c r="AF29" s="461"/>
      <c r="AG29" s="462"/>
      <c r="AH29" s="482">
        <v>373</v>
      </c>
      <c r="AI29" s="483"/>
      <c r="AJ29" s="483"/>
      <c r="AK29" s="483"/>
      <c r="AL29" s="525"/>
      <c r="AM29" s="482">
        <v>1170101</v>
      </c>
      <c r="AN29" s="483"/>
      <c r="AO29" s="483"/>
      <c r="AP29" s="483"/>
      <c r="AQ29" s="483"/>
      <c r="AR29" s="525"/>
      <c r="AS29" s="482">
        <v>3137</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2386647</v>
      </c>
      <c r="BO29" s="432"/>
      <c r="BP29" s="432"/>
      <c r="BQ29" s="432"/>
      <c r="BR29" s="432"/>
      <c r="BS29" s="432"/>
      <c r="BT29" s="432"/>
      <c r="BU29" s="433"/>
      <c r="BV29" s="431">
        <v>2382827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98.3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7380541</v>
      </c>
      <c r="BO30" s="608"/>
      <c r="BP30" s="608"/>
      <c r="BQ30" s="608"/>
      <c r="BR30" s="608"/>
      <c r="BS30" s="608"/>
      <c r="BT30" s="608"/>
      <c r="BU30" s="609"/>
      <c r="BV30" s="607">
        <v>7639567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199</v>
      </c>
      <c r="X33" s="420"/>
      <c r="Y33" s="420"/>
      <c r="Z33" s="420"/>
      <c r="AA33" s="420"/>
      <c r="AB33" s="420"/>
      <c r="AC33" s="420"/>
      <c r="AD33" s="420"/>
      <c r="AE33" s="420"/>
      <c r="AF33" s="420"/>
      <c r="AG33" s="420"/>
      <c r="AH33" s="420"/>
      <c r="AI33" s="420"/>
      <c r="AJ33" s="420"/>
      <c r="AK33" s="420"/>
      <c r="AL33" s="216"/>
      <c r="AM33" s="455" t="s">
        <v>200</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205</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IF('各会計、関係団体の財政状況及び健全化判断比率'!B33="","",'各会計、関係団体の財政状況及び健全化判断比率'!B33)</f>
        <v>下水道事業会計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IF('各会計、関係団体の財政状況及び健全化判断比率'!B34="","",'各会計、関係団体の財政状況及び健全化判断比率'!B34)</f>
        <v>産地直売所事業特別会計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兵庫県市町村職員退職手当組合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22</v>
      </c>
      <c r="CP34" s="620"/>
      <c r="CQ34" s="621" t="str">
        <f>IF('各会計、関係団体の財政状況及び健全化判断比率'!BS7="","",'各会計、関係団体の財政状況及び健全化判断比率'!BS7)</f>
        <v>キャトルセゾン松帆</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国民健康保険特別会計（直営診療施設勘定）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IF('各会計、関係団体の財政状況及び健全化判断比率'!B35="","",'各会計、関係団体の財政状況及び健全化判断比率'!B35)</f>
        <v>温泉事業特別会計</v>
      </c>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兵庫県町議会議員公務災害補償組合</v>
      </c>
      <c r="BZ35" s="621"/>
      <c r="CA35" s="621"/>
      <c r="CB35" s="621"/>
      <c r="CC35" s="621"/>
      <c r="CD35" s="621"/>
      <c r="CE35" s="621"/>
      <c r="CF35" s="621"/>
      <c r="CG35" s="621"/>
      <c r="CH35" s="621"/>
      <c r="CI35" s="621"/>
      <c r="CJ35" s="621"/>
      <c r="CK35" s="621"/>
      <c r="CL35" s="621"/>
      <c r="CM35" s="621"/>
      <c r="CN35" s="214"/>
      <c r="CO35" s="620">
        <f t="shared" ref="CO35:CO43" si="3">IF(CQ35="","",CO34+1)</f>
        <v>23</v>
      </c>
      <c r="CP35" s="620"/>
      <c r="CQ35" s="621" t="str">
        <f>IF('各会計、関係団体の財政状況及び健全化判断比率'!BS8="","",'各会計、関係団体の財政状況及び健全化判断比率'!BS8)</f>
        <v>ほくだん</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介護保険特別会計（保険事業勘定）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10</v>
      </c>
      <c r="BF36" s="620"/>
      <c r="BG36" s="621" t="str">
        <f>IF('各会計、関係団体の財政状況及び健全化判断比率'!B36="","",'各会計、関係団体の財政状況及び健全化判断比率'!B36)</f>
        <v>津名港ターミナル事業特別会計</v>
      </c>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兵庫県市町交通災害共済組合</v>
      </c>
      <c r="BZ36" s="621"/>
      <c r="CA36" s="621"/>
      <c r="CB36" s="621"/>
      <c r="CC36" s="621"/>
      <c r="CD36" s="621"/>
      <c r="CE36" s="621"/>
      <c r="CF36" s="621"/>
      <c r="CG36" s="621"/>
      <c r="CH36" s="621"/>
      <c r="CI36" s="621"/>
      <c r="CJ36" s="621"/>
      <c r="CK36" s="621"/>
      <c r="CL36" s="621"/>
      <c r="CM36" s="621"/>
      <c r="CN36" s="214"/>
      <c r="CO36" s="620">
        <f t="shared" si="3"/>
        <v>24</v>
      </c>
      <c r="CP36" s="620"/>
      <c r="CQ36" s="621" t="str">
        <f>IF('各会計、関係団体の財政状況及び健全化判断比率'!BS9="","",'各会計、関係団体の財政状況及び健全化判断比率'!BS9)</f>
        <v>淡路島パルシェ</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介護保険特別会計（サービス事業勘定）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11</v>
      </c>
      <c r="BF37" s="620"/>
      <c r="BG37" s="621" t="str">
        <f>IF('各会計、関係団体の財政状況及び健全化判断比率'!B37="","",'各会計、関係団体の財政状況及び健全化判断比率'!B37)</f>
        <v>住宅用地造成事業等特別会計</v>
      </c>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兵庫県後期高齢者医療広域連合（一般会計）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後期高齢者医療特別会計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兵庫県後期高齢者医療広域連合（特別会計）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17</v>
      </c>
      <c r="BX39" s="620"/>
      <c r="BY39" s="621" t="str">
        <f>IF('各会計、関係団体の財政状況及び健全化判断比率'!B73="","",'各会計、関係団体の財政状況及び健全化判断比率'!B73)</f>
        <v>淡路広域行政事務組合（一般会計）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18</v>
      </c>
      <c r="BX40" s="620"/>
      <c r="BY40" s="621" t="str">
        <f>IF('各会計、関係団体の財政状況及び健全化判断比率'!B74="","",'各会計、関係団体の財政状況及び健全化判断比率'!B74)</f>
        <v>淡路広域行政事務組合（淡路ふるさと市町村圏事業特別会計）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19</v>
      </c>
      <c r="BX41" s="620"/>
      <c r="BY41" s="621" t="str">
        <f>IF('各会計、関係団体の財政状況及び健全化判断比率'!B75="","",'各会計、関係団体の財政状況及び健全化判断比率'!B75)</f>
        <v>淡路広域行政事務組合（淡路公平委員会特別会計）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20</v>
      </c>
      <c r="BX42" s="620"/>
      <c r="BY42" s="621" t="str">
        <f>IF('各会計、関係団体の財政状況及び健全化判断比率'!B76="","",'各会計、関係団体の財政状況及び健全化判断比率'!B76)</f>
        <v>淡路広域行政事務組合（淡路食肉センター事業特別会計）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21</v>
      </c>
      <c r="BX43" s="620"/>
      <c r="BY43" s="621" t="str">
        <f>IF('各会計、関係団体の財政状況及び健全化判断比率'!B77="","",'各会計、関係団体の財政状況及び健全化判断比率'!B77)</f>
        <v>淡路広域消防事務組合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dEFFxGzSBSTs+O62S1vgbAUV8ZpiBNmrAiNtKMNES5DdxKZpszqpm9ahMZxVqtGFjBY+iEucnAGNR/jOUgR09Q==" saltValue="3kwe4USApa5S+qnjkTxu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5348056</v>
      </c>
      <c r="S5" s="637"/>
      <c r="T5" s="637"/>
      <c r="U5" s="637"/>
      <c r="V5" s="637"/>
      <c r="W5" s="637"/>
      <c r="X5" s="637"/>
      <c r="Y5" s="638"/>
      <c r="Z5" s="639">
        <v>15.4</v>
      </c>
      <c r="AA5" s="639"/>
      <c r="AB5" s="639"/>
      <c r="AC5" s="639"/>
      <c r="AD5" s="640">
        <v>5348056</v>
      </c>
      <c r="AE5" s="640"/>
      <c r="AF5" s="640"/>
      <c r="AG5" s="640"/>
      <c r="AH5" s="640"/>
      <c r="AI5" s="640"/>
      <c r="AJ5" s="640"/>
      <c r="AK5" s="640"/>
      <c r="AL5" s="641">
        <v>32.9</v>
      </c>
      <c r="AM5" s="642"/>
      <c r="AN5" s="642"/>
      <c r="AO5" s="643"/>
      <c r="AP5" s="633" t="s">
        <v>230</v>
      </c>
      <c r="AQ5" s="634"/>
      <c r="AR5" s="634"/>
      <c r="AS5" s="634"/>
      <c r="AT5" s="634"/>
      <c r="AU5" s="634"/>
      <c r="AV5" s="634"/>
      <c r="AW5" s="634"/>
      <c r="AX5" s="634"/>
      <c r="AY5" s="634"/>
      <c r="AZ5" s="634"/>
      <c r="BA5" s="634"/>
      <c r="BB5" s="634"/>
      <c r="BC5" s="634"/>
      <c r="BD5" s="634"/>
      <c r="BE5" s="634"/>
      <c r="BF5" s="635"/>
      <c r="BG5" s="647">
        <v>5342736</v>
      </c>
      <c r="BH5" s="648"/>
      <c r="BI5" s="648"/>
      <c r="BJ5" s="648"/>
      <c r="BK5" s="648"/>
      <c r="BL5" s="648"/>
      <c r="BM5" s="648"/>
      <c r="BN5" s="649"/>
      <c r="BO5" s="650">
        <v>99.9</v>
      </c>
      <c r="BP5" s="650"/>
      <c r="BQ5" s="650"/>
      <c r="BR5" s="650"/>
      <c r="BS5" s="651" t="s">
        <v>180</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251155</v>
      </c>
      <c r="S6" s="648"/>
      <c r="T6" s="648"/>
      <c r="U6" s="648"/>
      <c r="V6" s="648"/>
      <c r="W6" s="648"/>
      <c r="X6" s="648"/>
      <c r="Y6" s="649"/>
      <c r="Z6" s="650">
        <v>0.7</v>
      </c>
      <c r="AA6" s="650"/>
      <c r="AB6" s="650"/>
      <c r="AC6" s="650"/>
      <c r="AD6" s="651">
        <v>251155</v>
      </c>
      <c r="AE6" s="651"/>
      <c r="AF6" s="651"/>
      <c r="AG6" s="651"/>
      <c r="AH6" s="651"/>
      <c r="AI6" s="651"/>
      <c r="AJ6" s="651"/>
      <c r="AK6" s="651"/>
      <c r="AL6" s="652">
        <v>1.5</v>
      </c>
      <c r="AM6" s="653"/>
      <c r="AN6" s="653"/>
      <c r="AO6" s="654"/>
      <c r="AP6" s="644" t="s">
        <v>235</v>
      </c>
      <c r="AQ6" s="645"/>
      <c r="AR6" s="645"/>
      <c r="AS6" s="645"/>
      <c r="AT6" s="645"/>
      <c r="AU6" s="645"/>
      <c r="AV6" s="645"/>
      <c r="AW6" s="645"/>
      <c r="AX6" s="645"/>
      <c r="AY6" s="645"/>
      <c r="AZ6" s="645"/>
      <c r="BA6" s="645"/>
      <c r="BB6" s="645"/>
      <c r="BC6" s="645"/>
      <c r="BD6" s="645"/>
      <c r="BE6" s="645"/>
      <c r="BF6" s="646"/>
      <c r="BG6" s="647">
        <v>5342736</v>
      </c>
      <c r="BH6" s="648"/>
      <c r="BI6" s="648"/>
      <c r="BJ6" s="648"/>
      <c r="BK6" s="648"/>
      <c r="BL6" s="648"/>
      <c r="BM6" s="648"/>
      <c r="BN6" s="649"/>
      <c r="BO6" s="650">
        <v>99.9</v>
      </c>
      <c r="BP6" s="650"/>
      <c r="BQ6" s="650"/>
      <c r="BR6" s="650"/>
      <c r="BS6" s="651" t="s">
        <v>236</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174433</v>
      </c>
      <c r="CS6" s="648"/>
      <c r="CT6" s="648"/>
      <c r="CU6" s="648"/>
      <c r="CV6" s="648"/>
      <c r="CW6" s="648"/>
      <c r="CX6" s="648"/>
      <c r="CY6" s="649"/>
      <c r="CZ6" s="641">
        <v>0.5</v>
      </c>
      <c r="DA6" s="642"/>
      <c r="DB6" s="642"/>
      <c r="DC6" s="661"/>
      <c r="DD6" s="656" t="s">
        <v>180</v>
      </c>
      <c r="DE6" s="648"/>
      <c r="DF6" s="648"/>
      <c r="DG6" s="648"/>
      <c r="DH6" s="648"/>
      <c r="DI6" s="648"/>
      <c r="DJ6" s="648"/>
      <c r="DK6" s="648"/>
      <c r="DL6" s="648"/>
      <c r="DM6" s="648"/>
      <c r="DN6" s="648"/>
      <c r="DO6" s="648"/>
      <c r="DP6" s="649"/>
      <c r="DQ6" s="656">
        <v>174433</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5170</v>
      </c>
      <c r="S7" s="648"/>
      <c r="T7" s="648"/>
      <c r="U7" s="648"/>
      <c r="V7" s="648"/>
      <c r="W7" s="648"/>
      <c r="X7" s="648"/>
      <c r="Y7" s="649"/>
      <c r="Z7" s="650">
        <v>0</v>
      </c>
      <c r="AA7" s="650"/>
      <c r="AB7" s="650"/>
      <c r="AC7" s="650"/>
      <c r="AD7" s="651">
        <v>5170</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1981495</v>
      </c>
      <c r="BH7" s="648"/>
      <c r="BI7" s="648"/>
      <c r="BJ7" s="648"/>
      <c r="BK7" s="648"/>
      <c r="BL7" s="648"/>
      <c r="BM7" s="648"/>
      <c r="BN7" s="649"/>
      <c r="BO7" s="650">
        <v>37.1</v>
      </c>
      <c r="BP7" s="650"/>
      <c r="BQ7" s="650"/>
      <c r="BR7" s="650"/>
      <c r="BS7" s="651" t="s">
        <v>180</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9488302</v>
      </c>
      <c r="CS7" s="648"/>
      <c r="CT7" s="648"/>
      <c r="CU7" s="648"/>
      <c r="CV7" s="648"/>
      <c r="CW7" s="648"/>
      <c r="CX7" s="648"/>
      <c r="CY7" s="649"/>
      <c r="CZ7" s="650">
        <v>27.6</v>
      </c>
      <c r="DA7" s="650"/>
      <c r="DB7" s="650"/>
      <c r="DC7" s="650"/>
      <c r="DD7" s="656">
        <v>142743</v>
      </c>
      <c r="DE7" s="648"/>
      <c r="DF7" s="648"/>
      <c r="DG7" s="648"/>
      <c r="DH7" s="648"/>
      <c r="DI7" s="648"/>
      <c r="DJ7" s="648"/>
      <c r="DK7" s="648"/>
      <c r="DL7" s="648"/>
      <c r="DM7" s="648"/>
      <c r="DN7" s="648"/>
      <c r="DO7" s="648"/>
      <c r="DP7" s="649"/>
      <c r="DQ7" s="656">
        <v>2866111</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28974</v>
      </c>
      <c r="S8" s="648"/>
      <c r="T8" s="648"/>
      <c r="U8" s="648"/>
      <c r="V8" s="648"/>
      <c r="W8" s="648"/>
      <c r="X8" s="648"/>
      <c r="Y8" s="649"/>
      <c r="Z8" s="650">
        <v>0.1</v>
      </c>
      <c r="AA8" s="650"/>
      <c r="AB8" s="650"/>
      <c r="AC8" s="650"/>
      <c r="AD8" s="651">
        <v>28974</v>
      </c>
      <c r="AE8" s="651"/>
      <c r="AF8" s="651"/>
      <c r="AG8" s="651"/>
      <c r="AH8" s="651"/>
      <c r="AI8" s="651"/>
      <c r="AJ8" s="651"/>
      <c r="AK8" s="651"/>
      <c r="AL8" s="652">
        <v>0.2</v>
      </c>
      <c r="AM8" s="653"/>
      <c r="AN8" s="653"/>
      <c r="AO8" s="654"/>
      <c r="AP8" s="644" t="s">
        <v>242</v>
      </c>
      <c r="AQ8" s="645"/>
      <c r="AR8" s="645"/>
      <c r="AS8" s="645"/>
      <c r="AT8" s="645"/>
      <c r="AU8" s="645"/>
      <c r="AV8" s="645"/>
      <c r="AW8" s="645"/>
      <c r="AX8" s="645"/>
      <c r="AY8" s="645"/>
      <c r="AZ8" s="645"/>
      <c r="BA8" s="645"/>
      <c r="BB8" s="645"/>
      <c r="BC8" s="645"/>
      <c r="BD8" s="645"/>
      <c r="BE8" s="645"/>
      <c r="BF8" s="646"/>
      <c r="BG8" s="647">
        <v>73610</v>
      </c>
      <c r="BH8" s="648"/>
      <c r="BI8" s="648"/>
      <c r="BJ8" s="648"/>
      <c r="BK8" s="648"/>
      <c r="BL8" s="648"/>
      <c r="BM8" s="648"/>
      <c r="BN8" s="649"/>
      <c r="BO8" s="650">
        <v>1.4</v>
      </c>
      <c r="BP8" s="650"/>
      <c r="BQ8" s="650"/>
      <c r="BR8" s="650"/>
      <c r="BS8" s="656" t="s">
        <v>236</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7423746</v>
      </c>
      <c r="CS8" s="648"/>
      <c r="CT8" s="648"/>
      <c r="CU8" s="648"/>
      <c r="CV8" s="648"/>
      <c r="CW8" s="648"/>
      <c r="CX8" s="648"/>
      <c r="CY8" s="649"/>
      <c r="CZ8" s="650">
        <v>21.6</v>
      </c>
      <c r="DA8" s="650"/>
      <c r="DB8" s="650"/>
      <c r="DC8" s="650"/>
      <c r="DD8" s="656">
        <v>58783</v>
      </c>
      <c r="DE8" s="648"/>
      <c r="DF8" s="648"/>
      <c r="DG8" s="648"/>
      <c r="DH8" s="648"/>
      <c r="DI8" s="648"/>
      <c r="DJ8" s="648"/>
      <c r="DK8" s="648"/>
      <c r="DL8" s="648"/>
      <c r="DM8" s="648"/>
      <c r="DN8" s="648"/>
      <c r="DO8" s="648"/>
      <c r="DP8" s="649"/>
      <c r="DQ8" s="656">
        <v>4010224</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33467</v>
      </c>
      <c r="S9" s="648"/>
      <c r="T9" s="648"/>
      <c r="U9" s="648"/>
      <c r="V9" s="648"/>
      <c r="W9" s="648"/>
      <c r="X9" s="648"/>
      <c r="Y9" s="649"/>
      <c r="Z9" s="650">
        <v>0.1</v>
      </c>
      <c r="AA9" s="650"/>
      <c r="AB9" s="650"/>
      <c r="AC9" s="650"/>
      <c r="AD9" s="651">
        <v>33467</v>
      </c>
      <c r="AE9" s="651"/>
      <c r="AF9" s="651"/>
      <c r="AG9" s="651"/>
      <c r="AH9" s="651"/>
      <c r="AI9" s="651"/>
      <c r="AJ9" s="651"/>
      <c r="AK9" s="651"/>
      <c r="AL9" s="652">
        <v>0.2</v>
      </c>
      <c r="AM9" s="653"/>
      <c r="AN9" s="653"/>
      <c r="AO9" s="654"/>
      <c r="AP9" s="644" t="s">
        <v>245</v>
      </c>
      <c r="AQ9" s="645"/>
      <c r="AR9" s="645"/>
      <c r="AS9" s="645"/>
      <c r="AT9" s="645"/>
      <c r="AU9" s="645"/>
      <c r="AV9" s="645"/>
      <c r="AW9" s="645"/>
      <c r="AX9" s="645"/>
      <c r="AY9" s="645"/>
      <c r="AZ9" s="645"/>
      <c r="BA9" s="645"/>
      <c r="BB9" s="645"/>
      <c r="BC9" s="645"/>
      <c r="BD9" s="645"/>
      <c r="BE9" s="645"/>
      <c r="BF9" s="646"/>
      <c r="BG9" s="647">
        <v>1638200</v>
      </c>
      <c r="BH9" s="648"/>
      <c r="BI9" s="648"/>
      <c r="BJ9" s="648"/>
      <c r="BK9" s="648"/>
      <c r="BL9" s="648"/>
      <c r="BM9" s="648"/>
      <c r="BN9" s="649"/>
      <c r="BO9" s="650">
        <v>30.6</v>
      </c>
      <c r="BP9" s="650"/>
      <c r="BQ9" s="650"/>
      <c r="BR9" s="650"/>
      <c r="BS9" s="656" t="s">
        <v>180</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2599427</v>
      </c>
      <c r="CS9" s="648"/>
      <c r="CT9" s="648"/>
      <c r="CU9" s="648"/>
      <c r="CV9" s="648"/>
      <c r="CW9" s="648"/>
      <c r="CX9" s="648"/>
      <c r="CY9" s="649"/>
      <c r="CZ9" s="650">
        <v>7.6</v>
      </c>
      <c r="DA9" s="650"/>
      <c r="DB9" s="650"/>
      <c r="DC9" s="650"/>
      <c r="DD9" s="656">
        <v>293689</v>
      </c>
      <c r="DE9" s="648"/>
      <c r="DF9" s="648"/>
      <c r="DG9" s="648"/>
      <c r="DH9" s="648"/>
      <c r="DI9" s="648"/>
      <c r="DJ9" s="648"/>
      <c r="DK9" s="648"/>
      <c r="DL9" s="648"/>
      <c r="DM9" s="648"/>
      <c r="DN9" s="648"/>
      <c r="DO9" s="648"/>
      <c r="DP9" s="649"/>
      <c r="DQ9" s="656">
        <v>2015184</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180</v>
      </c>
      <c r="S10" s="648"/>
      <c r="T10" s="648"/>
      <c r="U10" s="648"/>
      <c r="V10" s="648"/>
      <c r="W10" s="648"/>
      <c r="X10" s="648"/>
      <c r="Y10" s="649"/>
      <c r="Z10" s="650" t="s">
        <v>180</v>
      </c>
      <c r="AA10" s="650"/>
      <c r="AB10" s="650"/>
      <c r="AC10" s="650"/>
      <c r="AD10" s="651" t="s">
        <v>180</v>
      </c>
      <c r="AE10" s="651"/>
      <c r="AF10" s="651"/>
      <c r="AG10" s="651"/>
      <c r="AH10" s="651"/>
      <c r="AI10" s="651"/>
      <c r="AJ10" s="651"/>
      <c r="AK10" s="651"/>
      <c r="AL10" s="652" t="s">
        <v>236</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112167</v>
      </c>
      <c r="BH10" s="648"/>
      <c r="BI10" s="648"/>
      <c r="BJ10" s="648"/>
      <c r="BK10" s="648"/>
      <c r="BL10" s="648"/>
      <c r="BM10" s="648"/>
      <c r="BN10" s="649"/>
      <c r="BO10" s="650">
        <v>2.1</v>
      </c>
      <c r="BP10" s="650"/>
      <c r="BQ10" s="650"/>
      <c r="BR10" s="650"/>
      <c r="BS10" s="656" t="s">
        <v>180</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9450</v>
      </c>
      <c r="CS10" s="648"/>
      <c r="CT10" s="648"/>
      <c r="CU10" s="648"/>
      <c r="CV10" s="648"/>
      <c r="CW10" s="648"/>
      <c r="CX10" s="648"/>
      <c r="CY10" s="649"/>
      <c r="CZ10" s="650">
        <v>0</v>
      </c>
      <c r="DA10" s="650"/>
      <c r="DB10" s="650"/>
      <c r="DC10" s="650"/>
      <c r="DD10" s="656" t="s">
        <v>180</v>
      </c>
      <c r="DE10" s="648"/>
      <c r="DF10" s="648"/>
      <c r="DG10" s="648"/>
      <c r="DH10" s="648"/>
      <c r="DI10" s="648"/>
      <c r="DJ10" s="648"/>
      <c r="DK10" s="648"/>
      <c r="DL10" s="648"/>
      <c r="DM10" s="648"/>
      <c r="DN10" s="648"/>
      <c r="DO10" s="648"/>
      <c r="DP10" s="649"/>
      <c r="DQ10" s="656">
        <v>9450</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895489</v>
      </c>
      <c r="S11" s="648"/>
      <c r="T11" s="648"/>
      <c r="U11" s="648"/>
      <c r="V11" s="648"/>
      <c r="W11" s="648"/>
      <c r="X11" s="648"/>
      <c r="Y11" s="649"/>
      <c r="Z11" s="652">
        <v>2.6</v>
      </c>
      <c r="AA11" s="653"/>
      <c r="AB11" s="653"/>
      <c r="AC11" s="665"/>
      <c r="AD11" s="656">
        <v>895489</v>
      </c>
      <c r="AE11" s="648"/>
      <c r="AF11" s="648"/>
      <c r="AG11" s="648"/>
      <c r="AH11" s="648"/>
      <c r="AI11" s="648"/>
      <c r="AJ11" s="648"/>
      <c r="AK11" s="649"/>
      <c r="AL11" s="652">
        <v>5.5</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157518</v>
      </c>
      <c r="BH11" s="648"/>
      <c r="BI11" s="648"/>
      <c r="BJ11" s="648"/>
      <c r="BK11" s="648"/>
      <c r="BL11" s="648"/>
      <c r="BM11" s="648"/>
      <c r="BN11" s="649"/>
      <c r="BO11" s="650">
        <v>2.9</v>
      </c>
      <c r="BP11" s="650"/>
      <c r="BQ11" s="650"/>
      <c r="BR11" s="650"/>
      <c r="BS11" s="656" t="s">
        <v>180</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1336740</v>
      </c>
      <c r="CS11" s="648"/>
      <c r="CT11" s="648"/>
      <c r="CU11" s="648"/>
      <c r="CV11" s="648"/>
      <c r="CW11" s="648"/>
      <c r="CX11" s="648"/>
      <c r="CY11" s="649"/>
      <c r="CZ11" s="650">
        <v>3.9</v>
      </c>
      <c r="DA11" s="650"/>
      <c r="DB11" s="650"/>
      <c r="DC11" s="650"/>
      <c r="DD11" s="656">
        <v>384167</v>
      </c>
      <c r="DE11" s="648"/>
      <c r="DF11" s="648"/>
      <c r="DG11" s="648"/>
      <c r="DH11" s="648"/>
      <c r="DI11" s="648"/>
      <c r="DJ11" s="648"/>
      <c r="DK11" s="648"/>
      <c r="DL11" s="648"/>
      <c r="DM11" s="648"/>
      <c r="DN11" s="648"/>
      <c r="DO11" s="648"/>
      <c r="DP11" s="649"/>
      <c r="DQ11" s="656">
        <v>626337</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7624</v>
      </c>
      <c r="S12" s="648"/>
      <c r="T12" s="648"/>
      <c r="U12" s="648"/>
      <c r="V12" s="648"/>
      <c r="W12" s="648"/>
      <c r="X12" s="648"/>
      <c r="Y12" s="649"/>
      <c r="Z12" s="650">
        <v>0</v>
      </c>
      <c r="AA12" s="650"/>
      <c r="AB12" s="650"/>
      <c r="AC12" s="650"/>
      <c r="AD12" s="651">
        <v>7624</v>
      </c>
      <c r="AE12" s="651"/>
      <c r="AF12" s="651"/>
      <c r="AG12" s="651"/>
      <c r="AH12" s="651"/>
      <c r="AI12" s="651"/>
      <c r="AJ12" s="651"/>
      <c r="AK12" s="651"/>
      <c r="AL12" s="652">
        <v>0</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2900172</v>
      </c>
      <c r="BH12" s="648"/>
      <c r="BI12" s="648"/>
      <c r="BJ12" s="648"/>
      <c r="BK12" s="648"/>
      <c r="BL12" s="648"/>
      <c r="BM12" s="648"/>
      <c r="BN12" s="649"/>
      <c r="BO12" s="650">
        <v>54.2</v>
      </c>
      <c r="BP12" s="650"/>
      <c r="BQ12" s="650"/>
      <c r="BR12" s="650"/>
      <c r="BS12" s="656" t="s">
        <v>180</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705018</v>
      </c>
      <c r="CS12" s="648"/>
      <c r="CT12" s="648"/>
      <c r="CU12" s="648"/>
      <c r="CV12" s="648"/>
      <c r="CW12" s="648"/>
      <c r="CX12" s="648"/>
      <c r="CY12" s="649"/>
      <c r="CZ12" s="650">
        <v>2.1</v>
      </c>
      <c r="DA12" s="650"/>
      <c r="DB12" s="650"/>
      <c r="DC12" s="650"/>
      <c r="DD12" s="656">
        <v>114131</v>
      </c>
      <c r="DE12" s="648"/>
      <c r="DF12" s="648"/>
      <c r="DG12" s="648"/>
      <c r="DH12" s="648"/>
      <c r="DI12" s="648"/>
      <c r="DJ12" s="648"/>
      <c r="DK12" s="648"/>
      <c r="DL12" s="648"/>
      <c r="DM12" s="648"/>
      <c r="DN12" s="648"/>
      <c r="DO12" s="648"/>
      <c r="DP12" s="649"/>
      <c r="DQ12" s="656">
        <v>491840</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180</v>
      </c>
      <c r="S13" s="648"/>
      <c r="T13" s="648"/>
      <c r="U13" s="648"/>
      <c r="V13" s="648"/>
      <c r="W13" s="648"/>
      <c r="X13" s="648"/>
      <c r="Y13" s="649"/>
      <c r="Z13" s="650" t="s">
        <v>180</v>
      </c>
      <c r="AA13" s="650"/>
      <c r="AB13" s="650"/>
      <c r="AC13" s="650"/>
      <c r="AD13" s="651" t="s">
        <v>236</v>
      </c>
      <c r="AE13" s="651"/>
      <c r="AF13" s="651"/>
      <c r="AG13" s="651"/>
      <c r="AH13" s="651"/>
      <c r="AI13" s="651"/>
      <c r="AJ13" s="651"/>
      <c r="AK13" s="651"/>
      <c r="AL13" s="652" t="s">
        <v>180</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2793784</v>
      </c>
      <c r="BH13" s="648"/>
      <c r="BI13" s="648"/>
      <c r="BJ13" s="648"/>
      <c r="BK13" s="648"/>
      <c r="BL13" s="648"/>
      <c r="BM13" s="648"/>
      <c r="BN13" s="649"/>
      <c r="BO13" s="650">
        <v>52.2</v>
      </c>
      <c r="BP13" s="650"/>
      <c r="BQ13" s="650"/>
      <c r="BR13" s="650"/>
      <c r="BS13" s="656" t="s">
        <v>236</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2774042</v>
      </c>
      <c r="CS13" s="648"/>
      <c r="CT13" s="648"/>
      <c r="CU13" s="648"/>
      <c r="CV13" s="648"/>
      <c r="CW13" s="648"/>
      <c r="CX13" s="648"/>
      <c r="CY13" s="649"/>
      <c r="CZ13" s="650">
        <v>8.1</v>
      </c>
      <c r="DA13" s="650"/>
      <c r="DB13" s="650"/>
      <c r="DC13" s="650"/>
      <c r="DD13" s="656">
        <v>575946</v>
      </c>
      <c r="DE13" s="648"/>
      <c r="DF13" s="648"/>
      <c r="DG13" s="648"/>
      <c r="DH13" s="648"/>
      <c r="DI13" s="648"/>
      <c r="DJ13" s="648"/>
      <c r="DK13" s="648"/>
      <c r="DL13" s="648"/>
      <c r="DM13" s="648"/>
      <c r="DN13" s="648"/>
      <c r="DO13" s="648"/>
      <c r="DP13" s="649"/>
      <c r="DQ13" s="656">
        <v>2110637</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v>16</v>
      </c>
      <c r="S14" s="648"/>
      <c r="T14" s="648"/>
      <c r="U14" s="648"/>
      <c r="V14" s="648"/>
      <c r="W14" s="648"/>
      <c r="X14" s="648"/>
      <c r="Y14" s="649"/>
      <c r="Z14" s="650">
        <v>0</v>
      </c>
      <c r="AA14" s="650"/>
      <c r="AB14" s="650"/>
      <c r="AC14" s="650"/>
      <c r="AD14" s="651">
        <v>16</v>
      </c>
      <c r="AE14" s="651"/>
      <c r="AF14" s="651"/>
      <c r="AG14" s="651"/>
      <c r="AH14" s="651"/>
      <c r="AI14" s="651"/>
      <c r="AJ14" s="651"/>
      <c r="AK14" s="651"/>
      <c r="AL14" s="652">
        <v>0</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178830</v>
      </c>
      <c r="BH14" s="648"/>
      <c r="BI14" s="648"/>
      <c r="BJ14" s="648"/>
      <c r="BK14" s="648"/>
      <c r="BL14" s="648"/>
      <c r="BM14" s="648"/>
      <c r="BN14" s="649"/>
      <c r="BO14" s="650">
        <v>3.3</v>
      </c>
      <c r="BP14" s="650"/>
      <c r="BQ14" s="650"/>
      <c r="BR14" s="650"/>
      <c r="BS14" s="656" t="s">
        <v>180</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1743273</v>
      </c>
      <c r="CS14" s="648"/>
      <c r="CT14" s="648"/>
      <c r="CU14" s="648"/>
      <c r="CV14" s="648"/>
      <c r="CW14" s="648"/>
      <c r="CX14" s="648"/>
      <c r="CY14" s="649"/>
      <c r="CZ14" s="650">
        <v>5.0999999999999996</v>
      </c>
      <c r="DA14" s="650"/>
      <c r="DB14" s="650"/>
      <c r="DC14" s="650"/>
      <c r="DD14" s="656">
        <v>829326</v>
      </c>
      <c r="DE14" s="648"/>
      <c r="DF14" s="648"/>
      <c r="DG14" s="648"/>
      <c r="DH14" s="648"/>
      <c r="DI14" s="648"/>
      <c r="DJ14" s="648"/>
      <c r="DK14" s="648"/>
      <c r="DL14" s="648"/>
      <c r="DM14" s="648"/>
      <c r="DN14" s="648"/>
      <c r="DO14" s="648"/>
      <c r="DP14" s="649"/>
      <c r="DQ14" s="656">
        <v>902313</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180</v>
      </c>
      <c r="S15" s="648"/>
      <c r="T15" s="648"/>
      <c r="U15" s="648"/>
      <c r="V15" s="648"/>
      <c r="W15" s="648"/>
      <c r="X15" s="648"/>
      <c r="Y15" s="649"/>
      <c r="Z15" s="650" t="s">
        <v>180</v>
      </c>
      <c r="AA15" s="650"/>
      <c r="AB15" s="650"/>
      <c r="AC15" s="650"/>
      <c r="AD15" s="651" t="s">
        <v>180</v>
      </c>
      <c r="AE15" s="651"/>
      <c r="AF15" s="651"/>
      <c r="AG15" s="651"/>
      <c r="AH15" s="651"/>
      <c r="AI15" s="651"/>
      <c r="AJ15" s="651"/>
      <c r="AK15" s="651"/>
      <c r="AL15" s="652" t="s">
        <v>180</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282239</v>
      </c>
      <c r="BH15" s="648"/>
      <c r="BI15" s="648"/>
      <c r="BJ15" s="648"/>
      <c r="BK15" s="648"/>
      <c r="BL15" s="648"/>
      <c r="BM15" s="648"/>
      <c r="BN15" s="649"/>
      <c r="BO15" s="650">
        <v>5.3</v>
      </c>
      <c r="BP15" s="650"/>
      <c r="BQ15" s="650"/>
      <c r="BR15" s="650"/>
      <c r="BS15" s="656" t="s">
        <v>236</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3267235</v>
      </c>
      <c r="CS15" s="648"/>
      <c r="CT15" s="648"/>
      <c r="CU15" s="648"/>
      <c r="CV15" s="648"/>
      <c r="CW15" s="648"/>
      <c r="CX15" s="648"/>
      <c r="CY15" s="649"/>
      <c r="CZ15" s="650">
        <v>9.5</v>
      </c>
      <c r="DA15" s="650"/>
      <c r="DB15" s="650"/>
      <c r="DC15" s="650"/>
      <c r="DD15" s="656">
        <v>1246227</v>
      </c>
      <c r="DE15" s="648"/>
      <c r="DF15" s="648"/>
      <c r="DG15" s="648"/>
      <c r="DH15" s="648"/>
      <c r="DI15" s="648"/>
      <c r="DJ15" s="648"/>
      <c r="DK15" s="648"/>
      <c r="DL15" s="648"/>
      <c r="DM15" s="648"/>
      <c r="DN15" s="648"/>
      <c r="DO15" s="648"/>
      <c r="DP15" s="649"/>
      <c r="DQ15" s="656">
        <v>2046050</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29722</v>
      </c>
      <c r="S16" s="648"/>
      <c r="T16" s="648"/>
      <c r="U16" s="648"/>
      <c r="V16" s="648"/>
      <c r="W16" s="648"/>
      <c r="X16" s="648"/>
      <c r="Y16" s="649"/>
      <c r="Z16" s="650">
        <v>0.1</v>
      </c>
      <c r="AA16" s="650"/>
      <c r="AB16" s="650"/>
      <c r="AC16" s="650"/>
      <c r="AD16" s="651">
        <v>29722</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236</v>
      </c>
      <c r="BH16" s="648"/>
      <c r="BI16" s="648"/>
      <c r="BJ16" s="648"/>
      <c r="BK16" s="648"/>
      <c r="BL16" s="648"/>
      <c r="BM16" s="648"/>
      <c r="BN16" s="649"/>
      <c r="BO16" s="650" t="s">
        <v>180</v>
      </c>
      <c r="BP16" s="650"/>
      <c r="BQ16" s="650"/>
      <c r="BR16" s="650"/>
      <c r="BS16" s="656" t="s">
        <v>180</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69260</v>
      </c>
      <c r="CS16" s="648"/>
      <c r="CT16" s="648"/>
      <c r="CU16" s="648"/>
      <c r="CV16" s="648"/>
      <c r="CW16" s="648"/>
      <c r="CX16" s="648"/>
      <c r="CY16" s="649"/>
      <c r="CZ16" s="650">
        <v>0.2</v>
      </c>
      <c r="DA16" s="650"/>
      <c r="DB16" s="650"/>
      <c r="DC16" s="650"/>
      <c r="DD16" s="656" t="s">
        <v>180</v>
      </c>
      <c r="DE16" s="648"/>
      <c r="DF16" s="648"/>
      <c r="DG16" s="648"/>
      <c r="DH16" s="648"/>
      <c r="DI16" s="648"/>
      <c r="DJ16" s="648"/>
      <c r="DK16" s="648"/>
      <c r="DL16" s="648"/>
      <c r="DM16" s="648"/>
      <c r="DN16" s="648"/>
      <c r="DO16" s="648"/>
      <c r="DP16" s="649"/>
      <c r="DQ16" s="656">
        <v>28909</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22441</v>
      </c>
      <c r="S17" s="648"/>
      <c r="T17" s="648"/>
      <c r="U17" s="648"/>
      <c r="V17" s="648"/>
      <c r="W17" s="648"/>
      <c r="X17" s="648"/>
      <c r="Y17" s="649"/>
      <c r="Z17" s="650">
        <v>0.1</v>
      </c>
      <c r="AA17" s="650"/>
      <c r="AB17" s="650"/>
      <c r="AC17" s="650"/>
      <c r="AD17" s="651">
        <v>22441</v>
      </c>
      <c r="AE17" s="651"/>
      <c r="AF17" s="651"/>
      <c r="AG17" s="651"/>
      <c r="AH17" s="651"/>
      <c r="AI17" s="651"/>
      <c r="AJ17" s="651"/>
      <c r="AK17" s="651"/>
      <c r="AL17" s="652">
        <v>0.1</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236</v>
      </c>
      <c r="BH17" s="648"/>
      <c r="BI17" s="648"/>
      <c r="BJ17" s="648"/>
      <c r="BK17" s="648"/>
      <c r="BL17" s="648"/>
      <c r="BM17" s="648"/>
      <c r="BN17" s="649"/>
      <c r="BO17" s="650" t="s">
        <v>180</v>
      </c>
      <c r="BP17" s="650"/>
      <c r="BQ17" s="650"/>
      <c r="BR17" s="650"/>
      <c r="BS17" s="656" t="s">
        <v>180</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4786146</v>
      </c>
      <c r="CS17" s="648"/>
      <c r="CT17" s="648"/>
      <c r="CU17" s="648"/>
      <c r="CV17" s="648"/>
      <c r="CW17" s="648"/>
      <c r="CX17" s="648"/>
      <c r="CY17" s="649"/>
      <c r="CZ17" s="650">
        <v>13.9</v>
      </c>
      <c r="DA17" s="650"/>
      <c r="DB17" s="650"/>
      <c r="DC17" s="650"/>
      <c r="DD17" s="656" t="s">
        <v>180</v>
      </c>
      <c r="DE17" s="648"/>
      <c r="DF17" s="648"/>
      <c r="DG17" s="648"/>
      <c r="DH17" s="648"/>
      <c r="DI17" s="648"/>
      <c r="DJ17" s="648"/>
      <c r="DK17" s="648"/>
      <c r="DL17" s="648"/>
      <c r="DM17" s="648"/>
      <c r="DN17" s="648"/>
      <c r="DO17" s="648"/>
      <c r="DP17" s="649"/>
      <c r="DQ17" s="656">
        <v>4368041</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42911</v>
      </c>
      <c r="S18" s="648"/>
      <c r="T18" s="648"/>
      <c r="U18" s="648"/>
      <c r="V18" s="648"/>
      <c r="W18" s="648"/>
      <c r="X18" s="648"/>
      <c r="Y18" s="649"/>
      <c r="Z18" s="650">
        <v>0.1</v>
      </c>
      <c r="AA18" s="650"/>
      <c r="AB18" s="650"/>
      <c r="AC18" s="650"/>
      <c r="AD18" s="651">
        <v>42911</v>
      </c>
      <c r="AE18" s="651"/>
      <c r="AF18" s="651"/>
      <c r="AG18" s="651"/>
      <c r="AH18" s="651"/>
      <c r="AI18" s="651"/>
      <c r="AJ18" s="651"/>
      <c r="AK18" s="651"/>
      <c r="AL18" s="652">
        <v>0.3</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180</v>
      </c>
      <c r="BH18" s="648"/>
      <c r="BI18" s="648"/>
      <c r="BJ18" s="648"/>
      <c r="BK18" s="648"/>
      <c r="BL18" s="648"/>
      <c r="BM18" s="648"/>
      <c r="BN18" s="649"/>
      <c r="BO18" s="650" t="s">
        <v>236</v>
      </c>
      <c r="BP18" s="650"/>
      <c r="BQ18" s="650"/>
      <c r="BR18" s="650"/>
      <c r="BS18" s="656" t="s">
        <v>180</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236</v>
      </c>
      <c r="CS18" s="648"/>
      <c r="CT18" s="648"/>
      <c r="CU18" s="648"/>
      <c r="CV18" s="648"/>
      <c r="CW18" s="648"/>
      <c r="CX18" s="648"/>
      <c r="CY18" s="649"/>
      <c r="CZ18" s="650" t="s">
        <v>180</v>
      </c>
      <c r="DA18" s="650"/>
      <c r="DB18" s="650"/>
      <c r="DC18" s="650"/>
      <c r="DD18" s="656" t="s">
        <v>180</v>
      </c>
      <c r="DE18" s="648"/>
      <c r="DF18" s="648"/>
      <c r="DG18" s="648"/>
      <c r="DH18" s="648"/>
      <c r="DI18" s="648"/>
      <c r="DJ18" s="648"/>
      <c r="DK18" s="648"/>
      <c r="DL18" s="648"/>
      <c r="DM18" s="648"/>
      <c r="DN18" s="648"/>
      <c r="DO18" s="648"/>
      <c r="DP18" s="649"/>
      <c r="DQ18" s="656" t="s">
        <v>180</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23927</v>
      </c>
      <c r="S19" s="648"/>
      <c r="T19" s="648"/>
      <c r="U19" s="648"/>
      <c r="V19" s="648"/>
      <c r="W19" s="648"/>
      <c r="X19" s="648"/>
      <c r="Y19" s="649"/>
      <c r="Z19" s="650">
        <v>0.1</v>
      </c>
      <c r="AA19" s="650"/>
      <c r="AB19" s="650"/>
      <c r="AC19" s="650"/>
      <c r="AD19" s="651">
        <v>23927</v>
      </c>
      <c r="AE19" s="651"/>
      <c r="AF19" s="651"/>
      <c r="AG19" s="651"/>
      <c r="AH19" s="651"/>
      <c r="AI19" s="651"/>
      <c r="AJ19" s="651"/>
      <c r="AK19" s="651"/>
      <c r="AL19" s="652">
        <v>0.1</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5320</v>
      </c>
      <c r="BH19" s="648"/>
      <c r="BI19" s="648"/>
      <c r="BJ19" s="648"/>
      <c r="BK19" s="648"/>
      <c r="BL19" s="648"/>
      <c r="BM19" s="648"/>
      <c r="BN19" s="649"/>
      <c r="BO19" s="650">
        <v>0.1</v>
      </c>
      <c r="BP19" s="650"/>
      <c r="BQ19" s="650"/>
      <c r="BR19" s="650"/>
      <c r="BS19" s="656" t="s">
        <v>180</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180</v>
      </c>
      <c r="CS19" s="648"/>
      <c r="CT19" s="648"/>
      <c r="CU19" s="648"/>
      <c r="CV19" s="648"/>
      <c r="CW19" s="648"/>
      <c r="CX19" s="648"/>
      <c r="CY19" s="649"/>
      <c r="CZ19" s="650" t="s">
        <v>180</v>
      </c>
      <c r="DA19" s="650"/>
      <c r="DB19" s="650"/>
      <c r="DC19" s="650"/>
      <c r="DD19" s="656" t="s">
        <v>180</v>
      </c>
      <c r="DE19" s="648"/>
      <c r="DF19" s="648"/>
      <c r="DG19" s="648"/>
      <c r="DH19" s="648"/>
      <c r="DI19" s="648"/>
      <c r="DJ19" s="648"/>
      <c r="DK19" s="648"/>
      <c r="DL19" s="648"/>
      <c r="DM19" s="648"/>
      <c r="DN19" s="648"/>
      <c r="DO19" s="648"/>
      <c r="DP19" s="649"/>
      <c r="DQ19" s="656" t="s">
        <v>236</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13885</v>
      </c>
      <c r="S20" s="648"/>
      <c r="T20" s="648"/>
      <c r="U20" s="648"/>
      <c r="V20" s="648"/>
      <c r="W20" s="648"/>
      <c r="X20" s="648"/>
      <c r="Y20" s="649"/>
      <c r="Z20" s="650">
        <v>0</v>
      </c>
      <c r="AA20" s="650"/>
      <c r="AB20" s="650"/>
      <c r="AC20" s="650"/>
      <c r="AD20" s="651">
        <v>13885</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5320</v>
      </c>
      <c r="BH20" s="648"/>
      <c r="BI20" s="648"/>
      <c r="BJ20" s="648"/>
      <c r="BK20" s="648"/>
      <c r="BL20" s="648"/>
      <c r="BM20" s="648"/>
      <c r="BN20" s="649"/>
      <c r="BO20" s="650">
        <v>0.1</v>
      </c>
      <c r="BP20" s="650"/>
      <c r="BQ20" s="650"/>
      <c r="BR20" s="650"/>
      <c r="BS20" s="656" t="s">
        <v>180</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34377072</v>
      </c>
      <c r="CS20" s="648"/>
      <c r="CT20" s="648"/>
      <c r="CU20" s="648"/>
      <c r="CV20" s="648"/>
      <c r="CW20" s="648"/>
      <c r="CX20" s="648"/>
      <c r="CY20" s="649"/>
      <c r="CZ20" s="650">
        <v>100</v>
      </c>
      <c r="DA20" s="650"/>
      <c r="DB20" s="650"/>
      <c r="DC20" s="650"/>
      <c r="DD20" s="656">
        <v>3645012</v>
      </c>
      <c r="DE20" s="648"/>
      <c r="DF20" s="648"/>
      <c r="DG20" s="648"/>
      <c r="DH20" s="648"/>
      <c r="DI20" s="648"/>
      <c r="DJ20" s="648"/>
      <c r="DK20" s="648"/>
      <c r="DL20" s="648"/>
      <c r="DM20" s="648"/>
      <c r="DN20" s="648"/>
      <c r="DO20" s="648"/>
      <c r="DP20" s="649"/>
      <c r="DQ20" s="656">
        <v>19649529</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5099</v>
      </c>
      <c r="S21" s="648"/>
      <c r="T21" s="648"/>
      <c r="U21" s="648"/>
      <c r="V21" s="648"/>
      <c r="W21" s="648"/>
      <c r="X21" s="648"/>
      <c r="Y21" s="649"/>
      <c r="Z21" s="650">
        <v>0</v>
      </c>
      <c r="AA21" s="650"/>
      <c r="AB21" s="650"/>
      <c r="AC21" s="650"/>
      <c r="AD21" s="651">
        <v>5099</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5320</v>
      </c>
      <c r="BH21" s="648"/>
      <c r="BI21" s="648"/>
      <c r="BJ21" s="648"/>
      <c r="BK21" s="648"/>
      <c r="BL21" s="648"/>
      <c r="BM21" s="648"/>
      <c r="BN21" s="649"/>
      <c r="BO21" s="650">
        <v>0.1</v>
      </c>
      <c r="BP21" s="650"/>
      <c r="BQ21" s="650"/>
      <c r="BR21" s="650"/>
      <c r="BS21" s="656" t="s">
        <v>180</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11130554</v>
      </c>
      <c r="S22" s="648"/>
      <c r="T22" s="648"/>
      <c r="U22" s="648"/>
      <c r="V22" s="648"/>
      <c r="W22" s="648"/>
      <c r="X22" s="648"/>
      <c r="Y22" s="649"/>
      <c r="Z22" s="650">
        <v>32</v>
      </c>
      <c r="AA22" s="650"/>
      <c r="AB22" s="650"/>
      <c r="AC22" s="650"/>
      <c r="AD22" s="651">
        <v>9535955</v>
      </c>
      <c r="AE22" s="651"/>
      <c r="AF22" s="651"/>
      <c r="AG22" s="651"/>
      <c r="AH22" s="651"/>
      <c r="AI22" s="651"/>
      <c r="AJ22" s="651"/>
      <c r="AK22" s="651"/>
      <c r="AL22" s="652">
        <v>58.7</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236</v>
      </c>
      <c r="BH22" s="648"/>
      <c r="BI22" s="648"/>
      <c r="BJ22" s="648"/>
      <c r="BK22" s="648"/>
      <c r="BL22" s="648"/>
      <c r="BM22" s="648"/>
      <c r="BN22" s="649"/>
      <c r="BO22" s="650" t="s">
        <v>180</v>
      </c>
      <c r="BP22" s="650"/>
      <c r="BQ22" s="650"/>
      <c r="BR22" s="650"/>
      <c r="BS22" s="656" t="s">
        <v>180</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9535955</v>
      </c>
      <c r="S23" s="648"/>
      <c r="T23" s="648"/>
      <c r="U23" s="648"/>
      <c r="V23" s="648"/>
      <c r="W23" s="648"/>
      <c r="X23" s="648"/>
      <c r="Y23" s="649"/>
      <c r="Z23" s="650">
        <v>27.4</v>
      </c>
      <c r="AA23" s="650"/>
      <c r="AB23" s="650"/>
      <c r="AC23" s="650"/>
      <c r="AD23" s="651">
        <v>9535955</v>
      </c>
      <c r="AE23" s="651"/>
      <c r="AF23" s="651"/>
      <c r="AG23" s="651"/>
      <c r="AH23" s="651"/>
      <c r="AI23" s="651"/>
      <c r="AJ23" s="651"/>
      <c r="AK23" s="651"/>
      <c r="AL23" s="652">
        <v>58.7</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236</v>
      </c>
      <c r="BH23" s="648"/>
      <c r="BI23" s="648"/>
      <c r="BJ23" s="648"/>
      <c r="BK23" s="648"/>
      <c r="BL23" s="648"/>
      <c r="BM23" s="648"/>
      <c r="BN23" s="649"/>
      <c r="BO23" s="650" t="s">
        <v>180</v>
      </c>
      <c r="BP23" s="650"/>
      <c r="BQ23" s="650"/>
      <c r="BR23" s="650"/>
      <c r="BS23" s="656" t="s">
        <v>236</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80" t="s">
        <v>290</v>
      </c>
      <c r="DM23" s="681"/>
      <c r="DN23" s="681"/>
      <c r="DO23" s="681"/>
      <c r="DP23" s="681"/>
      <c r="DQ23" s="681"/>
      <c r="DR23" s="681"/>
      <c r="DS23" s="681"/>
      <c r="DT23" s="681"/>
      <c r="DU23" s="681"/>
      <c r="DV23" s="682"/>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1594599</v>
      </c>
      <c r="S24" s="648"/>
      <c r="T24" s="648"/>
      <c r="U24" s="648"/>
      <c r="V24" s="648"/>
      <c r="W24" s="648"/>
      <c r="X24" s="648"/>
      <c r="Y24" s="649"/>
      <c r="Z24" s="650">
        <v>4.5999999999999996</v>
      </c>
      <c r="AA24" s="650"/>
      <c r="AB24" s="650"/>
      <c r="AC24" s="650"/>
      <c r="AD24" s="651" t="s">
        <v>180</v>
      </c>
      <c r="AE24" s="651"/>
      <c r="AF24" s="651"/>
      <c r="AG24" s="651"/>
      <c r="AH24" s="651"/>
      <c r="AI24" s="651"/>
      <c r="AJ24" s="651"/>
      <c r="AK24" s="651"/>
      <c r="AL24" s="652" t="s">
        <v>236</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236</v>
      </c>
      <c r="BH24" s="648"/>
      <c r="BI24" s="648"/>
      <c r="BJ24" s="648"/>
      <c r="BK24" s="648"/>
      <c r="BL24" s="648"/>
      <c r="BM24" s="648"/>
      <c r="BN24" s="649"/>
      <c r="BO24" s="650" t="s">
        <v>180</v>
      </c>
      <c r="BP24" s="650"/>
      <c r="BQ24" s="650"/>
      <c r="BR24" s="650"/>
      <c r="BS24" s="656" t="s">
        <v>236</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12451037</v>
      </c>
      <c r="CS24" s="637"/>
      <c r="CT24" s="637"/>
      <c r="CU24" s="637"/>
      <c r="CV24" s="637"/>
      <c r="CW24" s="637"/>
      <c r="CX24" s="637"/>
      <c r="CY24" s="638"/>
      <c r="CZ24" s="641">
        <v>36.200000000000003</v>
      </c>
      <c r="DA24" s="642"/>
      <c r="DB24" s="642"/>
      <c r="DC24" s="661"/>
      <c r="DD24" s="683">
        <v>9206736</v>
      </c>
      <c r="DE24" s="637"/>
      <c r="DF24" s="637"/>
      <c r="DG24" s="637"/>
      <c r="DH24" s="637"/>
      <c r="DI24" s="637"/>
      <c r="DJ24" s="637"/>
      <c r="DK24" s="638"/>
      <c r="DL24" s="683">
        <v>8350624</v>
      </c>
      <c r="DM24" s="637"/>
      <c r="DN24" s="637"/>
      <c r="DO24" s="637"/>
      <c r="DP24" s="637"/>
      <c r="DQ24" s="637"/>
      <c r="DR24" s="637"/>
      <c r="DS24" s="637"/>
      <c r="DT24" s="637"/>
      <c r="DU24" s="637"/>
      <c r="DV24" s="638"/>
      <c r="DW24" s="641">
        <v>49.8</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180</v>
      </c>
      <c r="S25" s="648"/>
      <c r="T25" s="648"/>
      <c r="U25" s="648"/>
      <c r="V25" s="648"/>
      <c r="W25" s="648"/>
      <c r="X25" s="648"/>
      <c r="Y25" s="649"/>
      <c r="Z25" s="650" t="s">
        <v>236</v>
      </c>
      <c r="AA25" s="650"/>
      <c r="AB25" s="650"/>
      <c r="AC25" s="650"/>
      <c r="AD25" s="651" t="s">
        <v>180</v>
      </c>
      <c r="AE25" s="651"/>
      <c r="AF25" s="651"/>
      <c r="AG25" s="651"/>
      <c r="AH25" s="651"/>
      <c r="AI25" s="651"/>
      <c r="AJ25" s="651"/>
      <c r="AK25" s="651"/>
      <c r="AL25" s="652" t="s">
        <v>236</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180</v>
      </c>
      <c r="BH25" s="648"/>
      <c r="BI25" s="648"/>
      <c r="BJ25" s="648"/>
      <c r="BK25" s="648"/>
      <c r="BL25" s="648"/>
      <c r="BM25" s="648"/>
      <c r="BN25" s="649"/>
      <c r="BO25" s="650" t="s">
        <v>180</v>
      </c>
      <c r="BP25" s="650"/>
      <c r="BQ25" s="650"/>
      <c r="BR25" s="650"/>
      <c r="BS25" s="656" t="s">
        <v>180</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4423019</v>
      </c>
      <c r="CS25" s="672"/>
      <c r="CT25" s="672"/>
      <c r="CU25" s="672"/>
      <c r="CV25" s="672"/>
      <c r="CW25" s="672"/>
      <c r="CX25" s="672"/>
      <c r="CY25" s="673"/>
      <c r="CZ25" s="652">
        <v>12.9</v>
      </c>
      <c r="DA25" s="684"/>
      <c r="DB25" s="684"/>
      <c r="DC25" s="686"/>
      <c r="DD25" s="656">
        <v>4012538</v>
      </c>
      <c r="DE25" s="672"/>
      <c r="DF25" s="672"/>
      <c r="DG25" s="672"/>
      <c r="DH25" s="672"/>
      <c r="DI25" s="672"/>
      <c r="DJ25" s="672"/>
      <c r="DK25" s="673"/>
      <c r="DL25" s="656">
        <v>3794656</v>
      </c>
      <c r="DM25" s="672"/>
      <c r="DN25" s="672"/>
      <c r="DO25" s="672"/>
      <c r="DP25" s="672"/>
      <c r="DQ25" s="672"/>
      <c r="DR25" s="672"/>
      <c r="DS25" s="672"/>
      <c r="DT25" s="672"/>
      <c r="DU25" s="672"/>
      <c r="DV25" s="673"/>
      <c r="DW25" s="652">
        <v>22.6</v>
      </c>
      <c r="DX25" s="684"/>
      <c r="DY25" s="684"/>
      <c r="DZ25" s="684"/>
      <c r="EA25" s="684"/>
      <c r="EB25" s="684"/>
      <c r="EC25" s="685"/>
    </row>
    <row r="26" spans="2:133" ht="11.25" customHeight="1" x14ac:dyDescent="0.15">
      <c r="B26" s="644" t="s">
        <v>298</v>
      </c>
      <c r="C26" s="645"/>
      <c r="D26" s="645"/>
      <c r="E26" s="645"/>
      <c r="F26" s="645"/>
      <c r="G26" s="645"/>
      <c r="H26" s="645"/>
      <c r="I26" s="645"/>
      <c r="J26" s="645"/>
      <c r="K26" s="645"/>
      <c r="L26" s="645"/>
      <c r="M26" s="645"/>
      <c r="N26" s="645"/>
      <c r="O26" s="645"/>
      <c r="P26" s="645"/>
      <c r="Q26" s="646"/>
      <c r="R26" s="647">
        <v>17795579</v>
      </c>
      <c r="S26" s="648"/>
      <c r="T26" s="648"/>
      <c r="U26" s="648"/>
      <c r="V26" s="648"/>
      <c r="W26" s="648"/>
      <c r="X26" s="648"/>
      <c r="Y26" s="649"/>
      <c r="Z26" s="650">
        <v>51.1</v>
      </c>
      <c r="AA26" s="650"/>
      <c r="AB26" s="650"/>
      <c r="AC26" s="650"/>
      <c r="AD26" s="651">
        <v>16200980</v>
      </c>
      <c r="AE26" s="651"/>
      <c r="AF26" s="651"/>
      <c r="AG26" s="651"/>
      <c r="AH26" s="651"/>
      <c r="AI26" s="651"/>
      <c r="AJ26" s="651"/>
      <c r="AK26" s="651"/>
      <c r="AL26" s="652">
        <v>99.8</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180</v>
      </c>
      <c r="BH26" s="648"/>
      <c r="BI26" s="648"/>
      <c r="BJ26" s="648"/>
      <c r="BK26" s="648"/>
      <c r="BL26" s="648"/>
      <c r="BM26" s="648"/>
      <c r="BN26" s="649"/>
      <c r="BO26" s="650" t="s">
        <v>180</v>
      </c>
      <c r="BP26" s="650"/>
      <c r="BQ26" s="650"/>
      <c r="BR26" s="650"/>
      <c r="BS26" s="656" t="s">
        <v>180</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2348916</v>
      </c>
      <c r="CS26" s="648"/>
      <c r="CT26" s="648"/>
      <c r="CU26" s="648"/>
      <c r="CV26" s="648"/>
      <c r="CW26" s="648"/>
      <c r="CX26" s="648"/>
      <c r="CY26" s="649"/>
      <c r="CZ26" s="652">
        <v>6.8</v>
      </c>
      <c r="DA26" s="684"/>
      <c r="DB26" s="684"/>
      <c r="DC26" s="686"/>
      <c r="DD26" s="656">
        <v>2099474</v>
      </c>
      <c r="DE26" s="648"/>
      <c r="DF26" s="648"/>
      <c r="DG26" s="648"/>
      <c r="DH26" s="648"/>
      <c r="DI26" s="648"/>
      <c r="DJ26" s="648"/>
      <c r="DK26" s="649"/>
      <c r="DL26" s="656" t="s">
        <v>180</v>
      </c>
      <c r="DM26" s="648"/>
      <c r="DN26" s="648"/>
      <c r="DO26" s="648"/>
      <c r="DP26" s="648"/>
      <c r="DQ26" s="648"/>
      <c r="DR26" s="648"/>
      <c r="DS26" s="648"/>
      <c r="DT26" s="648"/>
      <c r="DU26" s="648"/>
      <c r="DV26" s="649"/>
      <c r="DW26" s="652" t="s">
        <v>180</v>
      </c>
      <c r="DX26" s="684"/>
      <c r="DY26" s="684"/>
      <c r="DZ26" s="684"/>
      <c r="EA26" s="684"/>
      <c r="EB26" s="684"/>
      <c r="EC26" s="685"/>
    </row>
    <row r="27" spans="2:133" ht="11.25" customHeight="1" x14ac:dyDescent="0.15">
      <c r="B27" s="644" t="s">
        <v>301</v>
      </c>
      <c r="C27" s="645"/>
      <c r="D27" s="645"/>
      <c r="E27" s="645"/>
      <c r="F27" s="645"/>
      <c r="G27" s="645"/>
      <c r="H27" s="645"/>
      <c r="I27" s="645"/>
      <c r="J27" s="645"/>
      <c r="K27" s="645"/>
      <c r="L27" s="645"/>
      <c r="M27" s="645"/>
      <c r="N27" s="645"/>
      <c r="O27" s="645"/>
      <c r="P27" s="645"/>
      <c r="Q27" s="646"/>
      <c r="R27" s="647">
        <v>8176</v>
      </c>
      <c r="S27" s="648"/>
      <c r="T27" s="648"/>
      <c r="U27" s="648"/>
      <c r="V27" s="648"/>
      <c r="W27" s="648"/>
      <c r="X27" s="648"/>
      <c r="Y27" s="649"/>
      <c r="Z27" s="650">
        <v>0</v>
      </c>
      <c r="AA27" s="650"/>
      <c r="AB27" s="650"/>
      <c r="AC27" s="650"/>
      <c r="AD27" s="651">
        <v>8176</v>
      </c>
      <c r="AE27" s="651"/>
      <c r="AF27" s="651"/>
      <c r="AG27" s="651"/>
      <c r="AH27" s="651"/>
      <c r="AI27" s="651"/>
      <c r="AJ27" s="651"/>
      <c r="AK27" s="651"/>
      <c r="AL27" s="652">
        <v>0.1</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5348056</v>
      </c>
      <c r="BH27" s="648"/>
      <c r="BI27" s="648"/>
      <c r="BJ27" s="648"/>
      <c r="BK27" s="648"/>
      <c r="BL27" s="648"/>
      <c r="BM27" s="648"/>
      <c r="BN27" s="649"/>
      <c r="BO27" s="650">
        <v>100</v>
      </c>
      <c r="BP27" s="650"/>
      <c r="BQ27" s="650"/>
      <c r="BR27" s="650"/>
      <c r="BS27" s="656" t="s">
        <v>180</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3241874</v>
      </c>
      <c r="CS27" s="672"/>
      <c r="CT27" s="672"/>
      <c r="CU27" s="672"/>
      <c r="CV27" s="672"/>
      <c r="CW27" s="672"/>
      <c r="CX27" s="672"/>
      <c r="CY27" s="673"/>
      <c r="CZ27" s="652">
        <v>9.4</v>
      </c>
      <c r="DA27" s="684"/>
      <c r="DB27" s="684"/>
      <c r="DC27" s="686"/>
      <c r="DD27" s="656">
        <v>826159</v>
      </c>
      <c r="DE27" s="672"/>
      <c r="DF27" s="672"/>
      <c r="DG27" s="672"/>
      <c r="DH27" s="672"/>
      <c r="DI27" s="672"/>
      <c r="DJ27" s="672"/>
      <c r="DK27" s="673"/>
      <c r="DL27" s="656">
        <v>826129</v>
      </c>
      <c r="DM27" s="672"/>
      <c r="DN27" s="672"/>
      <c r="DO27" s="672"/>
      <c r="DP27" s="672"/>
      <c r="DQ27" s="672"/>
      <c r="DR27" s="672"/>
      <c r="DS27" s="672"/>
      <c r="DT27" s="672"/>
      <c r="DU27" s="672"/>
      <c r="DV27" s="673"/>
      <c r="DW27" s="652">
        <v>4.9000000000000004</v>
      </c>
      <c r="DX27" s="684"/>
      <c r="DY27" s="684"/>
      <c r="DZ27" s="684"/>
      <c r="EA27" s="684"/>
      <c r="EB27" s="684"/>
      <c r="EC27" s="685"/>
    </row>
    <row r="28" spans="2:133" ht="11.25" customHeight="1" x14ac:dyDescent="0.15">
      <c r="B28" s="644" t="s">
        <v>304</v>
      </c>
      <c r="C28" s="645"/>
      <c r="D28" s="645"/>
      <c r="E28" s="645"/>
      <c r="F28" s="645"/>
      <c r="G28" s="645"/>
      <c r="H28" s="645"/>
      <c r="I28" s="645"/>
      <c r="J28" s="645"/>
      <c r="K28" s="645"/>
      <c r="L28" s="645"/>
      <c r="M28" s="645"/>
      <c r="N28" s="645"/>
      <c r="O28" s="645"/>
      <c r="P28" s="645"/>
      <c r="Q28" s="646"/>
      <c r="R28" s="647">
        <v>38736</v>
      </c>
      <c r="S28" s="648"/>
      <c r="T28" s="648"/>
      <c r="U28" s="648"/>
      <c r="V28" s="648"/>
      <c r="W28" s="648"/>
      <c r="X28" s="648"/>
      <c r="Y28" s="649"/>
      <c r="Z28" s="650">
        <v>0.1</v>
      </c>
      <c r="AA28" s="650"/>
      <c r="AB28" s="650"/>
      <c r="AC28" s="650"/>
      <c r="AD28" s="651" t="s">
        <v>180</v>
      </c>
      <c r="AE28" s="651"/>
      <c r="AF28" s="651"/>
      <c r="AG28" s="651"/>
      <c r="AH28" s="651"/>
      <c r="AI28" s="651"/>
      <c r="AJ28" s="651"/>
      <c r="AK28" s="651"/>
      <c r="AL28" s="652" t="s">
        <v>236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4786144</v>
      </c>
      <c r="CS28" s="648"/>
      <c r="CT28" s="648"/>
      <c r="CU28" s="648"/>
      <c r="CV28" s="648"/>
      <c r="CW28" s="648"/>
      <c r="CX28" s="648"/>
      <c r="CY28" s="649"/>
      <c r="CZ28" s="652">
        <v>13.9</v>
      </c>
      <c r="DA28" s="684"/>
      <c r="DB28" s="684"/>
      <c r="DC28" s="686"/>
      <c r="DD28" s="656">
        <v>4368039</v>
      </c>
      <c r="DE28" s="648"/>
      <c r="DF28" s="648"/>
      <c r="DG28" s="648"/>
      <c r="DH28" s="648"/>
      <c r="DI28" s="648"/>
      <c r="DJ28" s="648"/>
      <c r="DK28" s="649"/>
      <c r="DL28" s="656">
        <v>3729839</v>
      </c>
      <c r="DM28" s="648"/>
      <c r="DN28" s="648"/>
      <c r="DO28" s="648"/>
      <c r="DP28" s="648"/>
      <c r="DQ28" s="648"/>
      <c r="DR28" s="648"/>
      <c r="DS28" s="648"/>
      <c r="DT28" s="648"/>
      <c r="DU28" s="648"/>
      <c r="DV28" s="649"/>
      <c r="DW28" s="652">
        <v>22.3</v>
      </c>
      <c r="DX28" s="684"/>
      <c r="DY28" s="684"/>
      <c r="DZ28" s="684"/>
      <c r="EA28" s="684"/>
      <c r="EB28" s="684"/>
      <c r="EC28" s="685"/>
    </row>
    <row r="29" spans="2:133" ht="11.25" customHeight="1" x14ac:dyDescent="0.15">
      <c r="B29" s="644" t="s">
        <v>306</v>
      </c>
      <c r="C29" s="645"/>
      <c r="D29" s="645"/>
      <c r="E29" s="645"/>
      <c r="F29" s="645"/>
      <c r="G29" s="645"/>
      <c r="H29" s="645"/>
      <c r="I29" s="645"/>
      <c r="J29" s="645"/>
      <c r="K29" s="645"/>
      <c r="L29" s="645"/>
      <c r="M29" s="645"/>
      <c r="N29" s="645"/>
      <c r="O29" s="645"/>
      <c r="P29" s="645"/>
      <c r="Q29" s="646"/>
      <c r="R29" s="647">
        <v>494218</v>
      </c>
      <c r="S29" s="648"/>
      <c r="T29" s="648"/>
      <c r="U29" s="648"/>
      <c r="V29" s="648"/>
      <c r="W29" s="648"/>
      <c r="X29" s="648"/>
      <c r="Y29" s="649"/>
      <c r="Z29" s="650">
        <v>1.4</v>
      </c>
      <c r="AA29" s="650"/>
      <c r="AB29" s="650"/>
      <c r="AC29" s="650"/>
      <c r="AD29" s="651">
        <v>25941</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307</v>
      </c>
      <c r="CE29" s="694"/>
      <c r="CF29" s="662" t="s">
        <v>69</v>
      </c>
      <c r="CG29" s="663"/>
      <c r="CH29" s="663"/>
      <c r="CI29" s="663"/>
      <c r="CJ29" s="663"/>
      <c r="CK29" s="663"/>
      <c r="CL29" s="663"/>
      <c r="CM29" s="663"/>
      <c r="CN29" s="663"/>
      <c r="CO29" s="663"/>
      <c r="CP29" s="663"/>
      <c r="CQ29" s="664"/>
      <c r="CR29" s="647">
        <v>4785853</v>
      </c>
      <c r="CS29" s="672"/>
      <c r="CT29" s="672"/>
      <c r="CU29" s="672"/>
      <c r="CV29" s="672"/>
      <c r="CW29" s="672"/>
      <c r="CX29" s="672"/>
      <c r="CY29" s="673"/>
      <c r="CZ29" s="652">
        <v>13.9</v>
      </c>
      <c r="DA29" s="684"/>
      <c r="DB29" s="684"/>
      <c r="DC29" s="686"/>
      <c r="DD29" s="656">
        <v>4367748</v>
      </c>
      <c r="DE29" s="672"/>
      <c r="DF29" s="672"/>
      <c r="DG29" s="672"/>
      <c r="DH29" s="672"/>
      <c r="DI29" s="672"/>
      <c r="DJ29" s="672"/>
      <c r="DK29" s="673"/>
      <c r="DL29" s="656">
        <v>3729548</v>
      </c>
      <c r="DM29" s="672"/>
      <c r="DN29" s="672"/>
      <c r="DO29" s="672"/>
      <c r="DP29" s="672"/>
      <c r="DQ29" s="672"/>
      <c r="DR29" s="672"/>
      <c r="DS29" s="672"/>
      <c r="DT29" s="672"/>
      <c r="DU29" s="672"/>
      <c r="DV29" s="673"/>
      <c r="DW29" s="652">
        <v>22.3</v>
      </c>
      <c r="DX29" s="684"/>
      <c r="DY29" s="684"/>
      <c r="DZ29" s="684"/>
      <c r="EA29" s="684"/>
      <c r="EB29" s="684"/>
      <c r="EC29" s="685"/>
    </row>
    <row r="30" spans="2:133" ht="11.25" customHeight="1" x14ac:dyDescent="0.15">
      <c r="B30" s="644" t="s">
        <v>308</v>
      </c>
      <c r="C30" s="645"/>
      <c r="D30" s="645"/>
      <c r="E30" s="645"/>
      <c r="F30" s="645"/>
      <c r="G30" s="645"/>
      <c r="H30" s="645"/>
      <c r="I30" s="645"/>
      <c r="J30" s="645"/>
      <c r="K30" s="645"/>
      <c r="L30" s="645"/>
      <c r="M30" s="645"/>
      <c r="N30" s="645"/>
      <c r="O30" s="645"/>
      <c r="P30" s="645"/>
      <c r="Q30" s="646"/>
      <c r="R30" s="647">
        <v>196807</v>
      </c>
      <c r="S30" s="648"/>
      <c r="T30" s="648"/>
      <c r="U30" s="648"/>
      <c r="V30" s="648"/>
      <c r="W30" s="648"/>
      <c r="X30" s="648"/>
      <c r="Y30" s="649"/>
      <c r="Z30" s="650">
        <v>0.6</v>
      </c>
      <c r="AA30" s="650"/>
      <c r="AB30" s="650"/>
      <c r="AC30" s="650"/>
      <c r="AD30" s="651" t="s">
        <v>236</v>
      </c>
      <c r="AE30" s="651"/>
      <c r="AF30" s="651"/>
      <c r="AG30" s="651"/>
      <c r="AH30" s="651"/>
      <c r="AI30" s="651"/>
      <c r="AJ30" s="651"/>
      <c r="AK30" s="651"/>
      <c r="AL30" s="652" t="s">
        <v>180</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309</v>
      </c>
      <c r="BH30" s="691"/>
      <c r="BI30" s="691"/>
      <c r="BJ30" s="691"/>
      <c r="BK30" s="691"/>
      <c r="BL30" s="691"/>
      <c r="BM30" s="691"/>
      <c r="BN30" s="691"/>
      <c r="BO30" s="691"/>
      <c r="BP30" s="691"/>
      <c r="BQ30" s="692"/>
      <c r="BR30" s="626" t="s">
        <v>310</v>
      </c>
      <c r="BS30" s="691"/>
      <c r="BT30" s="691"/>
      <c r="BU30" s="691"/>
      <c r="BV30" s="691"/>
      <c r="BW30" s="691"/>
      <c r="BX30" s="691"/>
      <c r="BY30" s="691"/>
      <c r="BZ30" s="691"/>
      <c r="CA30" s="691"/>
      <c r="CB30" s="692"/>
      <c r="CD30" s="695"/>
      <c r="CE30" s="696"/>
      <c r="CF30" s="662" t="s">
        <v>311</v>
      </c>
      <c r="CG30" s="663"/>
      <c r="CH30" s="663"/>
      <c r="CI30" s="663"/>
      <c r="CJ30" s="663"/>
      <c r="CK30" s="663"/>
      <c r="CL30" s="663"/>
      <c r="CM30" s="663"/>
      <c r="CN30" s="663"/>
      <c r="CO30" s="663"/>
      <c r="CP30" s="663"/>
      <c r="CQ30" s="664"/>
      <c r="CR30" s="647">
        <v>4492260</v>
      </c>
      <c r="CS30" s="648"/>
      <c r="CT30" s="648"/>
      <c r="CU30" s="648"/>
      <c r="CV30" s="648"/>
      <c r="CW30" s="648"/>
      <c r="CX30" s="648"/>
      <c r="CY30" s="649"/>
      <c r="CZ30" s="652">
        <v>13.1</v>
      </c>
      <c r="DA30" s="684"/>
      <c r="DB30" s="684"/>
      <c r="DC30" s="686"/>
      <c r="DD30" s="656">
        <v>4074407</v>
      </c>
      <c r="DE30" s="648"/>
      <c r="DF30" s="648"/>
      <c r="DG30" s="648"/>
      <c r="DH30" s="648"/>
      <c r="DI30" s="648"/>
      <c r="DJ30" s="648"/>
      <c r="DK30" s="649"/>
      <c r="DL30" s="656">
        <v>3436207</v>
      </c>
      <c r="DM30" s="648"/>
      <c r="DN30" s="648"/>
      <c r="DO30" s="648"/>
      <c r="DP30" s="648"/>
      <c r="DQ30" s="648"/>
      <c r="DR30" s="648"/>
      <c r="DS30" s="648"/>
      <c r="DT30" s="648"/>
      <c r="DU30" s="648"/>
      <c r="DV30" s="649"/>
      <c r="DW30" s="652">
        <v>20.5</v>
      </c>
      <c r="DX30" s="684"/>
      <c r="DY30" s="684"/>
      <c r="DZ30" s="684"/>
      <c r="EA30" s="684"/>
      <c r="EB30" s="684"/>
      <c r="EC30" s="685"/>
    </row>
    <row r="31" spans="2:133" ht="11.25" customHeight="1" x14ac:dyDescent="0.15">
      <c r="B31" s="644" t="s">
        <v>312</v>
      </c>
      <c r="C31" s="645"/>
      <c r="D31" s="645"/>
      <c r="E31" s="645"/>
      <c r="F31" s="645"/>
      <c r="G31" s="645"/>
      <c r="H31" s="645"/>
      <c r="I31" s="645"/>
      <c r="J31" s="645"/>
      <c r="K31" s="645"/>
      <c r="L31" s="645"/>
      <c r="M31" s="645"/>
      <c r="N31" s="645"/>
      <c r="O31" s="645"/>
      <c r="P31" s="645"/>
      <c r="Q31" s="646"/>
      <c r="R31" s="647">
        <v>7858900</v>
      </c>
      <c r="S31" s="648"/>
      <c r="T31" s="648"/>
      <c r="U31" s="648"/>
      <c r="V31" s="648"/>
      <c r="W31" s="648"/>
      <c r="X31" s="648"/>
      <c r="Y31" s="649"/>
      <c r="Z31" s="650">
        <v>22.6</v>
      </c>
      <c r="AA31" s="650"/>
      <c r="AB31" s="650"/>
      <c r="AC31" s="650"/>
      <c r="AD31" s="651" t="s">
        <v>236</v>
      </c>
      <c r="AE31" s="651"/>
      <c r="AF31" s="651"/>
      <c r="AG31" s="651"/>
      <c r="AH31" s="651"/>
      <c r="AI31" s="651"/>
      <c r="AJ31" s="651"/>
      <c r="AK31" s="651"/>
      <c r="AL31" s="652" t="s">
        <v>180</v>
      </c>
      <c r="AM31" s="653"/>
      <c r="AN31" s="653"/>
      <c r="AO31" s="654"/>
      <c r="AP31" s="704" t="s">
        <v>313</v>
      </c>
      <c r="AQ31" s="705"/>
      <c r="AR31" s="705"/>
      <c r="AS31" s="705"/>
      <c r="AT31" s="710" t="s">
        <v>314</v>
      </c>
      <c r="AU31" s="231"/>
      <c r="AV31" s="231"/>
      <c r="AW31" s="231"/>
      <c r="AX31" s="633" t="s">
        <v>188</v>
      </c>
      <c r="AY31" s="634"/>
      <c r="AZ31" s="634"/>
      <c r="BA31" s="634"/>
      <c r="BB31" s="634"/>
      <c r="BC31" s="634"/>
      <c r="BD31" s="634"/>
      <c r="BE31" s="634"/>
      <c r="BF31" s="635"/>
      <c r="BG31" s="703">
        <v>98.8</v>
      </c>
      <c r="BH31" s="699"/>
      <c r="BI31" s="699"/>
      <c r="BJ31" s="699"/>
      <c r="BK31" s="699"/>
      <c r="BL31" s="699"/>
      <c r="BM31" s="642">
        <v>94.4</v>
      </c>
      <c r="BN31" s="699"/>
      <c r="BO31" s="699"/>
      <c r="BP31" s="699"/>
      <c r="BQ31" s="700"/>
      <c r="BR31" s="703">
        <v>98.5</v>
      </c>
      <c r="BS31" s="699"/>
      <c r="BT31" s="699"/>
      <c r="BU31" s="699"/>
      <c r="BV31" s="699"/>
      <c r="BW31" s="699"/>
      <c r="BX31" s="642">
        <v>93.8</v>
      </c>
      <c r="BY31" s="699"/>
      <c r="BZ31" s="699"/>
      <c r="CA31" s="699"/>
      <c r="CB31" s="700"/>
      <c r="CD31" s="695"/>
      <c r="CE31" s="696"/>
      <c r="CF31" s="662" t="s">
        <v>315</v>
      </c>
      <c r="CG31" s="663"/>
      <c r="CH31" s="663"/>
      <c r="CI31" s="663"/>
      <c r="CJ31" s="663"/>
      <c r="CK31" s="663"/>
      <c r="CL31" s="663"/>
      <c r="CM31" s="663"/>
      <c r="CN31" s="663"/>
      <c r="CO31" s="663"/>
      <c r="CP31" s="663"/>
      <c r="CQ31" s="664"/>
      <c r="CR31" s="647">
        <v>293593</v>
      </c>
      <c r="CS31" s="672"/>
      <c r="CT31" s="672"/>
      <c r="CU31" s="672"/>
      <c r="CV31" s="672"/>
      <c r="CW31" s="672"/>
      <c r="CX31" s="672"/>
      <c r="CY31" s="673"/>
      <c r="CZ31" s="652">
        <v>0.9</v>
      </c>
      <c r="DA31" s="684"/>
      <c r="DB31" s="684"/>
      <c r="DC31" s="686"/>
      <c r="DD31" s="656">
        <v>293341</v>
      </c>
      <c r="DE31" s="672"/>
      <c r="DF31" s="672"/>
      <c r="DG31" s="672"/>
      <c r="DH31" s="672"/>
      <c r="DI31" s="672"/>
      <c r="DJ31" s="672"/>
      <c r="DK31" s="673"/>
      <c r="DL31" s="656">
        <v>293341</v>
      </c>
      <c r="DM31" s="672"/>
      <c r="DN31" s="672"/>
      <c r="DO31" s="672"/>
      <c r="DP31" s="672"/>
      <c r="DQ31" s="672"/>
      <c r="DR31" s="672"/>
      <c r="DS31" s="672"/>
      <c r="DT31" s="672"/>
      <c r="DU31" s="672"/>
      <c r="DV31" s="673"/>
      <c r="DW31" s="652">
        <v>1.8</v>
      </c>
      <c r="DX31" s="684"/>
      <c r="DY31" s="684"/>
      <c r="DZ31" s="684"/>
      <c r="EA31" s="684"/>
      <c r="EB31" s="684"/>
      <c r="EC31" s="685"/>
    </row>
    <row r="32" spans="2:133" ht="11.25" customHeight="1" x14ac:dyDescent="0.15">
      <c r="B32" s="714" t="s">
        <v>316</v>
      </c>
      <c r="C32" s="715"/>
      <c r="D32" s="715"/>
      <c r="E32" s="715"/>
      <c r="F32" s="715"/>
      <c r="G32" s="715"/>
      <c r="H32" s="715"/>
      <c r="I32" s="715"/>
      <c r="J32" s="715"/>
      <c r="K32" s="715"/>
      <c r="L32" s="715"/>
      <c r="M32" s="715"/>
      <c r="N32" s="715"/>
      <c r="O32" s="715"/>
      <c r="P32" s="715"/>
      <c r="Q32" s="716"/>
      <c r="R32" s="647" t="s">
        <v>236</v>
      </c>
      <c r="S32" s="648"/>
      <c r="T32" s="648"/>
      <c r="U32" s="648"/>
      <c r="V32" s="648"/>
      <c r="W32" s="648"/>
      <c r="X32" s="648"/>
      <c r="Y32" s="649"/>
      <c r="Z32" s="650" t="s">
        <v>180</v>
      </c>
      <c r="AA32" s="650"/>
      <c r="AB32" s="650"/>
      <c r="AC32" s="650"/>
      <c r="AD32" s="651" t="s">
        <v>236</v>
      </c>
      <c r="AE32" s="651"/>
      <c r="AF32" s="651"/>
      <c r="AG32" s="651"/>
      <c r="AH32" s="651"/>
      <c r="AI32" s="651"/>
      <c r="AJ32" s="651"/>
      <c r="AK32" s="651"/>
      <c r="AL32" s="652" t="s">
        <v>236</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3">
        <v>99.1</v>
      </c>
      <c r="BH32" s="672"/>
      <c r="BI32" s="672"/>
      <c r="BJ32" s="672"/>
      <c r="BK32" s="672"/>
      <c r="BL32" s="672"/>
      <c r="BM32" s="653">
        <v>95.4</v>
      </c>
      <c r="BN32" s="701"/>
      <c r="BO32" s="701"/>
      <c r="BP32" s="701"/>
      <c r="BQ32" s="702"/>
      <c r="BR32" s="713">
        <v>98.8</v>
      </c>
      <c r="BS32" s="672"/>
      <c r="BT32" s="672"/>
      <c r="BU32" s="672"/>
      <c r="BV32" s="672"/>
      <c r="BW32" s="672"/>
      <c r="BX32" s="653">
        <v>94.4</v>
      </c>
      <c r="BY32" s="701"/>
      <c r="BZ32" s="701"/>
      <c r="CA32" s="701"/>
      <c r="CB32" s="702"/>
      <c r="CD32" s="697"/>
      <c r="CE32" s="698"/>
      <c r="CF32" s="662" t="s">
        <v>319</v>
      </c>
      <c r="CG32" s="663"/>
      <c r="CH32" s="663"/>
      <c r="CI32" s="663"/>
      <c r="CJ32" s="663"/>
      <c r="CK32" s="663"/>
      <c r="CL32" s="663"/>
      <c r="CM32" s="663"/>
      <c r="CN32" s="663"/>
      <c r="CO32" s="663"/>
      <c r="CP32" s="663"/>
      <c r="CQ32" s="664"/>
      <c r="CR32" s="647">
        <v>291</v>
      </c>
      <c r="CS32" s="648"/>
      <c r="CT32" s="648"/>
      <c r="CU32" s="648"/>
      <c r="CV32" s="648"/>
      <c r="CW32" s="648"/>
      <c r="CX32" s="648"/>
      <c r="CY32" s="649"/>
      <c r="CZ32" s="652">
        <v>0</v>
      </c>
      <c r="DA32" s="684"/>
      <c r="DB32" s="684"/>
      <c r="DC32" s="686"/>
      <c r="DD32" s="656">
        <v>291</v>
      </c>
      <c r="DE32" s="648"/>
      <c r="DF32" s="648"/>
      <c r="DG32" s="648"/>
      <c r="DH32" s="648"/>
      <c r="DI32" s="648"/>
      <c r="DJ32" s="648"/>
      <c r="DK32" s="649"/>
      <c r="DL32" s="656">
        <v>291</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320</v>
      </c>
      <c r="C33" s="645"/>
      <c r="D33" s="645"/>
      <c r="E33" s="645"/>
      <c r="F33" s="645"/>
      <c r="G33" s="645"/>
      <c r="H33" s="645"/>
      <c r="I33" s="645"/>
      <c r="J33" s="645"/>
      <c r="K33" s="645"/>
      <c r="L33" s="645"/>
      <c r="M33" s="645"/>
      <c r="N33" s="645"/>
      <c r="O33" s="645"/>
      <c r="P33" s="645"/>
      <c r="Q33" s="646"/>
      <c r="R33" s="647">
        <v>1844677</v>
      </c>
      <c r="S33" s="648"/>
      <c r="T33" s="648"/>
      <c r="U33" s="648"/>
      <c r="V33" s="648"/>
      <c r="W33" s="648"/>
      <c r="X33" s="648"/>
      <c r="Y33" s="649"/>
      <c r="Z33" s="650">
        <v>5.3</v>
      </c>
      <c r="AA33" s="650"/>
      <c r="AB33" s="650"/>
      <c r="AC33" s="650"/>
      <c r="AD33" s="651" t="s">
        <v>236</v>
      </c>
      <c r="AE33" s="651"/>
      <c r="AF33" s="651"/>
      <c r="AG33" s="651"/>
      <c r="AH33" s="651"/>
      <c r="AI33" s="651"/>
      <c r="AJ33" s="651"/>
      <c r="AK33" s="651"/>
      <c r="AL33" s="652" t="s">
        <v>180</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98.4</v>
      </c>
      <c r="BH33" s="718"/>
      <c r="BI33" s="718"/>
      <c r="BJ33" s="718"/>
      <c r="BK33" s="718"/>
      <c r="BL33" s="718"/>
      <c r="BM33" s="719">
        <v>92.9</v>
      </c>
      <c r="BN33" s="718"/>
      <c r="BO33" s="718"/>
      <c r="BP33" s="718"/>
      <c r="BQ33" s="720"/>
      <c r="BR33" s="717">
        <v>98</v>
      </c>
      <c r="BS33" s="718"/>
      <c r="BT33" s="718"/>
      <c r="BU33" s="718"/>
      <c r="BV33" s="718"/>
      <c r="BW33" s="718"/>
      <c r="BX33" s="719">
        <v>92.5</v>
      </c>
      <c r="BY33" s="718"/>
      <c r="BZ33" s="718"/>
      <c r="CA33" s="718"/>
      <c r="CB33" s="720"/>
      <c r="CD33" s="662" t="s">
        <v>322</v>
      </c>
      <c r="CE33" s="663"/>
      <c r="CF33" s="663"/>
      <c r="CG33" s="663"/>
      <c r="CH33" s="663"/>
      <c r="CI33" s="663"/>
      <c r="CJ33" s="663"/>
      <c r="CK33" s="663"/>
      <c r="CL33" s="663"/>
      <c r="CM33" s="663"/>
      <c r="CN33" s="663"/>
      <c r="CO33" s="663"/>
      <c r="CP33" s="663"/>
      <c r="CQ33" s="664"/>
      <c r="CR33" s="647">
        <v>18211763</v>
      </c>
      <c r="CS33" s="672"/>
      <c r="CT33" s="672"/>
      <c r="CU33" s="672"/>
      <c r="CV33" s="672"/>
      <c r="CW33" s="672"/>
      <c r="CX33" s="672"/>
      <c r="CY33" s="673"/>
      <c r="CZ33" s="652">
        <v>53</v>
      </c>
      <c r="DA33" s="684"/>
      <c r="DB33" s="684"/>
      <c r="DC33" s="686"/>
      <c r="DD33" s="656">
        <v>9821650</v>
      </c>
      <c r="DE33" s="672"/>
      <c r="DF33" s="672"/>
      <c r="DG33" s="672"/>
      <c r="DH33" s="672"/>
      <c r="DI33" s="672"/>
      <c r="DJ33" s="672"/>
      <c r="DK33" s="673"/>
      <c r="DL33" s="656">
        <v>7075245</v>
      </c>
      <c r="DM33" s="672"/>
      <c r="DN33" s="672"/>
      <c r="DO33" s="672"/>
      <c r="DP33" s="672"/>
      <c r="DQ33" s="672"/>
      <c r="DR33" s="672"/>
      <c r="DS33" s="672"/>
      <c r="DT33" s="672"/>
      <c r="DU33" s="672"/>
      <c r="DV33" s="673"/>
      <c r="DW33" s="652">
        <v>42.2</v>
      </c>
      <c r="DX33" s="684"/>
      <c r="DY33" s="684"/>
      <c r="DZ33" s="684"/>
      <c r="EA33" s="684"/>
      <c r="EB33" s="684"/>
      <c r="EC33" s="685"/>
    </row>
    <row r="34" spans="2:133" ht="11.25" customHeight="1" x14ac:dyDescent="0.15">
      <c r="B34" s="644" t="s">
        <v>323</v>
      </c>
      <c r="C34" s="645"/>
      <c r="D34" s="645"/>
      <c r="E34" s="645"/>
      <c r="F34" s="645"/>
      <c r="G34" s="645"/>
      <c r="H34" s="645"/>
      <c r="I34" s="645"/>
      <c r="J34" s="645"/>
      <c r="K34" s="645"/>
      <c r="L34" s="645"/>
      <c r="M34" s="645"/>
      <c r="N34" s="645"/>
      <c r="O34" s="645"/>
      <c r="P34" s="645"/>
      <c r="Q34" s="646"/>
      <c r="R34" s="647">
        <v>153362</v>
      </c>
      <c r="S34" s="648"/>
      <c r="T34" s="648"/>
      <c r="U34" s="648"/>
      <c r="V34" s="648"/>
      <c r="W34" s="648"/>
      <c r="X34" s="648"/>
      <c r="Y34" s="649"/>
      <c r="Z34" s="650">
        <v>0.4</v>
      </c>
      <c r="AA34" s="650"/>
      <c r="AB34" s="650"/>
      <c r="AC34" s="650"/>
      <c r="AD34" s="651" t="s">
        <v>236</v>
      </c>
      <c r="AE34" s="651"/>
      <c r="AF34" s="651"/>
      <c r="AG34" s="651"/>
      <c r="AH34" s="651"/>
      <c r="AI34" s="651"/>
      <c r="AJ34" s="651"/>
      <c r="AK34" s="651"/>
      <c r="AL34" s="652" t="s">
        <v>180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4440680</v>
      </c>
      <c r="CS34" s="648"/>
      <c r="CT34" s="648"/>
      <c r="CU34" s="648"/>
      <c r="CV34" s="648"/>
      <c r="CW34" s="648"/>
      <c r="CX34" s="648"/>
      <c r="CY34" s="649"/>
      <c r="CZ34" s="652">
        <v>12.9</v>
      </c>
      <c r="DA34" s="684"/>
      <c r="DB34" s="684"/>
      <c r="DC34" s="686"/>
      <c r="DD34" s="656">
        <v>2608374</v>
      </c>
      <c r="DE34" s="648"/>
      <c r="DF34" s="648"/>
      <c r="DG34" s="648"/>
      <c r="DH34" s="648"/>
      <c r="DI34" s="648"/>
      <c r="DJ34" s="648"/>
      <c r="DK34" s="649"/>
      <c r="DL34" s="656">
        <v>2118035</v>
      </c>
      <c r="DM34" s="648"/>
      <c r="DN34" s="648"/>
      <c r="DO34" s="648"/>
      <c r="DP34" s="648"/>
      <c r="DQ34" s="648"/>
      <c r="DR34" s="648"/>
      <c r="DS34" s="648"/>
      <c r="DT34" s="648"/>
      <c r="DU34" s="648"/>
      <c r="DV34" s="649"/>
      <c r="DW34" s="652">
        <v>12.6</v>
      </c>
      <c r="DX34" s="684"/>
      <c r="DY34" s="684"/>
      <c r="DZ34" s="684"/>
      <c r="EA34" s="684"/>
      <c r="EB34" s="684"/>
      <c r="EC34" s="685"/>
    </row>
    <row r="35" spans="2:133" ht="11.25" customHeight="1" x14ac:dyDescent="0.15">
      <c r="B35" s="644" t="s">
        <v>325</v>
      </c>
      <c r="C35" s="645"/>
      <c r="D35" s="645"/>
      <c r="E35" s="645"/>
      <c r="F35" s="645"/>
      <c r="G35" s="645"/>
      <c r="H35" s="645"/>
      <c r="I35" s="645"/>
      <c r="J35" s="645"/>
      <c r="K35" s="645"/>
      <c r="L35" s="645"/>
      <c r="M35" s="645"/>
      <c r="N35" s="645"/>
      <c r="O35" s="645"/>
      <c r="P35" s="645"/>
      <c r="Q35" s="646"/>
      <c r="R35" s="647">
        <v>774083</v>
      </c>
      <c r="S35" s="648"/>
      <c r="T35" s="648"/>
      <c r="U35" s="648"/>
      <c r="V35" s="648"/>
      <c r="W35" s="648"/>
      <c r="X35" s="648"/>
      <c r="Y35" s="649"/>
      <c r="Z35" s="650">
        <v>2.2000000000000002</v>
      </c>
      <c r="AA35" s="650"/>
      <c r="AB35" s="650"/>
      <c r="AC35" s="650"/>
      <c r="AD35" s="651" t="s">
        <v>180</v>
      </c>
      <c r="AE35" s="651"/>
      <c r="AF35" s="651"/>
      <c r="AG35" s="651"/>
      <c r="AH35" s="651"/>
      <c r="AI35" s="651"/>
      <c r="AJ35" s="651"/>
      <c r="AK35" s="651"/>
      <c r="AL35" s="652" t="s">
        <v>180</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183126</v>
      </c>
      <c r="CS35" s="672"/>
      <c r="CT35" s="672"/>
      <c r="CU35" s="672"/>
      <c r="CV35" s="672"/>
      <c r="CW35" s="672"/>
      <c r="CX35" s="672"/>
      <c r="CY35" s="673"/>
      <c r="CZ35" s="652">
        <v>0.5</v>
      </c>
      <c r="DA35" s="684"/>
      <c r="DB35" s="684"/>
      <c r="DC35" s="686"/>
      <c r="DD35" s="656">
        <v>132320</v>
      </c>
      <c r="DE35" s="672"/>
      <c r="DF35" s="672"/>
      <c r="DG35" s="672"/>
      <c r="DH35" s="672"/>
      <c r="DI35" s="672"/>
      <c r="DJ35" s="672"/>
      <c r="DK35" s="673"/>
      <c r="DL35" s="656">
        <v>132320</v>
      </c>
      <c r="DM35" s="672"/>
      <c r="DN35" s="672"/>
      <c r="DO35" s="672"/>
      <c r="DP35" s="672"/>
      <c r="DQ35" s="672"/>
      <c r="DR35" s="672"/>
      <c r="DS35" s="672"/>
      <c r="DT35" s="672"/>
      <c r="DU35" s="672"/>
      <c r="DV35" s="673"/>
      <c r="DW35" s="652">
        <v>0.8</v>
      </c>
      <c r="DX35" s="684"/>
      <c r="DY35" s="684"/>
      <c r="DZ35" s="684"/>
      <c r="EA35" s="684"/>
      <c r="EB35" s="684"/>
      <c r="EC35" s="685"/>
    </row>
    <row r="36" spans="2:133" ht="11.25" customHeight="1" x14ac:dyDescent="0.15">
      <c r="B36" s="644" t="s">
        <v>329</v>
      </c>
      <c r="C36" s="645"/>
      <c r="D36" s="645"/>
      <c r="E36" s="645"/>
      <c r="F36" s="645"/>
      <c r="G36" s="645"/>
      <c r="H36" s="645"/>
      <c r="I36" s="645"/>
      <c r="J36" s="645"/>
      <c r="K36" s="645"/>
      <c r="L36" s="645"/>
      <c r="M36" s="645"/>
      <c r="N36" s="645"/>
      <c r="O36" s="645"/>
      <c r="P36" s="645"/>
      <c r="Q36" s="646"/>
      <c r="R36" s="647">
        <v>1639013</v>
      </c>
      <c r="S36" s="648"/>
      <c r="T36" s="648"/>
      <c r="U36" s="648"/>
      <c r="V36" s="648"/>
      <c r="W36" s="648"/>
      <c r="X36" s="648"/>
      <c r="Y36" s="649"/>
      <c r="Z36" s="650">
        <v>4.7</v>
      </c>
      <c r="AA36" s="650"/>
      <c r="AB36" s="650"/>
      <c r="AC36" s="650"/>
      <c r="AD36" s="651" t="s">
        <v>180</v>
      </c>
      <c r="AE36" s="651"/>
      <c r="AF36" s="651"/>
      <c r="AG36" s="651"/>
      <c r="AH36" s="651"/>
      <c r="AI36" s="651"/>
      <c r="AJ36" s="651"/>
      <c r="AK36" s="651"/>
      <c r="AL36" s="652" t="s">
        <v>180</v>
      </c>
      <c r="AM36" s="653"/>
      <c r="AN36" s="653"/>
      <c r="AO36" s="654"/>
      <c r="AP36" s="235"/>
      <c r="AQ36" s="721" t="s">
        <v>330</v>
      </c>
      <c r="AR36" s="722"/>
      <c r="AS36" s="722"/>
      <c r="AT36" s="722"/>
      <c r="AU36" s="722"/>
      <c r="AV36" s="722"/>
      <c r="AW36" s="722"/>
      <c r="AX36" s="722"/>
      <c r="AY36" s="723"/>
      <c r="AZ36" s="636">
        <v>4994239</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1551</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9730642</v>
      </c>
      <c r="CS36" s="648"/>
      <c r="CT36" s="648"/>
      <c r="CU36" s="648"/>
      <c r="CV36" s="648"/>
      <c r="CW36" s="648"/>
      <c r="CX36" s="648"/>
      <c r="CY36" s="649"/>
      <c r="CZ36" s="652">
        <v>28.3</v>
      </c>
      <c r="DA36" s="684"/>
      <c r="DB36" s="684"/>
      <c r="DC36" s="686"/>
      <c r="DD36" s="656">
        <v>4772134</v>
      </c>
      <c r="DE36" s="648"/>
      <c r="DF36" s="648"/>
      <c r="DG36" s="648"/>
      <c r="DH36" s="648"/>
      <c r="DI36" s="648"/>
      <c r="DJ36" s="648"/>
      <c r="DK36" s="649"/>
      <c r="DL36" s="656">
        <v>3118314</v>
      </c>
      <c r="DM36" s="648"/>
      <c r="DN36" s="648"/>
      <c r="DO36" s="648"/>
      <c r="DP36" s="648"/>
      <c r="DQ36" s="648"/>
      <c r="DR36" s="648"/>
      <c r="DS36" s="648"/>
      <c r="DT36" s="648"/>
      <c r="DU36" s="648"/>
      <c r="DV36" s="649"/>
      <c r="DW36" s="652">
        <v>18.600000000000001</v>
      </c>
      <c r="DX36" s="684"/>
      <c r="DY36" s="684"/>
      <c r="DZ36" s="684"/>
      <c r="EA36" s="684"/>
      <c r="EB36" s="684"/>
      <c r="EC36" s="685"/>
    </row>
    <row r="37" spans="2:133" ht="11.25" customHeight="1" x14ac:dyDescent="0.15">
      <c r="B37" s="644" t="s">
        <v>333</v>
      </c>
      <c r="C37" s="645"/>
      <c r="D37" s="645"/>
      <c r="E37" s="645"/>
      <c r="F37" s="645"/>
      <c r="G37" s="645"/>
      <c r="H37" s="645"/>
      <c r="I37" s="645"/>
      <c r="J37" s="645"/>
      <c r="K37" s="645"/>
      <c r="L37" s="645"/>
      <c r="M37" s="645"/>
      <c r="N37" s="645"/>
      <c r="O37" s="645"/>
      <c r="P37" s="645"/>
      <c r="Q37" s="646"/>
      <c r="R37" s="647">
        <v>296748</v>
      </c>
      <c r="S37" s="648"/>
      <c r="T37" s="648"/>
      <c r="U37" s="648"/>
      <c r="V37" s="648"/>
      <c r="W37" s="648"/>
      <c r="X37" s="648"/>
      <c r="Y37" s="649"/>
      <c r="Z37" s="650">
        <v>0.9</v>
      </c>
      <c r="AA37" s="650"/>
      <c r="AB37" s="650"/>
      <c r="AC37" s="650"/>
      <c r="AD37" s="651" t="s">
        <v>180</v>
      </c>
      <c r="AE37" s="651"/>
      <c r="AF37" s="651"/>
      <c r="AG37" s="651"/>
      <c r="AH37" s="651"/>
      <c r="AI37" s="651"/>
      <c r="AJ37" s="651"/>
      <c r="AK37" s="651"/>
      <c r="AL37" s="652" t="s">
        <v>236</v>
      </c>
      <c r="AM37" s="653"/>
      <c r="AN37" s="653"/>
      <c r="AO37" s="654"/>
      <c r="AQ37" s="725" t="s">
        <v>334</v>
      </c>
      <c r="AR37" s="726"/>
      <c r="AS37" s="726"/>
      <c r="AT37" s="726"/>
      <c r="AU37" s="726"/>
      <c r="AV37" s="726"/>
      <c r="AW37" s="726"/>
      <c r="AX37" s="726"/>
      <c r="AY37" s="727"/>
      <c r="AZ37" s="647">
        <v>1621316</v>
      </c>
      <c r="BA37" s="648"/>
      <c r="BB37" s="648"/>
      <c r="BC37" s="648"/>
      <c r="BD37" s="672"/>
      <c r="BE37" s="672"/>
      <c r="BF37" s="702"/>
      <c r="BG37" s="662" t="s">
        <v>335</v>
      </c>
      <c r="BH37" s="663"/>
      <c r="BI37" s="663"/>
      <c r="BJ37" s="663"/>
      <c r="BK37" s="663"/>
      <c r="BL37" s="663"/>
      <c r="BM37" s="663"/>
      <c r="BN37" s="663"/>
      <c r="BO37" s="663"/>
      <c r="BP37" s="663"/>
      <c r="BQ37" s="663"/>
      <c r="BR37" s="663"/>
      <c r="BS37" s="663"/>
      <c r="BT37" s="663"/>
      <c r="BU37" s="664"/>
      <c r="BV37" s="647">
        <v>-53716</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675389</v>
      </c>
      <c r="CS37" s="672"/>
      <c r="CT37" s="672"/>
      <c r="CU37" s="672"/>
      <c r="CV37" s="672"/>
      <c r="CW37" s="672"/>
      <c r="CX37" s="672"/>
      <c r="CY37" s="673"/>
      <c r="CZ37" s="652">
        <v>2</v>
      </c>
      <c r="DA37" s="684"/>
      <c r="DB37" s="684"/>
      <c r="DC37" s="686"/>
      <c r="DD37" s="656">
        <v>675267</v>
      </c>
      <c r="DE37" s="672"/>
      <c r="DF37" s="672"/>
      <c r="DG37" s="672"/>
      <c r="DH37" s="672"/>
      <c r="DI37" s="672"/>
      <c r="DJ37" s="672"/>
      <c r="DK37" s="673"/>
      <c r="DL37" s="656">
        <v>609543</v>
      </c>
      <c r="DM37" s="672"/>
      <c r="DN37" s="672"/>
      <c r="DO37" s="672"/>
      <c r="DP37" s="672"/>
      <c r="DQ37" s="672"/>
      <c r="DR37" s="672"/>
      <c r="DS37" s="672"/>
      <c r="DT37" s="672"/>
      <c r="DU37" s="672"/>
      <c r="DV37" s="673"/>
      <c r="DW37" s="652">
        <v>3.6</v>
      </c>
      <c r="DX37" s="684"/>
      <c r="DY37" s="684"/>
      <c r="DZ37" s="684"/>
      <c r="EA37" s="684"/>
      <c r="EB37" s="684"/>
      <c r="EC37" s="685"/>
    </row>
    <row r="38" spans="2:133" ht="11.25" customHeight="1" x14ac:dyDescent="0.15">
      <c r="B38" s="644" t="s">
        <v>337</v>
      </c>
      <c r="C38" s="645"/>
      <c r="D38" s="645"/>
      <c r="E38" s="645"/>
      <c r="F38" s="645"/>
      <c r="G38" s="645"/>
      <c r="H38" s="645"/>
      <c r="I38" s="645"/>
      <c r="J38" s="645"/>
      <c r="K38" s="645"/>
      <c r="L38" s="645"/>
      <c r="M38" s="645"/>
      <c r="N38" s="645"/>
      <c r="O38" s="645"/>
      <c r="P38" s="645"/>
      <c r="Q38" s="646"/>
      <c r="R38" s="647">
        <v>538501</v>
      </c>
      <c r="S38" s="648"/>
      <c r="T38" s="648"/>
      <c r="U38" s="648"/>
      <c r="V38" s="648"/>
      <c r="W38" s="648"/>
      <c r="X38" s="648"/>
      <c r="Y38" s="649"/>
      <c r="Z38" s="650">
        <v>1.5</v>
      </c>
      <c r="AA38" s="650"/>
      <c r="AB38" s="650"/>
      <c r="AC38" s="650"/>
      <c r="AD38" s="651">
        <v>777</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935987</v>
      </c>
      <c r="BA38" s="648"/>
      <c r="BB38" s="648"/>
      <c r="BC38" s="648"/>
      <c r="BD38" s="672"/>
      <c r="BE38" s="672"/>
      <c r="BF38" s="702"/>
      <c r="BG38" s="662" t="s">
        <v>339</v>
      </c>
      <c r="BH38" s="663"/>
      <c r="BI38" s="663"/>
      <c r="BJ38" s="663"/>
      <c r="BK38" s="663"/>
      <c r="BL38" s="663"/>
      <c r="BM38" s="663"/>
      <c r="BN38" s="663"/>
      <c r="BO38" s="663"/>
      <c r="BP38" s="663"/>
      <c r="BQ38" s="663"/>
      <c r="BR38" s="663"/>
      <c r="BS38" s="663"/>
      <c r="BT38" s="663"/>
      <c r="BU38" s="664"/>
      <c r="BV38" s="647">
        <v>7157</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2436936</v>
      </c>
      <c r="CS38" s="648"/>
      <c r="CT38" s="648"/>
      <c r="CU38" s="648"/>
      <c r="CV38" s="648"/>
      <c r="CW38" s="648"/>
      <c r="CX38" s="648"/>
      <c r="CY38" s="649"/>
      <c r="CZ38" s="652">
        <v>7.1</v>
      </c>
      <c r="DA38" s="684"/>
      <c r="DB38" s="684"/>
      <c r="DC38" s="686"/>
      <c r="DD38" s="656">
        <v>1873532</v>
      </c>
      <c r="DE38" s="648"/>
      <c r="DF38" s="648"/>
      <c r="DG38" s="648"/>
      <c r="DH38" s="648"/>
      <c r="DI38" s="648"/>
      <c r="DJ38" s="648"/>
      <c r="DK38" s="649"/>
      <c r="DL38" s="656">
        <v>1706576</v>
      </c>
      <c r="DM38" s="648"/>
      <c r="DN38" s="648"/>
      <c r="DO38" s="648"/>
      <c r="DP38" s="648"/>
      <c r="DQ38" s="648"/>
      <c r="DR38" s="648"/>
      <c r="DS38" s="648"/>
      <c r="DT38" s="648"/>
      <c r="DU38" s="648"/>
      <c r="DV38" s="649"/>
      <c r="DW38" s="652">
        <v>10.199999999999999</v>
      </c>
      <c r="DX38" s="684"/>
      <c r="DY38" s="684"/>
      <c r="DZ38" s="684"/>
      <c r="EA38" s="684"/>
      <c r="EB38" s="684"/>
      <c r="EC38" s="685"/>
    </row>
    <row r="39" spans="2:133" ht="11.25" customHeight="1" x14ac:dyDescent="0.15">
      <c r="B39" s="644" t="s">
        <v>341</v>
      </c>
      <c r="C39" s="645"/>
      <c r="D39" s="645"/>
      <c r="E39" s="645"/>
      <c r="F39" s="645"/>
      <c r="G39" s="645"/>
      <c r="H39" s="645"/>
      <c r="I39" s="645"/>
      <c r="J39" s="645"/>
      <c r="K39" s="645"/>
      <c r="L39" s="645"/>
      <c r="M39" s="645"/>
      <c r="N39" s="645"/>
      <c r="O39" s="645"/>
      <c r="P39" s="645"/>
      <c r="Q39" s="646"/>
      <c r="R39" s="647">
        <v>3165400</v>
      </c>
      <c r="S39" s="648"/>
      <c r="T39" s="648"/>
      <c r="U39" s="648"/>
      <c r="V39" s="648"/>
      <c r="W39" s="648"/>
      <c r="X39" s="648"/>
      <c r="Y39" s="649"/>
      <c r="Z39" s="650">
        <v>9.1</v>
      </c>
      <c r="AA39" s="650"/>
      <c r="AB39" s="650"/>
      <c r="AC39" s="650"/>
      <c r="AD39" s="651" t="s">
        <v>236</v>
      </c>
      <c r="AE39" s="651"/>
      <c r="AF39" s="651"/>
      <c r="AG39" s="651"/>
      <c r="AH39" s="651"/>
      <c r="AI39" s="651"/>
      <c r="AJ39" s="651"/>
      <c r="AK39" s="651"/>
      <c r="AL39" s="652" t="s">
        <v>236</v>
      </c>
      <c r="AM39" s="653"/>
      <c r="AN39" s="653"/>
      <c r="AO39" s="654"/>
      <c r="AQ39" s="725" t="s">
        <v>342</v>
      </c>
      <c r="AR39" s="726"/>
      <c r="AS39" s="726"/>
      <c r="AT39" s="726"/>
      <c r="AU39" s="726"/>
      <c r="AV39" s="726"/>
      <c r="AW39" s="726"/>
      <c r="AX39" s="726"/>
      <c r="AY39" s="727"/>
      <c r="AZ39" s="647">
        <v>18410</v>
      </c>
      <c r="BA39" s="648"/>
      <c r="BB39" s="648"/>
      <c r="BC39" s="648"/>
      <c r="BD39" s="672"/>
      <c r="BE39" s="672"/>
      <c r="BF39" s="702"/>
      <c r="BG39" s="662" t="s">
        <v>343</v>
      </c>
      <c r="BH39" s="663"/>
      <c r="BI39" s="663"/>
      <c r="BJ39" s="663"/>
      <c r="BK39" s="663"/>
      <c r="BL39" s="663"/>
      <c r="BM39" s="663"/>
      <c r="BN39" s="663"/>
      <c r="BO39" s="663"/>
      <c r="BP39" s="663"/>
      <c r="BQ39" s="663"/>
      <c r="BR39" s="663"/>
      <c r="BS39" s="663"/>
      <c r="BT39" s="663"/>
      <c r="BU39" s="664"/>
      <c r="BV39" s="647">
        <v>11667</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1296367</v>
      </c>
      <c r="CS39" s="672"/>
      <c r="CT39" s="672"/>
      <c r="CU39" s="672"/>
      <c r="CV39" s="672"/>
      <c r="CW39" s="672"/>
      <c r="CX39" s="672"/>
      <c r="CY39" s="673"/>
      <c r="CZ39" s="652">
        <v>3.8</v>
      </c>
      <c r="DA39" s="684"/>
      <c r="DB39" s="684"/>
      <c r="DC39" s="686"/>
      <c r="DD39" s="656">
        <v>311278</v>
      </c>
      <c r="DE39" s="672"/>
      <c r="DF39" s="672"/>
      <c r="DG39" s="672"/>
      <c r="DH39" s="672"/>
      <c r="DI39" s="672"/>
      <c r="DJ39" s="672"/>
      <c r="DK39" s="673"/>
      <c r="DL39" s="656" t="s">
        <v>236</v>
      </c>
      <c r="DM39" s="672"/>
      <c r="DN39" s="672"/>
      <c r="DO39" s="672"/>
      <c r="DP39" s="672"/>
      <c r="DQ39" s="672"/>
      <c r="DR39" s="672"/>
      <c r="DS39" s="672"/>
      <c r="DT39" s="672"/>
      <c r="DU39" s="672"/>
      <c r="DV39" s="673"/>
      <c r="DW39" s="652" t="s">
        <v>180</v>
      </c>
      <c r="DX39" s="684"/>
      <c r="DY39" s="684"/>
      <c r="DZ39" s="684"/>
      <c r="EA39" s="684"/>
      <c r="EB39" s="684"/>
      <c r="EC39" s="685"/>
    </row>
    <row r="40" spans="2:133" ht="11.25" customHeight="1" x14ac:dyDescent="0.15">
      <c r="B40" s="644" t="s">
        <v>345</v>
      </c>
      <c r="C40" s="645"/>
      <c r="D40" s="645"/>
      <c r="E40" s="645"/>
      <c r="F40" s="645"/>
      <c r="G40" s="645"/>
      <c r="H40" s="645"/>
      <c r="I40" s="645"/>
      <c r="J40" s="645"/>
      <c r="K40" s="645"/>
      <c r="L40" s="645"/>
      <c r="M40" s="645"/>
      <c r="N40" s="645"/>
      <c r="O40" s="645"/>
      <c r="P40" s="645"/>
      <c r="Q40" s="646"/>
      <c r="R40" s="647">
        <v>19200</v>
      </c>
      <c r="S40" s="648"/>
      <c r="T40" s="648"/>
      <c r="U40" s="648"/>
      <c r="V40" s="648"/>
      <c r="W40" s="648"/>
      <c r="X40" s="648"/>
      <c r="Y40" s="649"/>
      <c r="Z40" s="650">
        <v>0.1</v>
      </c>
      <c r="AA40" s="650"/>
      <c r="AB40" s="650"/>
      <c r="AC40" s="650"/>
      <c r="AD40" s="651" t="s">
        <v>180</v>
      </c>
      <c r="AE40" s="651"/>
      <c r="AF40" s="651"/>
      <c r="AG40" s="651"/>
      <c r="AH40" s="651"/>
      <c r="AI40" s="651"/>
      <c r="AJ40" s="651"/>
      <c r="AK40" s="651"/>
      <c r="AL40" s="652" t="s">
        <v>180</v>
      </c>
      <c r="AM40" s="653"/>
      <c r="AN40" s="653"/>
      <c r="AO40" s="654"/>
      <c r="AQ40" s="725" t="s">
        <v>346</v>
      </c>
      <c r="AR40" s="726"/>
      <c r="AS40" s="726"/>
      <c r="AT40" s="726"/>
      <c r="AU40" s="726"/>
      <c r="AV40" s="726"/>
      <c r="AW40" s="726"/>
      <c r="AX40" s="726"/>
      <c r="AY40" s="727"/>
      <c r="AZ40" s="647">
        <v>8465</v>
      </c>
      <c r="BA40" s="648"/>
      <c r="BB40" s="648"/>
      <c r="BC40" s="648"/>
      <c r="BD40" s="672"/>
      <c r="BE40" s="672"/>
      <c r="BF40" s="702"/>
      <c r="BG40" s="728" t="s">
        <v>347</v>
      </c>
      <c r="BH40" s="729"/>
      <c r="BI40" s="729"/>
      <c r="BJ40" s="729"/>
      <c r="BK40" s="729"/>
      <c r="BL40" s="236"/>
      <c r="BM40" s="663" t="s">
        <v>348</v>
      </c>
      <c r="BN40" s="663"/>
      <c r="BO40" s="663"/>
      <c r="BP40" s="663"/>
      <c r="BQ40" s="663"/>
      <c r="BR40" s="663"/>
      <c r="BS40" s="663"/>
      <c r="BT40" s="663"/>
      <c r="BU40" s="664"/>
      <c r="BV40" s="647">
        <v>103</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124012</v>
      </c>
      <c r="CS40" s="648"/>
      <c r="CT40" s="648"/>
      <c r="CU40" s="648"/>
      <c r="CV40" s="648"/>
      <c r="CW40" s="648"/>
      <c r="CX40" s="648"/>
      <c r="CY40" s="649"/>
      <c r="CZ40" s="652">
        <v>0.4</v>
      </c>
      <c r="DA40" s="684"/>
      <c r="DB40" s="684"/>
      <c r="DC40" s="686"/>
      <c r="DD40" s="656">
        <v>124012</v>
      </c>
      <c r="DE40" s="648"/>
      <c r="DF40" s="648"/>
      <c r="DG40" s="648"/>
      <c r="DH40" s="648"/>
      <c r="DI40" s="648"/>
      <c r="DJ40" s="648"/>
      <c r="DK40" s="649"/>
      <c r="DL40" s="656" t="s">
        <v>180</v>
      </c>
      <c r="DM40" s="648"/>
      <c r="DN40" s="648"/>
      <c r="DO40" s="648"/>
      <c r="DP40" s="648"/>
      <c r="DQ40" s="648"/>
      <c r="DR40" s="648"/>
      <c r="DS40" s="648"/>
      <c r="DT40" s="648"/>
      <c r="DU40" s="648"/>
      <c r="DV40" s="649"/>
      <c r="DW40" s="652" t="s">
        <v>180</v>
      </c>
      <c r="DX40" s="684"/>
      <c r="DY40" s="684"/>
      <c r="DZ40" s="684"/>
      <c r="EA40" s="684"/>
      <c r="EB40" s="684"/>
      <c r="EC40" s="685"/>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180</v>
      </c>
      <c r="S41" s="648"/>
      <c r="T41" s="648"/>
      <c r="U41" s="648"/>
      <c r="V41" s="648"/>
      <c r="W41" s="648"/>
      <c r="X41" s="648"/>
      <c r="Y41" s="649"/>
      <c r="Z41" s="650" t="s">
        <v>180</v>
      </c>
      <c r="AA41" s="650"/>
      <c r="AB41" s="650"/>
      <c r="AC41" s="650"/>
      <c r="AD41" s="651" t="s">
        <v>180</v>
      </c>
      <c r="AE41" s="651"/>
      <c r="AF41" s="651"/>
      <c r="AG41" s="651"/>
      <c r="AH41" s="651"/>
      <c r="AI41" s="651"/>
      <c r="AJ41" s="651"/>
      <c r="AK41" s="651"/>
      <c r="AL41" s="652" t="s">
        <v>180</v>
      </c>
      <c r="AM41" s="653"/>
      <c r="AN41" s="653"/>
      <c r="AO41" s="654"/>
      <c r="AQ41" s="725" t="s">
        <v>351</v>
      </c>
      <c r="AR41" s="726"/>
      <c r="AS41" s="726"/>
      <c r="AT41" s="726"/>
      <c r="AU41" s="726"/>
      <c r="AV41" s="726"/>
      <c r="AW41" s="726"/>
      <c r="AX41" s="726"/>
      <c r="AY41" s="727"/>
      <c r="AZ41" s="647">
        <v>513879</v>
      </c>
      <c r="BA41" s="648"/>
      <c r="BB41" s="648"/>
      <c r="BC41" s="648"/>
      <c r="BD41" s="672"/>
      <c r="BE41" s="672"/>
      <c r="BF41" s="702"/>
      <c r="BG41" s="728"/>
      <c r="BH41" s="729"/>
      <c r="BI41" s="729"/>
      <c r="BJ41" s="729"/>
      <c r="BK41" s="729"/>
      <c r="BL41" s="236"/>
      <c r="BM41" s="663" t="s">
        <v>352</v>
      </c>
      <c r="BN41" s="663"/>
      <c r="BO41" s="663"/>
      <c r="BP41" s="663"/>
      <c r="BQ41" s="663"/>
      <c r="BR41" s="663"/>
      <c r="BS41" s="663"/>
      <c r="BT41" s="663"/>
      <c r="BU41" s="664"/>
      <c r="BV41" s="647">
        <v>4</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236</v>
      </c>
      <c r="CS41" s="672"/>
      <c r="CT41" s="672"/>
      <c r="CU41" s="672"/>
      <c r="CV41" s="672"/>
      <c r="CW41" s="672"/>
      <c r="CX41" s="672"/>
      <c r="CY41" s="673"/>
      <c r="CZ41" s="652" t="s">
        <v>236</v>
      </c>
      <c r="DA41" s="684"/>
      <c r="DB41" s="684"/>
      <c r="DC41" s="686"/>
      <c r="DD41" s="656" t="s">
        <v>180</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354</v>
      </c>
      <c r="C42" s="645"/>
      <c r="D42" s="645"/>
      <c r="E42" s="645"/>
      <c r="F42" s="645"/>
      <c r="G42" s="645"/>
      <c r="H42" s="645"/>
      <c r="I42" s="645"/>
      <c r="J42" s="645"/>
      <c r="K42" s="645"/>
      <c r="L42" s="645"/>
      <c r="M42" s="645"/>
      <c r="N42" s="645"/>
      <c r="O42" s="645"/>
      <c r="P42" s="645"/>
      <c r="Q42" s="646"/>
      <c r="R42" s="647">
        <v>506300</v>
      </c>
      <c r="S42" s="648"/>
      <c r="T42" s="648"/>
      <c r="U42" s="648"/>
      <c r="V42" s="648"/>
      <c r="W42" s="648"/>
      <c r="X42" s="648"/>
      <c r="Y42" s="649"/>
      <c r="Z42" s="650">
        <v>1.5</v>
      </c>
      <c r="AA42" s="650"/>
      <c r="AB42" s="650"/>
      <c r="AC42" s="650"/>
      <c r="AD42" s="651" t="s">
        <v>180</v>
      </c>
      <c r="AE42" s="651"/>
      <c r="AF42" s="651"/>
      <c r="AG42" s="651"/>
      <c r="AH42" s="651"/>
      <c r="AI42" s="651"/>
      <c r="AJ42" s="651"/>
      <c r="AK42" s="651"/>
      <c r="AL42" s="652" t="s">
        <v>180</v>
      </c>
      <c r="AM42" s="653"/>
      <c r="AN42" s="653"/>
      <c r="AO42" s="654"/>
      <c r="AQ42" s="746" t="s">
        <v>355</v>
      </c>
      <c r="AR42" s="747"/>
      <c r="AS42" s="747"/>
      <c r="AT42" s="747"/>
      <c r="AU42" s="747"/>
      <c r="AV42" s="747"/>
      <c r="AW42" s="747"/>
      <c r="AX42" s="747"/>
      <c r="AY42" s="748"/>
      <c r="AZ42" s="738">
        <v>1896182</v>
      </c>
      <c r="BA42" s="739"/>
      <c r="BB42" s="739"/>
      <c r="BC42" s="739"/>
      <c r="BD42" s="718"/>
      <c r="BE42" s="718"/>
      <c r="BF42" s="720"/>
      <c r="BG42" s="730"/>
      <c r="BH42" s="731"/>
      <c r="BI42" s="731"/>
      <c r="BJ42" s="731"/>
      <c r="BK42" s="731"/>
      <c r="BL42" s="237"/>
      <c r="BM42" s="675" t="s">
        <v>356</v>
      </c>
      <c r="BN42" s="675"/>
      <c r="BO42" s="675"/>
      <c r="BP42" s="675"/>
      <c r="BQ42" s="675"/>
      <c r="BR42" s="675"/>
      <c r="BS42" s="675"/>
      <c r="BT42" s="675"/>
      <c r="BU42" s="676"/>
      <c r="BV42" s="738">
        <v>316</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3714272</v>
      </c>
      <c r="CS42" s="648"/>
      <c r="CT42" s="648"/>
      <c r="CU42" s="648"/>
      <c r="CV42" s="648"/>
      <c r="CW42" s="648"/>
      <c r="CX42" s="648"/>
      <c r="CY42" s="649"/>
      <c r="CZ42" s="652">
        <v>10.8</v>
      </c>
      <c r="DA42" s="653"/>
      <c r="DB42" s="653"/>
      <c r="DC42" s="665"/>
      <c r="DD42" s="656">
        <v>621143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358</v>
      </c>
      <c r="C43" s="689"/>
      <c r="D43" s="689"/>
      <c r="E43" s="689"/>
      <c r="F43" s="689"/>
      <c r="G43" s="689"/>
      <c r="H43" s="689"/>
      <c r="I43" s="689"/>
      <c r="J43" s="689"/>
      <c r="K43" s="689"/>
      <c r="L43" s="689"/>
      <c r="M43" s="689"/>
      <c r="N43" s="689"/>
      <c r="O43" s="689"/>
      <c r="P43" s="689"/>
      <c r="Q43" s="690"/>
      <c r="R43" s="738">
        <v>34804200</v>
      </c>
      <c r="S43" s="739"/>
      <c r="T43" s="739"/>
      <c r="U43" s="739"/>
      <c r="V43" s="739"/>
      <c r="W43" s="739"/>
      <c r="X43" s="739"/>
      <c r="Y43" s="740"/>
      <c r="Z43" s="741">
        <v>100</v>
      </c>
      <c r="AA43" s="741"/>
      <c r="AB43" s="741"/>
      <c r="AC43" s="741"/>
      <c r="AD43" s="742">
        <v>16235874</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95257</v>
      </c>
      <c r="CS43" s="672"/>
      <c r="CT43" s="672"/>
      <c r="CU43" s="672"/>
      <c r="CV43" s="672"/>
      <c r="CW43" s="672"/>
      <c r="CX43" s="672"/>
      <c r="CY43" s="673"/>
      <c r="CZ43" s="652">
        <v>0.3</v>
      </c>
      <c r="DA43" s="684"/>
      <c r="DB43" s="684"/>
      <c r="DC43" s="686"/>
      <c r="DD43" s="656">
        <v>94357</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3645012</v>
      </c>
      <c r="CS44" s="648"/>
      <c r="CT44" s="648"/>
      <c r="CU44" s="648"/>
      <c r="CV44" s="648"/>
      <c r="CW44" s="648"/>
      <c r="CX44" s="648"/>
      <c r="CY44" s="649"/>
      <c r="CZ44" s="652">
        <v>10.6</v>
      </c>
      <c r="DA44" s="653"/>
      <c r="DB44" s="653"/>
      <c r="DC44" s="665"/>
      <c r="DD44" s="656">
        <v>592234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782183</v>
      </c>
      <c r="CS45" s="672"/>
      <c r="CT45" s="672"/>
      <c r="CU45" s="672"/>
      <c r="CV45" s="672"/>
      <c r="CW45" s="672"/>
      <c r="CX45" s="672"/>
      <c r="CY45" s="673"/>
      <c r="CZ45" s="652">
        <v>2.2999999999999998</v>
      </c>
      <c r="DA45" s="684"/>
      <c r="DB45" s="684"/>
      <c r="DC45" s="686"/>
      <c r="DD45" s="656">
        <v>54323</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2777314</v>
      </c>
      <c r="CS46" s="648"/>
      <c r="CT46" s="648"/>
      <c r="CU46" s="648"/>
      <c r="CV46" s="648"/>
      <c r="CW46" s="648"/>
      <c r="CX46" s="648"/>
      <c r="CY46" s="649"/>
      <c r="CZ46" s="652">
        <v>8.1</v>
      </c>
      <c r="DA46" s="653"/>
      <c r="DB46" s="653"/>
      <c r="DC46" s="665"/>
      <c r="DD46" s="656">
        <v>472014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69260</v>
      </c>
      <c r="CS47" s="672"/>
      <c r="CT47" s="672"/>
      <c r="CU47" s="672"/>
      <c r="CV47" s="672"/>
      <c r="CW47" s="672"/>
      <c r="CX47" s="672"/>
      <c r="CY47" s="673"/>
      <c r="CZ47" s="652">
        <v>0.2</v>
      </c>
      <c r="DA47" s="684"/>
      <c r="DB47" s="684"/>
      <c r="DC47" s="686"/>
      <c r="DD47" s="656">
        <v>28909</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180</v>
      </c>
      <c r="CS48" s="648"/>
      <c r="CT48" s="648"/>
      <c r="CU48" s="648"/>
      <c r="CV48" s="648"/>
      <c r="CW48" s="648"/>
      <c r="CX48" s="648"/>
      <c r="CY48" s="649"/>
      <c r="CZ48" s="652" t="s">
        <v>180</v>
      </c>
      <c r="DA48" s="653"/>
      <c r="DB48" s="653"/>
      <c r="DC48" s="665"/>
      <c r="DD48" s="656" t="s">
        <v>236</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34377072</v>
      </c>
      <c r="CS49" s="718"/>
      <c r="CT49" s="718"/>
      <c r="CU49" s="718"/>
      <c r="CV49" s="718"/>
      <c r="CW49" s="718"/>
      <c r="CX49" s="718"/>
      <c r="CY49" s="749"/>
      <c r="CZ49" s="743">
        <v>100</v>
      </c>
      <c r="DA49" s="750"/>
      <c r="DB49" s="750"/>
      <c r="DC49" s="751"/>
      <c r="DD49" s="752">
        <v>19649529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V+UAbCmCl0WukuWnzQylp5Mqcd8lbzaJkgu+cqx+EHh2QGYdPLf8lnILcvbpQ5u9HIEG5Zo5CTFF6Y0Qn7ARA==" saltValue="hCz2oou8kAdvyVOWPeYNp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34826</v>
      </c>
      <c r="R7" s="783"/>
      <c r="S7" s="783"/>
      <c r="T7" s="783"/>
      <c r="U7" s="783"/>
      <c r="V7" s="783">
        <v>34399</v>
      </c>
      <c r="W7" s="783"/>
      <c r="X7" s="783"/>
      <c r="Y7" s="783"/>
      <c r="Z7" s="783"/>
      <c r="AA7" s="783">
        <v>427</v>
      </c>
      <c r="AB7" s="783"/>
      <c r="AC7" s="783"/>
      <c r="AD7" s="783"/>
      <c r="AE7" s="784"/>
      <c r="AF7" s="785">
        <v>218</v>
      </c>
      <c r="AG7" s="786"/>
      <c r="AH7" s="786"/>
      <c r="AI7" s="786"/>
      <c r="AJ7" s="787"/>
      <c r="AK7" s="822">
        <v>1639</v>
      </c>
      <c r="AL7" s="823"/>
      <c r="AM7" s="823"/>
      <c r="AN7" s="823"/>
      <c r="AO7" s="823"/>
      <c r="AP7" s="823">
        <v>38517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589</v>
      </c>
      <c r="BT7" s="827"/>
      <c r="BU7" s="827"/>
      <c r="BV7" s="827"/>
      <c r="BW7" s="827"/>
      <c r="BX7" s="827"/>
      <c r="BY7" s="827"/>
      <c r="BZ7" s="827"/>
      <c r="CA7" s="827"/>
      <c r="CB7" s="827"/>
      <c r="CC7" s="827"/>
      <c r="CD7" s="827"/>
      <c r="CE7" s="827"/>
      <c r="CF7" s="827"/>
      <c r="CG7" s="828"/>
      <c r="CH7" s="819">
        <v>1</v>
      </c>
      <c r="CI7" s="820"/>
      <c r="CJ7" s="820"/>
      <c r="CK7" s="820"/>
      <c r="CL7" s="821"/>
      <c r="CM7" s="819">
        <v>137</v>
      </c>
      <c r="CN7" s="820"/>
      <c r="CO7" s="820"/>
      <c r="CP7" s="820"/>
      <c r="CQ7" s="821"/>
      <c r="CR7" s="819">
        <v>100</v>
      </c>
      <c r="CS7" s="820"/>
      <c r="CT7" s="820"/>
      <c r="CU7" s="820"/>
      <c r="CV7" s="821"/>
      <c r="CW7" s="819" t="s">
        <v>592</v>
      </c>
      <c r="CX7" s="820"/>
      <c r="CY7" s="820"/>
      <c r="CZ7" s="820"/>
      <c r="DA7" s="821"/>
      <c r="DB7" s="819" t="s">
        <v>526</v>
      </c>
      <c r="DC7" s="820"/>
      <c r="DD7" s="820"/>
      <c r="DE7" s="820"/>
      <c r="DF7" s="821"/>
      <c r="DG7" s="819" t="s">
        <v>526</v>
      </c>
      <c r="DH7" s="820"/>
      <c r="DI7" s="820"/>
      <c r="DJ7" s="820"/>
      <c r="DK7" s="821"/>
      <c r="DL7" s="819" t="s">
        <v>526</v>
      </c>
      <c r="DM7" s="820"/>
      <c r="DN7" s="820"/>
      <c r="DO7" s="820"/>
      <c r="DP7" s="821"/>
      <c r="DQ7" s="819" t="s">
        <v>526</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590</v>
      </c>
      <c r="BT8" s="817"/>
      <c r="BU8" s="817"/>
      <c r="BV8" s="817"/>
      <c r="BW8" s="817"/>
      <c r="BX8" s="817"/>
      <c r="BY8" s="817"/>
      <c r="BZ8" s="817"/>
      <c r="CA8" s="817"/>
      <c r="CB8" s="817"/>
      <c r="CC8" s="817"/>
      <c r="CD8" s="817"/>
      <c r="CE8" s="817"/>
      <c r="CF8" s="817"/>
      <c r="CG8" s="818"/>
      <c r="CH8" s="829">
        <v>-9</v>
      </c>
      <c r="CI8" s="830"/>
      <c r="CJ8" s="830"/>
      <c r="CK8" s="830"/>
      <c r="CL8" s="831"/>
      <c r="CM8" s="829">
        <v>15</v>
      </c>
      <c r="CN8" s="830"/>
      <c r="CO8" s="830"/>
      <c r="CP8" s="830"/>
      <c r="CQ8" s="831"/>
      <c r="CR8" s="829">
        <v>160</v>
      </c>
      <c r="CS8" s="830"/>
      <c r="CT8" s="830"/>
      <c r="CU8" s="830"/>
      <c r="CV8" s="831"/>
      <c r="CW8" s="829" t="s">
        <v>592</v>
      </c>
      <c r="CX8" s="830"/>
      <c r="CY8" s="830"/>
      <c r="CZ8" s="830"/>
      <c r="DA8" s="831"/>
      <c r="DB8" s="829" t="s">
        <v>526</v>
      </c>
      <c r="DC8" s="830"/>
      <c r="DD8" s="830"/>
      <c r="DE8" s="830"/>
      <c r="DF8" s="831"/>
      <c r="DG8" s="829" t="s">
        <v>526</v>
      </c>
      <c r="DH8" s="830"/>
      <c r="DI8" s="830"/>
      <c r="DJ8" s="830"/>
      <c r="DK8" s="831"/>
      <c r="DL8" s="829" t="s">
        <v>526</v>
      </c>
      <c r="DM8" s="830"/>
      <c r="DN8" s="830"/>
      <c r="DO8" s="830"/>
      <c r="DP8" s="831"/>
      <c r="DQ8" s="829" t="s">
        <v>526</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591</v>
      </c>
      <c r="BT9" s="817"/>
      <c r="BU9" s="817"/>
      <c r="BV9" s="817"/>
      <c r="BW9" s="817"/>
      <c r="BX9" s="817"/>
      <c r="BY9" s="817"/>
      <c r="BZ9" s="817"/>
      <c r="CA9" s="817"/>
      <c r="CB9" s="817"/>
      <c r="CC9" s="817"/>
      <c r="CD9" s="817"/>
      <c r="CE9" s="817"/>
      <c r="CF9" s="817"/>
      <c r="CG9" s="818"/>
      <c r="CH9" s="829">
        <v>3</v>
      </c>
      <c r="CI9" s="830"/>
      <c r="CJ9" s="830"/>
      <c r="CK9" s="830"/>
      <c r="CL9" s="831"/>
      <c r="CM9" s="829">
        <v>56</v>
      </c>
      <c r="CN9" s="830"/>
      <c r="CO9" s="830"/>
      <c r="CP9" s="830"/>
      <c r="CQ9" s="831"/>
      <c r="CR9" s="829">
        <v>100</v>
      </c>
      <c r="CS9" s="830"/>
      <c r="CT9" s="830"/>
      <c r="CU9" s="830"/>
      <c r="CV9" s="831"/>
      <c r="CW9" s="829" t="s">
        <v>592</v>
      </c>
      <c r="CX9" s="830"/>
      <c r="CY9" s="830"/>
      <c r="CZ9" s="830"/>
      <c r="DA9" s="831"/>
      <c r="DB9" s="829" t="s">
        <v>526</v>
      </c>
      <c r="DC9" s="830"/>
      <c r="DD9" s="830"/>
      <c r="DE9" s="830"/>
      <c r="DF9" s="831"/>
      <c r="DG9" s="829" t="s">
        <v>526</v>
      </c>
      <c r="DH9" s="830"/>
      <c r="DI9" s="830"/>
      <c r="DJ9" s="830"/>
      <c r="DK9" s="831"/>
      <c r="DL9" s="829" t="s">
        <v>526</v>
      </c>
      <c r="DM9" s="830"/>
      <c r="DN9" s="830"/>
      <c r="DO9" s="830"/>
      <c r="DP9" s="831"/>
      <c r="DQ9" s="829" t="s">
        <v>526</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34804</v>
      </c>
      <c r="R23" s="842"/>
      <c r="S23" s="842"/>
      <c r="T23" s="842"/>
      <c r="U23" s="842"/>
      <c r="V23" s="842">
        <v>34377</v>
      </c>
      <c r="W23" s="842"/>
      <c r="X23" s="842"/>
      <c r="Y23" s="842"/>
      <c r="Z23" s="842"/>
      <c r="AA23" s="842">
        <v>427</v>
      </c>
      <c r="AB23" s="842"/>
      <c r="AC23" s="842"/>
      <c r="AD23" s="842"/>
      <c r="AE23" s="843"/>
      <c r="AF23" s="844">
        <v>218</v>
      </c>
      <c r="AG23" s="842"/>
      <c r="AH23" s="842"/>
      <c r="AI23" s="842"/>
      <c r="AJ23" s="845"/>
      <c r="AK23" s="846"/>
      <c r="AL23" s="847"/>
      <c r="AM23" s="847"/>
      <c r="AN23" s="847"/>
      <c r="AO23" s="847"/>
      <c r="AP23" s="842">
        <v>38517</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5658</v>
      </c>
      <c r="R28" s="871"/>
      <c r="S28" s="871"/>
      <c r="T28" s="871"/>
      <c r="U28" s="871"/>
      <c r="V28" s="871">
        <v>5656</v>
      </c>
      <c r="W28" s="871"/>
      <c r="X28" s="871"/>
      <c r="Y28" s="871"/>
      <c r="Z28" s="871"/>
      <c r="AA28" s="871">
        <v>2</v>
      </c>
      <c r="AB28" s="871"/>
      <c r="AC28" s="871"/>
      <c r="AD28" s="871"/>
      <c r="AE28" s="872"/>
      <c r="AF28" s="873">
        <v>2</v>
      </c>
      <c r="AG28" s="871"/>
      <c r="AH28" s="871"/>
      <c r="AI28" s="871"/>
      <c r="AJ28" s="874"/>
      <c r="AK28" s="875">
        <v>517</v>
      </c>
      <c r="AL28" s="866"/>
      <c r="AM28" s="866"/>
      <c r="AN28" s="866"/>
      <c r="AO28" s="866"/>
      <c r="AP28" s="866" t="s">
        <v>592</v>
      </c>
      <c r="AQ28" s="866"/>
      <c r="AR28" s="866"/>
      <c r="AS28" s="866"/>
      <c r="AT28" s="866"/>
      <c r="AU28" s="866" t="s">
        <v>592</v>
      </c>
      <c r="AV28" s="866"/>
      <c r="AW28" s="866"/>
      <c r="AX28" s="866"/>
      <c r="AY28" s="866"/>
      <c r="AZ28" s="867" t="s">
        <v>592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140</v>
      </c>
      <c r="R29" s="807"/>
      <c r="S29" s="807"/>
      <c r="T29" s="807"/>
      <c r="U29" s="807"/>
      <c r="V29" s="807">
        <v>140</v>
      </c>
      <c r="W29" s="807"/>
      <c r="X29" s="807"/>
      <c r="Y29" s="807"/>
      <c r="Z29" s="807"/>
      <c r="AA29" s="807" t="s">
        <v>592</v>
      </c>
      <c r="AB29" s="807"/>
      <c r="AC29" s="807"/>
      <c r="AD29" s="807"/>
      <c r="AE29" s="808"/>
      <c r="AF29" s="809" t="s">
        <v>408</v>
      </c>
      <c r="AG29" s="810"/>
      <c r="AH29" s="810"/>
      <c r="AI29" s="810"/>
      <c r="AJ29" s="811"/>
      <c r="AK29" s="878">
        <v>39</v>
      </c>
      <c r="AL29" s="879"/>
      <c r="AM29" s="879"/>
      <c r="AN29" s="879"/>
      <c r="AO29" s="879"/>
      <c r="AP29" s="879" t="s">
        <v>592</v>
      </c>
      <c r="AQ29" s="879"/>
      <c r="AR29" s="879"/>
      <c r="AS29" s="879"/>
      <c r="AT29" s="879"/>
      <c r="AU29" s="879" t="s">
        <v>592</v>
      </c>
      <c r="AV29" s="879"/>
      <c r="AW29" s="879"/>
      <c r="AX29" s="879"/>
      <c r="AY29" s="879"/>
      <c r="AZ29" s="880" t="s">
        <v>592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5495</v>
      </c>
      <c r="R30" s="807"/>
      <c r="S30" s="807"/>
      <c r="T30" s="807"/>
      <c r="U30" s="807"/>
      <c r="V30" s="807">
        <v>5358</v>
      </c>
      <c r="W30" s="807"/>
      <c r="X30" s="807"/>
      <c r="Y30" s="807"/>
      <c r="Z30" s="807"/>
      <c r="AA30" s="807">
        <v>137</v>
      </c>
      <c r="AB30" s="807"/>
      <c r="AC30" s="807"/>
      <c r="AD30" s="807"/>
      <c r="AE30" s="808"/>
      <c r="AF30" s="809">
        <v>137</v>
      </c>
      <c r="AG30" s="810"/>
      <c r="AH30" s="810"/>
      <c r="AI30" s="810"/>
      <c r="AJ30" s="811"/>
      <c r="AK30" s="878">
        <v>826</v>
      </c>
      <c r="AL30" s="879"/>
      <c r="AM30" s="879"/>
      <c r="AN30" s="879"/>
      <c r="AO30" s="879"/>
      <c r="AP30" s="879" t="s">
        <v>592</v>
      </c>
      <c r="AQ30" s="879"/>
      <c r="AR30" s="879"/>
      <c r="AS30" s="879"/>
      <c r="AT30" s="879"/>
      <c r="AU30" s="879" t="s">
        <v>592</v>
      </c>
      <c r="AV30" s="879"/>
      <c r="AW30" s="879"/>
      <c r="AX30" s="879"/>
      <c r="AY30" s="879"/>
      <c r="AZ30" s="880" t="s">
        <v>592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99</v>
      </c>
      <c r="R31" s="807"/>
      <c r="S31" s="807"/>
      <c r="T31" s="807"/>
      <c r="U31" s="807"/>
      <c r="V31" s="807">
        <v>99</v>
      </c>
      <c r="W31" s="807"/>
      <c r="X31" s="807"/>
      <c r="Y31" s="807"/>
      <c r="Z31" s="807"/>
      <c r="AA31" s="807" t="s">
        <v>592</v>
      </c>
      <c r="AB31" s="807"/>
      <c r="AC31" s="807"/>
      <c r="AD31" s="807"/>
      <c r="AE31" s="808"/>
      <c r="AF31" s="809" t="s">
        <v>411</v>
      </c>
      <c r="AG31" s="810"/>
      <c r="AH31" s="810"/>
      <c r="AI31" s="810"/>
      <c r="AJ31" s="811"/>
      <c r="AK31" s="878">
        <v>74</v>
      </c>
      <c r="AL31" s="879"/>
      <c r="AM31" s="879"/>
      <c r="AN31" s="879"/>
      <c r="AO31" s="879"/>
      <c r="AP31" s="879" t="s">
        <v>592</v>
      </c>
      <c r="AQ31" s="879"/>
      <c r="AR31" s="879"/>
      <c r="AS31" s="879"/>
      <c r="AT31" s="879"/>
      <c r="AU31" s="879" t="s">
        <v>592</v>
      </c>
      <c r="AV31" s="879"/>
      <c r="AW31" s="879"/>
      <c r="AX31" s="879"/>
      <c r="AY31" s="879"/>
      <c r="AZ31" s="880" t="s">
        <v>592</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412</v>
      </c>
      <c r="C32" s="804"/>
      <c r="D32" s="804"/>
      <c r="E32" s="804"/>
      <c r="F32" s="804"/>
      <c r="G32" s="804"/>
      <c r="H32" s="804"/>
      <c r="I32" s="804"/>
      <c r="J32" s="804"/>
      <c r="K32" s="804"/>
      <c r="L32" s="804"/>
      <c r="M32" s="804"/>
      <c r="N32" s="804"/>
      <c r="O32" s="804"/>
      <c r="P32" s="805"/>
      <c r="Q32" s="806">
        <v>803</v>
      </c>
      <c r="R32" s="807"/>
      <c r="S32" s="807"/>
      <c r="T32" s="807"/>
      <c r="U32" s="807"/>
      <c r="V32" s="807">
        <v>778</v>
      </c>
      <c r="W32" s="807"/>
      <c r="X32" s="807"/>
      <c r="Y32" s="807"/>
      <c r="Z32" s="807"/>
      <c r="AA32" s="807">
        <v>25</v>
      </c>
      <c r="AB32" s="807"/>
      <c r="AC32" s="807"/>
      <c r="AD32" s="807"/>
      <c r="AE32" s="808"/>
      <c r="AF32" s="809">
        <v>25</v>
      </c>
      <c r="AG32" s="810"/>
      <c r="AH32" s="810"/>
      <c r="AI32" s="810"/>
      <c r="AJ32" s="811"/>
      <c r="AK32" s="878">
        <v>244</v>
      </c>
      <c r="AL32" s="879"/>
      <c r="AM32" s="879"/>
      <c r="AN32" s="879"/>
      <c r="AO32" s="879"/>
      <c r="AP32" s="879" t="s">
        <v>592</v>
      </c>
      <c r="AQ32" s="879"/>
      <c r="AR32" s="879"/>
      <c r="AS32" s="879"/>
      <c r="AT32" s="879"/>
      <c r="AU32" s="879" t="s">
        <v>592</v>
      </c>
      <c r="AV32" s="879"/>
      <c r="AW32" s="879"/>
      <c r="AX32" s="879"/>
      <c r="AY32" s="879"/>
      <c r="AZ32" s="880" t="s">
        <v>592</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413</v>
      </c>
      <c r="C33" s="804"/>
      <c r="D33" s="804"/>
      <c r="E33" s="804"/>
      <c r="F33" s="804"/>
      <c r="G33" s="804"/>
      <c r="H33" s="804"/>
      <c r="I33" s="804"/>
      <c r="J33" s="804"/>
      <c r="K33" s="804"/>
      <c r="L33" s="804"/>
      <c r="M33" s="804"/>
      <c r="N33" s="804"/>
      <c r="O33" s="804"/>
      <c r="P33" s="805"/>
      <c r="Q33" s="806">
        <v>2334</v>
      </c>
      <c r="R33" s="807"/>
      <c r="S33" s="807"/>
      <c r="T33" s="807"/>
      <c r="U33" s="807"/>
      <c r="V33" s="807">
        <v>2364</v>
      </c>
      <c r="W33" s="807"/>
      <c r="X33" s="807"/>
      <c r="Y33" s="807"/>
      <c r="Z33" s="807"/>
      <c r="AA33" s="807">
        <v>-30</v>
      </c>
      <c r="AB33" s="807"/>
      <c r="AC33" s="807"/>
      <c r="AD33" s="807"/>
      <c r="AE33" s="808"/>
      <c r="AF33" s="809">
        <v>101</v>
      </c>
      <c r="AG33" s="810"/>
      <c r="AH33" s="810"/>
      <c r="AI33" s="810"/>
      <c r="AJ33" s="811"/>
      <c r="AK33" s="878">
        <v>1614</v>
      </c>
      <c r="AL33" s="879"/>
      <c r="AM33" s="879"/>
      <c r="AN33" s="879"/>
      <c r="AO33" s="879"/>
      <c r="AP33" s="879">
        <v>22259</v>
      </c>
      <c r="AQ33" s="879"/>
      <c r="AR33" s="879"/>
      <c r="AS33" s="879"/>
      <c r="AT33" s="879"/>
      <c r="AU33" s="879">
        <v>18453</v>
      </c>
      <c r="AV33" s="879"/>
      <c r="AW33" s="879"/>
      <c r="AX33" s="879"/>
      <c r="AY33" s="879"/>
      <c r="AZ33" s="880" t="s">
        <v>592</v>
      </c>
      <c r="BA33" s="880"/>
      <c r="BB33" s="880"/>
      <c r="BC33" s="880"/>
      <c r="BD33" s="880"/>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415</v>
      </c>
      <c r="C34" s="804"/>
      <c r="D34" s="804"/>
      <c r="E34" s="804"/>
      <c r="F34" s="804"/>
      <c r="G34" s="804"/>
      <c r="H34" s="804"/>
      <c r="I34" s="804"/>
      <c r="J34" s="804"/>
      <c r="K34" s="804"/>
      <c r="L34" s="804"/>
      <c r="M34" s="804"/>
      <c r="N34" s="804"/>
      <c r="O34" s="804"/>
      <c r="P34" s="805"/>
      <c r="Q34" s="806">
        <v>23</v>
      </c>
      <c r="R34" s="807"/>
      <c r="S34" s="807"/>
      <c r="T34" s="807"/>
      <c r="U34" s="807"/>
      <c r="V34" s="807">
        <v>16</v>
      </c>
      <c r="W34" s="807"/>
      <c r="X34" s="807"/>
      <c r="Y34" s="807"/>
      <c r="Z34" s="807"/>
      <c r="AA34" s="807">
        <v>6</v>
      </c>
      <c r="AB34" s="807"/>
      <c r="AC34" s="807"/>
      <c r="AD34" s="807"/>
      <c r="AE34" s="808"/>
      <c r="AF34" s="809">
        <v>6</v>
      </c>
      <c r="AG34" s="810"/>
      <c r="AH34" s="810"/>
      <c r="AI34" s="810"/>
      <c r="AJ34" s="811"/>
      <c r="AK34" s="878" t="s">
        <v>592</v>
      </c>
      <c r="AL34" s="879"/>
      <c r="AM34" s="879"/>
      <c r="AN34" s="879"/>
      <c r="AO34" s="879"/>
      <c r="AP34" s="879">
        <v>17</v>
      </c>
      <c r="AQ34" s="879"/>
      <c r="AR34" s="879"/>
      <c r="AS34" s="879"/>
      <c r="AT34" s="879"/>
      <c r="AU34" s="879" t="s">
        <v>592</v>
      </c>
      <c r="AV34" s="879"/>
      <c r="AW34" s="879"/>
      <c r="AX34" s="879"/>
      <c r="AY34" s="879"/>
      <c r="AZ34" s="880" t="s">
        <v>592</v>
      </c>
      <c r="BA34" s="880"/>
      <c r="BB34" s="880"/>
      <c r="BC34" s="880"/>
      <c r="BD34" s="880"/>
      <c r="BE34" s="876" t="s">
        <v>416</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417</v>
      </c>
      <c r="C35" s="804"/>
      <c r="D35" s="804"/>
      <c r="E35" s="804"/>
      <c r="F35" s="804"/>
      <c r="G35" s="804"/>
      <c r="H35" s="804"/>
      <c r="I35" s="804"/>
      <c r="J35" s="804"/>
      <c r="K35" s="804"/>
      <c r="L35" s="804"/>
      <c r="M35" s="804"/>
      <c r="N35" s="804"/>
      <c r="O35" s="804"/>
      <c r="P35" s="805"/>
      <c r="Q35" s="806">
        <v>5</v>
      </c>
      <c r="R35" s="807"/>
      <c r="S35" s="807"/>
      <c r="T35" s="807"/>
      <c r="U35" s="807"/>
      <c r="V35" s="807">
        <v>5</v>
      </c>
      <c r="W35" s="807"/>
      <c r="X35" s="807"/>
      <c r="Y35" s="807"/>
      <c r="Z35" s="807"/>
      <c r="AA35" s="807">
        <v>0</v>
      </c>
      <c r="AB35" s="807"/>
      <c r="AC35" s="807"/>
      <c r="AD35" s="807"/>
      <c r="AE35" s="808"/>
      <c r="AF35" s="809">
        <v>0</v>
      </c>
      <c r="AG35" s="810"/>
      <c r="AH35" s="810"/>
      <c r="AI35" s="810"/>
      <c r="AJ35" s="811"/>
      <c r="AK35" s="878">
        <v>2</v>
      </c>
      <c r="AL35" s="879"/>
      <c r="AM35" s="879"/>
      <c r="AN35" s="879"/>
      <c r="AO35" s="879"/>
      <c r="AP35" s="879" t="s">
        <v>592</v>
      </c>
      <c r="AQ35" s="879"/>
      <c r="AR35" s="879"/>
      <c r="AS35" s="879"/>
      <c r="AT35" s="879"/>
      <c r="AU35" s="879" t="s">
        <v>592</v>
      </c>
      <c r="AV35" s="879"/>
      <c r="AW35" s="879"/>
      <c r="AX35" s="879"/>
      <c r="AY35" s="879"/>
      <c r="AZ35" s="880" t="s">
        <v>592</v>
      </c>
      <c r="BA35" s="880"/>
      <c r="BB35" s="880"/>
      <c r="BC35" s="880"/>
      <c r="BD35" s="880"/>
      <c r="BE35" s="876" t="s">
        <v>416</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418</v>
      </c>
      <c r="C36" s="804"/>
      <c r="D36" s="804"/>
      <c r="E36" s="804"/>
      <c r="F36" s="804"/>
      <c r="G36" s="804"/>
      <c r="H36" s="804"/>
      <c r="I36" s="804"/>
      <c r="J36" s="804"/>
      <c r="K36" s="804"/>
      <c r="L36" s="804"/>
      <c r="M36" s="804"/>
      <c r="N36" s="804"/>
      <c r="O36" s="804"/>
      <c r="P36" s="805"/>
      <c r="Q36" s="806">
        <v>19</v>
      </c>
      <c r="R36" s="807"/>
      <c r="S36" s="807"/>
      <c r="T36" s="807"/>
      <c r="U36" s="807"/>
      <c r="V36" s="807">
        <v>19</v>
      </c>
      <c r="W36" s="807"/>
      <c r="X36" s="807"/>
      <c r="Y36" s="807"/>
      <c r="Z36" s="807"/>
      <c r="AA36" s="807" t="s">
        <v>592</v>
      </c>
      <c r="AB36" s="807"/>
      <c r="AC36" s="807"/>
      <c r="AD36" s="807"/>
      <c r="AE36" s="808"/>
      <c r="AF36" s="809" t="s">
        <v>419</v>
      </c>
      <c r="AG36" s="810"/>
      <c r="AH36" s="810"/>
      <c r="AI36" s="810"/>
      <c r="AJ36" s="811"/>
      <c r="AK36" s="878">
        <v>8</v>
      </c>
      <c r="AL36" s="879"/>
      <c r="AM36" s="879"/>
      <c r="AN36" s="879"/>
      <c r="AO36" s="879"/>
      <c r="AP36" s="879" t="s">
        <v>592</v>
      </c>
      <c r="AQ36" s="879"/>
      <c r="AR36" s="879"/>
      <c r="AS36" s="879"/>
      <c r="AT36" s="879"/>
      <c r="AU36" s="879" t="s">
        <v>592</v>
      </c>
      <c r="AV36" s="879"/>
      <c r="AW36" s="879"/>
      <c r="AX36" s="879"/>
      <c r="AY36" s="879"/>
      <c r="AZ36" s="880" t="s">
        <v>592</v>
      </c>
      <c r="BA36" s="880"/>
      <c r="BB36" s="880"/>
      <c r="BC36" s="880"/>
      <c r="BD36" s="880"/>
      <c r="BE36" s="876" t="s">
        <v>420</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421</v>
      </c>
      <c r="C37" s="804"/>
      <c r="D37" s="804"/>
      <c r="E37" s="804"/>
      <c r="F37" s="804"/>
      <c r="G37" s="804"/>
      <c r="H37" s="804"/>
      <c r="I37" s="804"/>
      <c r="J37" s="804"/>
      <c r="K37" s="804"/>
      <c r="L37" s="804"/>
      <c r="M37" s="804"/>
      <c r="N37" s="804"/>
      <c r="O37" s="804"/>
      <c r="P37" s="805"/>
      <c r="Q37" s="806">
        <v>9</v>
      </c>
      <c r="R37" s="807"/>
      <c r="S37" s="807"/>
      <c r="T37" s="807"/>
      <c r="U37" s="807"/>
      <c r="V37" s="807">
        <v>5</v>
      </c>
      <c r="W37" s="807"/>
      <c r="X37" s="807"/>
      <c r="Y37" s="807"/>
      <c r="Z37" s="807"/>
      <c r="AA37" s="807">
        <v>4</v>
      </c>
      <c r="AB37" s="807"/>
      <c r="AC37" s="807"/>
      <c r="AD37" s="807"/>
      <c r="AE37" s="808"/>
      <c r="AF37" s="809">
        <v>4</v>
      </c>
      <c r="AG37" s="810"/>
      <c r="AH37" s="810"/>
      <c r="AI37" s="810"/>
      <c r="AJ37" s="811"/>
      <c r="AK37" s="878" t="s">
        <v>592</v>
      </c>
      <c r="AL37" s="879"/>
      <c r="AM37" s="879"/>
      <c r="AN37" s="879"/>
      <c r="AO37" s="879"/>
      <c r="AP37" s="879" t="s">
        <v>592</v>
      </c>
      <c r="AQ37" s="879"/>
      <c r="AR37" s="879"/>
      <c r="AS37" s="879"/>
      <c r="AT37" s="879"/>
      <c r="AU37" s="879" t="s">
        <v>592</v>
      </c>
      <c r="AV37" s="879"/>
      <c r="AW37" s="879"/>
      <c r="AX37" s="879"/>
      <c r="AY37" s="879"/>
      <c r="AZ37" s="880" t="s">
        <v>592</v>
      </c>
      <c r="BA37" s="880"/>
      <c r="BB37" s="880"/>
      <c r="BC37" s="880"/>
      <c r="BD37" s="880"/>
      <c r="BE37" s="876" t="s">
        <v>416</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423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275</v>
      </c>
      <c r="AG63" s="890"/>
      <c r="AH63" s="890"/>
      <c r="AI63" s="890"/>
      <c r="AJ63" s="891"/>
      <c r="AK63" s="892"/>
      <c r="AL63" s="887"/>
      <c r="AM63" s="887"/>
      <c r="AN63" s="887"/>
      <c r="AO63" s="887"/>
      <c r="AP63" s="890">
        <v>22276</v>
      </c>
      <c r="AQ63" s="890"/>
      <c r="AR63" s="890"/>
      <c r="AS63" s="890"/>
      <c r="AT63" s="890"/>
      <c r="AU63" s="890">
        <v>18453</v>
      </c>
      <c r="AV63" s="890"/>
      <c r="AW63" s="890"/>
      <c r="AX63" s="890"/>
      <c r="AY63" s="890"/>
      <c r="AZ63" s="894"/>
      <c r="BA63" s="894"/>
      <c r="BB63" s="894"/>
      <c r="BC63" s="894"/>
      <c r="BD63" s="894"/>
      <c r="BE63" s="895"/>
      <c r="BF63" s="895"/>
      <c r="BG63" s="895"/>
      <c r="BH63" s="895"/>
      <c r="BI63" s="896"/>
      <c r="BJ63" s="897" t="s">
        <v>424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426</v>
      </c>
      <c r="B66" s="789"/>
      <c r="C66" s="789"/>
      <c r="D66" s="789"/>
      <c r="E66" s="789"/>
      <c r="F66" s="789"/>
      <c r="G66" s="789"/>
      <c r="H66" s="789"/>
      <c r="I66" s="789"/>
      <c r="J66" s="789"/>
      <c r="K66" s="789"/>
      <c r="L66" s="789"/>
      <c r="M66" s="789"/>
      <c r="N66" s="789"/>
      <c r="O66" s="789"/>
      <c r="P66" s="790"/>
      <c r="Q66" s="765" t="s">
        <v>427</v>
      </c>
      <c r="R66" s="766"/>
      <c r="S66" s="766"/>
      <c r="T66" s="766"/>
      <c r="U66" s="767"/>
      <c r="V66" s="765" t="s">
        <v>428</v>
      </c>
      <c r="W66" s="766"/>
      <c r="X66" s="766"/>
      <c r="Y66" s="766"/>
      <c r="Z66" s="767"/>
      <c r="AA66" s="765" t="s">
        <v>429</v>
      </c>
      <c r="AB66" s="766"/>
      <c r="AC66" s="766"/>
      <c r="AD66" s="766"/>
      <c r="AE66" s="767"/>
      <c r="AF66" s="900" t="s">
        <v>401</v>
      </c>
      <c r="AG66" s="861"/>
      <c r="AH66" s="861"/>
      <c r="AI66" s="861"/>
      <c r="AJ66" s="901"/>
      <c r="AK66" s="765" t="s">
        <v>430</v>
      </c>
      <c r="AL66" s="789"/>
      <c r="AM66" s="789"/>
      <c r="AN66" s="789"/>
      <c r="AO66" s="790"/>
      <c r="AP66" s="765" t="s">
        <v>431</v>
      </c>
      <c r="AQ66" s="766"/>
      <c r="AR66" s="766"/>
      <c r="AS66" s="766"/>
      <c r="AT66" s="767"/>
      <c r="AU66" s="765" t="s">
        <v>432</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593</v>
      </c>
      <c r="C68" s="918"/>
      <c r="D68" s="918"/>
      <c r="E68" s="918"/>
      <c r="F68" s="918"/>
      <c r="G68" s="918"/>
      <c r="H68" s="918"/>
      <c r="I68" s="918"/>
      <c r="J68" s="918"/>
      <c r="K68" s="918"/>
      <c r="L68" s="918"/>
      <c r="M68" s="918"/>
      <c r="N68" s="918"/>
      <c r="O68" s="918"/>
      <c r="P68" s="919"/>
      <c r="Q68" s="920">
        <v>11860</v>
      </c>
      <c r="R68" s="914"/>
      <c r="S68" s="914"/>
      <c r="T68" s="914"/>
      <c r="U68" s="914"/>
      <c r="V68" s="914">
        <v>9384</v>
      </c>
      <c r="W68" s="914"/>
      <c r="X68" s="914"/>
      <c r="Y68" s="914"/>
      <c r="Z68" s="914"/>
      <c r="AA68" s="914">
        <v>2475</v>
      </c>
      <c r="AB68" s="914"/>
      <c r="AC68" s="914"/>
      <c r="AD68" s="914"/>
      <c r="AE68" s="914"/>
      <c r="AF68" s="914">
        <v>2475</v>
      </c>
      <c r="AG68" s="914"/>
      <c r="AH68" s="914"/>
      <c r="AI68" s="914"/>
      <c r="AJ68" s="914"/>
      <c r="AK68" s="914" t="s">
        <v>604</v>
      </c>
      <c r="AL68" s="914"/>
      <c r="AM68" s="914"/>
      <c r="AN68" s="914"/>
      <c r="AO68" s="914"/>
      <c r="AP68" s="914" t="s">
        <v>604</v>
      </c>
      <c r="AQ68" s="914"/>
      <c r="AR68" s="914"/>
      <c r="AS68" s="914"/>
      <c r="AT68" s="914"/>
      <c r="AU68" s="914" t="s">
        <v>604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594</v>
      </c>
      <c r="C69" s="922"/>
      <c r="D69" s="922"/>
      <c r="E69" s="922"/>
      <c r="F69" s="922"/>
      <c r="G69" s="922"/>
      <c r="H69" s="922"/>
      <c r="I69" s="922"/>
      <c r="J69" s="922"/>
      <c r="K69" s="922"/>
      <c r="L69" s="922"/>
      <c r="M69" s="922"/>
      <c r="N69" s="922"/>
      <c r="O69" s="922"/>
      <c r="P69" s="923"/>
      <c r="Q69" s="924">
        <v>12</v>
      </c>
      <c r="R69" s="879"/>
      <c r="S69" s="879"/>
      <c r="T69" s="879"/>
      <c r="U69" s="879"/>
      <c r="V69" s="879">
        <v>11</v>
      </c>
      <c r="W69" s="879"/>
      <c r="X69" s="879"/>
      <c r="Y69" s="879"/>
      <c r="Z69" s="879"/>
      <c r="AA69" s="879">
        <v>1</v>
      </c>
      <c r="AB69" s="879"/>
      <c r="AC69" s="879"/>
      <c r="AD69" s="879"/>
      <c r="AE69" s="879"/>
      <c r="AF69" s="879">
        <v>1</v>
      </c>
      <c r="AG69" s="879"/>
      <c r="AH69" s="879"/>
      <c r="AI69" s="879"/>
      <c r="AJ69" s="879"/>
      <c r="AK69" s="879" t="s">
        <v>604</v>
      </c>
      <c r="AL69" s="879"/>
      <c r="AM69" s="879"/>
      <c r="AN69" s="879"/>
      <c r="AO69" s="879"/>
      <c r="AP69" s="879" t="s">
        <v>604</v>
      </c>
      <c r="AQ69" s="879"/>
      <c r="AR69" s="879"/>
      <c r="AS69" s="879"/>
      <c r="AT69" s="879"/>
      <c r="AU69" s="879" t="s">
        <v>604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595</v>
      </c>
      <c r="C70" s="922"/>
      <c r="D70" s="922"/>
      <c r="E70" s="922"/>
      <c r="F70" s="922"/>
      <c r="G70" s="922"/>
      <c r="H70" s="922"/>
      <c r="I70" s="922"/>
      <c r="J70" s="922"/>
      <c r="K70" s="922"/>
      <c r="L70" s="922"/>
      <c r="M70" s="922"/>
      <c r="N70" s="922"/>
      <c r="O70" s="922"/>
      <c r="P70" s="923"/>
      <c r="Q70" s="924">
        <v>43</v>
      </c>
      <c r="R70" s="879"/>
      <c r="S70" s="879"/>
      <c r="T70" s="879"/>
      <c r="U70" s="879"/>
      <c r="V70" s="879">
        <v>42</v>
      </c>
      <c r="W70" s="879"/>
      <c r="X70" s="879"/>
      <c r="Y70" s="879"/>
      <c r="Z70" s="879"/>
      <c r="AA70" s="879">
        <v>1</v>
      </c>
      <c r="AB70" s="879"/>
      <c r="AC70" s="879"/>
      <c r="AD70" s="879"/>
      <c r="AE70" s="879"/>
      <c r="AF70" s="879">
        <v>1</v>
      </c>
      <c r="AG70" s="879"/>
      <c r="AH70" s="879"/>
      <c r="AI70" s="879"/>
      <c r="AJ70" s="879"/>
      <c r="AK70" s="879">
        <v>43</v>
      </c>
      <c r="AL70" s="879"/>
      <c r="AM70" s="879"/>
      <c r="AN70" s="879"/>
      <c r="AO70" s="879"/>
      <c r="AP70" s="879" t="s">
        <v>604</v>
      </c>
      <c r="AQ70" s="879"/>
      <c r="AR70" s="879"/>
      <c r="AS70" s="879"/>
      <c r="AT70" s="879"/>
      <c r="AU70" s="879" t="s">
        <v>604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596</v>
      </c>
      <c r="C71" s="922"/>
      <c r="D71" s="922"/>
      <c r="E71" s="922"/>
      <c r="F71" s="922"/>
      <c r="G71" s="922"/>
      <c r="H71" s="922"/>
      <c r="I71" s="922"/>
      <c r="J71" s="922"/>
      <c r="K71" s="922"/>
      <c r="L71" s="922"/>
      <c r="M71" s="922"/>
      <c r="N71" s="922"/>
      <c r="O71" s="922"/>
      <c r="P71" s="923"/>
      <c r="Q71" s="924">
        <v>545</v>
      </c>
      <c r="R71" s="879"/>
      <c r="S71" s="879"/>
      <c r="T71" s="879"/>
      <c r="U71" s="879"/>
      <c r="V71" s="879">
        <v>171</v>
      </c>
      <c r="W71" s="879"/>
      <c r="X71" s="879"/>
      <c r="Y71" s="879"/>
      <c r="Z71" s="879"/>
      <c r="AA71" s="879">
        <v>373</v>
      </c>
      <c r="AB71" s="879"/>
      <c r="AC71" s="879"/>
      <c r="AD71" s="879"/>
      <c r="AE71" s="879"/>
      <c r="AF71" s="879">
        <v>373</v>
      </c>
      <c r="AG71" s="879"/>
      <c r="AH71" s="879"/>
      <c r="AI71" s="879"/>
      <c r="AJ71" s="879"/>
      <c r="AK71" s="879" t="s">
        <v>604</v>
      </c>
      <c r="AL71" s="879"/>
      <c r="AM71" s="879"/>
      <c r="AN71" s="879"/>
      <c r="AO71" s="879"/>
      <c r="AP71" s="879" t="s">
        <v>604</v>
      </c>
      <c r="AQ71" s="879"/>
      <c r="AR71" s="879"/>
      <c r="AS71" s="879"/>
      <c r="AT71" s="879"/>
      <c r="AU71" s="879" t="s">
        <v>604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597</v>
      </c>
      <c r="C72" s="922"/>
      <c r="D72" s="922"/>
      <c r="E72" s="922"/>
      <c r="F72" s="922"/>
      <c r="G72" s="922"/>
      <c r="H72" s="922"/>
      <c r="I72" s="922"/>
      <c r="J72" s="922"/>
      <c r="K72" s="922"/>
      <c r="L72" s="922"/>
      <c r="M72" s="922"/>
      <c r="N72" s="922"/>
      <c r="O72" s="922"/>
      <c r="P72" s="923"/>
      <c r="Q72" s="924">
        <v>800628</v>
      </c>
      <c r="R72" s="879"/>
      <c r="S72" s="879"/>
      <c r="T72" s="879"/>
      <c r="U72" s="879"/>
      <c r="V72" s="879">
        <v>751836</v>
      </c>
      <c r="W72" s="879"/>
      <c r="X72" s="879"/>
      <c r="Y72" s="879"/>
      <c r="Z72" s="879"/>
      <c r="AA72" s="879">
        <v>48793</v>
      </c>
      <c r="AB72" s="879"/>
      <c r="AC72" s="879"/>
      <c r="AD72" s="879"/>
      <c r="AE72" s="879"/>
      <c r="AF72" s="879">
        <v>48793</v>
      </c>
      <c r="AG72" s="879"/>
      <c r="AH72" s="879"/>
      <c r="AI72" s="879"/>
      <c r="AJ72" s="879"/>
      <c r="AK72" s="879">
        <v>5806</v>
      </c>
      <c r="AL72" s="879"/>
      <c r="AM72" s="879"/>
      <c r="AN72" s="879"/>
      <c r="AO72" s="879"/>
      <c r="AP72" s="879" t="s">
        <v>604</v>
      </c>
      <c r="AQ72" s="879"/>
      <c r="AR72" s="879"/>
      <c r="AS72" s="879"/>
      <c r="AT72" s="879"/>
      <c r="AU72" s="879" t="s">
        <v>604</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598</v>
      </c>
      <c r="C73" s="922"/>
      <c r="D73" s="922"/>
      <c r="E73" s="922"/>
      <c r="F73" s="922"/>
      <c r="G73" s="922"/>
      <c r="H73" s="922"/>
      <c r="I73" s="922"/>
      <c r="J73" s="922"/>
      <c r="K73" s="922"/>
      <c r="L73" s="922"/>
      <c r="M73" s="922"/>
      <c r="N73" s="922"/>
      <c r="O73" s="922"/>
      <c r="P73" s="923"/>
      <c r="Q73" s="924">
        <v>504</v>
      </c>
      <c r="R73" s="879"/>
      <c r="S73" s="879"/>
      <c r="T73" s="879"/>
      <c r="U73" s="879"/>
      <c r="V73" s="879">
        <v>460</v>
      </c>
      <c r="W73" s="879"/>
      <c r="X73" s="879"/>
      <c r="Y73" s="879"/>
      <c r="Z73" s="879"/>
      <c r="AA73" s="879">
        <v>44</v>
      </c>
      <c r="AB73" s="879"/>
      <c r="AC73" s="879"/>
      <c r="AD73" s="879"/>
      <c r="AE73" s="879"/>
      <c r="AF73" s="879">
        <v>27</v>
      </c>
      <c r="AG73" s="879"/>
      <c r="AH73" s="879"/>
      <c r="AI73" s="879"/>
      <c r="AJ73" s="879"/>
      <c r="AK73" s="879">
        <v>5</v>
      </c>
      <c r="AL73" s="879"/>
      <c r="AM73" s="879"/>
      <c r="AN73" s="879"/>
      <c r="AO73" s="879"/>
      <c r="AP73" s="879">
        <v>77</v>
      </c>
      <c r="AQ73" s="879"/>
      <c r="AR73" s="879"/>
      <c r="AS73" s="879"/>
      <c r="AT73" s="879"/>
      <c r="AU73" s="879">
        <v>25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599</v>
      </c>
      <c r="C74" s="922"/>
      <c r="D74" s="922"/>
      <c r="E74" s="922"/>
      <c r="F74" s="922"/>
      <c r="G74" s="922"/>
      <c r="H74" s="922"/>
      <c r="I74" s="922"/>
      <c r="J74" s="922"/>
      <c r="K74" s="922"/>
      <c r="L74" s="922"/>
      <c r="M74" s="922"/>
      <c r="N74" s="922"/>
      <c r="O74" s="922"/>
      <c r="P74" s="923"/>
      <c r="Q74" s="924">
        <v>9</v>
      </c>
      <c r="R74" s="879"/>
      <c r="S74" s="879"/>
      <c r="T74" s="879"/>
      <c r="U74" s="879"/>
      <c r="V74" s="879">
        <v>9</v>
      </c>
      <c r="W74" s="879"/>
      <c r="X74" s="879"/>
      <c r="Y74" s="879"/>
      <c r="Z74" s="879"/>
      <c r="AA74" s="879">
        <v>0</v>
      </c>
      <c r="AB74" s="879"/>
      <c r="AC74" s="879"/>
      <c r="AD74" s="879"/>
      <c r="AE74" s="879"/>
      <c r="AF74" s="879">
        <v>0</v>
      </c>
      <c r="AG74" s="879"/>
      <c r="AH74" s="879"/>
      <c r="AI74" s="879"/>
      <c r="AJ74" s="879"/>
      <c r="AK74" s="879">
        <v>6</v>
      </c>
      <c r="AL74" s="879"/>
      <c r="AM74" s="879"/>
      <c r="AN74" s="879"/>
      <c r="AO74" s="879"/>
      <c r="AP74" s="879" t="s">
        <v>604</v>
      </c>
      <c r="AQ74" s="879"/>
      <c r="AR74" s="879"/>
      <c r="AS74" s="879"/>
      <c r="AT74" s="879"/>
      <c r="AU74" s="879" t="s">
        <v>604</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600</v>
      </c>
      <c r="C75" s="922"/>
      <c r="D75" s="922"/>
      <c r="E75" s="922"/>
      <c r="F75" s="922"/>
      <c r="G75" s="922"/>
      <c r="H75" s="922"/>
      <c r="I75" s="922"/>
      <c r="J75" s="922"/>
      <c r="K75" s="922"/>
      <c r="L75" s="922"/>
      <c r="M75" s="922"/>
      <c r="N75" s="922"/>
      <c r="O75" s="922"/>
      <c r="P75" s="923"/>
      <c r="Q75" s="927">
        <v>1</v>
      </c>
      <c r="R75" s="928"/>
      <c r="S75" s="928"/>
      <c r="T75" s="928"/>
      <c r="U75" s="878"/>
      <c r="V75" s="929">
        <v>0</v>
      </c>
      <c r="W75" s="928"/>
      <c r="X75" s="928"/>
      <c r="Y75" s="928"/>
      <c r="Z75" s="878"/>
      <c r="AA75" s="929">
        <v>1</v>
      </c>
      <c r="AB75" s="928"/>
      <c r="AC75" s="928"/>
      <c r="AD75" s="928"/>
      <c r="AE75" s="878"/>
      <c r="AF75" s="929">
        <v>1</v>
      </c>
      <c r="AG75" s="928"/>
      <c r="AH75" s="928"/>
      <c r="AI75" s="928"/>
      <c r="AJ75" s="878"/>
      <c r="AK75" s="929" t="s">
        <v>604</v>
      </c>
      <c r="AL75" s="928"/>
      <c r="AM75" s="928"/>
      <c r="AN75" s="928"/>
      <c r="AO75" s="878"/>
      <c r="AP75" s="929" t="s">
        <v>604</v>
      </c>
      <c r="AQ75" s="928"/>
      <c r="AR75" s="928"/>
      <c r="AS75" s="928"/>
      <c r="AT75" s="878"/>
      <c r="AU75" s="929" t="s">
        <v>604</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601</v>
      </c>
      <c r="C76" s="922"/>
      <c r="D76" s="922"/>
      <c r="E76" s="922"/>
      <c r="F76" s="922"/>
      <c r="G76" s="922"/>
      <c r="H76" s="922"/>
      <c r="I76" s="922"/>
      <c r="J76" s="922"/>
      <c r="K76" s="922"/>
      <c r="L76" s="922"/>
      <c r="M76" s="922"/>
      <c r="N76" s="922"/>
      <c r="O76" s="922"/>
      <c r="P76" s="923"/>
      <c r="Q76" s="927">
        <v>91</v>
      </c>
      <c r="R76" s="928"/>
      <c r="S76" s="928"/>
      <c r="T76" s="928"/>
      <c r="U76" s="878"/>
      <c r="V76" s="929">
        <v>81</v>
      </c>
      <c r="W76" s="928"/>
      <c r="X76" s="928"/>
      <c r="Y76" s="928"/>
      <c r="Z76" s="878"/>
      <c r="AA76" s="929">
        <v>10</v>
      </c>
      <c r="AB76" s="928"/>
      <c r="AC76" s="928"/>
      <c r="AD76" s="928"/>
      <c r="AE76" s="878"/>
      <c r="AF76" s="929">
        <v>10</v>
      </c>
      <c r="AG76" s="928"/>
      <c r="AH76" s="928"/>
      <c r="AI76" s="928"/>
      <c r="AJ76" s="878"/>
      <c r="AK76" s="929">
        <v>1</v>
      </c>
      <c r="AL76" s="928"/>
      <c r="AM76" s="928"/>
      <c r="AN76" s="928"/>
      <c r="AO76" s="878"/>
      <c r="AP76" s="929" t="s">
        <v>604</v>
      </c>
      <c r="AQ76" s="928"/>
      <c r="AR76" s="928"/>
      <c r="AS76" s="928"/>
      <c r="AT76" s="878"/>
      <c r="AU76" s="929" t="s">
        <v>604</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602</v>
      </c>
      <c r="C77" s="922"/>
      <c r="D77" s="922"/>
      <c r="E77" s="922"/>
      <c r="F77" s="922"/>
      <c r="G77" s="922"/>
      <c r="H77" s="922"/>
      <c r="I77" s="922"/>
      <c r="J77" s="922"/>
      <c r="K77" s="922"/>
      <c r="L77" s="922"/>
      <c r="M77" s="922"/>
      <c r="N77" s="922"/>
      <c r="O77" s="922"/>
      <c r="P77" s="923"/>
      <c r="Q77" s="927">
        <v>2318</v>
      </c>
      <c r="R77" s="928"/>
      <c r="S77" s="928"/>
      <c r="T77" s="928"/>
      <c r="U77" s="878"/>
      <c r="V77" s="929">
        <v>2288</v>
      </c>
      <c r="W77" s="928"/>
      <c r="X77" s="928"/>
      <c r="Y77" s="928"/>
      <c r="Z77" s="878"/>
      <c r="AA77" s="929">
        <v>30</v>
      </c>
      <c r="AB77" s="928"/>
      <c r="AC77" s="928"/>
      <c r="AD77" s="928"/>
      <c r="AE77" s="878"/>
      <c r="AF77" s="929">
        <v>30</v>
      </c>
      <c r="AG77" s="928"/>
      <c r="AH77" s="928"/>
      <c r="AI77" s="928"/>
      <c r="AJ77" s="878"/>
      <c r="AK77" s="929" t="s">
        <v>604</v>
      </c>
      <c r="AL77" s="928"/>
      <c r="AM77" s="928"/>
      <c r="AN77" s="928"/>
      <c r="AO77" s="878"/>
      <c r="AP77" s="929">
        <v>1510</v>
      </c>
      <c r="AQ77" s="928"/>
      <c r="AR77" s="928"/>
      <c r="AS77" s="928"/>
      <c r="AT77" s="878"/>
      <c r="AU77" s="929">
        <v>495</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603</v>
      </c>
      <c r="C78" s="922"/>
      <c r="D78" s="922"/>
      <c r="E78" s="922"/>
      <c r="F78" s="922"/>
      <c r="G78" s="922"/>
      <c r="H78" s="922"/>
      <c r="I78" s="922"/>
      <c r="J78" s="922"/>
      <c r="K78" s="922"/>
      <c r="L78" s="922"/>
      <c r="M78" s="922"/>
      <c r="N78" s="922"/>
      <c r="O78" s="922"/>
      <c r="P78" s="923"/>
      <c r="Q78" s="924">
        <v>6359</v>
      </c>
      <c r="R78" s="879"/>
      <c r="S78" s="879"/>
      <c r="T78" s="879"/>
      <c r="U78" s="879"/>
      <c r="V78" s="879">
        <v>6223</v>
      </c>
      <c r="W78" s="879"/>
      <c r="X78" s="879"/>
      <c r="Y78" s="879"/>
      <c r="Z78" s="879"/>
      <c r="AA78" s="879">
        <v>136</v>
      </c>
      <c r="AB78" s="879"/>
      <c r="AC78" s="879"/>
      <c r="AD78" s="879"/>
      <c r="AE78" s="879"/>
      <c r="AF78" s="879">
        <v>7185</v>
      </c>
      <c r="AG78" s="879"/>
      <c r="AH78" s="879"/>
      <c r="AI78" s="879"/>
      <c r="AJ78" s="879"/>
      <c r="AK78" s="879" t="s">
        <v>604</v>
      </c>
      <c r="AL78" s="879"/>
      <c r="AM78" s="879"/>
      <c r="AN78" s="879"/>
      <c r="AO78" s="879"/>
      <c r="AP78" s="879">
        <v>14988</v>
      </c>
      <c r="AQ78" s="879"/>
      <c r="AR78" s="879"/>
      <c r="AS78" s="879"/>
      <c r="AT78" s="879"/>
      <c r="AU78" s="879">
        <v>7851</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433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58895</v>
      </c>
      <c r="AG88" s="890"/>
      <c r="AH88" s="890"/>
      <c r="AI88" s="890"/>
      <c r="AJ88" s="890"/>
      <c r="AK88" s="887"/>
      <c r="AL88" s="887"/>
      <c r="AM88" s="887"/>
      <c r="AN88" s="887"/>
      <c r="AO88" s="887"/>
      <c r="AP88" s="890">
        <v>16575</v>
      </c>
      <c r="AQ88" s="890"/>
      <c r="AR88" s="890"/>
      <c r="AS88" s="890"/>
      <c r="AT88" s="890"/>
      <c r="AU88" s="890">
        <v>8371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434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360</v>
      </c>
      <c r="CS102" s="898"/>
      <c r="CT102" s="898"/>
      <c r="CU102" s="898"/>
      <c r="CV102" s="941"/>
      <c r="CW102" s="940" t="s">
        <v>604</v>
      </c>
      <c r="CX102" s="898"/>
      <c r="CY102" s="898"/>
      <c r="CZ102" s="898"/>
      <c r="DA102" s="941"/>
      <c r="DB102" s="940" t="s">
        <v>604</v>
      </c>
      <c r="DC102" s="898"/>
      <c r="DD102" s="898"/>
      <c r="DE102" s="898"/>
      <c r="DF102" s="941"/>
      <c r="DG102" s="940" t="s">
        <v>604</v>
      </c>
      <c r="DH102" s="898"/>
      <c r="DI102" s="898"/>
      <c r="DJ102" s="898"/>
      <c r="DK102" s="941"/>
      <c r="DL102" s="940" t="s">
        <v>604</v>
      </c>
      <c r="DM102" s="898"/>
      <c r="DN102" s="898"/>
      <c r="DO102" s="898"/>
      <c r="DP102" s="941"/>
      <c r="DQ102" s="940" t="s">
        <v>604</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442</v>
      </c>
      <c r="AB109" s="943"/>
      <c r="AC109" s="943"/>
      <c r="AD109" s="943"/>
      <c r="AE109" s="944"/>
      <c r="AF109" s="942" t="s">
        <v>443</v>
      </c>
      <c r="AG109" s="943"/>
      <c r="AH109" s="943"/>
      <c r="AI109" s="943"/>
      <c r="AJ109" s="944"/>
      <c r="AK109" s="942" t="s">
        <v>309</v>
      </c>
      <c r="AL109" s="943"/>
      <c r="AM109" s="943"/>
      <c r="AN109" s="943"/>
      <c r="AO109" s="944"/>
      <c r="AP109" s="942" t="s">
        <v>444</v>
      </c>
      <c r="AQ109" s="943"/>
      <c r="AR109" s="943"/>
      <c r="AS109" s="943"/>
      <c r="AT109" s="945"/>
      <c r="AU109" s="962" t="s">
        <v>441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442</v>
      </c>
      <c r="BR109" s="943"/>
      <c r="BS109" s="943"/>
      <c r="BT109" s="943"/>
      <c r="BU109" s="944"/>
      <c r="BV109" s="942" t="s">
        <v>443</v>
      </c>
      <c r="BW109" s="943"/>
      <c r="BX109" s="943"/>
      <c r="BY109" s="943"/>
      <c r="BZ109" s="944"/>
      <c r="CA109" s="942" t="s">
        <v>309</v>
      </c>
      <c r="CB109" s="943"/>
      <c r="CC109" s="943"/>
      <c r="CD109" s="943"/>
      <c r="CE109" s="944"/>
      <c r="CF109" s="963" t="s">
        <v>444</v>
      </c>
      <c r="CG109" s="963"/>
      <c r="CH109" s="963"/>
      <c r="CI109" s="963"/>
      <c r="CJ109" s="963"/>
      <c r="CK109" s="942" t="s">
        <v>445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442</v>
      </c>
      <c r="DH109" s="943"/>
      <c r="DI109" s="943"/>
      <c r="DJ109" s="943"/>
      <c r="DK109" s="944"/>
      <c r="DL109" s="942" t="s">
        <v>443</v>
      </c>
      <c r="DM109" s="943"/>
      <c r="DN109" s="943"/>
      <c r="DO109" s="943"/>
      <c r="DP109" s="944"/>
      <c r="DQ109" s="942" t="s">
        <v>309</v>
      </c>
      <c r="DR109" s="943"/>
      <c r="DS109" s="943"/>
      <c r="DT109" s="943"/>
      <c r="DU109" s="944"/>
      <c r="DV109" s="942" t="s">
        <v>444</v>
      </c>
      <c r="DW109" s="943"/>
      <c r="DX109" s="943"/>
      <c r="DY109" s="943"/>
      <c r="DZ109" s="945"/>
    </row>
    <row r="110" spans="1:131" s="248" customFormat="1" ht="26.25" customHeight="1" x14ac:dyDescent="0.15">
      <c r="A110" s="946" t="s">
        <v>446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4165970</v>
      </c>
      <c r="AB110" s="950"/>
      <c r="AC110" s="950"/>
      <c r="AD110" s="950"/>
      <c r="AE110" s="951"/>
      <c r="AF110" s="952">
        <v>4176633</v>
      </c>
      <c r="AG110" s="950"/>
      <c r="AH110" s="950"/>
      <c r="AI110" s="950"/>
      <c r="AJ110" s="951"/>
      <c r="AK110" s="952">
        <v>4147632</v>
      </c>
      <c r="AL110" s="950"/>
      <c r="AM110" s="950"/>
      <c r="AN110" s="950"/>
      <c r="AO110" s="951"/>
      <c r="AP110" s="953">
        <v>32.1</v>
      </c>
      <c r="AQ110" s="954"/>
      <c r="AR110" s="954"/>
      <c r="AS110" s="954"/>
      <c r="AT110" s="955"/>
      <c r="AU110" s="956" t="s">
        <v>72</v>
      </c>
      <c r="AV110" s="957"/>
      <c r="AW110" s="957"/>
      <c r="AX110" s="957"/>
      <c r="AY110" s="957"/>
      <c r="AZ110" s="998" t="s">
        <v>447</v>
      </c>
      <c r="BA110" s="947"/>
      <c r="BB110" s="947"/>
      <c r="BC110" s="947"/>
      <c r="BD110" s="947"/>
      <c r="BE110" s="947"/>
      <c r="BF110" s="947"/>
      <c r="BG110" s="947"/>
      <c r="BH110" s="947"/>
      <c r="BI110" s="947"/>
      <c r="BJ110" s="947"/>
      <c r="BK110" s="947"/>
      <c r="BL110" s="947"/>
      <c r="BM110" s="947"/>
      <c r="BN110" s="947"/>
      <c r="BO110" s="947"/>
      <c r="BP110" s="948"/>
      <c r="BQ110" s="984">
        <v>40993596</v>
      </c>
      <c r="BR110" s="985"/>
      <c r="BS110" s="985"/>
      <c r="BT110" s="985"/>
      <c r="BU110" s="985"/>
      <c r="BV110" s="985">
        <v>39895791</v>
      </c>
      <c r="BW110" s="985"/>
      <c r="BX110" s="985"/>
      <c r="BY110" s="985"/>
      <c r="BZ110" s="985"/>
      <c r="CA110" s="985">
        <v>38516725</v>
      </c>
      <c r="CB110" s="985"/>
      <c r="CC110" s="985"/>
      <c r="CD110" s="985"/>
      <c r="CE110" s="985"/>
      <c r="CF110" s="999">
        <v>298.39999999999998</v>
      </c>
      <c r="CG110" s="1000"/>
      <c r="CH110" s="1000"/>
      <c r="CI110" s="1000"/>
      <c r="CJ110" s="1000"/>
      <c r="CK110" s="1001" t="s">
        <v>448</v>
      </c>
      <c r="CL110" s="1002"/>
      <c r="CM110" s="981" t="s">
        <v>449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450</v>
      </c>
      <c r="DH110" s="985"/>
      <c r="DI110" s="985"/>
      <c r="DJ110" s="985"/>
      <c r="DK110" s="985"/>
      <c r="DL110" s="985" t="s">
        <v>450</v>
      </c>
      <c r="DM110" s="985"/>
      <c r="DN110" s="985"/>
      <c r="DO110" s="985"/>
      <c r="DP110" s="985"/>
      <c r="DQ110" s="985" t="s">
        <v>450</v>
      </c>
      <c r="DR110" s="985"/>
      <c r="DS110" s="985"/>
      <c r="DT110" s="985"/>
      <c r="DU110" s="985"/>
      <c r="DV110" s="986" t="s">
        <v>450</v>
      </c>
      <c r="DW110" s="986"/>
      <c r="DX110" s="986"/>
      <c r="DY110" s="986"/>
      <c r="DZ110" s="987"/>
    </row>
    <row r="111" spans="1:131" s="248" customFormat="1" ht="26.25" customHeight="1" x14ac:dyDescent="0.15">
      <c r="A111" s="988" t="s">
        <v>451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450</v>
      </c>
      <c r="AB111" s="992"/>
      <c r="AC111" s="992"/>
      <c r="AD111" s="992"/>
      <c r="AE111" s="993"/>
      <c r="AF111" s="994" t="s">
        <v>450</v>
      </c>
      <c r="AG111" s="992"/>
      <c r="AH111" s="992"/>
      <c r="AI111" s="992"/>
      <c r="AJ111" s="993"/>
      <c r="AK111" s="994" t="s">
        <v>450</v>
      </c>
      <c r="AL111" s="992"/>
      <c r="AM111" s="992"/>
      <c r="AN111" s="992"/>
      <c r="AO111" s="993"/>
      <c r="AP111" s="995" t="s">
        <v>450</v>
      </c>
      <c r="AQ111" s="996"/>
      <c r="AR111" s="996"/>
      <c r="AS111" s="996"/>
      <c r="AT111" s="997"/>
      <c r="AU111" s="958"/>
      <c r="AV111" s="959"/>
      <c r="AW111" s="959"/>
      <c r="AX111" s="959"/>
      <c r="AY111" s="959"/>
      <c r="AZ111" s="1007" t="s">
        <v>452</v>
      </c>
      <c r="BA111" s="1008"/>
      <c r="BB111" s="1008"/>
      <c r="BC111" s="1008"/>
      <c r="BD111" s="1008"/>
      <c r="BE111" s="1008"/>
      <c r="BF111" s="1008"/>
      <c r="BG111" s="1008"/>
      <c r="BH111" s="1008"/>
      <c r="BI111" s="1008"/>
      <c r="BJ111" s="1008"/>
      <c r="BK111" s="1008"/>
      <c r="BL111" s="1008"/>
      <c r="BM111" s="1008"/>
      <c r="BN111" s="1008"/>
      <c r="BO111" s="1008"/>
      <c r="BP111" s="1009"/>
      <c r="BQ111" s="977" t="s">
        <v>450</v>
      </c>
      <c r="BR111" s="978"/>
      <c r="BS111" s="978"/>
      <c r="BT111" s="978"/>
      <c r="BU111" s="978"/>
      <c r="BV111" s="978" t="s">
        <v>450</v>
      </c>
      <c r="BW111" s="978"/>
      <c r="BX111" s="978"/>
      <c r="BY111" s="978"/>
      <c r="BZ111" s="978"/>
      <c r="CA111" s="978" t="s">
        <v>450</v>
      </c>
      <c r="CB111" s="978"/>
      <c r="CC111" s="978"/>
      <c r="CD111" s="978"/>
      <c r="CE111" s="978"/>
      <c r="CF111" s="972" t="s">
        <v>450</v>
      </c>
      <c r="CG111" s="973"/>
      <c r="CH111" s="973"/>
      <c r="CI111" s="973"/>
      <c r="CJ111" s="973"/>
      <c r="CK111" s="1003"/>
      <c r="CL111" s="1004"/>
      <c r="CM111" s="974" t="s">
        <v>453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450</v>
      </c>
      <c r="DH111" s="978"/>
      <c r="DI111" s="978"/>
      <c r="DJ111" s="978"/>
      <c r="DK111" s="978"/>
      <c r="DL111" s="978" t="s">
        <v>450</v>
      </c>
      <c r="DM111" s="978"/>
      <c r="DN111" s="978"/>
      <c r="DO111" s="978"/>
      <c r="DP111" s="978"/>
      <c r="DQ111" s="978" t="s">
        <v>450</v>
      </c>
      <c r="DR111" s="978"/>
      <c r="DS111" s="978"/>
      <c r="DT111" s="978"/>
      <c r="DU111" s="978"/>
      <c r="DV111" s="979" t="s">
        <v>450</v>
      </c>
      <c r="DW111" s="979"/>
      <c r="DX111" s="979"/>
      <c r="DY111" s="979"/>
      <c r="DZ111" s="980"/>
    </row>
    <row r="112" spans="1:131" s="248" customFormat="1" ht="26.25" customHeight="1" x14ac:dyDescent="0.15">
      <c r="A112" s="1010" t="s">
        <v>454</v>
      </c>
      <c r="B112" s="1011"/>
      <c r="C112" s="1008" t="s">
        <v>455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450</v>
      </c>
      <c r="AB112" s="1017"/>
      <c r="AC112" s="1017"/>
      <c r="AD112" s="1017"/>
      <c r="AE112" s="1018"/>
      <c r="AF112" s="1019" t="s">
        <v>450</v>
      </c>
      <c r="AG112" s="1017"/>
      <c r="AH112" s="1017"/>
      <c r="AI112" s="1017"/>
      <c r="AJ112" s="1018"/>
      <c r="AK112" s="1019" t="s">
        <v>450</v>
      </c>
      <c r="AL112" s="1017"/>
      <c r="AM112" s="1017"/>
      <c r="AN112" s="1017"/>
      <c r="AO112" s="1018"/>
      <c r="AP112" s="1020" t="s">
        <v>450</v>
      </c>
      <c r="AQ112" s="1021"/>
      <c r="AR112" s="1021"/>
      <c r="AS112" s="1021"/>
      <c r="AT112" s="1022"/>
      <c r="AU112" s="958"/>
      <c r="AV112" s="959"/>
      <c r="AW112" s="959"/>
      <c r="AX112" s="959"/>
      <c r="AY112" s="959"/>
      <c r="AZ112" s="1007" t="s">
        <v>456</v>
      </c>
      <c r="BA112" s="1008"/>
      <c r="BB112" s="1008"/>
      <c r="BC112" s="1008"/>
      <c r="BD112" s="1008"/>
      <c r="BE112" s="1008"/>
      <c r="BF112" s="1008"/>
      <c r="BG112" s="1008"/>
      <c r="BH112" s="1008"/>
      <c r="BI112" s="1008"/>
      <c r="BJ112" s="1008"/>
      <c r="BK112" s="1008"/>
      <c r="BL112" s="1008"/>
      <c r="BM112" s="1008"/>
      <c r="BN112" s="1008"/>
      <c r="BO112" s="1008"/>
      <c r="BP112" s="1009"/>
      <c r="BQ112" s="977">
        <v>21174005</v>
      </c>
      <c r="BR112" s="978"/>
      <c r="BS112" s="978"/>
      <c r="BT112" s="978"/>
      <c r="BU112" s="978"/>
      <c r="BV112" s="978">
        <v>19600188</v>
      </c>
      <c r="BW112" s="978"/>
      <c r="BX112" s="978"/>
      <c r="BY112" s="978"/>
      <c r="BZ112" s="978"/>
      <c r="CA112" s="978">
        <v>18453107</v>
      </c>
      <c r="CB112" s="978"/>
      <c r="CC112" s="978"/>
      <c r="CD112" s="978"/>
      <c r="CE112" s="978"/>
      <c r="CF112" s="972">
        <v>143</v>
      </c>
      <c r="CG112" s="973"/>
      <c r="CH112" s="973"/>
      <c r="CI112" s="973"/>
      <c r="CJ112" s="973"/>
      <c r="CK112" s="1003"/>
      <c r="CL112" s="1004"/>
      <c r="CM112" s="974" t="s">
        <v>457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450</v>
      </c>
      <c r="DH112" s="978"/>
      <c r="DI112" s="978"/>
      <c r="DJ112" s="978"/>
      <c r="DK112" s="978"/>
      <c r="DL112" s="978" t="s">
        <v>450</v>
      </c>
      <c r="DM112" s="978"/>
      <c r="DN112" s="978"/>
      <c r="DO112" s="978"/>
      <c r="DP112" s="978"/>
      <c r="DQ112" s="978" t="s">
        <v>450</v>
      </c>
      <c r="DR112" s="978"/>
      <c r="DS112" s="978"/>
      <c r="DT112" s="978"/>
      <c r="DU112" s="978"/>
      <c r="DV112" s="979" t="s">
        <v>450</v>
      </c>
      <c r="DW112" s="979"/>
      <c r="DX112" s="979"/>
      <c r="DY112" s="979"/>
      <c r="DZ112" s="980"/>
    </row>
    <row r="113" spans="1:130" s="248" customFormat="1" ht="26.25" customHeight="1" x14ac:dyDescent="0.15">
      <c r="A113" s="1012"/>
      <c r="B113" s="1013"/>
      <c r="C113" s="1008" t="s">
        <v>458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1344681</v>
      </c>
      <c r="AB113" s="992"/>
      <c r="AC113" s="992"/>
      <c r="AD113" s="992"/>
      <c r="AE113" s="993"/>
      <c r="AF113" s="994">
        <v>1225294</v>
      </c>
      <c r="AG113" s="992"/>
      <c r="AH113" s="992"/>
      <c r="AI113" s="992"/>
      <c r="AJ113" s="993"/>
      <c r="AK113" s="994">
        <v>1202024</v>
      </c>
      <c r="AL113" s="992"/>
      <c r="AM113" s="992"/>
      <c r="AN113" s="992"/>
      <c r="AO113" s="993"/>
      <c r="AP113" s="995">
        <v>9.3000000000000007</v>
      </c>
      <c r="AQ113" s="996"/>
      <c r="AR113" s="996"/>
      <c r="AS113" s="996"/>
      <c r="AT113" s="997"/>
      <c r="AU113" s="958"/>
      <c r="AV113" s="959"/>
      <c r="AW113" s="959"/>
      <c r="AX113" s="959"/>
      <c r="AY113" s="959"/>
      <c r="AZ113" s="1007" t="s">
        <v>459</v>
      </c>
      <c r="BA113" s="1008"/>
      <c r="BB113" s="1008"/>
      <c r="BC113" s="1008"/>
      <c r="BD113" s="1008"/>
      <c r="BE113" s="1008"/>
      <c r="BF113" s="1008"/>
      <c r="BG113" s="1008"/>
      <c r="BH113" s="1008"/>
      <c r="BI113" s="1008"/>
      <c r="BJ113" s="1008"/>
      <c r="BK113" s="1008"/>
      <c r="BL113" s="1008"/>
      <c r="BM113" s="1008"/>
      <c r="BN113" s="1008"/>
      <c r="BO113" s="1008"/>
      <c r="BP113" s="1009"/>
      <c r="BQ113" s="977">
        <v>9455074</v>
      </c>
      <c r="BR113" s="978"/>
      <c r="BS113" s="978"/>
      <c r="BT113" s="978"/>
      <c r="BU113" s="978"/>
      <c r="BV113" s="978">
        <v>8930072</v>
      </c>
      <c r="BW113" s="978"/>
      <c r="BX113" s="978"/>
      <c r="BY113" s="978"/>
      <c r="BZ113" s="978"/>
      <c r="CA113" s="978">
        <v>8371247</v>
      </c>
      <c r="CB113" s="978"/>
      <c r="CC113" s="978"/>
      <c r="CD113" s="978"/>
      <c r="CE113" s="978"/>
      <c r="CF113" s="972">
        <v>64.900000000000006</v>
      </c>
      <c r="CG113" s="973"/>
      <c r="CH113" s="973"/>
      <c r="CI113" s="973"/>
      <c r="CJ113" s="973"/>
      <c r="CK113" s="1003"/>
      <c r="CL113" s="1004"/>
      <c r="CM113" s="974" t="s">
        <v>460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450</v>
      </c>
      <c r="DH113" s="1017"/>
      <c r="DI113" s="1017"/>
      <c r="DJ113" s="1017"/>
      <c r="DK113" s="1018"/>
      <c r="DL113" s="1019" t="s">
        <v>450</v>
      </c>
      <c r="DM113" s="1017"/>
      <c r="DN113" s="1017"/>
      <c r="DO113" s="1017"/>
      <c r="DP113" s="1018"/>
      <c r="DQ113" s="1019" t="s">
        <v>450</v>
      </c>
      <c r="DR113" s="1017"/>
      <c r="DS113" s="1017"/>
      <c r="DT113" s="1017"/>
      <c r="DU113" s="1018"/>
      <c r="DV113" s="1020" t="s">
        <v>450</v>
      </c>
      <c r="DW113" s="1021"/>
      <c r="DX113" s="1021"/>
      <c r="DY113" s="1021"/>
      <c r="DZ113" s="1022"/>
    </row>
    <row r="114" spans="1:130" s="248" customFormat="1" ht="26.25" customHeight="1" x14ac:dyDescent="0.15">
      <c r="A114" s="1012"/>
      <c r="B114" s="1013"/>
      <c r="C114" s="1008" t="s">
        <v>461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968082</v>
      </c>
      <c r="AB114" s="1017"/>
      <c r="AC114" s="1017"/>
      <c r="AD114" s="1017"/>
      <c r="AE114" s="1018"/>
      <c r="AF114" s="1019">
        <v>902249</v>
      </c>
      <c r="AG114" s="1017"/>
      <c r="AH114" s="1017"/>
      <c r="AI114" s="1017"/>
      <c r="AJ114" s="1018"/>
      <c r="AK114" s="1019">
        <v>915410</v>
      </c>
      <c r="AL114" s="1017"/>
      <c r="AM114" s="1017"/>
      <c r="AN114" s="1017"/>
      <c r="AO114" s="1018"/>
      <c r="AP114" s="1020">
        <v>7.1</v>
      </c>
      <c r="AQ114" s="1021"/>
      <c r="AR114" s="1021"/>
      <c r="AS114" s="1021"/>
      <c r="AT114" s="1022"/>
      <c r="AU114" s="958"/>
      <c r="AV114" s="959"/>
      <c r="AW114" s="959"/>
      <c r="AX114" s="959"/>
      <c r="AY114" s="959"/>
      <c r="AZ114" s="1007" t="s">
        <v>462</v>
      </c>
      <c r="BA114" s="1008"/>
      <c r="BB114" s="1008"/>
      <c r="BC114" s="1008"/>
      <c r="BD114" s="1008"/>
      <c r="BE114" s="1008"/>
      <c r="BF114" s="1008"/>
      <c r="BG114" s="1008"/>
      <c r="BH114" s="1008"/>
      <c r="BI114" s="1008"/>
      <c r="BJ114" s="1008"/>
      <c r="BK114" s="1008"/>
      <c r="BL114" s="1008"/>
      <c r="BM114" s="1008"/>
      <c r="BN114" s="1008"/>
      <c r="BO114" s="1008"/>
      <c r="BP114" s="1009"/>
      <c r="BQ114" s="977">
        <v>5060650</v>
      </c>
      <c r="BR114" s="978"/>
      <c r="BS114" s="978"/>
      <c r="BT114" s="978"/>
      <c r="BU114" s="978"/>
      <c r="BV114" s="978">
        <v>4713244</v>
      </c>
      <c r="BW114" s="978"/>
      <c r="BX114" s="978"/>
      <c r="BY114" s="978"/>
      <c r="BZ114" s="978"/>
      <c r="CA114" s="978">
        <v>4537541</v>
      </c>
      <c r="CB114" s="978"/>
      <c r="CC114" s="978"/>
      <c r="CD114" s="978"/>
      <c r="CE114" s="978"/>
      <c r="CF114" s="972">
        <v>35.200000000000003</v>
      </c>
      <c r="CG114" s="973"/>
      <c r="CH114" s="973"/>
      <c r="CI114" s="973"/>
      <c r="CJ114" s="973"/>
      <c r="CK114" s="1003"/>
      <c r="CL114" s="1004"/>
      <c r="CM114" s="974" t="s">
        <v>463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450</v>
      </c>
      <c r="DH114" s="1017"/>
      <c r="DI114" s="1017"/>
      <c r="DJ114" s="1017"/>
      <c r="DK114" s="1018"/>
      <c r="DL114" s="1019" t="s">
        <v>450</v>
      </c>
      <c r="DM114" s="1017"/>
      <c r="DN114" s="1017"/>
      <c r="DO114" s="1017"/>
      <c r="DP114" s="1018"/>
      <c r="DQ114" s="1019" t="s">
        <v>450</v>
      </c>
      <c r="DR114" s="1017"/>
      <c r="DS114" s="1017"/>
      <c r="DT114" s="1017"/>
      <c r="DU114" s="1018"/>
      <c r="DV114" s="1020" t="s">
        <v>450</v>
      </c>
      <c r="DW114" s="1021"/>
      <c r="DX114" s="1021"/>
      <c r="DY114" s="1021"/>
      <c r="DZ114" s="1022"/>
    </row>
    <row r="115" spans="1:130" s="248" customFormat="1" ht="26.25" customHeight="1" x14ac:dyDescent="0.15">
      <c r="A115" s="1012"/>
      <c r="B115" s="1013"/>
      <c r="C115" s="1008" t="s">
        <v>464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450</v>
      </c>
      <c r="AB115" s="992"/>
      <c r="AC115" s="992"/>
      <c r="AD115" s="992"/>
      <c r="AE115" s="993"/>
      <c r="AF115" s="994" t="s">
        <v>450</v>
      </c>
      <c r="AG115" s="992"/>
      <c r="AH115" s="992"/>
      <c r="AI115" s="992"/>
      <c r="AJ115" s="993"/>
      <c r="AK115" s="994" t="s">
        <v>450</v>
      </c>
      <c r="AL115" s="992"/>
      <c r="AM115" s="992"/>
      <c r="AN115" s="992"/>
      <c r="AO115" s="993"/>
      <c r="AP115" s="995" t="s">
        <v>450</v>
      </c>
      <c r="AQ115" s="996"/>
      <c r="AR115" s="996"/>
      <c r="AS115" s="996"/>
      <c r="AT115" s="997"/>
      <c r="AU115" s="958"/>
      <c r="AV115" s="959"/>
      <c r="AW115" s="959"/>
      <c r="AX115" s="959"/>
      <c r="AY115" s="959"/>
      <c r="AZ115" s="1007" t="s">
        <v>465</v>
      </c>
      <c r="BA115" s="1008"/>
      <c r="BB115" s="1008"/>
      <c r="BC115" s="1008"/>
      <c r="BD115" s="1008"/>
      <c r="BE115" s="1008"/>
      <c r="BF115" s="1008"/>
      <c r="BG115" s="1008"/>
      <c r="BH115" s="1008"/>
      <c r="BI115" s="1008"/>
      <c r="BJ115" s="1008"/>
      <c r="BK115" s="1008"/>
      <c r="BL115" s="1008"/>
      <c r="BM115" s="1008"/>
      <c r="BN115" s="1008"/>
      <c r="BO115" s="1008"/>
      <c r="BP115" s="1009"/>
      <c r="BQ115" s="977" t="s">
        <v>450</v>
      </c>
      <c r="BR115" s="978"/>
      <c r="BS115" s="978"/>
      <c r="BT115" s="978"/>
      <c r="BU115" s="978"/>
      <c r="BV115" s="978" t="s">
        <v>450</v>
      </c>
      <c r="BW115" s="978"/>
      <c r="BX115" s="978"/>
      <c r="BY115" s="978"/>
      <c r="BZ115" s="978"/>
      <c r="CA115" s="978" t="s">
        <v>450</v>
      </c>
      <c r="CB115" s="978"/>
      <c r="CC115" s="978"/>
      <c r="CD115" s="978"/>
      <c r="CE115" s="978"/>
      <c r="CF115" s="972" t="s">
        <v>450</v>
      </c>
      <c r="CG115" s="973"/>
      <c r="CH115" s="973"/>
      <c r="CI115" s="973"/>
      <c r="CJ115" s="973"/>
      <c r="CK115" s="1003"/>
      <c r="CL115" s="1004"/>
      <c r="CM115" s="1007" t="s">
        <v>466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450</v>
      </c>
      <c r="DH115" s="1017"/>
      <c r="DI115" s="1017"/>
      <c r="DJ115" s="1017"/>
      <c r="DK115" s="1018"/>
      <c r="DL115" s="1019" t="s">
        <v>450</v>
      </c>
      <c r="DM115" s="1017"/>
      <c r="DN115" s="1017"/>
      <c r="DO115" s="1017"/>
      <c r="DP115" s="1018"/>
      <c r="DQ115" s="1019" t="s">
        <v>450</v>
      </c>
      <c r="DR115" s="1017"/>
      <c r="DS115" s="1017"/>
      <c r="DT115" s="1017"/>
      <c r="DU115" s="1018"/>
      <c r="DV115" s="1020" t="s">
        <v>450</v>
      </c>
      <c r="DW115" s="1021"/>
      <c r="DX115" s="1021"/>
      <c r="DY115" s="1021"/>
      <c r="DZ115" s="1022"/>
    </row>
    <row r="116" spans="1:130" s="248" customFormat="1" ht="26.25" customHeight="1" x14ac:dyDescent="0.15">
      <c r="A116" s="1014"/>
      <c r="B116" s="1015"/>
      <c r="C116" s="1023" t="s">
        <v>467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435</v>
      </c>
      <c r="AB116" s="1017"/>
      <c r="AC116" s="1017"/>
      <c r="AD116" s="1017"/>
      <c r="AE116" s="1018"/>
      <c r="AF116" s="1019">
        <v>234</v>
      </c>
      <c r="AG116" s="1017"/>
      <c r="AH116" s="1017"/>
      <c r="AI116" s="1017"/>
      <c r="AJ116" s="1018"/>
      <c r="AK116" s="1019">
        <v>312</v>
      </c>
      <c r="AL116" s="1017"/>
      <c r="AM116" s="1017"/>
      <c r="AN116" s="1017"/>
      <c r="AO116" s="1018"/>
      <c r="AP116" s="1020">
        <v>0</v>
      </c>
      <c r="AQ116" s="1021"/>
      <c r="AR116" s="1021"/>
      <c r="AS116" s="1021"/>
      <c r="AT116" s="1022"/>
      <c r="AU116" s="958"/>
      <c r="AV116" s="959"/>
      <c r="AW116" s="959"/>
      <c r="AX116" s="959"/>
      <c r="AY116" s="959"/>
      <c r="AZ116" s="1025" t="s">
        <v>468</v>
      </c>
      <c r="BA116" s="1026"/>
      <c r="BB116" s="1026"/>
      <c r="BC116" s="1026"/>
      <c r="BD116" s="1026"/>
      <c r="BE116" s="1026"/>
      <c r="BF116" s="1026"/>
      <c r="BG116" s="1026"/>
      <c r="BH116" s="1026"/>
      <c r="BI116" s="1026"/>
      <c r="BJ116" s="1026"/>
      <c r="BK116" s="1026"/>
      <c r="BL116" s="1026"/>
      <c r="BM116" s="1026"/>
      <c r="BN116" s="1026"/>
      <c r="BO116" s="1026"/>
      <c r="BP116" s="1027"/>
      <c r="BQ116" s="977" t="s">
        <v>450</v>
      </c>
      <c r="BR116" s="978"/>
      <c r="BS116" s="978"/>
      <c r="BT116" s="978"/>
      <c r="BU116" s="978"/>
      <c r="BV116" s="978" t="s">
        <v>450</v>
      </c>
      <c r="BW116" s="978"/>
      <c r="BX116" s="978"/>
      <c r="BY116" s="978"/>
      <c r="BZ116" s="978"/>
      <c r="CA116" s="978" t="s">
        <v>450</v>
      </c>
      <c r="CB116" s="978"/>
      <c r="CC116" s="978"/>
      <c r="CD116" s="978"/>
      <c r="CE116" s="978"/>
      <c r="CF116" s="972" t="s">
        <v>450</v>
      </c>
      <c r="CG116" s="973"/>
      <c r="CH116" s="973"/>
      <c r="CI116" s="973"/>
      <c r="CJ116" s="973"/>
      <c r="CK116" s="1003"/>
      <c r="CL116" s="1004"/>
      <c r="CM116" s="974" t="s">
        <v>469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450</v>
      </c>
      <c r="DH116" s="1017"/>
      <c r="DI116" s="1017"/>
      <c r="DJ116" s="1017"/>
      <c r="DK116" s="1018"/>
      <c r="DL116" s="1019" t="s">
        <v>450</v>
      </c>
      <c r="DM116" s="1017"/>
      <c r="DN116" s="1017"/>
      <c r="DO116" s="1017"/>
      <c r="DP116" s="1018"/>
      <c r="DQ116" s="1019" t="s">
        <v>450</v>
      </c>
      <c r="DR116" s="1017"/>
      <c r="DS116" s="1017"/>
      <c r="DT116" s="1017"/>
      <c r="DU116" s="1018"/>
      <c r="DV116" s="1020" t="s">
        <v>450</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470</v>
      </c>
      <c r="Z117" s="944"/>
      <c r="AA117" s="1034">
        <v>6479168</v>
      </c>
      <c r="AB117" s="1035"/>
      <c r="AC117" s="1035"/>
      <c r="AD117" s="1035"/>
      <c r="AE117" s="1036"/>
      <c r="AF117" s="1037">
        <v>6304410</v>
      </c>
      <c r="AG117" s="1035"/>
      <c r="AH117" s="1035"/>
      <c r="AI117" s="1035"/>
      <c r="AJ117" s="1036"/>
      <c r="AK117" s="1037">
        <v>6265378</v>
      </c>
      <c r="AL117" s="1035"/>
      <c r="AM117" s="1035"/>
      <c r="AN117" s="1035"/>
      <c r="AO117" s="1036"/>
      <c r="AP117" s="1038"/>
      <c r="AQ117" s="1039"/>
      <c r="AR117" s="1039"/>
      <c r="AS117" s="1039"/>
      <c r="AT117" s="1040"/>
      <c r="AU117" s="958"/>
      <c r="AV117" s="959"/>
      <c r="AW117" s="959"/>
      <c r="AX117" s="959"/>
      <c r="AY117" s="959"/>
      <c r="AZ117" s="1025" t="s">
        <v>471</v>
      </c>
      <c r="BA117" s="1026"/>
      <c r="BB117" s="1026"/>
      <c r="BC117" s="1026"/>
      <c r="BD117" s="1026"/>
      <c r="BE117" s="1026"/>
      <c r="BF117" s="1026"/>
      <c r="BG117" s="1026"/>
      <c r="BH117" s="1026"/>
      <c r="BI117" s="1026"/>
      <c r="BJ117" s="1026"/>
      <c r="BK117" s="1026"/>
      <c r="BL117" s="1026"/>
      <c r="BM117" s="1026"/>
      <c r="BN117" s="1026"/>
      <c r="BO117" s="1026"/>
      <c r="BP117" s="1027"/>
      <c r="BQ117" s="977" t="s">
        <v>450</v>
      </c>
      <c r="BR117" s="978"/>
      <c r="BS117" s="978"/>
      <c r="BT117" s="978"/>
      <c r="BU117" s="978"/>
      <c r="BV117" s="978" t="s">
        <v>450</v>
      </c>
      <c r="BW117" s="978"/>
      <c r="BX117" s="978"/>
      <c r="BY117" s="978"/>
      <c r="BZ117" s="978"/>
      <c r="CA117" s="978" t="s">
        <v>450</v>
      </c>
      <c r="CB117" s="978"/>
      <c r="CC117" s="978"/>
      <c r="CD117" s="978"/>
      <c r="CE117" s="978"/>
      <c r="CF117" s="972" t="s">
        <v>450</v>
      </c>
      <c r="CG117" s="973"/>
      <c r="CH117" s="973"/>
      <c r="CI117" s="973"/>
      <c r="CJ117" s="973"/>
      <c r="CK117" s="1003"/>
      <c r="CL117" s="1004"/>
      <c r="CM117" s="974" t="s">
        <v>472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450</v>
      </c>
      <c r="DH117" s="1017"/>
      <c r="DI117" s="1017"/>
      <c r="DJ117" s="1017"/>
      <c r="DK117" s="1018"/>
      <c r="DL117" s="1019" t="s">
        <v>450</v>
      </c>
      <c r="DM117" s="1017"/>
      <c r="DN117" s="1017"/>
      <c r="DO117" s="1017"/>
      <c r="DP117" s="1018"/>
      <c r="DQ117" s="1019" t="s">
        <v>450</v>
      </c>
      <c r="DR117" s="1017"/>
      <c r="DS117" s="1017"/>
      <c r="DT117" s="1017"/>
      <c r="DU117" s="1018"/>
      <c r="DV117" s="1020" t="s">
        <v>450</v>
      </c>
      <c r="DW117" s="1021"/>
      <c r="DX117" s="1021"/>
      <c r="DY117" s="1021"/>
      <c r="DZ117" s="1022"/>
    </row>
    <row r="118" spans="1:130" s="248" customFormat="1" ht="26.25" customHeight="1" x14ac:dyDescent="0.15">
      <c r="A118" s="962" t="s">
        <v>445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442</v>
      </c>
      <c r="AB118" s="943"/>
      <c r="AC118" s="943"/>
      <c r="AD118" s="943"/>
      <c r="AE118" s="944"/>
      <c r="AF118" s="942" t="s">
        <v>443</v>
      </c>
      <c r="AG118" s="943"/>
      <c r="AH118" s="943"/>
      <c r="AI118" s="943"/>
      <c r="AJ118" s="944"/>
      <c r="AK118" s="942" t="s">
        <v>309</v>
      </c>
      <c r="AL118" s="943"/>
      <c r="AM118" s="943"/>
      <c r="AN118" s="943"/>
      <c r="AO118" s="944"/>
      <c r="AP118" s="1029" t="s">
        <v>444</v>
      </c>
      <c r="AQ118" s="1030"/>
      <c r="AR118" s="1030"/>
      <c r="AS118" s="1030"/>
      <c r="AT118" s="1031"/>
      <c r="AU118" s="958"/>
      <c r="AV118" s="959"/>
      <c r="AW118" s="959"/>
      <c r="AX118" s="959"/>
      <c r="AY118" s="959"/>
      <c r="AZ118" s="1032" t="s">
        <v>473</v>
      </c>
      <c r="BA118" s="1023"/>
      <c r="BB118" s="1023"/>
      <c r="BC118" s="1023"/>
      <c r="BD118" s="1023"/>
      <c r="BE118" s="1023"/>
      <c r="BF118" s="1023"/>
      <c r="BG118" s="1023"/>
      <c r="BH118" s="1023"/>
      <c r="BI118" s="1023"/>
      <c r="BJ118" s="1023"/>
      <c r="BK118" s="1023"/>
      <c r="BL118" s="1023"/>
      <c r="BM118" s="1023"/>
      <c r="BN118" s="1023"/>
      <c r="BO118" s="1023"/>
      <c r="BP118" s="1024"/>
      <c r="BQ118" s="1055" t="s">
        <v>450</v>
      </c>
      <c r="BR118" s="1056"/>
      <c r="BS118" s="1056"/>
      <c r="BT118" s="1056"/>
      <c r="BU118" s="1056"/>
      <c r="BV118" s="1056" t="s">
        <v>450</v>
      </c>
      <c r="BW118" s="1056"/>
      <c r="BX118" s="1056"/>
      <c r="BY118" s="1056"/>
      <c r="BZ118" s="1056"/>
      <c r="CA118" s="1056" t="s">
        <v>450</v>
      </c>
      <c r="CB118" s="1056"/>
      <c r="CC118" s="1056"/>
      <c r="CD118" s="1056"/>
      <c r="CE118" s="1056"/>
      <c r="CF118" s="972" t="s">
        <v>450</v>
      </c>
      <c r="CG118" s="973"/>
      <c r="CH118" s="973"/>
      <c r="CI118" s="973"/>
      <c r="CJ118" s="973"/>
      <c r="CK118" s="1003"/>
      <c r="CL118" s="1004"/>
      <c r="CM118" s="974" t="s">
        <v>474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450</v>
      </c>
      <c r="DH118" s="1017"/>
      <c r="DI118" s="1017"/>
      <c r="DJ118" s="1017"/>
      <c r="DK118" s="1018"/>
      <c r="DL118" s="1019" t="s">
        <v>450</v>
      </c>
      <c r="DM118" s="1017"/>
      <c r="DN118" s="1017"/>
      <c r="DO118" s="1017"/>
      <c r="DP118" s="1018"/>
      <c r="DQ118" s="1019" t="s">
        <v>450</v>
      </c>
      <c r="DR118" s="1017"/>
      <c r="DS118" s="1017"/>
      <c r="DT118" s="1017"/>
      <c r="DU118" s="1018"/>
      <c r="DV118" s="1020" t="s">
        <v>450</v>
      </c>
      <c r="DW118" s="1021"/>
      <c r="DX118" s="1021"/>
      <c r="DY118" s="1021"/>
      <c r="DZ118" s="1022"/>
    </row>
    <row r="119" spans="1:130" s="248" customFormat="1" ht="26.25" customHeight="1" x14ac:dyDescent="0.15">
      <c r="A119" s="1116" t="s">
        <v>448</v>
      </c>
      <c r="B119" s="1002"/>
      <c r="C119" s="981" t="s">
        <v>449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450</v>
      </c>
      <c r="AB119" s="950"/>
      <c r="AC119" s="950"/>
      <c r="AD119" s="950"/>
      <c r="AE119" s="951"/>
      <c r="AF119" s="952" t="s">
        <v>450</v>
      </c>
      <c r="AG119" s="950"/>
      <c r="AH119" s="950"/>
      <c r="AI119" s="950"/>
      <c r="AJ119" s="951"/>
      <c r="AK119" s="952" t="s">
        <v>450</v>
      </c>
      <c r="AL119" s="950"/>
      <c r="AM119" s="950"/>
      <c r="AN119" s="950"/>
      <c r="AO119" s="951"/>
      <c r="AP119" s="953" t="s">
        <v>450</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475</v>
      </c>
      <c r="BP119" s="1064"/>
      <c r="BQ119" s="1055">
        <v>76683325</v>
      </c>
      <c r="BR119" s="1056"/>
      <c r="BS119" s="1056"/>
      <c r="BT119" s="1056"/>
      <c r="BU119" s="1056"/>
      <c r="BV119" s="1056">
        <v>73139295</v>
      </c>
      <c r="BW119" s="1056"/>
      <c r="BX119" s="1056"/>
      <c r="BY119" s="1056"/>
      <c r="BZ119" s="1056"/>
      <c r="CA119" s="1056">
        <v>69878620</v>
      </c>
      <c r="CB119" s="1056"/>
      <c r="CC119" s="1056"/>
      <c r="CD119" s="1056"/>
      <c r="CE119" s="1056"/>
      <c r="CF119" s="1057"/>
      <c r="CG119" s="1058"/>
      <c r="CH119" s="1058"/>
      <c r="CI119" s="1058"/>
      <c r="CJ119" s="1059"/>
      <c r="CK119" s="1005"/>
      <c r="CL119" s="1006"/>
      <c r="CM119" s="1060" t="s">
        <v>476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450</v>
      </c>
      <c r="DH119" s="1042"/>
      <c r="DI119" s="1042"/>
      <c r="DJ119" s="1042"/>
      <c r="DK119" s="1043"/>
      <c r="DL119" s="1041" t="s">
        <v>450</v>
      </c>
      <c r="DM119" s="1042"/>
      <c r="DN119" s="1042"/>
      <c r="DO119" s="1042"/>
      <c r="DP119" s="1043"/>
      <c r="DQ119" s="1041" t="s">
        <v>450</v>
      </c>
      <c r="DR119" s="1042"/>
      <c r="DS119" s="1042"/>
      <c r="DT119" s="1042"/>
      <c r="DU119" s="1043"/>
      <c r="DV119" s="1044" t="s">
        <v>450</v>
      </c>
      <c r="DW119" s="1045"/>
      <c r="DX119" s="1045"/>
      <c r="DY119" s="1045"/>
      <c r="DZ119" s="1046"/>
    </row>
    <row r="120" spans="1:130" s="248" customFormat="1" ht="26.25" customHeight="1" x14ac:dyDescent="0.15">
      <c r="A120" s="1117"/>
      <c r="B120" s="1004"/>
      <c r="C120" s="974" t="s">
        <v>453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450</v>
      </c>
      <c r="AB120" s="1017"/>
      <c r="AC120" s="1017"/>
      <c r="AD120" s="1017"/>
      <c r="AE120" s="1018"/>
      <c r="AF120" s="1019" t="s">
        <v>450</v>
      </c>
      <c r="AG120" s="1017"/>
      <c r="AH120" s="1017"/>
      <c r="AI120" s="1017"/>
      <c r="AJ120" s="1018"/>
      <c r="AK120" s="1019" t="s">
        <v>450</v>
      </c>
      <c r="AL120" s="1017"/>
      <c r="AM120" s="1017"/>
      <c r="AN120" s="1017"/>
      <c r="AO120" s="1018"/>
      <c r="AP120" s="1020" t="s">
        <v>450</v>
      </c>
      <c r="AQ120" s="1021"/>
      <c r="AR120" s="1021"/>
      <c r="AS120" s="1021"/>
      <c r="AT120" s="1022"/>
      <c r="AU120" s="1047" t="s">
        <v>477</v>
      </c>
      <c r="AV120" s="1048"/>
      <c r="AW120" s="1048"/>
      <c r="AX120" s="1048"/>
      <c r="AY120" s="1049"/>
      <c r="AZ120" s="998" t="s">
        <v>478</v>
      </c>
      <c r="BA120" s="947"/>
      <c r="BB120" s="947"/>
      <c r="BC120" s="947"/>
      <c r="BD120" s="947"/>
      <c r="BE120" s="947"/>
      <c r="BF120" s="947"/>
      <c r="BG120" s="947"/>
      <c r="BH120" s="947"/>
      <c r="BI120" s="947"/>
      <c r="BJ120" s="947"/>
      <c r="BK120" s="947"/>
      <c r="BL120" s="947"/>
      <c r="BM120" s="947"/>
      <c r="BN120" s="947"/>
      <c r="BO120" s="947"/>
      <c r="BP120" s="948"/>
      <c r="BQ120" s="984">
        <v>9853132</v>
      </c>
      <c r="BR120" s="985"/>
      <c r="BS120" s="985"/>
      <c r="BT120" s="985"/>
      <c r="BU120" s="985"/>
      <c r="BV120" s="985">
        <v>9961709</v>
      </c>
      <c r="BW120" s="985"/>
      <c r="BX120" s="985"/>
      <c r="BY120" s="985"/>
      <c r="BZ120" s="985"/>
      <c r="CA120" s="985">
        <v>9955200</v>
      </c>
      <c r="CB120" s="985"/>
      <c r="CC120" s="985"/>
      <c r="CD120" s="985"/>
      <c r="CE120" s="985"/>
      <c r="CF120" s="999">
        <v>77.099999999999994</v>
      </c>
      <c r="CG120" s="1000"/>
      <c r="CH120" s="1000"/>
      <c r="CI120" s="1000"/>
      <c r="CJ120" s="1000"/>
      <c r="CK120" s="1065" t="s">
        <v>479</v>
      </c>
      <c r="CL120" s="1066"/>
      <c r="CM120" s="1066"/>
      <c r="CN120" s="1066"/>
      <c r="CO120" s="1067"/>
      <c r="CP120" s="1073" t="s">
        <v>480</v>
      </c>
      <c r="CQ120" s="1074"/>
      <c r="CR120" s="1074"/>
      <c r="CS120" s="1074"/>
      <c r="CT120" s="1074"/>
      <c r="CU120" s="1074"/>
      <c r="CV120" s="1074"/>
      <c r="CW120" s="1074"/>
      <c r="CX120" s="1074"/>
      <c r="CY120" s="1074"/>
      <c r="CZ120" s="1074"/>
      <c r="DA120" s="1074"/>
      <c r="DB120" s="1074"/>
      <c r="DC120" s="1074"/>
      <c r="DD120" s="1074"/>
      <c r="DE120" s="1074"/>
      <c r="DF120" s="1075"/>
      <c r="DG120" s="984" t="s">
        <v>450</v>
      </c>
      <c r="DH120" s="985"/>
      <c r="DI120" s="985"/>
      <c r="DJ120" s="985"/>
      <c r="DK120" s="985"/>
      <c r="DL120" s="985">
        <v>19600188</v>
      </c>
      <c r="DM120" s="985"/>
      <c r="DN120" s="985"/>
      <c r="DO120" s="985"/>
      <c r="DP120" s="985"/>
      <c r="DQ120" s="985">
        <v>18453107</v>
      </c>
      <c r="DR120" s="985"/>
      <c r="DS120" s="985"/>
      <c r="DT120" s="985"/>
      <c r="DU120" s="985"/>
      <c r="DV120" s="986">
        <v>143</v>
      </c>
      <c r="DW120" s="986"/>
      <c r="DX120" s="986"/>
      <c r="DY120" s="986"/>
      <c r="DZ120" s="987"/>
    </row>
    <row r="121" spans="1:130" s="248" customFormat="1" ht="26.25" customHeight="1" x14ac:dyDescent="0.15">
      <c r="A121" s="1117"/>
      <c r="B121" s="1004"/>
      <c r="C121" s="1025" t="s">
        <v>481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450</v>
      </c>
      <c r="AB121" s="1017"/>
      <c r="AC121" s="1017"/>
      <c r="AD121" s="1017"/>
      <c r="AE121" s="1018"/>
      <c r="AF121" s="1019" t="s">
        <v>450</v>
      </c>
      <c r="AG121" s="1017"/>
      <c r="AH121" s="1017"/>
      <c r="AI121" s="1017"/>
      <c r="AJ121" s="1018"/>
      <c r="AK121" s="1019" t="s">
        <v>450</v>
      </c>
      <c r="AL121" s="1017"/>
      <c r="AM121" s="1017"/>
      <c r="AN121" s="1017"/>
      <c r="AO121" s="1018"/>
      <c r="AP121" s="1020" t="s">
        <v>450</v>
      </c>
      <c r="AQ121" s="1021"/>
      <c r="AR121" s="1021"/>
      <c r="AS121" s="1021"/>
      <c r="AT121" s="1022"/>
      <c r="AU121" s="1050"/>
      <c r="AV121" s="1051"/>
      <c r="AW121" s="1051"/>
      <c r="AX121" s="1051"/>
      <c r="AY121" s="1052"/>
      <c r="AZ121" s="1007" t="s">
        <v>482</v>
      </c>
      <c r="BA121" s="1008"/>
      <c r="BB121" s="1008"/>
      <c r="BC121" s="1008"/>
      <c r="BD121" s="1008"/>
      <c r="BE121" s="1008"/>
      <c r="BF121" s="1008"/>
      <c r="BG121" s="1008"/>
      <c r="BH121" s="1008"/>
      <c r="BI121" s="1008"/>
      <c r="BJ121" s="1008"/>
      <c r="BK121" s="1008"/>
      <c r="BL121" s="1008"/>
      <c r="BM121" s="1008"/>
      <c r="BN121" s="1008"/>
      <c r="BO121" s="1008"/>
      <c r="BP121" s="1009"/>
      <c r="BQ121" s="977">
        <v>3465600</v>
      </c>
      <c r="BR121" s="978"/>
      <c r="BS121" s="978"/>
      <c r="BT121" s="978"/>
      <c r="BU121" s="978"/>
      <c r="BV121" s="978">
        <v>3072826</v>
      </c>
      <c r="BW121" s="978"/>
      <c r="BX121" s="978"/>
      <c r="BY121" s="978"/>
      <c r="BZ121" s="978"/>
      <c r="CA121" s="978">
        <v>2652948</v>
      </c>
      <c r="CB121" s="978"/>
      <c r="CC121" s="978"/>
      <c r="CD121" s="978"/>
      <c r="CE121" s="978"/>
      <c r="CF121" s="972">
        <v>20.6</v>
      </c>
      <c r="CG121" s="973"/>
      <c r="CH121" s="973"/>
      <c r="CI121" s="973"/>
      <c r="CJ121" s="973"/>
      <c r="CK121" s="1068"/>
      <c r="CL121" s="1069"/>
      <c r="CM121" s="1069"/>
      <c r="CN121" s="1069"/>
      <c r="CO121" s="1070"/>
      <c r="CP121" s="1078" t="s">
        <v>483</v>
      </c>
      <c r="CQ121" s="1079"/>
      <c r="CR121" s="1079"/>
      <c r="CS121" s="1079"/>
      <c r="CT121" s="1079"/>
      <c r="CU121" s="1079"/>
      <c r="CV121" s="1079"/>
      <c r="CW121" s="1079"/>
      <c r="CX121" s="1079"/>
      <c r="CY121" s="1079"/>
      <c r="CZ121" s="1079"/>
      <c r="DA121" s="1079"/>
      <c r="DB121" s="1079"/>
      <c r="DC121" s="1079"/>
      <c r="DD121" s="1079"/>
      <c r="DE121" s="1079"/>
      <c r="DF121" s="1080"/>
      <c r="DG121" s="977" t="s">
        <v>450</v>
      </c>
      <c r="DH121" s="978"/>
      <c r="DI121" s="978"/>
      <c r="DJ121" s="978"/>
      <c r="DK121" s="978"/>
      <c r="DL121" s="978" t="s">
        <v>450</v>
      </c>
      <c r="DM121" s="978"/>
      <c r="DN121" s="978"/>
      <c r="DO121" s="978"/>
      <c r="DP121" s="978"/>
      <c r="DQ121" s="978" t="s">
        <v>450</v>
      </c>
      <c r="DR121" s="978"/>
      <c r="DS121" s="978"/>
      <c r="DT121" s="978"/>
      <c r="DU121" s="978"/>
      <c r="DV121" s="979" t="s">
        <v>450</v>
      </c>
      <c r="DW121" s="979"/>
      <c r="DX121" s="979"/>
      <c r="DY121" s="979"/>
      <c r="DZ121" s="980"/>
    </row>
    <row r="122" spans="1:130" s="248" customFormat="1" ht="26.25" customHeight="1" x14ac:dyDescent="0.15">
      <c r="A122" s="1117"/>
      <c r="B122" s="1004"/>
      <c r="C122" s="974" t="s">
        <v>463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450</v>
      </c>
      <c r="AB122" s="1017"/>
      <c r="AC122" s="1017"/>
      <c r="AD122" s="1017"/>
      <c r="AE122" s="1018"/>
      <c r="AF122" s="1019" t="s">
        <v>450</v>
      </c>
      <c r="AG122" s="1017"/>
      <c r="AH122" s="1017"/>
      <c r="AI122" s="1017"/>
      <c r="AJ122" s="1018"/>
      <c r="AK122" s="1019" t="s">
        <v>450</v>
      </c>
      <c r="AL122" s="1017"/>
      <c r="AM122" s="1017"/>
      <c r="AN122" s="1017"/>
      <c r="AO122" s="1018"/>
      <c r="AP122" s="1020" t="s">
        <v>450</v>
      </c>
      <c r="AQ122" s="1021"/>
      <c r="AR122" s="1021"/>
      <c r="AS122" s="1021"/>
      <c r="AT122" s="1022"/>
      <c r="AU122" s="1050"/>
      <c r="AV122" s="1051"/>
      <c r="AW122" s="1051"/>
      <c r="AX122" s="1051"/>
      <c r="AY122" s="1052"/>
      <c r="AZ122" s="1032" t="s">
        <v>484</v>
      </c>
      <c r="BA122" s="1023"/>
      <c r="BB122" s="1023"/>
      <c r="BC122" s="1023"/>
      <c r="BD122" s="1023"/>
      <c r="BE122" s="1023"/>
      <c r="BF122" s="1023"/>
      <c r="BG122" s="1023"/>
      <c r="BH122" s="1023"/>
      <c r="BI122" s="1023"/>
      <c r="BJ122" s="1023"/>
      <c r="BK122" s="1023"/>
      <c r="BL122" s="1023"/>
      <c r="BM122" s="1023"/>
      <c r="BN122" s="1023"/>
      <c r="BO122" s="1023"/>
      <c r="BP122" s="1024"/>
      <c r="BQ122" s="1055">
        <v>40608575</v>
      </c>
      <c r="BR122" s="1056"/>
      <c r="BS122" s="1056"/>
      <c r="BT122" s="1056"/>
      <c r="BU122" s="1056"/>
      <c r="BV122" s="1056">
        <v>40072484</v>
      </c>
      <c r="BW122" s="1056"/>
      <c r="BX122" s="1056"/>
      <c r="BY122" s="1056"/>
      <c r="BZ122" s="1056"/>
      <c r="CA122" s="1056">
        <v>39075590</v>
      </c>
      <c r="CB122" s="1056"/>
      <c r="CC122" s="1056"/>
      <c r="CD122" s="1056"/>
      <c r="CE122" s="1056"/>
      <c r="CF122" s="1076">
        <v>302.7</v>
      </c>
      <c r="CG122" s="1077"/>
      <c r="CH122" s="1077"/>
      <c r="CI122" s="1077"/>
      <c r="CJ122" s="1077"/>
      <c r="CK122" s="1068"/>
      <c r="CL122" s="1069"/>
      <c r="CM122" s="1069"/>
      <c r="CN122" s="1069"/>
      <c r="CO122" s="1070"/>
      <c r="CP122" s="1078" t="s">
        <v>485</v>
      </c>
      <c r="CQ122" s="1079"/>
      <c r="CR122" s="1079"/>
      <c r="CS122" s="1079"/>
      <c r="CT122" s="1079"/>
      <c r="CU122" s="1079"/>
      <c r="CV122" s="1079"/>
      <c r="CW122" s="1079"/>
      <c r="CX122" s="1079"/>
      <c r="CY122" s="1079"/>
      <c r="CZ122" s="1079"/>
      <c r="DA122" s="1079"/>
      <c r="DB122" s="1079"/>
      <c r="DC122" s="1079"/>
      <c r="DD122" s="1079"/>
      <c r="DE122" s="1079"/>
      <c r="DF122" s="1080"/>
      <c r="DG122" s="977" t="s">
        <v>450</v>
      </c>
      <c r="DH122" s="978"/>
      <c r="DI122" s="978"/>
      <c r="DJ122" s="978"/>
      <c r="DK122" s="978"/>
      <c r="DL122" s="978" t="s">
        <v>450</v>
      </c>
      <c r="DM122" s="978"/>
      <c r="DN122" s="978"/>
      <c r="DO122" s="978"/>
      <c r="DP122" s="978"/>
      <c r="DQ122" s="978" t="s">
        <v>450</v>
      </c>
      <c r="DR122" s="978"/>
      <c r="DS122" s="978"/>
      <c r="DT122" s="978"/>
      <c r="DU122" s="978"/>
      <c r="DV122" s="979" t="s">
        <v>450</v>
      </c>
      <c r="DW122" s="979"/>
      <c r="DX122" s="979"/>
      <c r="DY122" s="979"/>
      <c r="DZ122" s="980"/>
    </row>
    <row r="123" spans="1:130" s="248" customFormat="1" ht="26.25" customHeight="1" x14ac:dyDescent="0.15">
      <c r="A123" s="1117"/>
      <c r="B123" s="1004"/>
      <c r="C123" s="974" t="s">
        <v>469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450</v>
      </c>
      <c r="AB123" s="1017"/>
      <c r="AC123" s="1017"/>
      <c r="AD123" s="1017"/>
      <c r="AE123" s="1018"/>
      <c r="AF123" s="1019" t="s">
        <v>450</v>
      </c>
      <c r="AG123" s="1017"/>
      <c r="AH123" s="1017"/>
      <c r="AI123" s="1017"/>
      <c r="AJ123" s="1018"/>
      <c r="AK123" s="1019" t="s">
        <v>450</v>
      </c>
      <c r="AL123" s="1017"/>
      <c r="AM123" s="1017"/>
      <c r="AN123" s="1017"/>
      <c r="AO123" s="1018"/>
      <c r="AP123" s="1020" t="s">
        <v>450</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486</v>
      </c>
      <c r="BP123" s="1064"/>
      <c r="BQ123" s="1123">
        <v>53927307</v>
      </c>
      <c r="BR123" s="1124"/>
      <c r="BS123" s="1124"/>
      <c r="BT123" s="1124"/>
      <c r="BU123" s="1124"/>
      <c r="BV123" s="1124">
        <v>53107019</v>
      </c>
      <c r="BW123" s="1124"/>
      <c r="BX123" s="1124"/>
      <c r="BY123" s="1124"/>
      <c r="BZ123" s="1124"/>
      <c r="CA123" s="1124">
        <v>51683738</v>
      </c>
      <c r="CB123" s="1124"/>
      <c r="CC123" s="1124"/>
      <c r="CD123" s="1124"/>
      <c r="CE123" s="1124"/>
      <c r="CF123" s="1057"/>
      <c r="CG123" s="1058"/>
      <c r="CH123" s="1058"/>
      <c r="CI123" s="1058"/>
      <c r="CJ123" s="1059"/>
      <c r="CK123" s="1068"/>
      <c r="CL123" s="1069"/>
      <c r="CM123" s="1069"/>
      <c r="CN123" s="1069"/>
      <c r="CO123" s="1070"/>
      <c r="CP123" s="1078" t="s">
        <v>487</v>
      </c>
      <c r="CQ123" s="1079"/>
      <c r="CR123" s="1079"/>
      <c r="CS123" s="1079"/>
      <c r="CT123" s="1079"/>
      <c r="CU123" s="1079"/>
      <c r="CV123" s="1079"/>
      <c r="CW123" s="1079"/>
      <c r="CX123" s="1079"/>
      <c r="CY123" s="1079"/>
      <c r="CZ123" s="1079"/>
      <c r="DA123" s="1079"/>
      <c r="DB123" s="1079"/>
      <c r="DC123" s="1079"/>
      <c r="DD123" s="1079"/>
      <c r="DE123" s="1079"/>
      <c r="DF123" s="1080"/>
      <c r="DG123" s="1016" t="s">
        <v>450</v>
      </c>
      <c r="DH123" s="1017"/>
      <c r="DI123" s="1017"/>
      <c r="DJ123" s="1017"/>
      <c r="DK123" s="1018"/>
      <c r="DL123" s="1019" t="s">
        <v>450</v>
      </c>
      <c r="DM123" s="1017"/>
      <c r="DN123" s="1017"/>
      <c r="DO123" s="1017"/>
      <c r="DP123" s="1018"/>
      <c r="DQ123" s="1019" t="s">
        <v>450</v>
      </c>
      <c r="DR123" s="1017"/>
      <c r="DS123" s="1017"/>
      <c r="DT123" s="1017"/>
      <c r="DU123" s="1018"/>
      <c r="DV123" s="1020" t="s">
        <v>450</v>
      </c>
      <c r="DW123" s="1021"/>
      <c r="DX123" s="1021"/>
      <c r="DY123" s="1021"/>
      <c r="DZ123" s="1022"/>
    </row>
    <row r="124" spans="1:130" s="248" customFormat="1" ht="26.25" customHeight="1" thickBot="1" x14ac:dyDescent="0.2">
      <c r="A124" s="1117"/>
      <c r="B124" s="1004"/>
      <c r="C124" s="974" t="s">
        <v>472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450</v>
      </c>
      <c r="AB124" s="1017"/>
      <c r="AC124" s="1017"/>
      <c r="AD124" s="1017"/>
      <c r="AE124" s="1018"/>
      <c r="AF124" s="1019" t="s">
        <v>450</v>
      </c>
      <c r="AG124" s="1017"/>
      <c r="AH124" s="1017"/>
      <c r="AI124" s="1017"/>
      <c r="AJ124" s="1018"/>
      <c r="AK124" s="1019" t="s">
        <v>450</v>
      </c>
      <c r="AL124" s="1017"/>
      <c r="AM124" s="1017"/>
      <c r="AN124" s="1017"/>
      <c r="AO124" s="1018"/>
      <c r="AP124" s="1020" t="s">
        <v>450</v>
      </c>
      <c r="AQ124" s="1021"/>
      <c r="AR124" s="1021"/>
      <c r="AS124" s="1021"/>
      <c r="AT124" s="1022"/>
      <c r="AU124" s="1119" t="s">
        <v>488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173.9</v>
      </c>
      <c r="BR124" s="1086"/>
      <c r="BS124" s="1086"/>
      <c r="BT124" s="1086"/>
      <c r="BU124" s="1086"/>
      <c r="BV124" s="1086">
        <v>157.5</v>
      </c>
      <c r="BW124" s="1086"/>
      <c r="BX124" s="1086"/>
      <c r="BY124" s="1086"/>
      <c r="BZ124" s="1086"/>
      <c r="CA124" s="1086">
        <v>140.9</v>
      </c>
      <c r="CB124" s="1086"/>
      <c r="CC124" s="1086"/>
      <c r="CD124" s="1086"/>
      <c r="CE124" s="1086"/>
      <c r="CF124" s="1087"/>
      <c r="CG124" s="1088"/>
      <c r="CH124" s="1088"/>
      <c r="CI124" s="1088"/>
      <c r="CJ124" s="1089"/>
      <c r="CK124" s="1071"/>
      <c r="CL124" s="1071"/>
      <c r="CM124" s="1071"/>
      <c r="CN124" s="1071"/>
      <c r="CO124" s="1072"/>
      <c r="CP124" s="1078" t="s">
        <v>489</v>
      </c>
      <c r="CQ124" s="1079"/>
      <c r="CR124" s="1079"/>
      <c r="CS124" s="1079"/>
      <c r="CT124" s="1079"/>
      <c r="CU124" s="1079"/>
      <c r="CV124" s="1079"/>
      <c r="CW124" s="1079"/>
      <c r="CX124" s="1079"/>
      <c r="CY124" s="1079"/>
      <c r="CZ124" s="1079"/>
      <c r="DA124" s="1079"/>
      <c r="DB124" s="1079"/>
      <c r="DC124" s="1079"/>
      <c r="DD124" s="1079"/>
      <c r="DE124" s="1079"/>
      <c r="DF124" s="1080"/>
      <c r="DG124" s="1063">
        <v>21174005</v>
      </c>
      <c r="DH124" s="1042"/>
      <c r="DI124" s="1042"/>
      <c r="DJ124" s="1042"/>
      <c r="DK124" s="1043"/>
      <c r="DL124" s="1041" t="s">
        <v>450</v>
      </c>
      <c r="DM124" s="1042"/>
      <c r="DN124" s="1042"/>
      <c r="DO124" s="1042"/>
      <c r="DP124" s="1043"/>
      <c r="DQ124" s="1041" t="s">
        <v>450</v>
      </c>
      <c r="DR124" s="1042"/>
      <c r="DS124" s="1042"/>
      <c r="DT124" s="1042"/>
      <c r="DU124" s="1043"/>
      <c r="DV124" s="1044" t="s">
        <v>450</v>
      </c>
      <c r="DW124" s="1045"/>
      <c r="DX124" s="1045"/>
      <c r="DY124" s="1045"/>
      <c r="DZ124" s="1046"/>
    </row>
    <row r="125" spans="1:130" s="248" customFormat="1" ht="26.25" customHeight="1" x14ac:dyDescent="0.15">
      <c r="A125" s="1117"/>
      <c r="B125" s="1004"/>
      <c r="C125" s="974" t="s">
        <v>474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450</v>
      </c>
      <c r="AB125" s="1017"/>
      <c r="AC125" s="1017"/>
      <c r="AD125" s="1017"/>
      <c r="AE125" s="1018"/>
      <c r="AF125" s="1019" t="s">
        <v>450</v>
      </c>
      <c r="AG125" s="1017"/>
      <c r="AH125" s="1017"/>
      <c r="AI125" s="1017"/>
      <c r="AJ125" s="1018"/>
      <c r="AK125" s="1019" t="s">
        <v>450</v>
      </c>
      <c r="AL125" s="1017"/>
      <c r="AM125" s="1017"/>
      <c r="AN125" s="1017"/>
      <c r="AO125" s="1018"/>
      <c r="AP125" s="1020" t="s">
        <v>450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490</v>
      </c>
      <c r="CL125" s="1066"/>
      <c r="CM125" s="1066"/>
      <c r="CN125" s="1066"/>
      <c r="CO125" s="1067"/>
      <c r="CP125" s="998" t="s">
        <v>491</v>
      </c>
      <c r="CQ125" s="947"/>
      <c r="CR125" s="947"/>
      <c r="CS125" s="947"/>
      <c r="CT125" s="947"/>
      <c r="CU125" s="947"/>
      <c r="CV125" s="947"/>
      <c r="CW125" s="947"/>
      <c r="CX125" s="947"/>
      <c r="CY125" s="947"/>
      <c r="CZ125" s="947"/>
      <c r="DA125" s="947"/>
      <c r="DB125" s="947"/>
      <c r="DC125" s="947"/>
      <c r="DD125" s="947"/>
      <c r="DE125" s="947"/>
      <c r="DF125" s="948"/>
      <c r="DG125" s="984" t="s">
        <v>450</v>
      </c>
      <c r="DH125" s="985"/>
      <c r="DI125" s="985"/>
      <c r="DJ125" s="985"/>
      <c r="DK125" s="985"/>
      <c r="DL125" s="985" t="s">
        <v>450</v>
      </c>
      <c r="DM125" s="985"/>
      <c r="DN125" s="985"/>
      <c r="DO125" s="985"/>
      <c r="DP125" s="985"/>
      <c r="DQ125" s="985" t="s">
        <v>450</v>
      </c>
      <c r="DR125" s="985"/>
      <c r="DS125" s="985"/>
      <c r="DT125" s="985"/>
      <c r="DU125" s="985"/>
      <c r="DV125" s="986" t="s">
        <v>450</v>
      </c>
      <c r="DW125" s="986"/>
      <c r="DX125" s="986"/>
      <c r="DY125" s="986"/>
      <c r="DZ125" s="987"/>
    </row>
    <row r="126" spans="1:130" s="248" customFormat="1" ht="26.25" customHeight="1" thickBot="1" x14ac:dyDescent="0.2">
      <c r="A126" s="1117"/>
      <c r="B126" s="1004"/>
      <c r="C126" s="974" t="s">
        <v>476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450</v>
      </c>
      <c r="AB126" s="1017"/>
      <c r="AC126" s="1017"/>
      <c r="AD126" s="1017"/>
      <c r="AE126" s="1018"/>
      <c r="AF126" s="1019" t="s">
        <v>450</v>
      </c>
      <c r="AG126" s="1017"/>
      <c r="AH126" s="1017"/>
      <c r="AI126" s="1017"/>
      <c r="AJ126" s="1018"/>
      <c r="AK126" s="1019" t="s">
        <v>450</v>
      </c>
      <c r="AL126" s="1017"/>
      <c r="AM126" s="1017"/>
      <c r="AN126" s="1017"/>
      <c r="AO126" s="1018"/>
      <c r="AP126" s="1020" t="s">
        <v>450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492</v>
      </c>
      <c r="CQ126" s="1008"/>
      <c r="CR126" s="1008"/>
      <c r="CS126" s="1008"/>
      <c r="CT126" s="1008"/>
      <c r="CU126" s="1008"/>
      <c r="CV126" s="1008"/>
      <c r="CW126" s="1008"/>
      <c r="CX126" s="1008"/>
      <c r="CY126" s="1008"/>
      <c r="CZ126" s="1008"/>
      <c r="DA126" s="1008"/>
      <c r="DB126" s="1008"/>
      <c r="DC126" s="1008"/>
      <c r="DD126" s="1008"/>
      <c r="DE126" s="1008"/>
      <c r="DF126" s="1009"/>
      <c r="DG126" s="977" t="s">
        <v>450</v>
      </c>
      <c r="DH126" s="978"/>
      <c r="DI126" s="978"/>
      <c r="DJ126" s="978"/>
      <c r="DK126" s="978"/>
      <c r="DL126" s="978" t="s">
        <v>450</v>
      </c>
      <c r="DM126" s="978"/>
      <c r="DN126" s="978"/>
      <c r="DO126" s="978"/>
      <c r="DP126" s="978"/>
      <c r="DQ126" s="978" t="s">
        <v>450</v>
      </c>
      <c r="DR126" s="978"/>
      <c r="DS126" s="978"/>
      <c r="DT126" s="978"/>
      <c r="DU126" s="978"/>
      <c r="DV126" s="979" t="s">
        <v>450</v>
      </c>
      <c r="DW126" s="979"/>
      <c r="DX126" s="979"/>
      <c r="DY126" s="979"/>
      <c r="DZ126" s="980"/>
    </row>
    <row r="127" spans="1:130" s="248" customFormat="1" ht="26.25" customHeight="1" x14ac:dyDescent="0.15">
      <c r="A127" s="1118"/>
      <c r="B127" s="1006"/>
      <c r="C127" s="1060" t="s">
        <v>493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450</v>
      </c>
      <c r="AB127" s="1017"/>
      <c r="AC127" s="1017"/>
      <c r="AD127" s="1017"/>
      <c r="AE127" s="1018"/>
      <c r="AF127" s="1019" t="s">
        <v>450</v>
      </c>
      <c r="AG127" s="1017"/>
      <c r="AH127" s="1017"/>
      <c r="AI127" s="1017"/>
      <c r="AJ127" s="1018"/>
      <c r="AK127" s="1019" t="s">
        <v>450</v>
      </c>
      <c r="AL127" s="1017"/>
      <c r="AM127" s="1017"/>
      <c r="AN127" s="1017"/>
      <c r="AO127" s="1018"/>
      <c r="AP127" s="1020" t="s">
        <v>450</v>
      </c>
      <c r="AQ127" s="1021"/>
      <c r="AR127" s="1021"/>
      <c r="AS127" s="1021"/>
      <c r="AT127" s="1022"/>
      <c r="AU127" s="284"/>
      <c r="AV127" s="284"/>
      <c r="AW127" s="284"/>
      <c r="AX127" s="1090" t="s">
        <v>494</v>
      </c>
      <c r="AY127" s="1091"/>
      <c r="AZ127" s="1091"/>
      <c r="BA127" s="1091"/>
      <c r="BB127" s="1091"/>
      <c r="BC127" s="1091"/>
      <c r="BD127" s="1091"/>
      <c r="BE127" s="1092"/>
      <c r="BF127" s="1093" t="s">
        <v>495</v>
      </c>
      <c r="BG127" s="1091"/>
      <c r="BH127" s="1091"/>
      <c r="BI127" s="1091"/>
      <c r="BJ127" s="1091"/>
      <c r="BK127" s="1091"/>
      <c r="BL127" s="1092"/>
      <c r="BM127" s="1093" t="s">
        <v>496</v>
      </c>
      <c r="BN127" s="1091"/>
      <c r="BO127" s="1091"/>
      <c r="BP127" s="1091"/>
      <c r="BQ127" s="1091"/>
      <c r="BR127" s="1091"/>
      <c r="BS127" s="1092"/>
      <c r="BT127" s="1093" t="s">
        <v>497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498</v>
      </c>
      <c r="CQ127" s="1008"/>
      <c r="CR127" s="1008"/>
      <c r="CS127" s="1008"/>
      <c r="CT127" s="1008"/>
      <c r="CU127" s="1008"/>
      <c r="CV127" s="1008"/>
      <c r="CW127" s="1008"/>
      <c r="CX127" s="1008"/>
      <c r="CY127" s="1008"/>
      <c r="CZ127" s="1008"/>
      <c r="DA127" s="1008"/>
      <c r="DB127" s="1008"/>
      <c r="DC127" s="1008"/>
      <c r="DD127" s="1008"/>
      <c r="DE127" s="1008"/>
      <c r="DF127" s="1009"/>
      <c r="DG127" s="977" t="s">
        <v>450</v>
      </c>
      <c r="DH127" s="978"/>
      <c r="DI127" s="978"/>
      <c r="DJ127" s="978"/>
      <c r="DK127" s="978"/>
      <c r="DL127" s="978" t="s">
        <v>450</v>
      </c>
      <c r="DM127" s="978"/>
      <c r="DN127" s="978"/>
      <c r="DO127" s="978"/>
      <c r="DP127" s="978"/>
      <c r="DQ127" s="978" t="s">
        <v>450</v>
      </c>
      <c r="DR127" s="978"/>
      <c r="DS127" s="978"/>
      <c r="DT127" s="978"/>
      <c r="DU127" s="978"/>
      <c r="DV127" s="979" t="s">
        <v>450</v>
      </c>
      <c r="DW127" s="979"/>
      <c r="DX127" s="979"/>
      <c r="DY127" s="979"/>
      <c r="DZ127" s="980"/>
    </row>
    <row r="128" spans="1:130" s="248" customFormat="1" ht="26.25" customHeight="1" thickBot="1" x14ac:dyDescent="0.2">
      <c r="A128" s="1101" t="s">
        <v>499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500</v>
      </c>
      <c r="X128" s="1103"/>
      <c r="Y128" s="1103"/>
      <c r="Z128" s="1104"/>
      <c r="AA128" s="1105">
        <v>466079</v>
      </c>
      <c r="AB128" s="1106"/>
      <c r="AC128" s="1106"/>
      <c r="AD128" s="1106"/>
      <c r="AE128" s="1107"/>
      <c r="AF128" s="1108">
        <v>439078</v>
      </c>
      <c r="AG128" s="1106"/>
      <c r="AH128" s="1106"/>
      <c r="AI128" s="1106"/>
      <c r="AJ128" s="1107"/>
      <c r="AK128" s="1108">
        <v>418105</v>
      </c>
      <c r="AL128" s="1106"/>
      <c r="AM128" s="1106"/>
      <c r="AN128" s="1106"/>
      <c r="AO128" s="1107"/>
      <c r="AP128" s="1109"/>
      <c r="AQ128" s="1110"/>
      <c r="AR128" s="1110"/>
      <c r="AS128" s="1110"/>
      <c r="AT128" s="1111"/>
      <c r="AU128" s="284"/>
      <c r="AV128" s="284"/>
      <c r="AW128" s="284"/>
      <c r="AX128" s="946" t="s">
        <v>501</v>
      </c>
      <c r="AY128" s="947"/>
      <c r="AZ128" s="947"/>
      <c r="BA128" s="947"/>
      <c r="BB128" s="947"/>
      <c r="BC128" s="947"/>
      <c r="BD128" s="947"/>
      <c r="BE128" s="948"/>
      <c r="BF128" s="1112" t="s">
        <v>450</v>
      </c>
      <c r="BG128" s="1113"/>
      <c r="BH128" s="1113"/>
      <c r="BI128" s="1113"/>
      <c r="BJ128" s="1113"/>
      <c r="BK128" s="1113"/>
      <c r="BL128" s="1114"/>
      <c r="BM128" s="1112">
        <v>12.66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502</v>
      </c>
      <c r="CQ128" s="1095"/>
      <c r="CR128" s="1095"/>
      <c r="CS128" s="1095"/>
      <c r="CT128" s="1095"/>
      <c r="CU128" s="1095"/>
      <c r="CV128" s="1095"/>
      <c r="CW128" s="1095"/>
      <c r="CX128" s="1095"/>
      <c r="CY128" s="1095"/>
      <c r="CZ128" s="1095"/>
      <c r="DA128" s="1095"/>
      <c r="DB128" s="1095"/>
      <c r="DC128" s="1095"/>
      <c r="DD128" s="1095"/>
      <c r="DE128" s="1095"/>
      <c r="DF128" s="1096"/>
      <c r="DG128" s="1097" t="s">
        <v>450</v>
      </c>
      <c r="DH128" s="1098"/>
      <c r="DI128" s="1098"/>
      <c r="DJ128" s="1098"/>
      <c r="DK128" s="1098"/>
      <c r="DL128" s="1098" t="s">
        <v>503</v>
      </c>
      <c r="DM128" s="1098"/>
      <c r="DN128" s="1098"/>
      <c r="DO128" s="1098"/>
      <c r="DP128" s="1098"/>
      <c r="DQ128" s="1098" t="s">
        <v>504</v>
      </c>
      <c r="DR128" s="1098"/>
      <c r="DS128" s="1098"/>
      <c r="DT128" s="1098"/>
      <c r="DU128" s="1098"/>
      <c r="DV128" s="1099" t="s">
        <v>450</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505</v>
      </c>
      <c r="X129" s="1132"/>
      <c r="Y129" s="1132"/>
      <c r="Z129" s="1133"/>
      <c r="AA129" s="1016">
        <v>17174454</v>
      </c>
      <c r="AB129" s="1017"/>
      <c r="AC129" s="1017"/>
      <c r="AD129" s="1017"/>
      <c r="AE129" s="1018"/>
      <c r="AF129" s="1019">
        <v>16680098</v>
      </c>
      <c r="AG129" s="1017"/>
      <c r="AH129" s="1017"/>
      <c r="AI129" s="1017"/>
      <c r="AJ129" s="1018"/>
      <c r="AK129" s="1019">
        <v>16807897</v>
      </c>
      <c r="AL129" s="1017"/>
      <c r="AM129" s="1017"/>
      <c r="AN129" s="1017"/>
      <c r="AO129" s="1018"/>
      <c r="AP129" s="1134"/>
      <c r="AQ129" s="1135"/>
      <c r="AR129" s="1135"/>
      <c r="AS129" s="1135"/>
      <c r="AT129" s="1136"/>
      <c r="AU129" s="286"/>
      <c r="AV129" s="286"/>
      <c r="AW129" s="286"/>
      <c r="AX129" s="1125" t="s">
        <v>506</v>
      </c>
      <c r="AY129" s="1008"/>
      <c r="AZ129" s="1008"/>
      <c r="BA129" s="1008"/>
      <c r="BB129" s="1008"/>
      <c r="BC129" s="1008"/>
      <c r="BD129" s="1008"/>
      <c r="BE129" s="1009"/>
      <c r="BF129" s="1126" t="s">
        <v>450</v>
      </c>
      <c r="BG129" s="1127"/>
      <c r="BH129" s="1127"/>
      <c r="BI129" s="1127"/>
      <c r="BJ129" s="1127"/>
      <c r="BK129" s="1127"/>
      <c r="BL129" s="1128"/>
      <c r="BM129" s="1126">
        <v>17.66</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508</v>
      </c>
      <c r="X130" s="1132"/>
      <c r="Y130" s="1132"/>
      <c r="Z130" s="1133"/>
      <c r="AA130" s="1016">
        <v>4095317</v>
      </c>
      <c r="AB130" s="1017"/>
      <c r="AC130" s="1017"/>
      <c r="AD130" s="1017"/>
      <c r="AE130" s="1018"/>
      <c r="AF130" s="1019">
        <v>3962904</v>
      </c>
      <c r="AG130" s="1017"/>
      <c r="AH130" s="1017"/>
      <c r="AI130" s="1017"/>
      <c r="AJ130" s="1018"/>
      <c r="AK130" s="1019">
        <v>3900875</v>
      </c>
      <c r="AL130" s="1017"/>
      <c r="AM130" s="1017"/>
      <c r="AN130" s="1017"/>
      <c r="AO130" s="1018"/>
      <c r="AP130" s="1134"/>
      <c r="AQ130" s="1135"/>
      <c r="AR130" s="1135"/>
      <c r="AS130" s="1135"/>
      <c r="AT130" s="1136"/>
      <c r="AU130" s="286"/>
      <c r="AV130" s="286"/>
      <c r="AW130" s="286"/>
      <c r="AX130" s="1125" t="s">
        <v>509</v>
      </c>
      <c r="AY130" s="1008"/>
      <c r="AZ130" s="1008"/>
      <c r="BA130" s="1008"/>
      <c r="BB130" s="1008"/>
      <c r="BC130" s="1008"/>
      <c r="BD130" s="1008"/>
      <c r="BE130" s="1009"/>
      <c r="BF130" s="1162">
        <v>14.9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510</v>
      </c>
      <c r="X131" s="1170"/>
      <c r="Y131" s="1170"/>
      <c r="Z131" s="1171"/>
      <c r="AA131" s="1063">
        <v>13079137</v>
      </c>
      <c r="AB131" s="1042"/>
      <c r="AC131" s="1042"/>
      <c r="AD131" s="1042"/>
      <c r="AE131" s="1043"/>
      <c r="AF131" s="1041">
        <v>12717194</v>
      </c>
      <c r="AG131" s="1042"/>
      <c r="AH131" s="1042"/>
      <c r="AI131" s="1042"/>
      <c r="AJ131" s="1043"/>
      <c r="AK131" s="1041">
        <v>12907022</v>
      </c>
      <c r="AL131" s="1042"/>
      <c r="AM131" s="1042"/>
      <c r="AN131" s="1042"/>
      <c r="AO131" s="1043"/>
      <c r="AP131" s="1172"/>
      <c r="AQ131" s="1173"/>
      <c r="AR131" s="1173"/>
      <c r="AS131" s="1173"/>
      <c r="AT131" s="1174"/>
      <c r="AU131" s="286"/>
      <c r="AV131" s="286"/>
      <c r="AW131" s="286"/>
      <c r="AX131" s="1144" t="s">
        <v>511</v>
      </c>
      <c r="AY131" s="1095"/>
      <c r="AZ131" s="1095"/>
      <c r="BA131" s="1095"/>
      <c r="BB131" s="1095"/>
      <c r="BC131" s="1095"/>
      <c r="BD131" s="1095"/>
      <c r="BE131" s="1096"/>
      <c r="BF131" s="1145">
        <v>140.9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513</v>
      </c>
      <c r="W132" s="1155"/>
      <c r="X132" s="1155"/>
      <c r="Y132" s="1155"/>
      <c r="Z132" s="1156"/>
      <c r="AA132" s="1157">
        <v>14.66283288</v>
      </c>
      <c r="AB132" s="1158"/>
      <c r="AC132" s="1158"/>
      <c r="AD132" s="1158"/>
      <c r="AE132" s="1159"/>
      <c r="AF132" s="1160">
        <v>14.959495</v>
      </c>
      <c r="AG132" s="1158"/>
      <c r="AH132" s="1158"/>
      <c r="AI132" s="1158"/>
      <c r="AJ132" s="1159"/>
      <c r="AK132" s="1160">
        <v>15.080147849999999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514</v>
      </c>
      <c r="W133" s="1138"/>
      <c r="X133" s="1138"/>
      <c r="Y133" s="1138"/>
      <c r="Z133" s="1139"/>
      <c r="AA133" s="1140">
        <v>14.7</v>
      </c>
      <c r="AB133" s="1141"/>
      <c r="AC133" s="1141"/>
      <c r="AD133" s="1141"/>
      <c r="AE133" s="1142"/>
      <c r="AF133" s="1140">
        <v>14.5</v>
      </c>
      <c r="AG133" s="1141"/>
      <c r="AH133" s="1141"/>
      <c r="AI133" s="1141"/>
      <c r="AJ133" s="1142"/>
      <c r="AK133" s="1140">
        <v>14.9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Sa8q+xfATD7wyhLWabjWZYdii9NnphbGRh55GR9rJk/vEsslfZif7+W9FyZUE6d0H47JOuAL39uiIzilBXEQA==" saltValue="WF7hz/oYZDaoH2CB5zi3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tvOYpvzfYYQdw2WFFJRmj2apeg0ABhjnOH5I9JJIxoGxkoGjMHR+gPqB5eTFWKb8MU1aEZJU44hXUCWVn02WQ==" saltValue="kVoKKcC1LHg/0e3SWhdn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xQ1wSnJV+OGHLbGi6FZd+b/1+OBHprC0729yGCyDKZNHL5IBfpdXkZKTO1Weog9zoRo/FXF9UM9TSqiE59+pg==" saltValue="gvNTZlE2/DIDlAJ6vReP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523</v>
      </c>
      <c r="AL9" s="1178"/>
      <c r="AM9" s="1178"/>
      <c r="AN9" s="1179"/>
      <c r="AO9" s="314">
        <v>4423019</v>
      </c>
      <c r="AP9" s="314">
        <v>102548</v>
      </c>
      <c r="AQ9" s="315">
        <v>100177</v>
      </c>
      <c r="AR9" s="316">
        <v>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524</v>
      </c>
      <c r="AL10" s="1178"/>
      <c r="AM10" s="1178"/>
      <c r="AN10" s="1179"/>
      <c r="AO10" s="317">
        <v>452241</v>
      </c>
      <c r="AP10" s="317">
        <v>10485</v>
      </c>
      <c r="AQ10" s="318">
        <v>9943</v>
      </c>
      <c r="AR10" s="319">
        <v>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525</v>
      </c>
      <c r="AL11" s="1178"/>
      <c r="AM11" s="1178"/>
      <c r="AN11" s="1179"/>
      <c r="AO11" s="317" t="s">
        <v>526</v>
      </c>
      <c r="AP11" s="317" t="s">
        <v>526</v>
      </c>
      <c r="AQ11" s="318">
        <v>1487</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527</v>
      </c>
      <c r="AL12" s="1178"/>
      <c r="AM12" s="1178"/>
      <c r="AN12" s="1179"/>
      <c r="AO12" s="317" t="s">
        <v>526</v>
      </c>
      <c r="AP12" s="317" t="s">
        <v>526</v>
      </c>
      <c r="AQ12" s="318">
        <v>23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528</v>
      </c>
      <c r="AL13" s="1178"/>
      <c r="AM13" s="1178"/>
      <c r="AN13" s="1179"/>
      <c r="AO13" s="317">
        <v>123956</v>
      </c>
      <c r="AP13" s="317">
        <v>2874</v>
      </c>
      <c r="AQ13" s="318">
        <v>4025</v>
      </c>
      <c r="AR13" s="319">
        <v>-28.6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529</v>
      </c>
      <c r="AL14" s="1178"/>
      <c r="AM14" s="1178"/>
      <c r="AN14" s="1179"/>
      <c r="AO14" s="317">
        <v>95257</v>
      </c>
      <c r="AP14" s="317">
        <v>2209</v>
      </c>
      <c r="AQ14" s="318">
        <v>2366</v>
      </c>
      <c r="AR14" s="319">
        <v>-6.6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530</v>
      </c>
      <c r="AL15" s="1184"/>
      <c r="AM15" s="1184"/>
      <c r="AN15" s="1185"/>
      <c r="AO15" s="317">
        <v>-492745</v>
      </c>
      <c r="AP15" s="317">
        <v>-11424</v>
      </c>
      <c r="AQ15" s="318">
        <v>-7732</v>
      </c>
      <c r="AR15" s="319">
        <v>47.7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4601728</v>
      </c>
      <c r="AP16" s="317">
        <v>106692</v>
      </c>
      <c r="AQ16" s="318">
        <v>110288</v>
      </c>
      <c r="AR16" s="319">
        <v>-3.3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535</v>
      </c>
      <c r="AL21" s="1187"/>
      <c r="AM21" s="1187"/>
      <c r="AN21" s="1188"/>
      <c r="AO21" s="330">
        <v>8.65</v>
      </c>
      <c r="AP21" s="331">
        <v>10.26</v>
      </c>
      <c r="AQ21" s="332">
        <v>-1.61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536</v>
      </c>
      <c r="AL22" s="1187"/>
      <c r="AM22" s="1187"/>
      <c r="AN22" s="1188"/>
      <c r="AO22" s="335">
        <v>98.3</v>
      </c>
      <c r="AP22" s="336">
        <v>97.6</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540</v>
      </c>
      <c r="AL32" s="1181"/>
      <c r="AM32" s="1181"/>
      <c r="AN32" s="1182"/>
      <c r="AO32" s="345">
        <v>4147632</v>
      </c>
      <c r="AP32" s="345">
        <v>96164</v>
      </c>
      <c r="AQ32" s="346">
        <v>68741</v>
      </c>
      <c r="AR32" s="347">
        <v>39.9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541</v>
      </c>
      <c r="AL33" s="1181"/>
      <c r="AM33" s="1181"/>
      <c r="AN33" s="1182"/>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542</v>
      </c>
      <c r="AL34" s="1181"/>
      <c r="AM34" s="1181"/>
      <c r="AN34" s="1182"/>
      <c r="AO34" s="345" t="s">
        <v>526</v>
      </c>
      <c r="AP34" s="345" t="s">
        <v>526</v>
      </c>
      <c r="AQ34" s="346">
        <v>1</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543</v>
      </c>
      <c r="AL35" s="1181"/>
      <c r="AM35" s="1181"/>
      <c r="AN35" s="1182"/>
      <c r="AO35" s="345">
        <v>1202024</v>
      </c>
      <c r="AP35" s="345">
        <v>27869</v>
      </c>
      <c r="AQ35" s="346">
        <v>17075</v>
      </c>
      <c r="AR35" s="347">
        <v>63.2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544</v>
      </c>
      <c r="AL36" s="1181"/>
      <c r="AM36" s="1181"/>
      <c r="AN36" s="1182"/>
      <c r="AO36" s="345">
        <v>915410</v>
      </c>
      <c r="AP36" s="345">
        <v>21224</v>
      </c>
      <c r="AQ36" s="346">
        <v>2445</v>
      </c>
      <c r="AR36" s="347">
        <v>768.1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545</v>
      </c>
      <c r="AL37" s="1181"/>
      <c r="AM37" s="1181"/>
      <c r="AN37" s="1182"/>
      <c r="AO37" s="345" t="s">
        <v>526</v>
      </c>
      <c r="AP37" s="345" t="s">
        <v>526</v>
      </c>
      <c r="AQ37" s="346">
        <v>621</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546</v>
      </c>
      <c r="AL38" s="1190"/>
      <c r="AM38" s="1190"/>
      <c r="AN38" s="1191"/>
      <c r="AO38" s="348">
        <v>312</v>
      </c>
      <c r="AP38" s="348">
        <v>7</v>
      </c>
      <c r="AQ38" s="349">
        <v>4</v>
      </c>
      <c r="AR38" s="337">
        <v>75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547</v>
      </c>
      <c r="AL39" s="1190"/>
      <c r="AM39" s="1190"/>
      <c r="AN39" s="1191"/>
      <c r="AO39" s="345">
        <v>-418105</v>
      </c>
      <c r="AP39" s="345">
        <v>-9694</v>
      </c>
      <c r="AQ39" s="346">
        <v>-4161</v>
      </c>
      <c r="AR39" s="347">
        <v>133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548</v>
      </c>
      <c r="AL40" s="1181"/>
      <c r="AM40" s="1181"/>
      <c r="AN40" s="1182"/>
      <c r="AO40" s="345">
        <v>-3900875</v>
      </c>
      <c r="AP40" s="345">
        <v>-90442</v>
      </c>
      <c r="AQ40" s="346">
        <v>-59663</v>
      </c>
      <c r="AR40" s="347">
        <v>51.6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1946398</v>
      </c>
      <c r="AP41" s="345">
        <v>45128</v>
      </c>
      <c r="AQ41" s="346">
        <v>25063</v>
      </c>
      <c r="AR41" s="347">
        <v>80.099999999999994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518</v>
      </c>
      <c r="AN49" s="1197" t="s">
        <v>552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2746374</v>
      </c>
      <c r="AN51" s="367">
        <v>60654</v>
      </c>
      <c r="AO51" s="368">
        <v>-32.5</v>
      </c>
      <c r="AP51" s="369">
        <v>83280</v>
      </c>
      <c r="AQ51" s="370">
        <v>-2.5</v>
      </c>
      <c r="AR51" s="371">
        <v>-30</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1666274</v>
      </c>
      <c r="AN52" s="375">
        <v>36800</v>
      </c>
      <c r="AO52" s="376">
        <v>-40.799999999999997</v>
      </c>
      <c r="AP52" s="377">
        <v>43123</v>
      </c>
      <c r="AQ52" s="378">
        <v>-2.8</v>
      </c>
      <c r="AR52" s="379">
        <v>-38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3669990</v>
      </c>
      <c r="AN53" s="367">
        <v>81881</v>
      </c>
      <c r="AO53" s="368">
        <v>35</v>
      </c>
      <c r="AP53" s="369">
        <v>88968</v>
      </c>
      <c r="AQ53" s="370">
        <v>6.8</v>
      </c>
      <c r="AR53" s="371">
        <v>28.2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2082342</v>
      </c>
      <c r="AN54" s="375">
        <v>46459</v>
      </c>
      <c r="AO54" s="376">
        <v>26.2</v>
      </c>
      <c r="AP54" s="377">
        <v>45482</v>
      </c>
      <c r="AQ54" s="378">
        <v>5.5</v>
      </c>
      <c r="AR54" s="379">
        <v>20.7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2303333</v>
      </c>
      <c r="AN55" s="367">
        <v>52302</v>
      </c>
      <c r="AO55" s="368">
        <v>-36.1</v>
      </c>
      <c r="AP55" s="369">
        <v>85173</v>
      </c>
      <c r="AQ55" s="370">
        <v>-4.3</v>
      </c>
      <c r="AR55" s="371">
        <v>-31.8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1378363</v>
      </c>
      <c r="AN56" s="375">
        <v>31299</v>
      </c>
      <c r="AO56" s="376">
        <v>-32.6</v>
      </c>
      <c r="AP56" s="377">
        <v>43913</v>
      </c>
      <c r="AQ56" s="378">
        <v>-3.4</v>
      </c>
      <c r="AR56" s="379">
        <v>-29.2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3661483</v>
      </c>
      <c r="AN57" s="367">
        <v>84052</v>
      </c>
      <c r="AO57" s="368">
        <v>60.7</v>
      </c>
      <c r="AP57" s="369">
        <v>94081</v>
      </c>
      <c r="AQ57" s="370">
        <v>10.5</v>
      </c>
      <c r="AR57" s="371">
        <v>50.2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2699047</v>
      </c>
      <c r="AN58" s="375">
        <v>61959</v>
      </c>
      <c r="AO58" s="376">
        <v>98</v>
      </c>
      <c r="AP58" s="377">
        <v>48949</v>
      </c>
      <c r="AQ58" s="378">
        <v>11.5</v>
      </c>
      <c r="AR58" s="379">
        <v>86.5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3645012</v>
      </c>
      <c r="AN59" s="367">
        <v>84510</v>
      </c>
      <c r="AO59" s="368">
        <v>0.5</v>
      </c>
      <c r="AP59" s="369">
        <v>92632</v>
      </c>
      <c r="AQ59" s="370">
        <v>-1.5</v>
      </c>
      <c r="AR59" s="371">
        <v>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2777314</v>
      </c>
      <c r="AN60" s="375">
        <v>64393</v>
      </c>
      <c r="AO60" s="376">
        <v>3.9</v>
      </c>
      <c r="AP60" s="377">
        <v>47978</v>
      </c>
      <c r="AQ60" s="378">
        <v>-2</v>
      </c>
      <c r="AR60" s="379">
        <v>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3205238</v>
      </c>
      <c r="AN61" s="382">
        <v>72680</v>
      </c>
      <c r="AO61" s="383">
        <v>5.5</v>
      </c>
      <c r="AP61" s="384">
        <v>88827</v>
      </c>
      <c r="AQ61" s="385">
        <v>1.8</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2120668</v>
      </c>
      <c r="AN62" s="375">
        <v>48182</v>
      </c>
      <c r="AO62" s="376">
        <v>10.9</v>
      </c>
      <c r="AP62" s="377">
        <v>45889</v>
      </c>
      <c r="AQ62" s="378">
        <v>1.8</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LKp55XvwhkyEexs1gR5S5S1qRzHW8T1toTtOLHYNQUe3oEJedVmBoR19KPMY3Eewqpc6A5QQs6Rz1WGSFTxng==" saltValue="N0SIHqfehNRoKlf7L771u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vN3VQN2W7ytjYVf3EgkHhufukYKSEVXZRsEugE3gW1vLHBtyZu9nR2qmFogBtv3ZDfJdQoFayrdT6pvE3Hpakg==" saltValue="O+xoAJwWhXOcbQ15G5ou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OUJXbRtkUFFADsI90OJiHK4kHCnwDRJWdQITbQhWZ9XxtxthsQRp4Ek3gRj9njULrlIozw7HN9B6VYhY2p8c2A==" saltValue="ZsXpJ18rK7lQkmQpQSRz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0" t="s">
        <v>3</v>
      </c>
      <c r="D47" s="1200"/>
      <c r="E47" s="1201"/>
      <c r="F47" s="11">
        <v>13.71</v>
      </c>
      <c r="G47" s="12">
        <v>15.34</v>
      </c>
      <c r="H47" s="12">
        <v>16.82</v>
      </c>
      <c r="I47" s="12">
        <v>17.66</v>
      </c>
      <c r="J47" s="13">
        <v>17.03</v>
      </c>
    </row>
    <row r="48" spans="2:10" ht="57.75" customHeight="1" x14ac:dyDescent="0.15">
      <c r="B48" s="14"/>
      <c r="C48" s="1202" t="s">
        <v>4</v>
      </c>
      <c r="D48" s="1202"/>
      <c r="E48" s="1203"/>
      <c r="F48" s="15">
        <v>2.77</v>
      </c>
      <c r="G48" s="16">
        <v>2.34</v>
      </c>
      <c r="H48" s="16">
        <v>0.6</v>
      </c>
      <c r="I48" s="16">
        <v>1.36</v>
      </c>
      <c r="J48" s="17">
        <v>1.3</v>
      </c>
    </row>
    <row r="49" spans="2:10" ht="57.75" customHeight="1" thickBot="1" x14ac:dyDescent="0.2">
      <c r="B49" s="18"/>
      <c r="C49" s="1204" t="s">
        <v>5</v>
      </c>
      <c r="D49" s="1204"/>
      <c r="E49" s="1205"/>
      <c r="F49" s="19">
        <v>9.14</v>
      </c>
      <c r="G49" s="20">
        <v>6.8</v>
      </c>
      <c r="H49" s="20">
        <v>6.93</v>
      </c>
      <c r="I49" s="20">
        <v>4.13</v>
      </c>
      <c r="J49" s="21">
        <v>3.25</v>
      </c>
    </row>
    <row r="50" spans="2:10" ht="13.5" customHeight="1" x14ac:dyDescent="0.15"/>
  </sheetData>
  <sheetProtection algorithmName="SHA-512" hashValue="8loKj8K5BaGDsm9ZGvk6EPhLKtRCd3ZO0xU/A4dXDSmETwG/5YwPOjDgd4idvFnrztU8I0kYyWx6OC4fTKPVxQ==" saltValue="1MC1VW3/NYCeF3UGn/LH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2" t="s">
        <v>573</v>
      </c>
      <c r="D34" s="1212"/>
      <c r="E34" s="1213"/>
      <c r="F34" s="32">
        <v>2.77</v>
      </c>
      <c r="G34" s="33">
        <v>2.34</v>
      </c>
      <c r="H34" s="33">
        <v>0.59</v>
      </c>
      <c r="I34" s="33">
        <v>1.36</v>
      </c>
      <c r="J34" s="34">
        <v>1.29</v>
      </c>
      <c r="K34" s="22"/>
      <c r="L34" s="22"/>
      <c r="M34" s="22"/>
      <c r="N34" s="22"/>
      <c r="O34" s="22"/>
      <c r="P34" s="22"/>
    </row>
    <row r="35" spans="1:16" ht="39" customHeight="1" x14ac:dyDescent="0.15">
      <c r="A35" s="22"/>
      <c r="B35" s="35"/>
      <c r="C35" s="1206" t="s">
        <v>574</v>
      </c>
      <c r="D35" s="1207"/>
      <c r="E35" s="1208"/>
      <c r="F35" s="36">
        <v>0.38</v>
      </c>
      <c r="G35" s="37">
        <v>0.36</v>
      </c>
      <c r="H35" s="37">
        <v>0.7</v>
      </c>
      <c r="I35" s="37">
        <v>1.25</v>
      </c>
      <c r="J35" s="38">
        <v>0.81</v>
      </c>
      <c r="K35" s="22"/>
      <c r="L35" s="22"/>
      <c r="M35" s="22"/>
      <c r="N35" s="22"/>
      <c r="O35" s="22"/>
      <c r="P35" s="22"/>
    </row>
    <row r="36" spans="1:16" ht="39" customHeight="1" x14ac:dyDescent="0.15">
      <c r="A36" s="22"/>
      <c r="B36" s="35"/>
      <c r="C36" s="1206" t="s">
        <v>575</v>
      </c>
      <c r="D36" s="1207"/>
      <c r="E36" s="1208"/>
      <c r="F36" s="36" t="s">
        <v>526</v>
      </c>
      <c r="G36" s="37" t="s">
        <v>526</v>
      </c>
      <c r="H36" s="37" t="s">
        <v>526</v>
      </c>
      <c r="I36" s="37">
        <v>0.24</v>
      </c>
      <c r="J36" s="38">
        <v>0.6</v>
      </c>
      <c r="K36" s="22"/>
      <c r="L36" s="22"/>
      <c r="M36" s="22"/>
      <c r="N36" s="22"/>
      <c r="O36" s="22"/>
      <c r="P36" s="22"/>
    </row>
    <row r="37" spans="1:16" ht="39" customHeight="1" x14ac:dyDescent="0.15">
      <c r="A37" s="22"/>
      <c r="B37" s="35"/>
      <c r="C37" s="1206" t="s">
        <v>576</v>
      </c>
      <c r="D37" s="1207"/>
      <c r="E37" s="1208"/>
      <c r="F37" s="36">
        <v>0.1</v>
      </c>
      <c r="G37" s="37">
        <v>0.1</v>
      </c>
      <c r="H37" s="37">
        <v>0.13</v>
      </c>
      <c r="I37" s="37">
        <v>0.14000000000000001</v>
      </c>
      <c r="J37" s="38">
        <v>0.14000000000000001</v>
      </c>
      <c r="K37" s="22"/>
      <c r="L37" s="22"/>
      <c r="M37" s="22"/>
      <c r="N37" s="22"/>
      <c r="O37" s="22"/>
      <c r="P37" s="22"/>
    </row>
    <row r="38" spans="1:16" ht="39" customHeight="1" x14ac:dyDescent="0.15">
      <c r="A38" s="22"/>
      <c r="B38" s="35"/>
      <c r="C38" s="1206" t="s">
        <v>577</v>
      </c>
      <c r="D38" s="1207"/>
      <c r="E38" s="1208"/>
      <c r="F38" s="36">
        <v>0</v>
      </c>
      <c r="G38" s="37">
        <v>0</v>
      </c>
      <c r="H38" s="37">
        <v>0.02</v>
      </c>
      <c r="I38" s="37">
        <v>0.03</v>
      </c>
      <c r="J38" s="38">
        <v>0.03</v>
      </c>
      <c r="K38" s="22"/>
      <c r="L38" s="22"/>
      <c r="M38" s="22"/>
      <c r="N38" s="22"/>
      <c r="O38" s="22"/>
      <c r="P38" s="22"/>
    </row>
    <row r="39" spans="1:16" ht="39" customHeight="1" x14ac:dyDescent="0.15">
      <c r="A39" s="22"/>
      <c r="B39" s="35"/>
      <c r="C39" s="1206" t="s">
        <v>578</v>
      </c>
      <c r="D39" s="1207"/>
      <c r="E39" s="1208"/>
      <c r="F39" s="36">
        <v>0.02</v>
      </c>
      <c r="G39" s="37">
        <v>0.04</v>
      </c>
      <c r="H39" s="37">
        <v>0.13</v>
      </c>
      <c r="I39" s="37">
        <v>0.03</v>
      </c>
      <c r="J39" s="38">
        <v>0.02</v>
      </c>
      <c r="K39" s="22"/>
      <c r="L39" s="22"/>
      <c r="M39" s="22"/>
      <c r="N39" s="22"/>
      <c r="O39" s="22"/>
      <c r="P39" s="22"/>
    </row>
    <row r="40" spans="1:16" ht="39" customHeight="1" x14ac:dyDescent="0.15">
      <c r="A40" s="22"/>
      <c r="B40" s="35"/>
      <c r="C40" s="1206" t="s">
        <v>579</v>
      </c>
      <c r="D40" s="1207"/>
      <c r="E40" s="1208"/>
      <c r="F40" s="36">
        <v>0.78</v>
      </c>
      <c r="G40" s="37">
        <v>1.18</v>
      </c>
      <c r="H40" s="37">
        <v>0.37</v>
      </c>
      <c r="I40" s="37">
        <v>0.17</v>
      </c>
      <c r="J40" s="38">
        <v>0</v>
      </c>
      <c r="K40" s="22"/>
      <c r="L40" s="22"/>
      <c r="M40" s="22"/>
      <c r="N40" s="22"/>
      <c r="O40" s="22"/>
      <c r="P40" s="22"/>
    </row>
    <row r="41" spans="1:16" ht="39" customHeight="1" x14ac:dyDescent="0.15">
      <c r="A41" s="22"/>
      <c r="B41" s="35"/>
      <c r="C41" s="1206" t="s">
        <v>580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581</v>
      </c>
      <c r="D42" s="1207"/>
      <c r="E42" s="1208"/>
      <c r="F42" s="36" t="s">
        <v>526</v>
      </c>
      <c r="G42" s="37" t="s">
        <v>526</v>
      </c>
      <c r="H42" s="37" t="s">
        <v>526</v>
      </c>
      <c r="I42" s="37" t="s">
        <v>526</v>
      </c>
      <c r="J42" s="38" t="s">
        <v>526</v>
      </c>
      <c r="K42" s="22"/>
      <c r="L42" s="22"/>
      <c r="M42" s="22"/>
      <c r="N42" s="22"/>
      <c r="O42" s="22"/>
      <c r="P42" s="22"/>
    </row>
    <row r="43" spans="1:16" ht="39" customHeight="1" thickBot="1" x14ac:dyDescent="0.2">
      <c r="A43" s="22"/>
      <c r="B43" s="40"/>
      <c r="C43" s="1209" t="s">
        <v>582</v>
      </c>
      <c r="D43" s="1210"/>
      <c r="E43" s="1211"/>
      <c r="F43" s="41">
        <v>0</v>
      </c>
      <c r="G43" s="42">
        <v>0</v>
      </c>
      <c r="H43" s="42">
        <v>1.19</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ts3dRrSJkJI4Gz2bIjzRMNHgNd+MyBcBp1x5FHD4s3v4fRs0Hcykpr/2QvHi3MlI8xVXi3IlkALRnj+BDecXg==" saltValue="WtrxhxLjv3kbEQL86BTg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4413</v>
      </c>
      <c r="L45" s="60">
        <v>4231</v>
      </c>
      <c r="M45" s="60">
        <v>4166</v>
      </c>
      <c r="N45" s="60">
        <v>4177</v>
      </c>
      <c r="O45" s="61">
        <v>4148</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526</v>
      </c>
      <c r="L46" s="64" t="s">
        <v>526</v>
      </c>
      <c r="M46" s="64" t="s">
        <v>526</v>
      </c>
      <c r="N46" s="64" t="s">
        <v>526</v>
      </c>
      <c r="O46" s="65" t="s">
        <v>526</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526</v>
      </c>
      <c r="L47" s="64" t="s">
        <v>526</v>
      </c>
      <c r="M47" s="64" t="s">
        <v>526</v>
      </c>
      <c r="N47" s="64" t="s">
        <v>526</v>
      </c>
      <c r="O47" s="65" t="s">
        <v>526</v>
      </c>
      <c r="P47" s="48"/>
      <c r="Q47" s="48"/>
      <c r="R47" s="48"/>
      <c r="S47" s="48"/>
      <c r="T47" s="48"/>
      <c r="U47" s="48"/>
    </row>
    <row r="48" spans="1:21" ht="30.75" customHeight="1" x14ac:dyDescent="0.15">
      <c r="A48" s="48"/>
      <c r="B48" s="1216"/>
      <c r="C48" s="1217"/>
      <c r="D48" s="62"/>
      <c r="E48" s="1222" t="s">
        <v>14</v>
      </c>
      <c r="F48" s="1222"/>
      <c r="G48" s="1222"/>
      <c r="H48" s="1222"/>
      <c r="I48" s="1222"/>
      <c r="J48" s="1223"/>
      <c r="K48" s="63">
        <v>1348</v>
      </c>
      <c r="L48" s="64">
        <v>1375</v>
      </c>
      <c r="M48" s="64">
        <v>1345</v>
      </c>
      <c r="N48" s="64">
        <v>1225</v>
      </c>
      <c r="O48" s="65">
        <v>1202</v>
      </c>
      <c r="P48" s="48"/>
      <c r="Q48" s="48"/>
      <c r="R48" s="48"/>
      <c r="S48" s="48"/>
      <c r="T48" s="48"/>
      <c r="U48" s="48"/>
    </row>
    <row r="49" spans="1:21" ht="30.75" customHeight="1" x14ac:dyDescent="0.15">
      <c r="A49" s="48"/>
      <c r="B49" s="1216"/>
      <c r="C49" s="1217"/>
      <c r="D49" s="62"/>
      <c r="E49" s="1222" t="s">
        <v>15</v>
      </c>
      <c r="F49" s="1222"/>
      <c r="G49" s="1222"/>
      <c r="H49" s="1222"/>
      <c r="I49" s="1222"/>
      <c r="J49" s="1223"/>
      <c r="K49" s="63">
        <v>967</v>
      </c>
      <c r="L49" s="64">
        <v>961</v>
      </c>
      <c r="M49" s="64">
        <v>968</v>
      </c>
      <c r="N49" s="64">
        <v>902</v>
      </c>
      <c r="O49" s="65">
        <v>915</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526</v>
      </c>
      <c r="L50" s="64" t="s">
        <v>526</v>
      </c>
      <c r="M50" s="64" t="s">
        <v>526</v>
      </c>
      <c r="N50" s="64" t="s">
        <v>526</v>
      </c>
      <c r="O50" s="65" t="s">
        <v>526</v>
      </c>
      <c r="P50" s="48"/>
      <c r="Q50" s="48"/>
      <c r="R50" s="48"/>
      <c r="S50" s="48"/>
      <c r="T50" s="48"/>
      <c r="U50" s="48"/>
    </row>
    <row r="51" spans="1:21" ht="30.75" customHeight="1" x14ac:dyDescent="0.15">
      <c r="A51" s="48"/>
      <c r="B51" s="1218"/>
      <c r="C51" s="1219"/>
      <c r="D51" s="66"/>
      <c r="E51" s="1222" t="s">
        <v>17</v>
      </c>
      <c r="F51" s="1222"/>
      <c r="G51" s="1222"/>
      <c r="H51" s="1222"/>
      <c r="I51" s="1222"/>
      <c r="J51" s="1223"/>
      <c r="K51" s="63">
        <v>2</v>
      </c>
      <c r="L51" s="64">
        <v>1</v>
      </c>
      <c r="M51" s="64">
        <v>0</v>
      </c>
      <c r="N51" s="64">
        <v>0</v>
      </c>
      <c r="O51" s="65">
        <v>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4623</v>
      </c>
      <c r="L52" s="64">
        <v>4726</v>
      </c>
      <c r="M52" s="64">
        <v>4562</v>
      </c>
      <c r="N52" s="64">
        <v>4402</v>
      </c>
      <c r="O52" s="65">
        <v>4319</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2107</v>
      </c>
      <c r="L53" s="69">
        <v>1842</v>
      </c>
      <c r="M53" s="69">
        <v>1917</v>
      </c>
      <c r="N53" s="69">
        <v>1902</v>
      </c>
      <c r="O53" s="70">
        <v>1946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9DJHy0NHzr+/9uULnwLmDQ21ygV6uYj21MjNt2Ufkpr5gi0x7eYPxMWL9Bhqp3cy2T0OJpcWSCmo4LGeOL7TA==" saltValue="2/UPEtUwswPA7Vd5raV3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40" t="s">
        <v>29</v>
      </c>
      <c r="C41" s="1241"/>
      <c r="D41" s="102"/>
      <c r="E41" s="1246" t="s">
        <v>30</v>
      </c>
      <c r="F41" s="1246"/>
      <c r="G41" s="1246"/>
      <c r="H41" s="1247"/>
      <c r="I41" s="103">
        <v>44889</v>
      </c>
      <c r="J41" s="104">
        <v>43855</v>
      </c>
      <c r="K41" s="104">
        <v>40994</v>
      </c>
      <c r="L41" s="104">
        <v>39896</v>
      </c>
      <c r="M41" s="105">
        <v>38517</v>
      </c>
    </row>
    <row r="42" spans="2:13" ht="27.75" customHeight="1" x14ac:dyDescent="0.15">
      <c r="B42" s="1242"/>
      <c r="C42" s="1243"/>
      <c r="D42" s="106"/>
      <c r="E42" s="1248" t="s">
        <v>31</v>
      </c>
      <c r="F42" s="1248"/>
      <c r="G42" s="1248"/>
      <c r="H42" s="1249"/>
      <c r="I42" s="107" t="s">
        <v>526</v>
      </c>
      <c r="J42" s="108" t="s">
        <v>526</v>
      </c>
      <c r="K42" s="108" t="s">
        <v>526</v>
      </c>
      <c r="L42" s="108" t="s">
        <v>526</v>
      </c>
      <c r="M42" s="109" t="s">
        <v>526</v>
      </c>
    </row>
    <row r="43" spans="2:13" ht="27.75" customHeight="1" x14ac:dyDescent="0.15">
      <c r="B43" s="1242"/>
      <c r="C43" s="1243"/>
      <c r="D43" s="106"/>
      <c r="E43" s="1248" t="s">
        <v>32</v>
      </c>
      <c r="F43" s="1248"/>
      <c r="G43" s="1248"/>
      <c r="H43" s="1249"/>
      <c r="I43" s="107">
        <v>22275</v>
      </c>
      <c r="J43" s="108">
        <v>21581</v>
      </c>
      <c r="K43" s="108">
        <v>21174</v>
      </c>
      <c r="L43" s="108">
        <v>19600</v>
      </c>
      <c r="M43" s="109">
        <v>18453</v>
      </c>
    </row>
    <row r="44" spans="2:13" ht="27.75" customHeight="1" x14ac:dyDescent="0.15">
      <c r="B44" s="1242"/>
      <c r="C44" s="1243"/>
      <c r="D44" s="106"/>
      <c r="E44" s="1248" t="s">
        <v>33</v>
      </c>
      <c r="F44" s="1248"/>
      <c r="G44" s="1248"/>
      <c r="H44" s="1249"/>
      <c r="I44" s="107">
        <v>10758</v>
      </c>
      <c r="J44" s="108">
        <v>10082</v>
      </c>
      <c r="K44" s="108">
        <v>9455</v>
      </c>
      <c r="L44" s="108">
        <v>8930</v>
      </c>
      <c r="M44" s="109">
        <v>8371</v>
      </c>
    </row>
    <row r="45" spans="2:13" ht="27.75" customHeight="1" x14ac:dyDescent="0.15">
      <c r="B45" s="1242"/>
      <c r="C45" s="1243"/>
      <c r="D45" s="106"/>
      <c r="E45" s="1248" t="s">
        <v>34</v>
      </c>
      <c r="F45" s="1248"/>
      <c r="G45" s="1248"/>
      <c r="H45" s="1249"/>
      <c r="I45" s="107">
        <v>5302</v>
      </c>
      <c r="J45" s="108">
        <v>5352</v>
      </c>
      <c r="K45" s="108">
        <v>5061</v>
      </c>
      <c r="L45" s="108">
        <v>4713</v>
      </c>
      <c r="M45" s="109">
        <v>4538</v>
      </c>
    </row>
    <row r="46" spans="2:13" ht="27.75" customHeight="1" x14ac:dyDescent="0.15">
      <c r="B46" s="1242"/>
      <c r="C46" s="1243"/>
      <c r="D46" s="110"/>
      <c r="E46" s="1248" t="s">
        <v>35</v>
      </c>
      <c r="F46" s="1248"/>
      <c r="G46" s="1248"/>
      <c r="H46" s="1249"/>
      <c r="I46" s="107" t="s">
        <v>526</v>
      </c>
      <c r="J46" s="108" t="s">
        <v>526</v>
      </c>
      <c r="K46" s="108" t="s">
        <v>526</v>
      </c>
      <c r="L46" s="108" t="s">
        <v>526</v>
      </c>
      <c r="M46" s="109" t="s">
        <v>526</v>
      </c>
    </row>
    <row r="47" spans="2:13" ht="27.75" customHeight="1" x14ac:dyDescent="0.15">
      <c r="B47" s="1242"/>
      <c r="C47" s="1243"/>
      <c r="D47" s="111"/>
      <c r="E47" s="1250" t="s">
        <v>36</v>
      </c>
      <c r="F47" s="1251"/>
      <c r="G47" s="1251"/>
      <c r="H47" s="1252"/>
      <c r="I47" s="107" t="s">
        <v>526</v>
      </c>
      <c r="J47" s="108" t="s">
        <v>526</v>
      </c>
      <c r="K47" s="108" t="s">
        <v>526</v>
      </c>
      <c r="L47" s="108" t="s">
        <v>526</v>
      </c>
      <c r="M47" s="109" t="s">
        <v>526</v>
      </c>
    </row>
    <row r="48" spans="2:13" ht="27.75" customHeight="1" x14ac:dyDescent="0.15">
      <c r="B48" s="1242"/>
      <c r="C48" s="1243"/>
      <c r="D48" s="106"/>
      <c r="E48" s="1248" t="s">
        <v>37</v>
      </c>
      <c r="F48" s="1248"/>
      <c r="G48" s="1248"/>
      <c r="H48" s="1249"/>
      <c r="I48" s="107" t="s">
        <v>526</v>
      </c>
      <c r="J48" s="108" t="s">
        <v>526</v>
      </c>
      <c r="K48" s="108" t="s">
        <v>526</v>
      </c>
      <c r="L48" s="108" t="s">
        <v>526</v>
      </c>
      <c r="M48" s="109" t="s">
        <v>526</v>
      </c>
    </row>
    <row r="49" spans="2:13" ht="27.75" customHeight="1" x14ac:dyDescent="0.15">
      <c r="B49" s="1244"/>
      <c r="C49" s="1245"/>
      <c r="D49" s="106"/>
      <c r="E49" s="1248" t="s">
        <v>38</v>
      </c>
      <c r="F49" s="1248"/>
      <c r="G49" s="1248"/>
      <c r="H49" s="1249"/>
      <c r="I49" s="107" t="s">
        <v>526</v>
      </c>
      <c r="J49" s="108" t="s">
        <v>526</v>
      </c>
      <c r="K49" s="108" t="s">
        <v>526</v>
      </c>
      <c r="L49" s="108" t="s">
        <v>526</v>
      </c>
      <c r="M49" s="109" t="s">
        <v>526</v>
      </c>
    </row>
    <row r="50" spans="2:13" ht="27.75" customHeight="1" x14ac:dyDescent="0.15">
      <c r="B50" s="1253" t="s">
        <v>39</v>
      </c>
      <c r="C50" s="1254"/>
      <c r="D50" s="112"/>
      <c r="E50" s="1248" t="s">
        <v>40</v>
      </c>
      <c r="F50" s="1248"/>
      <c r="G50" s="1248"/>
      <c r="H50" s="1249"/>
      <c r="I50" s="107">
        <v>8879</v>
      </c>
      <c r="J50" s="108">
        <v>9356</v>
      </c>
      <c r="K50" s="108">
        <v>9853</v>
      </c>
      <c r="L50" s="108">
        <v>9962</v>
      </c>
      <c r="M50" s="109">
        <v>9955</v>
      </c>
    </row>
    <row r="51" spans="2:13" ht="27.75" customHeight="1" x14ac:dyDescent="0.15">
      <c r="B51" s="1242"/>
      <c r="C51" s="1243"/>
      <c r="D51" s="106"/>
      <c r="E51" s="1248" t="s">
        <v>41</v>
      </c>
      <c r="F51" s="1248"/>
      <c r="G51" s="1248"/>
      <c r="H51" s="1249"/>
      <c r="I51" s="107">
        <v>4238</v>
      </c>
      <c r="J51" s="108">
        <v>3813</v>
      </c>
      <c r="K51" s="108">
        <v>3466</v>
      </c>
      <c r="L51" s="108">
        <v>3073</v>
      </c>
      <c r="M51" s="109">
        <v>2653</v>
      </c>
    </row>
    <row r="52" spans="2:13" ht="27.75" customHeight="1" x14ac:dyDescent="0.15">
      <c r="B52" s="1244"/>
      <c r="C52" s="1245"/>
      <c r="D52" s="106"/>
      <c r="E52" s="1248" t="s">
        <v>42</v>
      </c>
      <c r="F52" s="1248"/>
      <c r="G52" s="1248"/>
      <c r="H52" s="1249"/>
      <c r="I52" s="107">
        <v>43113</v>
      </c>
      <c r="J52" s="108">
        <v>42376</v>
      </c>
      <c r="K52" s="108">
        <v>40609</v>
      </c>
      <c r="L52" s="108">
        <v>40072</v>
      </c>
      <c r="M52" s="109">
        <v>39076</v>
      </c>
    </row>
    <row r="53" spans="2:13" ht="27.75" customHeight="1" thickBot="1" x14ac:dyDescent="0.2">
      <c r="B53" s="1255" t="s">
        <v>43</v>
      </c>
      <c r="C53" s="1256"/>
      <c r="D53" s="113"/>
      <c r="E53" s="1257" t="s">
        <v>44</v>
      </c>
      <c r="F53" s="1257"/>
      <c r="G53" s="1257"/>
      <c r="H53" s="1258"/>
      <c r="I53" s="114">
        <v>26994</v>
      </c>
      <c r="J53" s="115">
        <v>25327</v>
      </c>
      <c r="K53" s="115">
        <v>22756</v>
      </c>
      <c r="L53" s="115">
        <v>20032</v>
      </c>
      <c r="M53" s="116">
        <v>18195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ymCRww4hB0tXmm63M97ERAsGFUyLhQZF+2PtiOcwOdvk/0n8qwmiY7Kn2hH9W2CZnWZVbZG5QJZzbNQj2yrTA==" saltValue="lNnPhjYKqAA6mTXY9aX8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7" t="s">
        <v>47</v>
      </c>
      <c r="D55" s="1267"/>
      <c r="E55" s="1268"/>
      <c r="F55" s="128">
        <v>2888</v>
      </c>
      <c r="G55" s="128">
        <v>2946</v>
      </c>
      <c r="H55" s="129">
        <v>2862</v>
      </c>
    </row>
    <row r="56" spans="2:8" ht="52.5" customHeight="1" x14ac:dyDescent="0.15">
      <c r="B56" s="130"/>
      <c r="C56" s="1269" t="s">
        <v>48</v>
      </c>
      <c r="D56" s="1269"/>
      <c r="E56" s="1270"/>
      <c r="F56" s="131">
        <v>2376</v>
      </c>
      <c r="G56" s="131">
        <v>2383</v>
      </c>
      <c r="H56" s="132">
        <v>2387</v>
      </c>
    </row>
    <row r="57" spans="2:8" ht="53.25" customHeight="1" x14ac:dyDescent="0.15">
      <c r="B57" s="130"/>
      <c r="C57" s="1271" t="s">
        <v>49</v>
      </c>
      <c r="D57" s="1271"/>
      <c r="E57" s="1272"/>
      <c r="F57" s="133">
        <v>7515</v>
      </c>
      <c r="G57" s="133">
        <v>7640</v>
      </c>
      <c r="H57" s="134">
        <v>7381</v>
      </c>
    </row>
    <row r="58" spans="2:8" ht="45.75" customHeight="1" x14ac:dyDescent="0.15">
      <c r="B58" s="135"/>
      <c r="C58" s="1259" t="s">
        <v>605</v>
      </c>
      <c r="D58" s="1260"/>
      <c r="E58" s="1261"/>
      <c r="F58" s="136">
        <v>2868</v>
      </c>
      <c r="G58" s="136">
        <v>2876</v>
      </c>
      <c r="H58" s="137">
        <v>2601</v>
      </c>
    </row>
    <row r="59" spans="2:8" ht="45.75" customHeight="1" x14ac:dyDescent="0.15">
      <c r="B59" s="135"/>
      <c r="C59" s="1259" t="s">
        <v>606</v>
      </c>
      <c r="D59" s="1260"/>
      <c r="E59" s="1261"/>
      <c r="F59" s="136">
        <v>2339</v>
      </c>
      <c r="G59" s="136">
        <v>2522</v>
      </c>
      <c r="H59" s="137">
        <v>2386</v>
      </c>
    </row>
    <row r="60" spans="2:8" ht="45.75" customHeight="1" x14ac:dyDescent="0.15">
      <c r="B60" s="135"/>
      <c r="C60" s="1259" t="s">
        <v>607</v>
      </c>
      <c r="D60" s="1260"/>
      <c r="E60" s="1261"/>
      <c r="F60" s="136">
        <v>1057</v>
      </c>
      <c r="G60" s="136">
        <v>1136</v>
      </c>
      <c r="H60" s="137">
        <v>1197</v>
      </c>
    </row>
    <row r="61" spans="2:8" ht="45.75" customHeight="1" x14ac:dyDescent="0.15">
      <c r="B61" s="135"/>
      <c r="C61" s="1259" t="s">
        <v>608</v>
      </c>
      <c r="D61" s="1260"/>
      <c r="E61" s="1261"/>
      <c r="F61" s="136">
        <v>446</v>
      </c>
      <c r="G61" s="136">
        <v>625</v>
      </c>
      <c r="H61" s="137">
        <v>819</v>
      </c>
    </row>
    <row r="62" spans="2:8" ht="45.75" customHeight="1" thickBot="1" x14ac:dyDescent="0.2">
      <c r="B62" s="138"/>
      <c r="C62" s="1262" t="s">
        <v>609</v>
      </c>
      <c r="D62" s="1263"/>
      <c r="E62" s="1264"/>
      <c r="F62" s="139">
        <v>302</v>
      </c>
      <c r="G62" s="139">
        <v>302</v>
      </c>
      <c r="H62" s="140">
        <v>202</v>
      </c>
    </row>
    <row r="63" spans="2:8" ht="52.5" customHeight="1" thickBot="1" x14ac:dyDescent="0.2">
      <c r="B63" s="141"/>
      <c r="C63" s="1265" t="s">
        <v>50</v>
      </c>
      <c r="D63" s="1265"/>
      <c r="E63" s="1266"/>
      <c r="F63" s="142">
        <v>12779</v>
      </c>
      <c r="G63" s="142">
        <v>12968</v>
      </c>
      <c r="H63" s="143">
        <v>12629</v>
      </c>
    </row>
    <row r="64" spans="2:8" ht="15" customHeight="1" x14ac:dyDescent="0.15"/>
  </sheetData>
  <sheetProtection algorithmName="SHA-512" hashValue="7TNdz12AMJw0srEO250R924UxxDANAMRjXcQq30mf+9v2CZEb49Ri632n1UDlEO6OHbv8IQw1NMsOT67D8lNag==" saltValue="HslhlWJtZNCk8c8bQroU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Z19" zoomScaleNormal="100" zoomScaleSheetLayoutView="55" workbookViewId="0">
      <selection activeCell="CB10" sqref="CB1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568</v>
      </c>
      <c r="BQ50" s="1307"/>
      <c r="BR50" s="1307"/>
      <c r="BS50" s="1307"/>
      <c r="BT50" s="1307"/>
      <c r="BU50" s="1307"/>
      <c r="BV50" s="1307"/>
      <c r="BW50" s="1307"/>
      <c r="BX50" s="1307" t="s">
        <v>569</v>
      </c>
      <c r="BY50" s="1307"/>
      <c r="BZ50" s="1307"/>
      <c r="CA50" s="1307"/>
      <c r="CB50" s="1307"/>
      <c r="CC50" s="1307"/>
      <c r="CD50" s="1307"/>
      <c r="CE50" s="1307"/>
      <c r="CF50" s="1307" t="s">
        <v>570</v>
      </c>
      <c r="CG50" s="1307"/>
      <c r="CH50" s="1307"/>
      <c r="CI50" s="1307"/>
      <c r="CJ50" s="1307"/>
      <c r="CK50" s="1307"/>
      <c r="CL50" s="1307"/>
      <c r="CM50" s="1307"/>
      <c r="CN50" s="1307" t="s">
        <v>571</v>
      </c>
      <c r="CO50" s="1307"/>
      <c r="CP50" s="1307"/>
      <c r="CQ50" s="1307"/>
      <c r="CR50" s="1307"/>
      <c r="CS50" s="1307"/>
      <c r="CT50" s="1307"/>
      <c r="CU50" s="1307"/>
      <c r="CV50" s="1307" t="s">
        <v>572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615</v>
      </c>
      <c r="AO51" s="1311"/>
      <c r="AP51" s="1311"/>
      <c r="AQ51" s="1311"/>
      <c r="AR51" s="1311"/>
      <c r="AS51" s="1311"/>
      <c r="AT51" s="1311"/>
      <c r="AU51" s="1311"/>
      <c r="AV51" s="1311"/>
      <c r="AW51" s="1311"/>
      <c r="AX51" s="1311"/>
      <c r="AY51" s="1311"/>
      <c r="AZ51" s="1311"/>
      <c r="BA51" s="1311"/>
      <c r="BB51" s="1311" t="s">
        <v>616</v>
      </c>
      <c r="BC51" s="1311"/>
      <c r="BD51" s="1311"/>
      <c r="BE51" s="1311"/>
      <c r="BF51" s="1311"/>
      <c r="BG51" s="1311"/>
      <c r="BH51" s="1311"/>
      <c r="BI51" s="1311"/>
      <c r="BJ51" s="1311"/>
      <c r="BK51" s="1311"/>
      <c r="BL51" s="1311"/>
      <c r="BM51" s="1311"/>
      <c r="BN51" s="1311"/>
      <c r="BO51" s="1311"/>
      <c r="BP51" s="1312">
        <v>200.1</v>
      </c>
      <c r="BQ51" s="1312"/>
      <c r="BR51" s="1312"/>
      <c r="BS51" s="1312"/>
      <c r="BT51" s="1312"/>
      <c r="BU51" s="1312"/>
      <c r="BV51" s="1312"/>
      <c r="BW51" s="1312"/>
      <c r="BX51" s="1312">
        <v>191.6</v>
      </c>
      <c r="BY51" s="1312"/>
      <c r="BZ51" s="1312"/>
      <c r="CA51" s="1312"/>
      <c r="CB51" s="1312"/>
      <c r="CC51" s="1312"/>
      <c r="CD51" s="1312"/>
      <c r="CE51" s="1312"/>
      <c r="CF51" s="1312">
        <v>173.9</v>
      </c>
      <c r="CG51" s="1312"/>
      <c r="CH51" s="1312"/>
      <c r="CI51" s="1312"/>
      <c r="CJ51" s="1312"/>
      <c r="CK51" s="1312"/>
      <c r="CL51" s="1312"/>
      <c r="CM51" s="1312"/>
      <c r="CN51" s="1312">
        <v>157.5</v>
      </c>
      <c r="CO51" s="1312"/>
      <c r="CP51" s="1312"/>
      <c r="CQ51" s="1312"/>
      <c r="CR51" s="1312"/>
      <c r="CS51" s="1312"/>
      <c r="CT51" s="1312"/>
      <c r="CU51" s="1312"/>
      <c r="CV51" s="1312">
        <v>140.9</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617</v>
      </c>
      <c r="BC53" s="1311"/>
      <c r="BD53" s="1311"/>
      <c r="BE53" s="1311"/>
      <c r="BF53" s="1311"/>
      <c r="BG53" s="1311"/>
      <c r="BH53" s="1311"/>
      <c r="BI53" s="1311"/>
      <c r="BJ53" s="1311"/>
      <c r="BK53" s="1311"/>
      <c r="BL53" s="1311"/>
      <c r="BM53" s="1311"/>
      <c r="BN53" s="1311"/>
      <c r="BO53" s="1311"/>
      <c r="BP53" s="1312">
        <v>89.7</v>
      </c>
      <c r="BQ53" s="1312"/>
      <c r="BR53" s="1312"/>
      <c r="BS53" s="1312"/>
      <c r="BT53" s="1312"/>
      <c r="BU53" s="1312"/>
      <c r="BV53" s="1312"/>
      <c r="BW53" s="1312"/>
      <c r="BX53" s="1312">
        <v>89.8</v>
      </c>
      <c r="BY53" s="1312"/>
      <c r="BZ53" s="1312"/>
      <c r="CA53" s="1312"/>
      <c r="CB53" s="1312"/>
      <c r="CC53" s="1312"/>
      <c r="CD53" s="1312"/>
      <c r="CE53" s="1312"/>
      <c r="CF53" s="1312">
        <v>90.1</v>
      </c>
      <c r="CG53" s="1312"/>
      <c r="CH53" s="1312"/>
      <c r="CI53" s="1312"/>
      <c r="CJ53" s="1312"/>
      <c r="CK53" s="1312"/>
      <c r="CL53" s="1312"/>
      <c r="CM53" s="1312"/>
      <c r="CN53" s="1312">
        <v>90.2</v>
      </c>
      <c r="CO53" s="1312"/>
      <c r="CP53" s="1312"/>
      <c r="CQ53" s="1312"/>
      <c r="CR53" s="1312"/>
      <c r="CS53" s="1312"/>
      <c r="CT53" s="1312"/>
      <c r="CU53" s="1312"/>
      <c r="CV53" s="1312">
        <v>90.3</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618</v>
      </c>
      <c r="AO55" s="1307"/>
      <c r="AP55" s="1307"/>
      <c r="AQ55" s="1307"/>
      <c r="AR55" s="1307"/>
      <c r="AS55" s="1307"/>
      <c r="AT55" s="1307"/>
      <c r="AU55" s="1307"/>
      <c r="AV55" s="1307"/>
      <c r="AW55" s="1307"/>
      <c r="AX55" s="1307"/>
      <c r="AY55" s="1307"/>
      <c r="AZ55" s="1307"/>
      <c r="BA55" s="1307"/>
      <c r="BB55" s="1311" t="s">
        <v>616</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617</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619</v>
      </c>
    </row>
    <row r="64" spans="1:109" x14ac:dyDescent="0.15">
      <c r="B64" s="1282"/>
      <c r="G64" s="1289"/>
      <c r="I64" s="1322"/>
      <c r="J64" s="1322"/>
      <c r="K64" s="1322"/>
      <c r="L64" s="1322"/>
      <c r="M64" s="1322"/>
      <c r="N64" s="1323"/>
      <c r="AM64" s="1289"/>
      <c r="AN64" s="1289" t="s">
        <v>612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568</v>
      </c>
      <c r="BQ72" s="1307"/>
      <c r="BR72" s="1307"/>
      <c r="BS72" s="1307"/>
      <c r="BT72" s="1307"/>
      <c r="BU72" s="1307"/>
      <c r="BV72" s="1307"/>
      <c r="BW72" s="1307"/>
      <c r="BX72" s="1307" t="s">
        <v>569</v>
      </c>
      <c r="BY72" s="1307"/>
      <c r="BZ72" s="1307"/>
      <c r="CA72" s="1307"/>
      <c r="CB72" s="1307"/>
      <c r="CC72" s="1307"/>
      <c r="CD72" s="1307"/>
      <c r="CE72" s="1307"/>
      <c r="CF72" s="1307" t="s">
        <v>570</v>
      </c>
      <c r="CG72" s="1307"/>
      <c r="CH72" s="1307"/>
      <c r="CI72" s="1307"/>
      <c r="CJ72" s="1307"/>
      <c r="CK72" s="1307"/>
      <c r="CL72" s="1307"/>
      <c r="CM72" s="1307"/>
      <c r="CN72" s="1307" t="s">
        <v>571</v>
      </c>
      <c r="CO72" s="1307"/>
      <c r="CP72" s="1307"/>
      <c r="CQ72" s="1307"/>
      <c r="CR72" s="1307"/>
      <c r="CS72" s="1307"/>
      <c r="CT72" s="1307"/>
      <c r="CU72" s="1307"/>
      <c r="CV72" s="1307" t="s">
        <v>572</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615</v>
      </c>
      <c r="AO73" s="1311"/>
      <c r="AP73" s="1311"/>
      <c r="AQ73" s="1311"/>
      <c r="AR73" s="1311"/>
      <c r="AS73" s="1311"/>
      <c r="AT73" s="1311"/>
      <c r="AU73" s="1311"/>
      <c r="AV73" s="1311"/>
      <c r="AW73" s="1311"/>
      <c r="AX73" s="1311"/>
      <c r="AY73" s="1311"/>
      <c r="AZ73" s="1311"/>
      <c r="BA73" s="1311"/>
      <c r="BB73" s="1311" t="s">
        <v>616</v>
      </c>
      <c r="BC73" s="1311"/>
      <c r="BD73" s="1311"/>
      <c r="BE73" s="1311"/>
      <c r="BF73" s="1311"/>
      <c r="BG73" s="1311"/>
      <c r="BH73" s="1311"/>
      <c r="BI73" s="1311"/>
      <c r="BJ73" s="1311"/>
      <c r="BK73" s="1311"/>
      <c r="BL73" s="1311"/>
      <c r="BM73" s="1311"/>
      <c r="BN73" s="1311"/>
      <c r="BO73" s="1311"/>
      <c r="BP73" s="1312">
        <v>200.1</v>
      </c>
      <c r="BQ73" s="1312"/>
      <c r="BR73" s="1312"/>
      <c r="BS73" s="1312"/>
      <c r="BT73" s="1312"/>
      <c r="BU73" s="1312"/>
      <c r="BV73" s="1312"/>
      <c r="BW73" s="1312"/>
      <c r="BX73" s="1312">
        <v>191.6</v>
      </c>
      <c r="BY73" s="1312"/>
      <c r="BZ73" s="1312"/>
      <c r="CA73" s="1312"/>
      <c r="CB73" s="1312"/>
      <c r="CC73" s="1312"/>
      <c r="CD73" s="1312"/>
      <c r="CE73" s="1312"/>
      <c r="CF73" s="1312">
        <v>173.9</v>
      </c>
      <c r="CG73" s="1312"/>
      <c r="CH73" s="1312"/>
      <c r="CI73" s="1312"/>
      <c r="CJ73" s="1312"/>
      <c r="CK73" s="1312"/>
      <c r="CL73" s="1312"/>
      <c r="CM73" s="1312"/>
      <c r="CN73" s="1312">
        <v>157.5</v>
      </c>
      <c r="CO73" s="1312"/>
      <c r="CP73" s="1312"/>
      <c r="CQ73" s="1312"/>
      <c r="CR73" s="1312"/>
      <c r="CS73" s="1312"/>
      <c r="CT73" s="1312"/>
      <c r="CU73" s="1312"/>
      <c r="CV73" s="1312">
        <v>140.9</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621</v>
      </c>
      <c r="BC75" s="1311"/>
      <c r="BD75" s="1311"/>
      <c r="BE75" s="1311"/>
      <c r="BF75" s="1311"/>
      <c r="BG75" s="1311"/>
      <c r="BH75" s="1311"/>
      <c r="BI75" s="1311"/>
      <c r="BJ75" s="1311"/>
      <c r="BK75" s="1311"/>
      <c r="BL75" s="1311"/>
      <c r="BM75" s="1311"/>
      <c r="BN75" s="1311"/>
      <c r="BO75" s="1311"/>
      <c r="BP75" s="1312">
        <v>16.7</v>
      </c>
      <c r="BQ75" s="1312"/>
      <c r="BR75" s="1312"/>
      <c r="BS75" s="1312"/>
      <c r="BT75" s="1312"/>
      <c r="BU75" s="1312"/>
      <c r="BV75" s="1312"/>
      <c r="BW75" s="1312"/>
      <c r="BX75" s="1312">
        <v>15.5</v>
      </c>
      <c r="BY75" s="1312"/>
      <c r="BZ75" s="1312"/>
      <c r="CA75" s="1312"/>
      <c r="CB75" s="1312"/>
      <c r="CC75" s="1312"/>
      <c r="CD75" s="1312"/>
      <c r="CE75" s="1312"/>
      <c r="CF75" s="1312">
        <v>14.7</v>
      </c>
      <c r="CG75" s="1312"/>
      <c r="CH75" s="1312"/>
      <c r="CI75" s="1312"/>
      <c r="CJ75" s="1312"/>
      <c r="CK75" s="1312"/>
      <c r="CL75" s="1312"/>
      <c r="CM75" s="1312"/>
      <c r="CN75" s="1312">
        <v>14.5</v>
      </c>
      <c r="CO75" s="1312"/>
      <c r="CP75" s="1312"/>
      <c r="CQ75" s="1312"/>
      <c r="CR75" s="1312"/>
      <c r="CS75" s="1312"/>
      <c r="CT75" s="1312"/>
      <c r="CU75" s="1312"/>
      <c r="CV75" s="1312">
        <v>14.9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618</v>
      </c>
      <c r="AO77" s="1307"/>
      <c r="AP77" s="1307"/>
      <c r="AQ77" s="1307"/>
      <c r="AR77" s="1307"/>
      <c r="AS77" s="1307"/>
      <c r="AT77" s="1307"/>
      <c r="AU77" s="1307"/>
      <c r="AV77" s="1307"/>
      <c r="AW77" s="1307"/>
      <c r="AX77" s="1307"/>
      <c r="AY77" s="1307"/>
      <c r="AZ77" s="1307"/>
      <c r="BA77" s="1307"/>
      <c r="BB77" s="1311" t="s">
        <v>616</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621</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OjBBTjhL3N+d/v8Har3XDxZNXPxPtX6fZP+J1NbkVc9yPauJLv4gVvhZxrmuGc823T1LqyCtvQIRszLS+jGi0A==" saltValue="qDAs/Uy6eiX1R18UwQ1o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96" zoomScaleNormal="96" zoomScaleSheetLayoutView="70" workbookViewId="0">
      <selection activeCell="AD110" sqref="AD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rQDgSeAZTlPoXKYLdXQinKHHOuojJLASRLiAcCtfV9pRX/cDpvKjBmCX/pgaUaEk1Xuwzpl3EnzlYC9EsFAJeQ==" saltValue="C+TC2OWLHfG3OOLybwMu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7" zoomScaleNormal="100" zoomScaleSheetLayoutView="55" workbookViewId="0">
      <selection activeCell="AE110" sqref="AE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6VeYCPInxg3dVzAaEo3bAP1GH/9z/bKhzJbC0g4caFpA8vtFeAhln3HO+E+0bI5bMUwD5ztCMv2LFq7pTu4uLA==" saltValue="bA1ehhALLHZzCAut7udM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60654</v>
      </c>
      <c r="E3" s="162"/>
      <c r="F3" s="163">
        <v>83280</v>
      </c>
      <c r="G3" s="164"/>
      <c r="H3" s="165"/>
    </row>
    <row r="4" spans="1:8" x14ac:dyDescent="0.15">
      <c r="A4" s="166"/>
      <c r="B4" s="167"/>
      <c r="C4" s="168"/>
      <c r="D4" s="169">
        <v>36800</v>
      </c>
      <c r="E4" s="170"/>
      <c r="F4" s="171">
        <v>43123</v>
      </c>
      <c r="G4" s="172"/>
      <c r="H4" s="173"/>
    </row>
    <row r="5" spans="1:8" x14ac:dyDescent="0.15">
      <c r="A5" s="154" t="s">
        <v>560</v>
      </c>
      <c r="B5" s="159"/>
      <c r="C5" s="160"/>
      <c r="D5" s="161">
        <v>81881</v>
      </c>
      <c r="E5" s="162"/>
      <c r="F5" s="163">
        <v>88968</v>
      </c>
      <c r="G5" s="164"/>
      <c r="H5" s="165"/>
    </row>
    <row r="6" spans="1:8" x14ac:dyDescent="0.15">
      <c r="A6" s="166"/>
      <c r="B6" s="167"/>
      <c r="C6" s="168"/>
      <c r="D6" s="169">
        <v>46459</v>
      </c>
      <c r="E6" s="170"/>
      <c r="F6" s="171">
        <v>45482</v>
      </c>
      <c r="G6" s="172"/>
      <c r="H6" s="173"/>
    </row>
    <row r="7" spans="1:8" x14ac:dyDescent="0.15">
      <c r="A7" s="154" t="s">
        <v>561</v>
      </c>
      <c r="B7" s="159"/>
      <c r="C7" s="160"/>
      <c r="D7" s="161">
        <v>52302</v>
      </c>
      <c r="E7" s="162"/>
      <c r="F7" s="163">
        <v>85173</v>
      </c>
      <c r="G7" s="164"/>
      <c r="H7" s="165"/>
    </row>
    <row r="8" spans="1:8" x14ac:dyDescent="0.15">
      <c r="A8" s="166"/>
      <c r="B8" s="167"/>
      <c r="C8" s="168"/>
      <c r="D8" s="169">
        <v>31299</v>
      </c>
      <c r="E8" s="170"/>
      <c r="F8" s="171">
        <v>43913</v>
      </c>
      <c r="G8" s="172"/>
      <c r="H8" s="173"/>
    </row>
    <row r="9" spans="1:8" x14ac:dyDescent="0.15">
      <c r="A9" s="154" t="s">
        <v>562</v>
      </c>
      <c r="B9" s="159"/>
      <c r="C9" s="160"/>
      <c r="D9" s="161">
        <v>84052</v>
      </c>
      <c r="E9" s="162"/>
      <c r="F9" s="163">
        <v>94081</v>
      </c>
      <c r="G9" s="164"/>
      <c r="H9" s="165"/>
    </row>
    <row r="10" spans="1:8" x14ac:dyDescent="0.15">
      <c r="A10" s="166"/>
      <c r="B10" s="167"/>
      <c r="C10" s="168"/>
      <c r="D10" s="169">
        <v>61959</v>
      </c>
      <c r="E10" s="170"/>
      <c r="F10" s="171">
        <v>48949</v>
      </c>
      <c r="G10" s="172"/>
      <c r="H10" s="173"/>
    </row>
    <row r="11" spans="1:8" x14ac:dyDescent="0.15">
      <c r="A11" s="154" t="s">
        <v>563</v>
      </c>
      <c r="B11" s="159"/>
      <c r="C11" s="160"/>
      <c r="D11" s="161">
        <v>84510</v>
      </c>
      <c r="E11" s="162"/>
      <c r="F11" s="163">
        <v>92632</v>
      </c>
      <c r="G11" s="164"/>
      <c r="H11" s="165"/>
    </row>
    <row r="12" spans="1:8" x14ac:dyDescent="0.15">
      <c r="A12" s="166"/>
      <c r="B12" s="167"/>
      <c r="C12" s="174"/>
      <c r="D12" s="169">
        <v>64393</v>
      </c>
      <c r="E12" s="170"/>
      <c r="F12" s="171">
        <v>47978</v>
      </c>
      <c r="G12" s="172"/>
      <c r="H12" s="173"/>
    </row>
    <row r="13" spans="1:8" x14ac:dyDescent="0.15">
      <c r="A13" s="154"/>
      <c r="B13" s="159"/>
      <c r="C13" s="175"/>
      <c r="D13" s="176">
        <v>72680</v>
      </c>
      <c r="E13" s="177"/>
      <c r="F13" s="178">
        <v>88827</v>
      </c>
      <c r="G13" s="179"/>
      <c r="H13" s="165"/>
    </row>
    <row r="14" spans="1:8" x14ac:dyDescent="0.15">
      <c r="A14" s="166"/>
      <c r="B14" s="167"/>
      <c r="C14" s="168"/>
      <c r="D14" s="169">
        <v>48182</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2.77</v>
      </c>
      <c r="C19" s="180">
        <f>ROUND(VALUE(SUBSTITUTE(実質収支比率等に係る経年分析!G$48,"▲","-")),2)</f>
        <v>2.34</v>
      </c>
      <c r="D19" s="180">
        <f>ROUND(VALUE(SUBSTITUTE(実質収支比率等に係る経年分析!H$48,"▲","-")),2)</f>
        <v>0.6</v>
      </c>
      <c r="E19" s="180">
        <f>ROUND(VALUE(SUBSTITUTE(実質収支比率等に係る経年分析!I$48,"▲","-")),2)</f>
        <v>1.36</v>
      </c>
      <c r="F19" s="180">
        <f>ROUND(VALUE(SUBSTITUTE(実質収支比率等に係る経年分析!J$48,"▲","-")),2)</f>
        <v>1.3</v>
      </c>
    </row>
    <row r="20" spans="1:11" x14ac:dyDescent="0.15">
      <c r="A20" s="180" t="s">
        <v>54</v>
      </c>
      <c r="B20" s="180">
        <f>ROUND(VALUE(SUBSTITUTE(実質収支比率等に係る経年分析!F$47,"▲","-")),2)</f>
        <v>13.71</v>
      </c>
      <c r="C20" s="180">
        <f>ROUND(VALUE(SUBSTITUTE(実質収支比率等に係る経年分析!G$47,"▲","-")),2)</f>
        <v>15.34</v>
      </c>
      <c r="D20" s="180">
        <f>ROUND(VALUE(SUBSTITUTE(実質収支比率等に係る経年分析!H$47,"▲","-")),2)</f>
        <v>16.82</v>
      </c>
      <c r="E20" s="180">
        <f>ROUND(VALUE(SUBSTITUTE(実質収支比率等に係る経年分析!I$47,"▲","-")),2)</f>
        <v>17.66</v>
      </c>
      <c r="F20" s="180">
        <f>ROUND(VALUE(SUBSTITUTE(実質収支比率等に係る経年分析!J$47,"▲","-")),2)</f>
        <v>17.03</v>
      </c>
    </row>
    <row r="21" spans="1:11" x14ac:dyDescent="0.15">
      <c r="A21" s="180" t="s">
        <v>55</v>
      </c>
      <c r="B21" s="180">
        <f>IF(ISNUMBER(VALUE(SUBSTITUTE(実質収支比率等に係る経年分析!F$49,"▲","-"))),ROUND(VALUE(SUBSTITUTE(実質収支比率等に係る経年分析!F$49,"▲","-")),2),NA())</f>
        <v>9.14</v>
      </c>
      <c r="C21" s="180">
        <f>IF(ISNUMBER(VALUE(SUBSTITUTE(実質収支比率等に係る経年分析!G$49,"▲","-"))),ROUND(VALUE(SUBSTITUTE(実質収支比率等に係る経年分析!G$49,"▲","-")),2),NA())</f>
        <v>6.8</v>
      </c>
      <c r="D21" s="180">
        <f>IF(ISNUMBER(VALUE(SUBSTITUTE(実質収支比率等に係る経年分析!H$49,"▲","-"))),ROUND(VALUE(SUBSTITUTE(実質収支比率等に係る経年分析!H$49,"▲","-")),2),NA())</f>
        <v>6.93</v>
      </c>
      <c r="E21" s="180">
        <f>IF(ISNUMBER(VALUE(SUBSTITUTE(実質収支比率等に係る経年分析!I$49,"▲","-"))),ROUND(VALUE(SUBSTITUTE(実質収支比率等に係る経年分析!I$49,"▲","-")),2),NA())</f>
        <v>4.13</v>
      </c>
      <c r="F21" s="180">
        <f>IF(ISNUMBER(VALUE(SUBSTITUTE(実質収支比率等に係る経年分析!J$49,"▲","-"))),ROUND(VALUE(SUBSTITUTE(実質収支比率等に係る経年分析!J$49,"▲","-")),2),NA())</f>
        <v>3.25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国民健康保険特別会計（事業勘定）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住宅用地造成事業等特別会計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産地直売所事業特別会計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x14ac:dyDescent="0.15">
      <c r="A35" s="181" t="str">
        <f>IF(連結実質赤字比率に係る赤字・黒字の構成分析!C$35="",NA(),連結実質赤字比率に係る赤字・黒字の構成分析!C$35)</f>
        <v>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4623</v>
      </c>
      <c r="E42" s="182"/>
      <c r="F42" s="182"/>
      <c r="G42" s="182">
        <f>'実質公債費比率（分子）の構造'!L$52</f>
        <v>4726</v>
      </c>
      <c r="H42" s="182"/>
      <c r="I42" s="182"/>
      <c r="J42" s="182">
        <f>'実質公債費比率（分子）の構造'!M$52</f>
        <v>4562</v>
      </c>
      <c r="K42" s="182"/>
      <c r="L42" s="182"/>
      <c r="M42" s="182">
        <f>'実質公債費比率（分子）の構造'!N$52</f>
        <v>4402</v>
      </c>
      <c r="N42" s="182"/>
      <c r="O42" s="182"/>
      <c r="P42" s="182">
        <f>'実質公債費比率（分子）の構造'!O$52</f>
        <v>4319</v>
      </c>
    </row>
    <row r="43" spans="1:16" x14ac:dyDescent="0.15">
      <c r="A43" s="182" t="s">
        <v>63</v>
      </c>
      <c r="B43" s="182">
        <f>'実質公債費比率（分子）の構造'!K$51</f>
        <v>2</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967</v>
      </c>
      <c r="C45" s="182"/>
      <c r="D45" s="182"/>
      <c r="E45" s="182">
        <f>'実質公債費比率（分子）の構造'!L$49</f>
        <v>961</v>
      </c>
      <c r="F45" s="182"/>
      <c r="G45" s="182"/>
      <c r="H45" s="182">
        <f>'実質公債費比率（分子）の構造'!M$49</f>
        <v>968</v>
      </c>
      <c r="I45" s="182"/>
      <c r="J45" s="182"/>
      <c r="K45" s="182">
        <f>'実質公債費比率（分子）の構造'!N$49</f>
        <v>902</v>
      </c>
      <c r="L45" s="182"/>
      <c r="M45" s="182"/>
      <c r="N45" s="182">
        <f>'実質公債費比率（分子）の構造'!O$49</f>
        <v>915</v>
      </c>
      <c r="O45" s="182"/>
      <c r="P45" s="182"/>
    </row>
    <row r="46" spans="1:16" x14ac:dyDescent="0.15">
      <c r="A46" s="182" t="s">
        <v>66</v>
      </c>
      <c r="B46" s="182">
        <f>'実質公債費比率（分子）の構造'!K$48</f>
        <v>1348</v>
      </c>
      <c r="C46" s="182"/>
      <c r="D46" s="182"/>
      <c r="E46" s="182">
        <f>'実質公債費比率（分子）の構造'!L$48</f>
        <v>1375</v>
      </c>
      <c r="F46" s="182"/>
      <c r="G46" s="182"/>
      <c r="H46" s="182">
        <f>'実質公債費比率（分子）の構造'!M$48</f>
        <v>1345</v>
      </c>
      <c r="I46" s="182"/>
      <c r="J46" s="182"/>
      <c r="K46" s="182">
        <f>'実質公債費比率（分子）の構造'!N$48</f>
        <v>1225</v>
      </c>
      <c r="L46" s="182"/>
      <c r="M46" s="182"/>
      <c r="N46" s="182">
        <f>'実質公債費比率（分子）の構造'!O$48</f>
        <v>1202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4413</v>
      </c>
      <c r="C49" s="182"/>
      <c r="D49" s="182"/>
      <c r="E49" s="182">
        <f>'実質公債費比率（分子）の構造'!L$45</f>
        <v>4231</v>
      </c>
      <c r="F49" s="182"/>
      <c r="G49" s="182"/>
      <c r="H49" s="182">
        <f>'実質公債費比率（分子）の構造'!M$45</f>
        <v>4166</v>
      </c>
      <c r="I49" s="182"/>
      <c r="J49" s="182"/>
      <c r="K49" s="182">
        <f>'実質公債費比率（分子）の構造'!N$45</f>
        <v>4177</v>
      </c>
      <c r="L49" s="182"/>
      <c r="M49" s="182"/>
      <c r="N49" s="182">
        <f>'実質公債費比率（分子）の構造'!O$45</f>
        <v>4148</v>
      </c>
      <c r="O49" s="182"/>
      <c r="P49" s="182"/>
    </row>
    <row r="50" spans="1:16" x14ac:dyDescent="0.15">
      <c r="A50" s="182" t="s">
        <v>70</v>
      </c>
      <c r="B50" s="182" t="e">
        <f>NA()</f>
        <v>#N/A</v>
      </c>
      <c r="C50" s="182">
        <f>IF(ISNUMBER('実質公債費比率（分子）の構造'!K$53),'実質公債費比率（分子）の構造'!K$53,NA())</f>
        <v>2107</v>
      </c>
      <c r="D50" s="182" t="e">
        <f>NA()</f>
        <v>#N/A</v>
      </c>
      <c r="E50" s="182" t="e">
        <f>NA()</f>
        <v>#N/A</v>
      </c>
      <c r="F50" s="182">
        <f>IF(ISNUMBER('実質公債費比率（分子）の構造'!L$53),'実質公債費比率（分子）の構造'!L$53,NA())</f>
        <v>1842</v>
      </c>
      <c r="G50" s="182" t="e">
        <f>NA()</f>
        <v>#N/A</v>
      </c>
      <c r="H50" s="182" t="e">
        <f>NA()</f>
        <v>#N/A</v>
      </c>
      <c r="I50" s="182">
        <f>IF(ISNUMBER('実質公債費比率（分子）の構造'!M$53),'実質公債費比率（分子）の構造'!M$53,NA())</f>
        <v>1917</v>
      </c>
      <c r="J50" s="182" t="e">
        <f>NA()</f>
        <v>#N/A</v>
      </c>
      <c r="K50" s="182" t="e">
        <f>NA()</f>
        <v>#N/A</v>
      </c>
      <c r="L50" s="182">
        <f>IF(ISNUMBER('実質公債費比率（分子）の構造'!N$53),'実質公債費比率（分子）の構造'!N$53,NA())</f>
        <v>1902</v>
      </c>
      <c r="M50" s="182" t="e">
        <f>NA()</f>
        <v>#N/A</v>
      </c>
      <c r="N50" s="182" t="e">
        <f>NA()</f>
        <v>#N/A</v>
      </c>
      <c r="O50" s="182">
        <f>IF(ISNUMBER('実質公債費比率（分子）の構造'!O$53),'実質公債費比率（分子）の構造'!O$53,NA())</f>
        <v>1946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43113</v>
      </c>
      <c r="E56" s="181"/>
      <c r="F56" s="181"/>
      <c r="G56" s="181">
        <f>'将来負担比率（分子）の構造'!J$52</f>
        <v>42376</v>
      </c>
      <c r="H56" s="181"/>
      <c r="I56" s="181"/>
      <c r="J56" s="181">
        <f>'将来負担比率（分子）の構造'!K$52</f>
        <v>40609</v>
      </c>
      <c r="K56" s="181"/>
      <c r="L56" s="181"/>
      <c r="M56" s="181">
        <f>'将来負担比率（分子）の構造'!L$52</f>
        <v>40072</v>
      </c>
      <c r="N56" s="181"/>
      <c r="O56" s="181"/>
      <c r="P56" s="181">
        <f>'将来負担比率（分子）の構造'!M$52</f>
        <v>39076</v>
      </c>
    </row>
    <row r="57" spans="1:16" x14ac:dyDescent="0.15">
      <c r="A57" s="181" t="s">
        <v>41</v>
      </c>
      <c r="B57" s="181"/>
      <c r="C57" s="181"/>
      <c r="D57" s="181">
        <f>'将来負担比率（分子）の構造'!I$51</f>
        <v>4238</v>
      </c>
      <c r="E57" s="181"/>
      <c r="F57" s="181"/>
      <c r="G57" s="181">
        <f>'将来負担比率（分子）の構造'!J$51</f>
        <v>3813</v>
      </c>
      <c r="H57" s="181"/>
      <c r="I57" s="181"/>
      <c r="J57" s="181">
        <f>'将来負担比率（分子）の構造'!K$51</f>
        <v>3466</v>
      </c>
      <c r="K57" s="181"/>
      <c r="L57" s="181"/>
      <c r="M57" s="181">
        <f>'将来負担比率（分子）の構造'!L$51</f>
        <v>3073</v>
      </c>
      <c r="N57" s="181"/>
      <c r="O57" s="181"/>
      <c r="P57" s="181">
        <f>'将来負担比率（分子）の構造'!M$51</f>
        <v>2653</v>
      </c>
    </row>
    <row r="58" spans="1:16" x14ac:dyDescent="0.15">
      <c r="A58" s="181" t="s">
        <v>40</v>
      </c>
      <c r="B58" s="181"/>
      <c r="C58" s="181"/>
      <c r="D58" s="181">
        <f>'将来負担比率（分子）の構造'!I$50</f>
        <v>8879</v>
      </c>
      <c r="E58" s="181"/>
      <c r="F58" s="181"/>
      <c r="G58" s="181">
        <f>'将来負担比率（分子）の構造'!J$50</f>
        <v>9356</v>
      </c>
      <c r="H58" s="181"/>
      <c r="I58" s="181"/>
      <c r="J58" s="181">
        <f>'将来負担比率（分子）の構造'!K$50</f>
        <v>9853</v>
      </c>
      <c r="K58" s="181"/>
      <c r="L58" s="181"/>
      <c r="M58" s="181">
        <f>'将来負担比率（分子）の構造'!L$50</f>
        <v>9962</v>
      </c>
      <c r="N58" s="181"/>
      <c r="O58" s="181"/>
      <c r="P58" s="181">
        <f>'将来負担比率（分子）の構造'!M$50</f>
        <v>9955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5302</v>
      </c>
      <c r="C62" s="181"/>
      <c r="D62" s="181"/>
      <c r="E62" s="181">
        <f>'将来負担比率（分子）の構造'!J$45</f>
        <v>5352</v>
      </c>
      <c r="F62" s="181"/>
      <c r="G62" s="181"/>
      <c r="H62" s="181">
        <f>'将来負担比率（分子）の構造'!K$45</f>
        <v>5061</v>
      </c>
      <c r="I62" s="181"/>
      <c r="J62" s="181"/>
      <c r="K62" s="181">
        <f>'将来負担比率（分子）の構造'!L$45</f>
        <v>4713</v>
      </c>
      <c r="L62" s="181"/>
      <c r="M62" s="181"/>
      <c r="N62" s="181">
        <f>'将来負担比率（分子）の構造'!M$45</f>
        <v>4538</v>
      </c>
      <c r="O62" s="181"/>
      <c r="P62" s="181"/>
    </row>
    <row r="63" spans="1:16" x14ac:dyDescent="0.15">
      <c r="A63" s="181" t="s">
        <v>33</v>
      </c>
      <c r="B63" s="181">
        <f>'将来負担比率（分子）の構造'!I$44</f>
        <v>10758</v>
      </c>
      <c r="C63" s="181"/>
      <c r="D63" s="181"/>
      <c r="E63" s="181">
        <f>'将来負担比率（分子）の構造'!J$44</f>
        <v>10082</v>
      </c>
      <c r="F63" s="181"/>
      <c r="G63" s="181"/>
      <c r="H63" s="181">
        <f>'将来負担比率（分子）の構造'!K$44</f>
        <v>9455</v>
      </c>
      <c r="I63" s="181"/>
      <c r="J63" s="181"/>
      <c r="K63" s="181">
        <f>'将来負担比率（分子）の構造'!L$44</f>
        <v>8930</v>
      </c>
      <c r="L63" s="181"/>
      <c r="M63" s="181"/>
      <c r="N63" s="181">
        <f>'将来負担比率（分子）の構造'!M$44</f>
        <v>8371</v>
      </c>
      <c r="O63" s="181"/>
      <c r="P63" s="181"/>
    </row>
    <row r="64" spans="1:16" x14ac:dyDescent="0.15">
      <c r="A64" s="181" t="s">
        <v>32</v>
      </c>
      <c r="B64" s="181">
        <f>'将来負担比率（分子）の構造'!I$43</f>
        <v>22275</v>
      </c>
      <c r="C64" s="181"/>
      <c r="D64" s="181"/>
      <c r="E64" s="181">
        <f>'将来負担比率（分子）の構造'!J$43</f>
        <v>21581</v>
      </c>
      <c r="F64" s="181"/>
      <c r="G64" s="181"/>
      <c r="H64" s="181">
        <f>'将来負担比率（分子）の構造'!K$43</f>
        <v>21174</v>
      </c>
      <c r="I64" s="181"/>
      <c r="J64" s="181"/>
      <c r="K64" s="181">
        <f>'将来負担比率（分子）の構造'!L$43</f>
        <v>19600</v>
      </c>
      <c r="L64" s="181"/>
      <c r="M64" s="181"/>
      <c r="N64" s="181">
        <f>'将来負担比率（分子）の構造'!M$43</f>
        <v>18453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44889</v>
      </c>
      <c r="C66" s="181"/>
      <c r="D66" s="181"/>
      <c r="E66" s="181">
        <f>'将来負担比率（分子）の構造'!J$41</f>
        <v>43855</v>
      </c>
      <c r="F66" s="181"/>
      <c r="G66" s="181"/>
      <c r="H66" s="181">
        <f>'将来負担比率（分子）の構造'!K$41</f>
        <v>40994</v>
      </c>
      <c r="I66" s="181"/>
      <c r="J66" s="181"/>
      <c r="K66" s="181">
        <f>'将来負担比率（分子）の構造'!L$41</f>
        <v>39896</v>
      </c>
      <c r="L66" s="181"/>
      <c r="M66" s="181"/>
      <c r="N66" s="181">
        <f>'将来負担比率（分子）の構造'!M$41</f>
        <v>38517</v>
      </c>
      <c r="O66" s="181"/>
      <c r="P66" s="181"/>
    </row>
    <row r="67" spans="1:16" x14ac:dyDescent="0.15">
      <c r="A67" s="181" t="s">
        <v>74</v>
      </c>
      <c r="B67" s="181" t="e">
        <f>NA()</f>
        <v>#N/A</v>
      </c>
      <c r="C67" s="181">
        <f>IF(ISNUMBER('将来負担比率（分子）の構造'!I$53), IF('将来負担比率（分子）の構造'!I$53 &lt; 0, 0, '将来負担比率（分子）の構造'!I$53), NA())</f>
        <v>26994</v>
      </c>
      <c r="D67" s="181" t="e">
        <f>NA()</f>
        <v>#N/A</v>
      </c>
      <c r="E67" s="181" t="e">
        <f>NA()</f>
        <v>#N/A</v>
      </c>
      <c r="F67" s="181">
        <f>IF(ISNUMBER('将来負担比率（分子）の構造'!J$53), IF('将来負担比率（分子）の構造'!J$53 &lt; 0, 0, '将来負担比率（分子）の構造'!J$53), NA())</f>
        <v>25327</v>
      </c>
      <c r="G67" s="181" t="e">
        <f>NA()</f>
        <v>#N/A</v>
      </c>
      <c r="H67" s="181" t="e">
        <f>NA()</f>
        <v>#N/A</v>
      </c>
      <c r="I67" s="181">
        <f>IF(ISNUMBER('将来負担比率（分子）の構造'!K$53), IF('将来負担比率（分子）の構造'!K$53 &lt; 0, 0, '将来負担比率（分子）の構造'!K$53), NA())</f>
        <v>22756</v>
      </c>
      <c r="J67" s="181" t="e">
        <f>NA()</f>
        <v>#N/A</v>
      </c>
      <c r="K67" s="181" t="e">
        <f>NA()</f>
        <v>#N/A</v>
      </c>
      <c r="L67" s="181">
        <f>IF(ISNUMBER('将来負担比率（分子）の構造'!L$53), IF('将来負担比率（分子）の構造'!L$53 &lt; 0, 0, '将来負担比率（分子）の構造'!L$53), NA())</f>
        <v>20032</v>
      </c>
      <c r="M67" s="181" t="e">
        <f>NA()</f>
        <v>#N/A</v>
      </c>
      <c r="N67" s="181" t="e">
        <f>NA()</f>
        <v>#N/A</v>
      </c>
      <c r="O67" s="181">
        <f>IF(ISNUMBER('将来負担比率（分子）の構造'!M$53), IF('将来負担比率（分子）の構造'!M$53 &lt; 0, 0, '将来負担比率（分子）の構造'!M$53), NA())</f>
        <v>18195</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2888</v>
      </c>
      <c r="C72" s="185">
        <f>基金残高に係る経年分析!G55</f>
        <v>2946</v>
      </c>
      <c r="D72" s="185">
        <f>基金残高に係る経年分析!H55</f>
        <v>2862</v>
      </c>
    </row>
    <row r="73" spans="1:16" x14ac:dyDescent="0.15">
      <c r="A73" s="184" t="s">
        <v>77</v>
      </c>
      <c r="B73" s="185">
        <f>基金残高に係る経年分析!F56</f>
        <v>2376</v>
      </c>
      <c r="C73" s="185">
        <f>基金残高に係る経年分析!G56</f>
        <v>2383</v>
      </c>
      <c r="D73" s="185">
        <f>基金残高に係る経年分析!H56</f>
        <v>2387</v>
      </c>
    </row>
    <row r="74" spans="1:16" x14ac:dyDescent="0.15">
      <c r="A74" s="184" t="s">
        <v>78</v>
      </c>
      <c r="B74" s="185">
        <f>基金残高に係る経年分析!F57</f>
        <v>7515</v>
      </c>
      <c r="C74" s="185">
        <f>基金残高に係る経年分析!G57</f>
        <v>7640</v>
      </c>
      <c r="D74" s="185">
        <f>基金残高に係る経年分析!H57</f>
        <v>7381</v>
      </c>
    </row>
  </sheetData>
  <sheetProtection algorithmName="SHA-512" hashValue="1QJqKrs2tDuxZrxg1Azy5ovJYw4N15CtGSTtUxfmNev5HgiSNux2Pa6Hgmt8/d6KmTlVMhTbZmU3HA3MU0+qrg==" saltValue="CSbVxB7o4Aa57PRIHtvr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605</cp:lastModifiedBy>
  <cp:lastPrinted>2022-03-08T00:38:54Z</cp:lastPrinted>
  <dcterms:created xsi:type="dcterms:W3CDTF">2022-02-02T06:01:41Z</dcterms:created>
  <dcterms:modified xsi:type="dcterms:W3CDTF">2022-09-14T00:24:13Z</dcterms:modified>
  <cp:category/>
</cp:coreProperties>
</file>