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FSV01\UserData$\0365\マイ ドキュメント\00財政課\各種調査\財政状況資料集\R01決算\02 市→県（回答）\"/>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<sst xmlns="http://schemas.openxmlformats.org/spreadsheetml/2006/main" count="1147" uniqueCount="608">
  <si>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</si>
  <si>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</si>
  <si>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</si>
  <si>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</si>
  <si>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</si>
  <si>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</si>
  <si>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</si>
  <si>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</si>
  <si>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</si>
  <si>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</si>
  <si>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</si>
  <si>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</si>
  <si>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</si>
  <si>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</si>
  <si>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</si>
  <si>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</si>
  <si>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</si>
  <si>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</si>
  <si>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</si>
  <si>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</si>
  <si>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</si>
  <si>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</si>
  <si>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</si>
  <si>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</si>
  <si>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</si>
  <si>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</si>
  <si>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</si>
  <si>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</si>
  <si>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</si>
  <si>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</si>
  <si>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</si>
  <si>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</si>
  <si>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</si>
  <si>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</si>
  <si>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</si>
  <si>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</si>
  <si>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</si>
  <si>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</si>
  <si>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</si>
  <si>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</si>
  <si>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</si>
  <si>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</si>
  <si>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</si>
  <si>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</si>
  <si>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</si>
  <si>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</si>
  <si>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</si>
  <si>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</si>
  <si>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</si>
  <si>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</si>
  <si>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</si>
  <si>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</si>
  <si>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</si>
  <si>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</si>
  <si>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</si>
  <si>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</si>
  <si>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</si>
  <si>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</si>
  <si>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</si>
  <si>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</si>
  <si>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</si>
  <si>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</si>
  <si>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</si>
  <si>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</si>
  <si>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</si>
  <si>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</si>
  <si>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</si>
  <si>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</si>
  <si>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</si>
  <si>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</si>
  <si>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</si>
  <si>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</si>
  <si>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</si>
  <si>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</si>
  <si>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</si>
  <si>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</si>
  <si>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</si>
  <si>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</si>
  <si>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</si>
  <si>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</si>
  <si>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</si>
  <si>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</si>
  <si>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</si>
  <si>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</si>
  <si>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</si>
  <si>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</si>
  <si>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</si>
  <si>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</si>
  <si>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</si>
  <si>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</si>
  <si>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</si>
  <si>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</si>
  <si>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</si>
  <si>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</si>
  <si>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</si>
  <si>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</si>
  <si>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</si>
  <si>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</si>
  <si>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</si>
  <si>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</si>
  <si>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</si>
  <si>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</si>
  <si>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</si>
  <si>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</si>
  <si>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</si>
  <si>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</si>
  <si>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</si>
  <si>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</si>
  <si>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</si>
  <si>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</si>
  <si>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</si>
  <si>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</si>
  <si>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</si>
  <si>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</si>
  <si>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</si>
  <si>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</si>
  <si>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</si>
  <si>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</si>
  <si>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</si>
  <si>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</si>
  <si>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</si>
  <si>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</si>
  <si>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</si>
  <si>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</si>
  <si>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</si>
  <si>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</si>
  <si>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</si>
  <si>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</si>
  <si>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</si>
  <si>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</si>
  <si>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</si>
  <si>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</si>
  <si>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</si>
  <si>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</si>
  <si>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</si>
  <si>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</si>
  <si>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</si>
  <si>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</si>
  <si>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</si>
  <si>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</si>
  <si>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</si>
  <si>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</si>
  <si>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</si>
  <si>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</si>
  <si>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</si>
  <si>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</si>
  <si>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</si>
  <si>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</si>
  <si>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</si>
  <si>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</si>
  <si>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</si>
  <si>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</si>
  <si>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</si>
  <si>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</si>
  <si>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</si>
  <si>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</si>
  <si>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</si>
  <si>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</si>
  <si>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</si>
  <si>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</si>
  <si>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</si>
  <si>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</si>
  <si>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</si>
  <si>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</si>
  <si>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</si>
  <si>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</si>
  <si>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</si>
  <si>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</si>
  <si>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</si>
  <si>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</si>
  <si>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</si>
  <si>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</si>
  <si>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</si>
  <si>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</si>
  <si>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</si>
  <si>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</si>
  <si>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</si>
  <si>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</si>
  <si>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</si>
  <si>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</si>
  <si>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</si>
  <si>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</si>
  <si>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</si>
  <si>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</si>
  <si>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</si>
  <si>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</si>
  <si>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</si>
  <si>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</si>
  <si>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</si>
  <si>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</si>
  <si>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</si>
  <si>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</si>
  <si>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</si>
  <si>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</si>
  <si>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</si>
  <si>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</si>
  <si>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</si>
  <si>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</si>
  <si>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</si>
  <si>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</si>
  <si>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</si>
  <si>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</si>
  <si>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</si>
  <si>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</si>
  <si>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</si>
  <si>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</si>
  <si>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</si>
  <si>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</si>
  <si>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</si>
  <si>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</si>
  <si>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</si>
  <si>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兵庫県淡路市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</si>
  <si>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</si>
  <si>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</si>
  <si>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</si>
  <si>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</si>
  <si>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</si>
  <si>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</si>
  <si>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</si>
  <si>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</si>
  <si>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</si>
  <si>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</si>
  <si>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</si>
  <si>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</si>
  <si>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</si>
  <si>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</si>
  <si>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</si>
  <si>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</si>
  <si>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</si>
  <si>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</si>
  <si>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</si>
  <si>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</si>
  <si>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</si>
  <si>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</si>
  <si>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</si>
  <si>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</si>
  <si>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</si>
  <si>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</si>
  <si>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</si>
  <si>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</si>
  <si>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</si>
  <si>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</si>
  <si>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</si>
  <si>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</si>
  <si>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</si>
  <si>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</si>
  <si>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</si>
  <si>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</si>
  <si>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</si>
  <si>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</si>
  <si>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</si>
  <si>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</si>
  <si>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</si>
  <si>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</si>
  <si>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</si>
  <si>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</si>
  <si>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</si>
  <si>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</si>
  <si>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</si>
  <si>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</si>
  <si>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</si>
  <si>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</si>
  <si>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</si>
  <si>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</si>
  <si>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</si>
  <si>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</si>
  <si>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</si>
  <si>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</si>
  <si>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</si>
  <si>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</si>
  <si>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</si>
  <si>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</si>
  <si>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</si>
  <si>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</si>
  <si>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</si>
  <si>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</si>
  <si>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</si>
  <si>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</si>
  <si>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</si>
  <si>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</si>
  <si>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</si>
  <si>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</si>
  <si>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</si>
  <si>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</si>
  <si>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</si>
  <si>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</si>
  <si>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</si>
  <si>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</si>
  <si>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</si>
  <si>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</si>
  <si>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</si>
  <si>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</si>
  <si>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</si>
  <si>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</si>
  <si>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</si>
  <si>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</si>
  <si>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</si>
  <si>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</si>
  <si>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</si>
  <si>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</si>
  <si>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</si>
  <si>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</si>
  <si>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</si>
  <si>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</si>
  <si>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</si>
  <si>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</si>
  <si>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</si>
  <si>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</si>
  <si>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</si>
  <si>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</si>
  <si>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</si>
  <si>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</si>
  <si>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</si>
  <si>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</si>
  <si>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</si>
  <si>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</si>
  <si>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</si>
  <si>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</si>
  <si>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</si>
  <si>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</si>
  <si>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</si>
  <si>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</si>
  <si>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</si>
  <si>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</si>
  <si>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</si>
  <si>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</si>
  <si>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</si>
  <si>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</si>
  <si>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</si>
  <si>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</si>
  <si>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</si>
  <si>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</si>
  <si>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</si>
  <si>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</si>
  <si>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</si>
  <si>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</si>
  <si>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</si>
  <si>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</si>
  <si>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</si>
  <si>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</si>
  <si>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</si>
  <si>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</si>
  <si>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</si>
  <si>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</si>
  <si>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</si>
  <si>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</si>
  <si>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</si>
  <si>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</si>
  <si>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</si>
  <si>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</si>
  <si>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</si>
  <si>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</si>
  <si>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</si>
  <si>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</si>
  <si>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</si>
  <si>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</si>
  <si>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</si>
  <si>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</si>
  <si>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</si>
  <si>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</si>
  <si>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</si>
  <si>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</si>
  <si>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</si>
  <si>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</si>
  <si>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</si>
  <si>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兵庫県淡路市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</si>
  <si>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</si>
  <si>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</si>
  <si>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</si>
  <si>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</si>
  <si>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</si>
  <si>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</si>
  <si>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</si>
  <si>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</si>
  <si>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</si>
  <si>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</si>
  <si>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</si>
  <si>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</si>
  <si>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</si>
  <si>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</si>
  <si>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</si>
  <si>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</si>
  <si>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</si>
  <si>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</si>
  <si>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</si>
  <si>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</si>
  <si>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</si>
  <si>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</si>
  <si>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</si>
  <si>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</si>
  <si>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</si>
  <si>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</si>
  <si>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</si>
  <si>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</si>
  <si>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</si>
  <si>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</si>
  <si>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</si>
  <si>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</si>
  <si>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</si>
  <si>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</si>
  <si>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</si>
  <si>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</si>
  <si>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</si>
  <si>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</si>
  <si>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t>
    <phoneticPr fontId="5"/>
  </si>
  <si>
    <t>後期高齢者医療特別会計</t>
    <phoneticPr fontId="5"/>
  </si>
  <si>
    <t>下水道事業会計</t>
    <phoneticPr fontId="5"/>
  </si>
  <si>
    <t>法適用企業</t>
    <phoneticPr fontId="5"/>
  </si>
  <si>
    <t>産地直売所事業特別会計</t>
    <phoneticPr fontId="5"/>
  </si>
  <si>
    <t>法非適用企業</t>
    <phoneticPr fontId="5"/>
  </si>
  <si>
    <t>温泉事業特別会計</t>
    <phoneticPr fontId="5"/>
  </si>
  <si>
    <t>法非適用企業</t>
    <phoneticPr fontId="5"/>
  </si>
  <si>
    <t>津名港ターミナル事業特別会計</t>
    <phoneticPr fontId="5"/>
  </si>
  <si>
    <t>法非適用企業</t>
    <phoneticPr fontId="5"/>
  </si>
  <si>
    <t>住宅用地造成事業等特別会計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</si>
  <si>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</si>
  <si>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</si>
  <si>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</si>
  <si>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</si>
  <si>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</si>
  <si>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</si>
  <si>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</si>
  <si>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</si>
  <si>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</si>
  <si>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</si>
  <si>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</si>
  <si>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</si>
  <si>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</si>
  <si>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</si>
  <si>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</si>
  <si>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</si>
  <si>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</si>
  <si>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</si>
  <si>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</si>
  <si>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</si>
  <si>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</si>
  <si>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</si>
  <si>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</si>
  <si>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</si>
  <si>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</si>
  <si>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</si>
  <si>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</si>
  <si>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</si>
  <si>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</si>
  <si>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</si>
  <si>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</si>
  <si>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</si>
  <si>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</si>
  <si>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</si>
  <si>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</si>
  <si>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</si>
  <si>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</si>
  <si>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</si>
  <si>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</si>
  <si>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</si>
  <si>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</si>
  <si>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</si>
  <si>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</si>
  <si>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</si>
  <si>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</si>
  <si>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</si>
  <si>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</si>
  <si>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</si>
  <si>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</si>
  <si>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</si>
  <si>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</si>
  <si>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</si>
  <si>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</si>
  <si>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</si>
  <si>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</si>
  <si>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</si>
  <si>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</si>
  <si>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</si>
  <si>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</si>
  <si>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</si>
  <si>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</si>
  <si>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</si>
  <si>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</si>
  <si>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</si>
  <si>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</si>
  <si>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</si>
  <si>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温泉事業特別会計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</si>
  <si>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</si>
  <si>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</si>
  <si>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</si>
  <si>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</si>
  <si>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</si>
  <si>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</si>
  <si>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</si>
  <si>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</si>
  <si>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</si>
  <si>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</si>
  <si>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</si>
  <si>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</si>
  <si>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</si>
  <si>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</si>
  <si>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</si>
  <si>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</si>
  <si>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</si>
  <si>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</si>
  <si>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</si>
  <si>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</si>
  <si>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</si>
  <si>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</si>
  <si>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</si>
  <si>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</si>
  <si>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</si>
  <si>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</si>
  <si>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</si>
  <si>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</si>
  <si>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</si>
  <si>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</si>
  <si>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</si>
  <si>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</si>
  <si>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</si>
  <si>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</si>
  <si>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</si>
  <si>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</si>
  <si>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</si>
  <si>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</si>
  <si>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</si>
  <si>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</si>
  <si>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</si>
  <si>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</si>
  <si>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</si>
  <si>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</si>
  <si>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</si>
  <si>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</si>
  <si>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</si>
  <si>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</si>
  <si>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</si>
  <si>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</si>
  <si>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</si>
  <si>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</si>
  <si>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</si>
  <si>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</si>
  <si>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</si>
  <si>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</si>
  <si>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</si>
  <si>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</si>
  <si>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</si>
  <si>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</si>
  <si>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</si>
  <si>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</si>
  <si>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</si>
  <si>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</si>
  <si>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</si>
  <si>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</si>
  <si>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</si>
  <si>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</si>
  <si>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</si>
  <si>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</si>
  <si>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</si>
  <si>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</si>
  <si>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</si>
  <si>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</si>
  <si>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</si>
  <si>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</si>
  <si>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</si>
  <si>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</si>
  <si>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</si>
  <si>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</si>
  <si>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</si>
  <si>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</si>
  <si>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</si>
  <si>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</si>
  <si>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</si>
  <si>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</si>
  <si>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</si>
  <si>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</si>
  <si>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</si>
  <si>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介護保険特別会計（保険事業勘定）</t>
  </si>
  <si>
    <t>下水道事業会計</t>
  </si>
  <si>
    <t>国民健康保険特別会計（事業勘定）</t>
  </si>
  <si>
    <t>後期高齢者医療特別会計</t>
  </si>
  <si>
    <t>産地直売所事業特別会計</t>
  </si>
  <si>
    <t>住宅用地造成事業等特別会計</t>
  </si>
  <si>
    <t>温泉事業特別会計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</si>
  <si>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</si>
  <si>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</si>
  <si>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</si>
  <si>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</si>
  <si>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</si>
  <si>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</si>
  <si>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</si>
  <si>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</si>
  <si>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</si>
  <si>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</si>
  <si>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</si>
  <si>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</si>
  <si>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</si>
  <si>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</si>
  <si>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</si>
  <si>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</si>
  <si>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</si>
  <si>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</si>
  <si>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</si>
  <si>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</si>
  <si>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t>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</si>
  <si>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</si>
  <si>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キャトルセゾン松帆</t>
    <rPh sb="7" eb="9">
      <t>マツホ</t>
    </rPh>
    <phoneticPr fontId="2"/>
  </si>
  <si>
    <t>ほくだん</t>
    <phoneticPr fontId="2"/>
  </si>
  <si>
    <t>淡路島パルシェ</t>
    <rPh sb="0" eb="3">
      <t>アワジシマ</t>
    </rPh>
    <phoneticPr fontId="2"/>
  </si>
  <si>
    <t>地域振興基金</t>
    <rPh sb="0" eb="2">
      <t>チイキ</t>
    </rPh>
    <rPh sb="2" eb="4">
      <t>シンコウ</t>
    </rPh>
    <rPh sb="4" eb="6">
      <t>キキン</t>
    </rPh>
    <phoneticPr fontId="5"/>
  </si>
  <si>
    <t>公共施設整備等基金</t>
    <rPh sb="0" eb="2">
      <t>コウキョウ</t>
    </rPh>
    <rPh sb="2" eb="4">
      <t>シセツ</t>
    </rPh>
    <rPh sb="4" eb="6">
      <t>セイビ</t>
    </rPh>
    <rPh sb="6" eb="7">
      <t>トウ</t>
    </rPh>
    <rPh sb="7" eb="9">
      <t>キキン</t>
    </rPh>
    <phoneticPr fontId="5"/>
  </si>
  <si>
    <t>過疎地域自立促進基金</t>
    <rPh sb="0" eb="2">
      <t>カソ</t>
    </rPh>
    <rPh sb="2" eb="4">
      <t>チイキ</t>
    </rPh>
    <rPh sb="4" eb="6">
      <t>ジリツ</t>
    </rPh>
    <rPh sb="6" eb="8">
      <t>ソクシン</t>
    </rPh>
    <rPh sb="8" eb="10">
      <t>キキン</t>
    </rPh>
    <phoneticPr fontId="5"/>
  </si>
  <si>
    <t>夢と未来へのふるさと基金</t>
    <rPh sb="0" eb="1">
      <t>ユメ</t>
    </rPh>
    <rPh sb="2" eb="4">
      <t>ミライ</t>
    </rPh>
    <rPh sb="10" eb="12">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</si>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</sst>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7C5-44A2-9E94-14CE51242E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89865</c:v>
                </c:pt>
                <c:pt idx="1">
                  <c:v>60654</c:v>
                </c:pt>
                <c:pt idx="2">
                  <c:v>81881</c:v>
                </c:pt>
                <c:pt idx="3">
                  <c:v>52302</c:v>
                </c:pt>
                <c:pt idx="4">
                  <c:v>84052</c:v>
                </c:pt>
              </c:numCache>
            </c:numRef>
          </c:val>
          <c:smooth val="0"/>
          <c:extLst>
            <c:ext xmlns:c16="http://schemas.microsoft.com/office/drawing/2014/chart" uri="{C3380CC4-5D6E-409C-BE32-E72D297353CC}">
              <c16:uniqueId val="{00000001-67C5-44A2-9E94-14CE51242E4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1.17</c:v>
                </c:pt>
                <c:pt idx="1">
                  <c:v>2.77</c:v>
                </c:pt>
                <c:pt idx="2">
                  <c:v>2.34</c:v>
                </c:pt>
                <c:pt idx="3">
                  <c:v>0.6</c:v>
                </c:pt>
                <c:pt idx="4">
                  <c:v>1.36</c:v>
                </c:pt>
              </c:numCache>
            </c:numRef>
          </c:val>
          <c:extLst>
            <c:ext xmlns:c16="http://schemas.microsoft.com/office/drawing/2014/chart" uri="{C3380CC4-5D6E-409C-BE32-E72D297353CC}">
              <c16:uniqueId val="{00000000-42EE-4A2D-A29E-52892D7324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12.75</c:v>
                </c:pt>
                <c:pt idx="1">
                  <c:v>13.71</c:v>
                </c:pt>
                <c:pt idx="2">
                  <c:v>15.34</c:v>
                </c:pt>
                <c:pt idx="3">
                  <c:v>16.82</c:v>
                </c:pt>
                <c:pt idx="4">
                  <c:v>17.66</c:v>
                </c:pt>
              </c:numCache>
            </c:numRef>
          </c:val>
          <c:extLst>
            <c:ext xmlns:c16="http://schemas.microsoft.com/office/drawing/2014/chart" uri="{C3380CC4-5D6E-409C-BE32-E72D297353CC}">
              <c16:uniqueId val="{00000001-42EE-4A2D-A29E-52892D7324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4.4400000000000004</c:v>
                </c:pt>
                <c:pt idx="1">
                  <c:v>9.14</c:v>
                </c:pt>
                <c:pt idx="2">
                  <c:v>6.8</c:v>
                </c:pt>
                <c:pt idx="3">
                  <c:v>6.93</c:v>
                </c:pt>
                <c:pt idx="4">
                  <c:v>4.13</c:v>
                </c:pt>
              </c:numCache>
            </c:numRef>
          </c:val>
          <c:smooth val="0"/>
          <c:extLst>
            <c:ext xmlns:c16="http://schemas.microsoft.com/office/drawing/2014/chart" uri="{C3380CC4-5D6E-409C-BE32-E72D297353CC}">
              <c16:uniqueId val="{00000002-42EE-4A2D-A29E-52892D7324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1.19</c:v>
                </c:pt>
                <c:pt idx="8">
                  <c:v>#N/A</c:v>
                </c:pt>
                <c:pt idx="9">
                  <c:v>0</c:v>
                </c:pt>
              </c:numCache>
            </c:numRef>
          </c:val>
          <c:extLst>
            <c:ext xmlns:c16="http://schemas.microsoft.com/office/drawing/2014/chart" uri="{C3380CC4-5D6E-409C-BE32-E72D297353CC}">
              <c16:uniqueId val="{00000000-5BE4-4AFF-A3EB-85A822342F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BE4-4AFF-A3EB-85A822342F44}"/>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BE4-4AFF-A3EB-85A822342F44}"/>
            </c:ext>
          </c:extLst>
        </c:ser>
        <c:ser>
          <c:idx val="3"/>
          <c:order val="3"/>
          <c:tx>
            <c:strRef>
              <c:f>データシート!$A$30</c:f>
              <c:strCache>
                <c:ptCount val="1"/>
                <c:pt idx="0">
                  <c:v>住宅用地造成事業等特別会計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0.04</c:v>
                </c:pt>
                <c:pt idx="6">
                  <c:v>#N/A</c:v>
                </c:pt>
                <c:pt idx="7">
                  <c:v>0.13</c:v>
                </c:pt>
                <c:pt idx="8">
                  <c:v>#N/A</c:v>
                </c:pt>
                <c:pt idx="9">
                  <c:v>0.03</c:v>
                </c:pt>
              </c:numCache>
            </c:numRef>
          </c:val>
          <c:extLst>
            <c:ext xmlns:c16="http://schemas.microsoft.com/office/drawing/2014/chart" uri="{C3380CC4-5D6E-409C-BE32-E72D297353CC}">
              <c16:uniqueId val="{00000003-5BE4-4AFF-A3EB-85A822342F44}"/>
            </c:ext>
          </c:extLst>
        </c:ser>
        <c:ser>
          <c:idx val="4"/>
          <c:order val="4"/>
          <c:tx>
            <c:strRef>
              <c:f>データシート!$A$31</c:f>
              <c:strCache>
                <c:ptCount val="1"/>
                <c:pt idx="0">
                  <c:v>産地直売所事業特別会計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0.02</c:v>
                </c:pt>
                <c:pt idx="8">
                  <c:v>#N/A</c:v>
                </c:pt>
                <c:pt idx="9">
                  <c:v>0.03</c:v>
                </c:pt>
              </c:numCache>
            </c:numRef>
          </c:val>
          <c:extLst>
            <c:ext xmlns:c16="http://schemas.microsoft.com/office/drawing/2014/chart" uri="{C3380CC4-5D6E-409C-BE32-E72D297353CC}">
              <c16:uniqueId val="{00000004-5BE4-4AFF-A3EB-85A822342F4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0.1</c:v>
                </c:pt>
                <c:pt idx="4">
                  <c:v>#N/A</c:v>
                </c:pt>
                <c:pt idx="5">
                  <c:v>0.1</c:v>
                </c:pt>
                <c:pt idx="6">
                  <c:v>#N/A</c:v>
                </c:pt>
                <c:pt idx="7">
                  <c:v>0.13</c:v>
                </c:pt>
                <c:pt idx="8">
                  <c:v>#N/A</c:v>
                </c:pt>
                <c:pt idx="9">
                  <c:v>0.14000000000000001</c:v>
                </c:pt>
              </c:numCache>
            </c:numRef>
          </c:val>
          <c:extLst>
            <c:ext xmlns:c16="http://schemas.microsoft.com/office/drawing/2014/chart" uri="{C3380CC4-5D6E-409C-BE32-E72D297353CC}">
              <c16:uniqueId val="{00000005-5BE4-4AFF-A3EB-85A822342F44}"/>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0.78</c:v>
                </c:pt>
                <c:pt idx="4">
                  <c:v>#N/A</c:v>
                </c:pt>
                <c:pt idx="5">
                  <c:v>1.18</c:v>
                </c:pt>
                <c:pt idx="6">
                  <c:v>#N/A</c:v>
                </c:pt>
                <c:pt idx="7">
                  <c:v>0.37</c:v>
                </c:pt>
                <c:pt idx="8">
                  <c:v>#N/A</c:v>
                </c:pt>
                <c:pt idx="9">
                  <c:v>0.17</c:v>
                </c:pt>
              </c:numCache>
            </c:numRef>
          </c:val>
          <c:extLst>
            <c:ext xmlns:c16="http://schemas.microsoft.com/office/drawing/2014/chart" uri="{C3380CC4-5D6E-409C-BE32-E72D297353CC}">
              <c16:uniqueId val="{00000006-5BE4-4AFF-A3EB-85A822342F4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0.24</c:v>
                </c:pt>
              </c:numCache>
            </c:numRef>
          </c:val>
          <c:extLst>
            <c:ext xmlns:c16="http://schemas.microsoft.com/office/drawing/2014/chart" uri="{C3380CC4-5D6E-409C-BE32-E72D297353CC}">
              <c16:uniqueId val="{00000007-5BE4-4AFF-A3EB-85A822342F44}"/>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0.52</c:v>
                </c:pt>
                <c:pt idx="2">
                  <c:v>#N/A</c:v>
                </c:pt>
                <c:pt idx="3">
                  <c:v>0.38</c:v>
                </c:pt>
                <c:pt idx="4">
                  <c:v>#N/A</c:v>
                </c:pt>
                <c:pt idx="5">
                  <c:v>0.36</c:v>
                </c:pt>
                <c:pt idx="6">
                  <c:v>#N/A</c:v>
                </c:pt>
                <c:pt idx="7">
                  <c:v>0.7</c:v>
                </c:pt>
                <c:pt idx="8">
                  <c:v>#N/A</c:v>
                </c:pt>
                <c:pt idx="9">
                  <c:v>1.25</c:v>
                </c:pt>
              </c:numCache>
            </c:numRef>
          </c:val>
          <c:extLst>
            <c:ext xmlns:c16="http://schemas.microsoft.com/office/drawing/2014/chart" uri="{C3380CC4-5D6E-409C-BE32-E72D297353CC}">
              <c16:uniqueId val="{00000008-5BE4-4AFF-A3EB-85A822342F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1.17</c:v>
                </c:pt>
                <c:pt idx="2">
                  <c:v>#N/A</c:v>
                </c:pt>
                <c:pt idx="3">
                  <c:v>2.77</c:v>
                </c:pt>
                <c:pt idx="4">
                  <c:v>#N/A</c:v>
                </c:pt>
                <c:pt idx="5">
                  <c:v>2.34</c:v>
                </c:pt>
                <c:pt idx="6">
                  <c:v>#N/A</c:v>
                </c:pt>
                <c:pt idx="7">
                  <c:v>0.59</c:v>
                </c:pt>
                <c:pt idx="8">
                  <c:v>#N/A</c:v>
                </c:pt>
                <c:pt idx="9">
                  <c:v>1.36</c:v>
                </c:pt>
              </c:numCache>
            </c:numRef>
          </c:val>
          <c:extLst>
            <c:ext xmlns:c16="http://schemas.microsoft.com/office/drawing/2014/chart" uri="{C3380CC4-5D6E-409C-BE32-E72D297353CC}">
              <c16:uniqueId val="{00000009-5BE4-4AFF-A3EB-85A822342F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4549</c:v>
                </c:pt>
                <c:pt idx="5">
                  <c:v>4623</c:v>
                </c:pt>
                <c:pt idx="8">
                  <c:v>4726</c:v>
                </c:pt>
                <c:pt idx="11">
                  <c:v>4562</c:v>
                </c:pt>
                <c:pt idx="14">
                  <c:v>4402</c:v>
                </c:pt>
              </c:numCache>
            </c:numRef>
          </c:val>
          <c:extLst>
            <c:ext xmlns:c16="http://schemas.microsoft.com/office/drawing/2014/chart" uri="{C3380CC4-5D6E-409C-BE32-E72D297353CC}">
              <c16:uniqueId val="{00000000-0FCF-40FA-AA4D-4ABDF19E9E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1-0FCF-40FA-AA4D-4ABDF19E9E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FCF-40FA-AA4D-4ABDF19E9E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936</c:v>
                </c:pt>
                <c:pt idx="3">
                  <c:v>967</c:v>
                </c:pt>
                <c:pt idx="6">
                  <c:v>961</c:v>
                </c:pt>
                <c:pt idx="9">
                  <c:v>968</c:v>
                </c:pt>
                <c:pt idx="12">
                  <c:v>902</c:v>
                </c:pt>
              </c:numCache>
            </c:numRef>
          </c:val>
          <c:extLst>
            <c:ext xmlns:c16="http://schemas.microsoft.com/office/drawing/2014/chart" uri="{C3380CC4-5D6E-409C-BE32-E72D297353CC}">
              <c16:uniqueId val="{00000003-0FCF-40FA-AA4D-4ABDF19E9E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1436</c:v>
                </c:pt>
                <c:pt idx="3">
                  <c:v>1348</c:v>
                </c:pt>
                <c:pt idx="6">
                  <c:v>1375</c:v>
                </c:pt>
                <c:pt idx="9">
                  <c:v>1345</c:v>
                </c:pt>
                <c:pt idx="12">
                  <c:v>1225</c:v>
                </c:pt>
              </c:numCache>
            </c:numRef>
          </c:val>
          <c:extLst>
            <c:ext xmlns:c16="http://schemas.microsoft.com/office/drawing/2014/chart" uri="{C3380CC4-5D6E-409C-BE32-E72D297353CC}">
              <c16:uniqueId val="{00000004-0FCF-40FA-AA4D-4ABDF19E9E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CF-40FA-AA4D-4ABDF19E9E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CF-40FA-AA4D-4ABDF19E9E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4539</c:v>
                </c:pt>
                <c:pt idx="3">
                  <c:v>4413</c:v>
                </c:pt>
                <c:pt idx="6">
                  <c:v>4231</c:v>
                </c:pt>
                <c:pt idx="9">
                  <c:v>4166</c:v>
                </c:pt>
                <c:pt idx="12">
                  <c:v>4177</c:v>
                </c:pt>
              </c:numCache>
            </c:numRef>
          </c:val>
          <c:extLst>
            <c:ext xmlns:c16="http://schemas.microsoft.com/office/drawing/2014/chart" uri="{C3380CC4-5D6E-409C-BE32-E72D297353CC}">
              <c16:uniqueId val="{00000007-0FCF-40FA-AA4D-4ABDF19E9E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2364</c:v>
                </c:pt>
                <c:pt idx="2">
                  <c:v>#N/A</c:v>
                </c:pt>
                <c:pt idx="3">
                  <c:v>#N/A</c:v>
                </c:pt>
                <c:pt idx="4">
                  <c:v>2107</c:v>
                </c:pt>
                <c:pt idx="5">
                  <c:v>#N/A</c:v>
                </c:pt>
                <c:pt idx="6">
                  <c:v>#N/A</c:v>
                </c:pt>
                <c:pt idx="7">
                  <c:v>1842</c:v>
                </c:pt>
                <c:pt idx="8">
                  <c:v>#N/A</c:v>
                </c:pt>
                <c:pt idx="9">
                  <c:v>#N/A</c:v>
                </c:pt>
                <c:pt idx="10">
                  <c:v>1917</c:v>
                </c:pt>
                <c:pt idx="11">
                  <c:v>#N/A</c:v>
                </c:pt>
                <c:pt idx="12">
                  <c:v>#N/A</c:v>
                </c:pt>
                <c:pt idx="13">
                  <c:v>1902</c:v>
                </c:pt>
                <c:pt idx="14">
                  <c:v>#N/A</c:v>
                </c:pt>
              </c:numCache>
            </c:numRef>
          </c:val>
          <c:smooth val="0"/>
          <c:extLst>
            <c:ext xmlns:c16="http://schemas.microsoft.com/office/drawing/2014/chart" uri="{C3380CC4-5D6E-409C-BE32-E72D297353CC}">
              <c16:uniqueId val="{00000008-0FCF-40FA-AA4D-4ABDF19E9E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44323</c:v>
                </c:pt>
                <c:pt idx="5">
                  <c:v>43113</c:v>
                </c:pt>
                <c:pt idx="8">
                  <c:v>42376</c:v>
                </c:pt>
                <c:pt idx="11">
                  <c:v>40609</c:v>
                </c:pt>
                <c:pt idx="14">
                  <c:v>40072</c:v>
                </c:pt>
              </c:numCache>
            </c:numRef>
          </c:val>
          <c:extLst>
            <c:ext xmlns:c16="http://schemas.microsoft.com/office/drawing/2014/chart" uri="{C3380CC4-5D6E-409C-BE32-E72D297353CC}">
              <c16:uniqueId val="{00000000-F817-4C6D-AB28-AE8ECC2A3F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4594</c:v>
                </c:pt>
                <c:pt idx="5">
                  <c:v>4238</c:v>
                </c:pt>
                <c:pt idx="8">
                  <c:v>3813</c:v>
                </c:pt>
                <c:pt idx="11">
                  <c:v>3466</c:v>
                </c:pt>
                <c:pt idx="14">
                  <c:v>3073</c:v>
                </c:pt>
              </c:numCache>
            </c:numRef>
          </c:val>
          <c:extLst>
            <c:ext xmlns:c16="http://schemas.microsoft.com/office/drawing/2014/chart" uri="{C3380CC4-5D6E-409C-BE32-E72D297353CC}">
              <c16:uniqueId val="{00000001-F817-4C6D-AB28-AE8ECC2A3F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9074</c:v>
                </c:pt>
                <c:pt idx="5">
                  <c:v>8879</c:v>
                </c:pt>
                <c:pt idx="8">
                  <c:v>9356</c:v>
                </c:pt>
                <c:pt idx="11">
                  <c:v>9853</c:v>
                </c:pt>
                <c:pt idx="14">
                  <c:v>9962</c:v>
                </c:pt>
              </c:numCache>
            </c:numRef>
          </c:val>
          <c:extLst>
            <c:ext xmlns:c16="http://schemas.microsoft.com/office/drawing/2014/chart" uri="{C3380CC4-5D6E-409C-BE32-E72D297353CC}">
              <c16:uniqueId val="{00000002-F817-4C6D-AB28-AE8ECC2A3F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17-4C6D-AB28-AE8ECC2A3F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17-4C6D-AB28-AE8ECC2A3F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17-4C6D-AB28-AE8ECC2A3F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5704</c:v>
                </c:pt>
                <c:pt idx="3">
                  <c:v>5302</c:v>
                </c:pt>
                <c:pt idx="6">
                  <c:v>5352</c:v>
                </c:pt>
                <c:pt idx="9">
                  <c:v>5061</c:v>
                </c:pt>
                <c:pt idx="12">
                  <c:v>4713</c:v>
                </c:pt>
              </c:numCache>
            </c:numRef>
          </c:val>
          <c:extLst>
            <c:ext xmlns:c16="http://schemas.microsoft.com/office/drawing/2014/chart" uri="{C3380CC4-5D6E-409C-BE32-E72D297353CC}">
              <c16:uniqueId val="{00000006-F817-4C6D-AB28-AE8ECC2A3F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11282</c:v>
                </c:pt>
                <c:pt idx="3">
                  <c:v>10758</c:v>
                </c:pt>
                <c:pt idx="6">
                  <c:v>10082</c:v>
                </c:pt>
                <c:pt idx="9">
                  <c:v>9455</c:v>
                </c:pt>
                <c:pt idx="12">
                  <c:v>8930</c:v>
                </c:pt>
              </c:numCache>
            </c:numRef>
          </c:val>
          <c:extLst>
            <c:ext xmlns:c16="http://schemas.microsoft.com/office/drawing/2014/chart" uri="{C3380CC4-5D6E-409C-BE32-E72D297353CC}">
              <c16:uniqueId val="{00000007-F817-4C6D-AB28-AE8ECC2A3F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22963</c:v>
                </c:pt>
                <c:pt idx="3">
                  <c:v>22275</c:v>
                </c:pt>
                <c:pt idx="6">
                  <c:v>21581</c:v>
                </c:pt>
                <c:pt idx="9">
                  <c:v>21174</c:v>
                </c:pt>
                <c:pt idx="12">
                  <c:v>19600</c:v>
                </c:pt>
              </c:numCache>
            </c:numRef>
          </c:val>
          <c:extLst>
            <c:ext xmlns:c16="http://schemas.microsoft.com/office/drawing/2014/chart" uri="{C3380CC4-5D6E-409C-BE32-E72D297353CC}">
              <c16:uniqueId val="{00000008-F817-4C6D-AB28-AE8ECC2A3F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817-4C6D-AB28-AE8ECC2A3F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47068</c:v>
                </c:pt>
                <c:pt idx="3">
                  <c:v>44889</c:v>
                </c:pt>
                <c:pt idx="6">
                  <c:v>43855</c:v>
                </c:pt>
                <c:pt idx="9">
                  <c:v>40994</c:v>
                </c:pt>
                <c:pt idx="12">
                  <c:v>39896</c:v>
                </c:pt>
              </c:numCache>
            </c:numRef>
          </c:val>
          <c:extLst>
            <c:ext xmlns:c16="http://schemas.microsoft.com/office/drawing/2014/chart" uri="{C3380CC4-5D6E-409C-BE32-E72D297353CC}">
              <c16:uniqueId val="{0000000A-F817-4C6D-AB28-AE8ECC2A3F7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29027</c:v>
                </c:pt>
                <c:pt idx="2">
                  <c:v>#N/A</c:v>
                </c:pt>
                <c:pt idx="3">
                  <c:v>#N/A</c:v>
                </c:pt>
                <c:pt idx="4">
                  <c:v>26994</c:v>
                </c:pt>
                <c:pt idx="5">
                  <c:v>#N/A</c:v>
                </c:pt>
                <c:pt idx="6">
                  <c:v>#N/A</c:v>
                </c:pt>
                <c:pt idx="7">
                  <c:v>25327</c:v>
                </c:pt>
                <c:pt idx="8">
                  <c:v>#N/A</c:v>
                </c:pt>
                <c:pt idx="9">
                  <c:v>#N/A</c:v>
                </c:pt>
                <c:pt idx="10">
                  <c:v>22756</c:v>
                </c:pt>
                <c:pt idx="11">
                  <c:v>#N/A</c:v>
                </c:pt>
                <c:pt idx="12">
                  <c:v>#N/A</c:v>
                </c:pt>
                <c:pt idx="13">
                  <c:v>20032</c:v>
                </c:pt>
                <c:pt idx="14">
                  <c:v>#N/A</c:v>
                </c:pt>
              </c:numCache>
            </c:numRef>
          </c:val>
          <c:smooth val="0"/>
          <c:extLst>
            <c:ext xmlns:c16="http://schemas.microsoft.com/office/drawing/2014/chart" uri="{C3380CC4-5D6E-409C-BE32-E72D297353CC}">
              <c16:uniqueId val="{0000000B-F817-4C6D-AB28-AE8ECC2A3F7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2680</c:v>
                </c:pt>
                <c:pt idx="1">
                  <c:v>2888</c:v>
                </c:pt>
                <c:pt idx="2">
                  <c:v>2946</c:v>
                </c:pt>
              </c:numCache>
            </c:numRef>
          </c:val>
          <c:extLst>
            <c:ext xmlns:c16="http://schemas.microsoft.com/office/drawing/2014/chart" uri="{C3380CC4-5D6E-409C-BE32-E72D297353CC}">
              <c16:uniqueId val="{00000000-B153-441C-BFDB-B0AC999E8D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2370</c:v>
                </c:pt>
                <c:pt idx="1">
                  <c:v>2376</c:v>
                </c:pt>
                <c:pt idx="2">
                  <c:v>2383</c:v>
                </c:pt>
              </c:numCache>
            </c:numRef>
          </c:val>
          <c:extLst>
            <c:ext xmlns:c16="http://schemas.microsoft.com/office/drawing/2014/chart" uri="{C3380CC4-5D6E-409C-BE32-E72D297353CC}">
              <c16:uniqueId val="{00000001-B153-441C-BFDB-B0AC999E8D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7453</c:v>
                </c:pt>
                <c:pt idx="1">
                  <c:v>7515</c:v>
                </c:pt>
                <c:pt idx="2">
                  <c:v>7640</c:v>
                </c:pt>
              </c:numCache>
            </c:numRef>
          </c:val>
          <c:extLst>
            <c:ext xmlns:c16="http://schemas.microsoft.com/office/drawing/2014/chart" uri="{C3380CC4-5D6E-409C-BE32-E72D297353CC}">
              <c16:uniqueId val="{00000002-B153-441C-BFDB-B0AC999E8D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実質公債費比率の分子となる元利償還金等及び算入公債費等は減少傾向にあるが、平成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減少が開始となり、実質公債費比率に与える影響が懸念されるため、引き続き、計画的な地方債の発行（合併特例事業債の有効活用等）により、実質公債費比率の改善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令和元年度は一般会計において、地方債の借入額が</a:t>
          </a:r>
          <a:r>
            <a:rPr kumimoji="1" lang="en-US" altLang="ja-JP" sz="1400">
              <a:latin typeface="ＭＳ ゴシック" pitchFamily="49" charset="-128"/>
              <a:ea typeface="ＭＳ ゴシック" pitchFamily="49" charset="-128"/>
            </a:rPr>
            <a:t>3,270</a:t>
          </a:r>
          <a:r>
            <a:rPr kumimoji="1" lang="ja-JP" altLang="en-US" sz="1400">
              <a:latin typeface="ＭＳ ゴシック" pitchFamily="49" charset="-128"/>
              <a:ea typeface="ＭＳ ゴシック" pitchFamily="49" charset="-128"/>
            </a:rPr>
            <a:t>百万円に対し、償還額が</a:t>
          </a:r>
          <a:r>
            <a:rPr kumimoji="1" lang="en-US" altLang="ja-JP" sz="1400">
              <a:latin typeface="ＭＳ ゴシック" pitchFamily="49" charset="-128"/>
              <a:ea typeface="ＭＳ ゴシック" pitchFamily="49" charset="-128"/>
            </a:rPr>
            <a:t>4,343</a:t>
          </a:r>
          <a:r>
            <a:rPr kumimoji="1" lang="ja-JP" altLang="en-US" sz="1400">
              <a:latin typeface="ＭＳ ゴシック" pitchFamily="49" charset="-128"/>
              <a:ea typeface="ＭＳ ゴシック" pitchFamily="49" charset="-128"/>
            </a:rPr>
            <a:t>百万円で、</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百万円の償還免除を含め、地方債現在高は</a:t>
          </a:r>
          <a:r>
            <a:rPr kumimoji="1" lang="en-US" altLang="ja-JP" sz="1400">
              <a:latin typeface="ＭＳ ゴシック" pitchFamily="49" charset="-128"/>
              <a:ea typeface="ＭＳ ゴシック" pitchFamily="49" charset="-128"/>
            </a:rPr>
            <a:t>1,098</a:t>
          </a:r>
          <a:r>
            <a:rPr kumimoji="1" lang="ja-JP" altLang="en-US" sz="1400">
              <a:latin typeface="ＭＳ ゴシック" pitchFamily="49" charset="-128"/>
              <a:ea typeface="ＭＳ ゴシック" pitchFamily="49" charset="-128"/>
            </a:rPr>
            <a:t>百万円の減少となった。将来負担比率の分子は減少傾向にあるが、平成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減少が開始となり、実質公債費比率に与える影響が懸念されるため、引き続き、計画的な地方債の発行（合併特例事業債の有効活用等）により、実質公債費比率の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兵庫県淡路市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百万円、公共施設整備等基金に後年度の施設整備等の財源として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百万円、ふるさと納税に係る寄附金の夢と未来へのふるさと基金への積立てなどで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百万円、過疎対策事業債を活用した過疎地域自立促進基金への積立てなどで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百万円を基金へ積み立てた。一方、公共施設整備等基金で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百万円、漁業振興基金で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百万円、夢と未来へのふるさと基金で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百万円、過疎地域自立促進基金で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年度に策定した「公共施設等総合管理計画」に基づいて、公共施設等の統廃合の推進のため、後年度の施設整備等のために、計画的に公共施設整備等基金に積み立てることを予定している。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・基金残高は増加傾向にあるが、地域振興基金や過疎地域自立促進基金への地方債を活用した積立てが終了し、令和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年度以降の普通交付税の一本算定により、基金全体としては減少傾向になる見込みである。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・公共施設整備等基金：公共及び公用施設の整備又は運営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定める地域医療の確保、市民の日常的な移動のための交通手段の確保、集落の維持及び活性化その他の市民が将来にわたり安全に安心して暮らすことのできる地域社会の実現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・夢と未来へのふるさと基金：ふるさと寄附金を財源とする地域活性化事業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・公共施設整備等基金：高速バス停駐車場整備などの財源として、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百万円を取り崩した一方、後年度の公共施設等の統廃合・改修、システム更新事業等を着実に実施するため、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・過疎地域自立促進基金：こども医療給付費や高齢者等の外出支援サービス事業などの財源として、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百万円を取り崩した一方、過疎対策事業債の活用により、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・夢と未来へのふるさと基金：ふるさとづくり推進事業や観光イベント補助金など、ふるさと寄附金を活用した事業の財源として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百万円を取り崩した一方、ふるさと納税による寄附金として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・地域振興基金：新市まちづくり計画に定める市民の連帯の強化及び均衡ある地域振興を図るための事業の財源に充当し活用していく。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・公共施設整備等基金：公共施設等の統廃合の推進のため、後年度の施設整備等のために計画的な積立てと取崩しを実施する。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・過疎地域自立促進基金：過疎地域自立促進計画に定める事業の財源に充当し活用していく。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・夢と未来へのふるさと基金：ふるさと納税による寄附金を積み立て、翌年度以降に基金を活用した事業に充当し活用していく。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百万円を積立て、普通交付税の合併算定替による特例措置の適用期限終了、新型コロナウイルス感染症を含めた災害対応、社会保障関連経費の増大等への備えのために増加している。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財政調整基金の残高は、普通交付税の合併算定替による特例措置の適用期限終了、新型コロナウイルス感染症を含めた災害対応、社会保障関連経費の増大等への備えのため、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基金の利息を積み立てたことにより、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阪神・淡路大震災の復興に充てた地方債残高の影響が今なお大きいことから、計画的に積立てと取崩しを行い、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市内に安定した基幹産業や企業が少なく、雇用が確保されにくい状況に加え、人口減少と高齢化が進み、自主財源である税収入が少なく、類似団体より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ポイント低い水準となっている。「第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次淡路市新行財政改革推進方策」等に基づき、業務改善等による歳出の抑制を進めるとともに、平成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の縮減が始まり、自主財源の確保が喫緊の課題であるため、市税などの収納対策のより一層の強化、未利用地の売却や企業誘致の積極的な推進に努め、身の丈に合った持続可能な行財政運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ており、この要因は、普通交付税の「合併算定替経費」の縮減により、経常一般財源額が減少したことが主な要因である。他方、阪神・淡路大震災の復興に充てた地方債による公債費が影響し、歳出全体に占める公債費の割合が依然として高い比率であるが、「公債費負担適正化計画」の実施により地方債残高の縮減が徐々に図られている。今後とも計画的な地方債の発行（合併特例事業債の有効活用等）により、地方債残高の縮減等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96883</xdr:rowOff>
    </xdr:from>
    <xdr:to>
      <xdr:col>23</xdr:col>
      <xdr:colOff>133350</xdr:colOff>
      <xdr:row>60</xdr:row>
      <xdr:rowOff>8165</xdr:rowOff>
    </xdr:to>
    <xdr:cxnSp macro="">
      <xdr:nvCxnSpPr>
        <xdr:cNvPr id="134" name="直線コネクタ 133"/>
        <xdr:cNvCxnSpPr/>
      </xdr:nvCxnSpPr>
      <xdr:spPr>
        <a:xfrm>
          <a:off x="4114800" y="10212433"/>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96883</xdr:rowOff>
    </xdr:from>
    <xdr:to>
      <xdr:col>19</xdr:col>
      <xdr:colOff>133350</xdr:colOff>
      <xdr:row>59</xdr:row>
      <xdr:rowOff>138249</xdr:rowOff>
    </xdr:to>
    <xdr:cxnSp macro="">
      <xdr:nvCxnSpPr>
        <xdr:cNvPr id="137" name="直線コネクタ 136"/>
        <xdr:cNvCxnSpPr/>
      </xdr:nvCxnSpPr>
      <xdr:spPr>
        <a:xfrm flipV="1">
          <a:off x="3225800" y="1021243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103777</xdr:rowOff>
    </xdr:from>
    <xdr:to>
      <xdr:col>15</xdr:col>
      <xdr:colOff>82550</xdr:colOff>
      <xdr:row>59</xdr:row>
      <xdr:rowOff>138249</xdr:rowOff>
    </xdr:to>
    <xdr:cxnSp macro="">
      <xdr:nvCxnSpPr>
        <xdr:cNvPr id="140" name="直線コネクタ 139"/>
        <xdr:cNvCxnSpPr/>
      </xdr:nvCxnSpPr>
      <xdr:spPr>
        <a:xfrm>
          <a:off x="2336800" y="1021932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59</xdr:row>
      <xdr:rowOff>103777</xdr:rowOff>
    </xdr:to>
    <xdr:cxnSp macro="">
      <xdr:nvCxnSpPr>
        <xdr:cNvPr id="143" name="直線コネクタ 142"/>
        <xdr:cNvCxnSpPr/>
      </xdr:nvCxnSpPr>
      <xdr:spPr>
        <a:xfrm>
          <a:off x="1447800" y="1016072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128815</xdr:rowOff>
    </xdr:from>
    <xdr:to>
      <xdr:col>23</xdr:col>
      <xdr:colOff>184150</xdr:colOff>
      <xdr:row>60</xdr:row>
      <xdr:rowOff>58965</xdr:rowOff>
    </xdr:to>
    <xdr:sp macro="" textlink="">
      <xdr:nvSpPr>
        <xdr:cNvPr id="153" name="楕円 152"/>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145342</xdr:rowOff>
    </xdr:from>
    <xdr:ext cx="762000" cy="259045"/>
    <xdr:sp macro="" textlink="">
      <xdr:nvSpPr>
        <xdr:cNvPr id="154" name="財政構造の弾力性該当値テキスト"/>
        <xdr:cNvSpPr txBox="1"/>
      </xdr:nvSpPr>
      <xdr:spPr>
        <a:xfrm>
          <a:off x="5041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46083</xdr:rowOff>
    </xdr:from>
    <xdr:to>
      <xdr:col>19</xdr:col>
      <xdr:colOff>184150</xdr:colOff>
      <xdr:row>59</xdr:row>
      <xdr:rowOff>147683</xdr:rowOff>
    </xdr:to>
    <xdr:sp macro="" textlink="">
      <xdr:nvSpPr>
        <xdr:cNvPr id="155" name="楕円 154"/>
        <xdr:cNvSpPr/>
      </xdr:nvSpPr>
      <xdr:spPr>
        <a:xfrm>
          <a:off x="4064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157860</xdr:rowOff>
    </xdr:from>
    <xdr:ext cx="736600" cy="259045"/>
    <xdr:sp macro="" textlink="">
      <xdr:nvSpPr>
        <xdr:cNvPr id="156" name="テキスト ボックス 155"/>
        <xdr:cNvSpPr txBox="1"/>
      </xdr:nvSpPr>
      <xdr:spPr>
        <a:xfrm>
          <a:off x="3733800" y="993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87449</xdr:rowOff>
    </xdr:from>
    <xdr:to>
      <xdr:col>15</xdr:col>
      <xdr:colOff>133350</xdr:colOff>
      <xdr:row>60</xdr:row>
      <xdr:rowOff>17599</xdr:rowOff>
    </xdr:to>
    <xdr:sp macro="" textlink="">
      <xdr:nvSpPr>
        <xdr:cNvPr id="157" name="楕円 156"/>
        <xdr:cNvSpPr/>
      </xdr:nvSpPr>
      <xdr:spPr>
        <a:xfrm>
          <a:off x="3175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27776</xdr:rowOff>
    </xdr:from>
    <xdr:ext cx="762000" cy="259045"/>
    <xdr:sp macro="" textlink="">
      <xdr:nvSpPr>
        <xdr:cNvPr id="158" name="テキスト ボックス 157"/>
        <xdr:cNvSpPr txBox="1"/>
      </xdr:nvSpPr>
      <xdr:spPr>
        <a:xfrm>
          <a:off x="2844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52977</xdr:rowOff>
    </xdr:from>
    <xdr:to>
      <xdr:col>11</xdr:col>
      <xdr:colOff>82550</xdr:colOff>
      <xdr:row>59</xdr:row>
      <xdr:rowOff>154577</xdr:rowOff>
    </xdr:to>
    <xdr:sp macro="" textlink="">
      <xdr:nvSpPr>
        <xdr:cNvPr id="159" name="楕円 158"/>
        <xdr:cNvSpPr/>
      </xdr:nvSpPr>
      <xdr:spPr>
        <a:xfrm>
          <a:off x="22860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164754</xdr:rowOff>
    </xdr:from>
    <xdr:ext cx="762000" cy="259045"/>
    <xdr:sp macro="" textlink="">
      <xdr:nvSpPr>
        <xdr:cNvPr id="160" name="テキスト ボックス 159"/>
        <xdr:cNvSpPr txBox="1"/>
      </xdr:nvSpPr>
      <xdr:spPr>
        <a:xfrm>
          <a:off x="1955800" y="993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165826</xdr:rowOff>
    </xdr:from>
    <xdr:to>
      <xdr:col>7</xdr:col>
      <xdr:colOff>31750</xdr:colOff>
      <xdr:row>59</xdr:row>
      <xdr:rowOff>95976</xdr:rowOff>
    </xdr:to>
    <xdr:sp macro="" textlink="">
      <xdr:nvSpPr>
        <xdr:cNvPr id="161" name="楕円 160"/>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106153</xdr:rowOff>
    </xdr:from>
    <xdr:ext cx="762000" cy="259045"/>
    <xdr:sp macro="" textlink="">
      <xdr:nvSpPr>
        <xdr:cNvPr id="162" name="テキスト ボックス 161"/>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や県平均と比較して高くなっているのは、主に物件費が要因であり、主な内容としては、合併により複数存在する類似の公共施設の維持管理費や、公共施設整備時に行った借地費用が影響し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14689</xdr:rowOff>
    </xdr:from>
    <xdr:to>
      <xdr:col>23</xdr:col>
      <xdr:colOff>133350</xdr:colOff>
      <xdr:row>82</xdr:row>
      <xdr:rowOff>74161</xdr:rowOff>
    </xdr:to>
    <xdr:cxnSp macro="">
      <xdr:nvCxnSpPr>
        <xdr:cNvPr id="197" name="直線コネクタ 196"/>
        <xdr:cNvCxnSpPr/>
      </xdr:nvCxnSpPr>
      <xdr:spPr>
        <a:xfrm>
          <a:off x="4114800" y="14073589"/>
          <a:ext cx="838200" cy="5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7595</xdr:rowOff>
    </xdr:from>
    <xdr:to>
      <xdr:col>19</xdr:col>
      <xdr:colOff>133350</xdr:colOff>
      <xdr:row>82</xdr:row>
      <xdr:rowOff>14689</xdr:rowOff>
    </xdr:to>
    <xdr:cxnSp macro="">
      <xdr:nvCxnSpPr>
        <xdr:cNvPr id="200" name="直線コネクタ 199"/>
        <xdr:cNvCxnSpPr/>
      </xdr:nvCxnSpPr>
      <xdr:spPr>
        <a:xfrm>
          <a:off x="3225800" y="14066495"/>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1417</xdr:rowOff>
    </xdr:from>
    <xdr:to>
      <xdr:col>15</xdr:col>
      <xdr:colOff>82550</xdr:colOff>
      <xdr:row>82</xdr:row>
      <xdr:rowOff>7595</xdr:rowOff>
    </xdr:to>
    <xdr:cxnSp macro="">
      <xdr:nvCxnSpPr>
        <xdr:cNvPr id="203" name="直線コネクタ 202"/>
        <xdr:cNvCxnSpPr/>
      </xdr:nvCxnSpPr>
      <xdr:spPr>
        <a:xfrm>
          <a:off x="2336800" y="14060317"/>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1417</xdr:rowOff>
    </xdr:from>
    <xdr:to>
      <xdr:col>11</xdr:col>
      <xdr:colOff>31750</xdr:colOff>
      <xdr:row>82</xdr:row>
      <xdr:rowOff>10575</xdr:rowOff>
    </xdr:to>
    <xdr:cxnSp macro="">
      <xdr:nvCxnSpPr>
        <xdr:cNvPr id="206" name="直線コネクタ 205"/>
        <xdr:cNvCxnSpPr/>
      </xdr:nvCxnSpPr>
      <xdr:spPr>
        <a:xfrm flipV="1">
          <a:off x="1447800" y="14060317"/>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23361</xdr:rowOff>
    </xdr:from>
    <xdr:to>
      <xdr:col>23</xdr:col>
      <xdr:colOff>184150</xdr:colOff>
      <xdr:row>82</xdr:row>
      <xdr:rowOff>124961</xdr:rowOff>
    </xdr:to>
    <xdr:sp macro="" textlink="">
      <xdr:nvSpPr>
        <xdr:cNvPr id="216" name="楕円 215"/>
        <xdr:cNvSpPr/>
      </xdr:nvSpPr>
      <xdr:spPr>
        <a:xfrm>
          <a:off x="4902200" y="140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166888</xdr:rowOff>
    </xdr:from>
    <xdr:ext cx="762000" cy="259045"/>
    <xdr:sp macro="" textlink="">
      <xdr:nvSpPr>
        <xdr:cNvPr id="217" name="人件費・物件費等の状況該当値テキスト"/>
        <xdr:cNvSpPr txBox="1"/>
      </xdr:nvSpPr>
      <xdr:spPr>
        <a:xfrm>
          <a:off x="5041900" y="1405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135339</xdr:rowOff>
    </xdr:from>
    <xdr:to>
      <xdr:col>19</xdr:col>
      <xdr:colOff>184150</xdr:colOff>
      <xdr:row>82</xdr:row>
      <xdr:rowOff>65489</xdr:rowOff>
    </xdr:to>
    <xdr:sp macro="" textlink="">
      <xdr:nvSpPr>
        <xdr:cNvPr id="218" name="楕円 217"/>
        <xdr:cNvSpPr/>
      </xdr:nvSpPr>
      <xdr:spPr>
        <a:xfrm>
          <a:off x="4064000" y="140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75666</xdr:rowOff>
    </xdr:from>
    <xdr:ext cx="736600" cy="259045"/>
    <xdr:sp macro="" textlink="">
      <xdr:nvSpPr>
        <xdr:cNvPr id="219" name="テキスト ボックス 218"/>
        <xdr:cNvSpPr txBox="1"/>
      </xdr:nvSpPr>
      <xdr:spPr>
        <a:xfrm>
          <a:off x="3733800" y="13791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128245</xdr:rowOff>
    </xdr:from>
    <xdr:to>
      <xdr:col>15</xdr:col>
      <xdr:colOff>133350</xdr:colOff>
      <xdr:row>82</xdr:row>
      <xdr:rowOff>58395</xdr:rowOff>
    </xdr:to>
    <xdr:sp macro="" textlink="">
      <xdr:nvSpPr>
        <xdr:cNvPr id="220" name="楕円 219"/>
        <xdr:cNvSpPr/>
      </xdr:nvSpPr>
      <xdr:spPr>
        <a:xfrm>
          <a:off x="3175000" y="140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68572</xdr:rowOff>
    </xdr:from>
    <xdr:ext cx="762000" cy="259045"/>
    <xdr:sp macro="" textlink="">
      <xdr:nvSpPr>
        <xdr:cNvPr id="221" name="テキスト ボックス 220"/>
        <xdr:cNvSpPr txBox="1"/>
      </xdr:nvSpPr>
      <xdr:spPr>
        <a:xfrm>
          <a:off x="2844800" y="1378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122067</xdr:rowOff>
    </xdr:from>
    <xdr:to>
      <xdr:col>11</xdr:col>
      <xdr:colOff>82550</xdr:colOff>
      <xdr:row>82</xdr:row>
      <xdr:rowOff>52217</xdr:rowOff>
    </xdr:to>
    <xdr:sp macro="" textlink="">
      <xdr:nvSpPr>
        <xdr:cNvPr id="222" name="楕円 221"/>
        <xdr:cNvSpPr/>
      </xdr:nvSpPr>
      <xdr:spPr>
        <a:xfrm>
          <a:off x="2286000" y="140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36994</xdr:rowOff>
    </xdr:from>
    <xdr:ext cx="762000" cy="259045"/>
    <xdr:sp macro="" textlink="">
      <xdr:nvSpPr>
        <xdr:cNvPr id="223" name="テキスト ボックス 222"/>
        <xdr:cNvSpPr txBox="1"/>
      </xdr:nvSpPr>
      <xdr:spPr>
        <a:xfrm>
          <a:off x="1955800" y="1409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131225</xdr:rowOff>
    </xdr:from>
    <xdr:to>
      <xdr:col>7</xdr:col>
      <xdr:colOff>31750</xdr:colOff>
      <xdr:row>82</xdr:row>
      <xdr:rowOff>61375</xdr:rowOff>
    </xdr:to>
    <xdr:sp macro="" textlink="">
      <xdr:nvSpPr>
        <xdr:cNvPr id="224" name="楕円 223"/>
        <xdr:cNvSpPr/>
      </xdr:nvSpPr>
      <xdr:spPr>
        <a:xfrm>
          <a:off x="1397000" y="140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46152</xdr:rowOff>
    </xdr:from>
    <xdr:ext cx="762000" cy="259045"/>
    <xdr:sp macro="" textlink="">
      <xdr:nvSpPr>
        <xdr:cNvPr id="225" name="テキスト ボックス 224"/>
        <xdr:cNvSpPr txBox="1"/>
      </xdr:nvSpPr>
      <xdr:spPr>
        <a:xfrm>
          <a:off x="1066800" y="1410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ポイント上回っているが、全国市平均と比較すると同水準となっている。他方、平成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普通交付税の「合併算定替経費」の縮減が始まり、非常に厳しい状況を迎えていることから、引き続き、「新行財政改革推進方策」及び「定員適正化計画」に基づき、事務の効率化を図り、定年延長と退職に対する採用等を総合的に勘案し、人件費総額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77611</xdr:rowOff>
    </xdr:to>
    <xdr:cxnSp macro="">
      <xdr:nvCxnSpPr>
        <xdr:cNvPr id="259" name="直線コネクタ 258"/>
        <xdr:cNvCxnSpPr/>
      </xdr:nvCxnSpPr>
      <xdr:spPr>
        <a:xfrm flipV="1">
          <a:off x="16179800" y="1498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104422</xdr:rowOff>
    </xdr:to>
    <xdr:cxnSp macro="">
      <xdr:nvCxnSpPr>
        <xdr:cNvPr id="262" name="直線コネクタ 261"/>
        <xdr:cNvCxnSpPr/>
      </xdr:nvCxnSpPr>
      <xdr:spPr>
        <a:xfrm flipV="1">
          <a:off x="15290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104422</xdr:rowOff>
    </xdr:to>
    <xdr:cxnSp macro="">
      <xdr:nvCxnSpPr>
        <xdr:cNvPr id="265" name="直線コネクタ 264"/>
        <xdr:cNvCxnSpPr/>
      </xdr:nvCxnSpPr>
      <xdr:spPr>
        <a:xfrm>
          <a:off x="14401800" y="149669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50800</xdr:rowOff>
    </xdr:to>
    <xdr:cxnSp macro="">
      <xdr:nvCxnSpPr>
        <xdr:cNvPr id="268" name="直線コネクタ 267"/>
        <xdr:cNvCxnSpPr/>
      </xdr:nvCxnSpPr>
      <xdr:spPr>
        <a:xfrm>
          <a:off x="13512800" y="149267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8" name="楕円 277"/>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9"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26811</xdr:rowOff>
    </xdr:from>
    <xdr:to>
      <xdr:col>77</xdr:col>
      <xdr:colOff>95250</xdr:colOff>
      <xdr:row>87</xdr:row>
      <xdr:rowOff>128411</xdr:rowOff>
    </xdr:to>
    <xdr:sp macro="" textlink="">
      <xdr:nvSpPr>
        <xdr:cNvPr id="280" name="楕円 279"/>
        <xdr:cNvSpPr/>
      </xdr:nvSpPr>
      <xdr:spPr>
        <a:xfrm>
          <a:off x="16129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113188</xdr:rowOff>
    </xdr:from>
    <xdr:ext cx="736600" cy="259045"/>
    <xdr:sp macro="" textlink="">
      <xdr:nvSpPr>
        <xdr:cNvPr id="281" name="テキスト ボックス 280"/>
        <xdr:cNvSpPr txBox="1"/>
      </xdr:nvSpPr>
      <xdr:spPr>
        <a:xfrm>
          <a:off x="15798800" y="1502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82" name="楕円 281"/>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83" name="テキスト ボックス 282"/>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4" name="楕円 283"/>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5" name="テキスト ボックス 284"/>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6" name="楕円 285"/>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7" name="テキスト ボックス 286"/>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年度までは、行政効率が悪い地形的な課題と、合併による急激な住民サービスの低下を防ぐため、旧役場を地域事務所（支所）として配置していたことから、類似団体平均値と同水準であった。平成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は、「新行財政改革推進方策」等に基づき、地域事務所（支所）の出張所化や定年退職者の不補充等の計画的な実施により、類似団体平均値を下回っている。引き続き、事務の効率化を図り、定年延長と退職に対する採用等を総合的に勘案し、人件費総額の抑制に取り組み、より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84909</xdr:rowOff>
    </xdr:from>
    <xdr:to>
      <xdr:col>81</xdr:col>
      <xdr:colOff>44450</xdr:colOff>
      <xdr:row>61</xdr:row>
      <xdr:rowOff>109038</xdr:rowOff>
    </xdr:to>
    <xdr:cxnSp macro="">
      <xdr:nvCxnSpPr>
        <xdr:cNvPr id="324" name="直線コネクタ 323"/>
        <xdr:cNvCxnSpPr/>
      </xdr:nvCxnSpPr>
      <xdr:spPr>
        <a:xfrm>
          <a:off x="16179800" y="10543359"/>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84909</xdr:rowOff>
    </xdr:from>
    <xdr:to>
      <xdr:col>77</xdr:col>
      <xdr:colOff>44450</xdr:colOff>
      <xdr:row>61</xdr:row>
      <xdr:rowOff>109038</xdr:rowOff>
    </xdr:to>
    <xdr:cxnSp macro="">
      <xdr:nvCxnSpPr>
        <xdr:cNvPr id="327" name="直線コネクタ 326"/>
        <xdr:cNvCxnSpPr/>
      </xdr:nvCxnSpPr>
      <xdr:spPr>
        <a:xfrm flipV="1">
          <a:off x="15290800" y="1054335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104442</xdr:rowOff>
    </xdr:from>
    <xdr:to>
      <xdr:col>72</xdr:col>
      <xdr:colOff>203200</xdr:colOff>
      <xdr:row>61</xdr:row>
      <xdr:rowOff>109038</xdr:rowOff>
    </xdr:to>
    <xdr:cxnSp macro="">
      <xdr:nvCxnSpPr>
        <xdr:cNvPr id="330" name="直線コネクタ 329"/>
        <xdr:cNvCxnSpPr/>
      </xdr:nvCxnSpPr>
      <xdr:spPr>
        <a:xfrm>
          <a:off x="14401800" y="1056289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104442</xdr:rowOff>
    </xdr:from>
    <xdr:to>
      <xdr:col>68</xdr:col>
      <xdr:colOff>152400</xdr:colOff>
      <xdr:row>61</xdr:row>
      <xdr:rowOff>112485</xdr:rowOff>
    </xdr:to>
    <xdr:cxnSp macro="">
      <xdr:nvCxnSpPr>
        <xdr:cNvPr id="333" name="直線コネクタ 332"/>
        <xdr:cNvCxnSpPr/>
      </xdr:nvCxnSpPr>
      <xdr:spPr>
        <a:xfrm flipV="1">
          <a:off x="13512800" y="10562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58238</xdr:rowOff>
    </xdr:from>
    <xdr:to>
      <xdr:col>81</xdr:col>
      <xdr:colOff>95250</xdr:colOff>
      <xdr:row>61</xdr:row>
      <xdr:rowOff>159838</xdr:rowOff>
    </xdr:to>
    <xdr:sp macro="" textlink="">
      <xdr:nvSpPr>
        <xdr:cNvPr id="343" name="楕円 342"/>
        <xdr:cNvSpPr/>
      </xdr:nvSpPr>
      <xdr:spPr>
        <a:xfrm>
          <a:off x="169672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74765</xdr:rowOff>
    </xdr:from>
    <xdr:ext cx="762000" cy="259045"/>
    <xdr:sp macro="" textlink="">
      <xdr:nvSpPr>
        <xdr:cNvPr id="344" name="定員管理の状況該当値テキスト"/>
        <xdr:cNvSpPr txBox="1"/>
      </xdr:nvSpPr>
      <xdr:spPr>
        <a:xfrm>
          <a:off x="171069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34109</xdr:rowOff>
    </xdr:from>
    <xdr:to>
      <xdr:col>77</xdr:col>
      <xdr:colOff>95250</xdr:colOff>
      <xdr:row>61</xdr:row>
      <xdr:rowOff>135709</xdr:rowOff>
    </xdr:to>
    <xdr:sp macro="" textlink="">
      <xdr:nvSpPr>
        <xdr:cNvPr id="345" name="楕円 344"/>
        <xdr:cNvSpPr/>
      </xdr:nvSpPr>
      <xdr:spPr>
        <a:xfrm>
          <a:off x="16129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46" name="テキスト ボックス 345"/>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7" name="楕円 346"/>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170015</xdr:rowOff>
    </xdr:from>
    <xdr:ext cx="762000" cy="259045"/>
    <xdr:sp macro="" textlink="">
      <xdr:nvSpPr>
        <xdr:cNvPr id="348" name="テキスト ボックス 347"/>
        <xdr:cNvSpPr txBox="1"/>
      </xdr:nvSpPr>
      <xdr:spPr>
        <a:xfrm>
          <a:off x="14909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53642</xdr:rowOff>
    </xdr:from>
    <xdr:to>
      <xdr:col>68</xdr:col>
      <xdr:colOff>203200</xdr:colOff>
      <xdr:row>61</xdr:row>
      <xdr:rowOff>155242</xdr:rowOff>
    </xdr:to>
    <xdr:sp macro="" textlink="">
      <xdr:nvSpPr>
        <xdr:cNvPr id="349" name="楕円 348"/>
        <xdr:cNvSpPr/>
      </xdr:nvSpPr>
      <xdr:spPr>
        <a:xfrm>
          <a:off x="143510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165419</xdr:rowOff>
    </xdr:from>
    <xdr:ext cx="762000" cy="259045"/>
    <xdr:sp macro="" textlink="">
      <xdr:nvSpPr>
        <xdr:cNvPr id="350" name="テキスト ボックス 349"/>
        <xdr:cNvSpPr txBox="1"/>
      </xdr:nvSpPr>
      <xdr:spPr>
        <a:xfrm>
          <a:off x="14020800" y="1028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61685</xdr:rowOff>
    </xdr:from>
    <xdr:to>
      <xdr:col>64</xdr:col>
      <xdr:colOff>152400</xdr:colOff>
      <xdr:row>61</xdr:row>
      <xdr:rowOff>163285</xdr:rowOff>
    </xdr:to>
    <xdr:sp macro="" textlink="">
      <xdr:nvSpPr>
        <xdr:cNvPr id="351" name="楕円 350"/>
        <xdr:cNvSpPr/>
      </xdr:nvSpPr>
      <xdr:spPr>
        <a:xfrm>
          <a:off x="13462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2012</xdr:rowOff>
    </xdr:from>
    <xdr:ext cx="762000" cy="259045"/>
    <xdr:sp macro="" textlink="">
      <xdr:nvSpPr>
        <xdr:cNvPr id="352" name="テキスト ボックス 351"/>
        <xdr:cNvSpPr txBox="1"/>
      </xdr:nvSpPr>
      <xdr:spPr>
        <a:xfrm>
          <a:off x="13131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実質公債費比率は、地方債の発行抑制や繰上償還を実施したことにより、昨年度より更に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しかし、阪神・淡路大震災の復興に充てた地方債による公債費の影響、水道事業及び下水道事業において、淡路市特有の地形により整備効率が悪く、施設整備の事業費が嵩み、一般会計からの補助金等が多額となっていることから、類似団体平均値と比較すると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倍となり、大きく上回っている。今後も、計画的な地方債の発行（合併特例事業債の有効活用等）により、更なる改善に努める。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128588</xdr:rowOff>
    </xdr:from>
    <xdr:to>
      <xdr:col>81</xdr:col>
      <xdr:colOff>44450</xdr:colOff>
      <xdr:row>37</xdr:row>
      <xdr:rowOff>132609</xdr:rowOff>
    </xdr:to>
    <xdr:cxnSp macro="">
      <xdr:nvCxnSpPr>
        <xdr:cNvPr id="386" name="直線コネクタ 385"/>
        <xdr:cNvCxnSpPr/>
      </xdr:nvCxnSpPr>
      <xdr:spPr>
        <a:xfrm flipV="1">
          <a:off x="16179800" y="6472238"/>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132609</xdr:rowOff>
    </xdr:from>
    <xdr:to>
      <xdr:col>77</xdr:col>
      <xdr:colOff>44450</xdr:colOff>
      <xdr:row>37</xdr:row>
      <xdr:rowOff>148696</xdr:rowOff>
    </xdr:to>
    <xdr:cxnSp macro="">
      <xdr:nvCxnSpPr>
        <xdr:cNvPr id="389" name="直線コネクタ 388"/>
        <xdr:cNvCxnSpPr/>
      </xdr:nvCxnSpPr>
      <xdr:spPr>
        <a:xfrm flipV="1">
          <a:off x="15290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148696</xdr:rowOff>
    </xdr:from>
    <xdr:to>
      <xdr:col>72</xdr:col>
      <xdr:colOff>203200</xdr:colOff>
      <xdr:row>38</xdr:row>
      <xdr:rowOff>1376</xdr:rowOff>
    </xdr:to>
    <xdr:cxnSp macro="">
      <xdr:nvCxnSpPr>
        <xdr:cNvPr id="392" name="直線コネクタ 391"/>
        <xdr:cNvCxnSpPr/>
      </xdr:nvCxnSpPr>
      <xdr:spPr>
        <a:xfrm flipV="1">
          <a:off x="14401800" y="64923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1376</xdr:rowOff>
    </xdr:from>
    <xdr:to>
      <xdr:col>68</xdr:col>
      <xdr:colOff>152400</xdr:colOff>
      <xdr:row>38</xdr:row>
      <xdr:rowOff>35560</xdr:rowOff>
    </xdr:to>
    <xdr:cxnSp macro="">
      <xdr:nvCxnSpPr>
        <xdr:cNvPr id="395" name="直線コネクタ 394"/>
        <xdr:cNvCxnSpPr/>
      </xdr:nvCxnSpPr>
      <xdr:spPr>
        <a:xfrm flipV="1">
          <a:off x="13512800" y="6516476"/>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77788</xdr:rowOff>
    </xdr:from>
    <xdr:to>
      <xdr:col>81</xdr:col>
      <xdr:colOff>95250</xdr:colOff>
      <xdr:row>38</xdr:row>
      <xdr:rowOff>7938</xdr:rowOff>
    </xdr:to>
    <xdr:sp macro="" textlink="">
      <xdr:nvSpPr>
        <xdr:cNvPr id="405" name="楕円 404"/>
        <xdr:cNvSpPr/>
      </xdr:nvSpPr>
      <xdr:spPr>
        <a:xfrm>
          <a:off x="169672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49865</xdr:rowOff>
    </xdr:from>
    <xdr:ext cx="762000" cy="259045"/>
    <xdr:sp macro="" textlink="">
      <xdr:nvSpPr>
        <xdr:cNvPr id="406" name="公債費負担の状況該当値テキスト"/>
        <xdr:cNvSpPr txBox="1"/>
      </xdr:nvSpPr>
      <xdr:spPr>
        <a:xfrm>
          <a:off x="17106900" y="639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81809</xdr:rowOff>
    </xdr:from>
    <xdr:to>
      <xdr:col>77</xdr:col>
      <xdr:colOff>95250</xdr:colOff>
      <xdr:row>38</xdr:row>
      <xdr:rowOff>11959</xdr:rowOff>
    </xdr:to>
    <xdr:sp macro="" textlink="">
      <xdr:nvSpPr>
        <xdr:cNvPr id="407" name="楕円 406"/>
        <xdr:cNvSpPr/>
      </xdr:nvSpPr>
      <xdr:spPr>
        <a:xfrm>
          <a:off x="16129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168186</xdr:rowOff>
    </xdr:from>
    <xdr:ext cx="736600" cy="259045"/>
    <xdr:sp macro="" textlink="">
      <xdr:nvSpPr>
        <xdr:cNvPr id="408" name="テキスト ボックス 407"/>
        <xdr:cNvSpPr txBox="1"/>
      </xdr:nvSpPr>
      <xdr:spPr>
        <a:xfrm>
          <a:off x="15798800" y="651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97896</xdr:rowOff>
    </xdr:from>
    <xdr:to>
      <xdr:col>73</xdr:col>
      <xdr:colOff>44450</xdr:colOff>
      <xdr:row>38</xdr:row>
      <xdr:rowOff>28046</xdr:rowOff>
    </xdr:to>
    <xdr:sp macro="" textlink="">
      <xdr:nvSpPr>
        <xdr:cNvPr id="409" name="楕円 408"/>
        <xdr:cNvSpPr/>
      </xdr:nvSpPr>
      <xdr:spPr>
        <a:xfrm>
          <a:off x="15240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12823</xdr:rowOff>
    </xdr:from>
    <xdr:ext cx="762000" cy="259045"/>
    <xdr:sp macro="" textlink="">
      <xdr:nvSpPr>
        <xdr:cNvPr id="410" name="テキスト ボックス 409"/>
        <xdr:cNvSpPr txBox="1"/>
      </xdr:nvSpPr>
      <xdr:spPr>
        <a:xfrm>
          <a:off x="14909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122026</xdr:rowOff>
    </xdr:from>
    <xdr:to>
      <xdr:col>68</xdr:col>
      <xdr:colOff>203200</xdr:colOff>
      <xdr:row>38</xdr:row>
      <xdr:rowOff>52176</xdr:rowOff>
    </xdr:to>
    <xdr:sp macro="" textlink="">
      <xdr:nvSpPr>
        <xdr:cNvPr id="411" name="楕円 410"/>
        <xdr:cNvSpPr/>
      </xdr:nvSpPr>
      <xdr:spPr>
        <a:xfrm>
          <a:off x="14351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36953</xdr:rowOff>
    </xdr:from>
    <xdr:ext cx="762000" cy="259045"/>
    <xdr:sp macro="" textlink="">
      <xdr:nvSpPr>
        <xdr:cNvPr id="412" name="テキスト ボックス 411"/>
        <xdr:cNvSpPr txBox="1"/>
      </xdr:nvSpPr>
      <xdr:spPr>
        <a:xfrm>
          <a:off x="14020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3" name="楕円 412"/>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71137</xdr:rowOff>
    </xdr:from>
    <xdr:ext cx="762000" cy="259045"/>
    <xdr:sp macro="" textlink="">
      <xdr:nvSpPr>
        <xdr:cNvPr id="414" name="テキスト ボックス 413"/>
        <xdr:cNvSpPr txBox="1"/>
      </xdr:nvSpPr>
      <xdr:spPr>
        <a:xfrm>
          <a:off x="1313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年度において早期健全化基準を超える</a:t>
          </a:r>
          <a:r>
            <a:rPr kumimoji="1" lang="en-US" altLang="ja-JP" sz="1300">
              <a:latin typeface="ＭＳ Ｐゴシック" panose="020B0600070205080204" pitchFamily="50" charset="-128"/>
              <a:ea typeface="ＭＳ Ｐゴシック" panose="020B0600070205080204" pitchFamily="50" charset="-128"/>
            </a:rPr>
            <a:t>371.0</a:t>
          </a:r>
          <a:r>
            <a:rPr kumimoji="1" lang="ja-JP" altLang="en-US" sz="1300">
              <a:latin typeface="ＭＳ Ｐゴシック" panose="020B0600070205080204" pitchFamily="50" charset="-128"/>
              <a:ea typeface="ＭＳ Ｐゴシック" panose="020B0600070205080204" pitchFamily="50" charset="-128"/>
            </a:rPr>
            <a:t>％となったものの、地方債の発行抑制、繰上償還の実施により、同比率の適正化に努めており、昨年度より更に</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ポイント改善している。しかし、阪神・淡路大震災の復興に充てた地方債残高の影響が今なお大きく、類似団体平均値と比較すると約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倍となり、高い数値となっている。引き続き、計画的な地方債の発行（合併特例事業債の有効活用等）により、地方債残高の縮減等に努める。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89429</xdr:rowOff>
    </xdr:from>
    <xdr:to>
      <xdr:col>81</xdr:col>
      <xdr:colOff>44450</xdr:colOff>
      <xdr:row>17</xdr:row>
      <xdr:rowOff>155385</xdr:rowOff>
    </xdr:to>
    <xdr:cxnSp macro="">
      <xdr:nvCxnSpPr>
        <xdr:cNvPr id="448" name="直線コネクタ 447"/>
        <xdr:cNvCxnSpPr/>
      </xdr:nvCxnSpPr>
      <xdr:spPr>
        <a:xfrm flipV="1">
          <a:off x="16179800" y="3004079"/>
          <a:ext cx="8382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155385</xdr:rowOff>
    </xdr:from>
    <xdr:to>
      <xdr:col>77</xdr:col>
      <xdr:colOff>44450</xdr:colOff>
      <xdr:row>18</xdr:row>
      <xdr:rowOff>55118</xdr:rowOff>
    </xdr:to>
    <xdr:cxnSp macro="">
      <xdr:nvCxnSpPr>
        <xdr:cNvPr id="451" name="直線コネクタ 450"/>
        <xdr:cNvCxnSpPr/>
      </xdr:nvCxnSpPr>
      <xdr:spPr>
        <a:xfrm flipV="1">
          <a:off x="15290800" y="3070035"/>
          <a:ext cx="889000" cy="7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55118</xdr:rowOff>
    </xdr:from>
    <xdr:to>
      <xdr:col>72</xdr:col>
      <xdr:colOff>203200</xdr:colOff>
      <xdr:row>18</xdr:row>
      <xdr:rowOff>89302</xdr:rowOff>
    </xdr:to>
    <xdr:cxnSp macro="">
      <xdr:nvCxnSpPr>
        <xdr:cNvPr id="454" name="直線コネクタ 453"/>
        <xdr:cNvCxnSpPr/>
      </xdr:nvCxnSpPr>
      <xdr:spPr>
        <a:xfrm flipV="1">
          <a:off x="14401800" y="3141218"/>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89302</xdr:rowOff>
    </xdr:from>
    <xdr:to>
      <xdr:col>68</xdr:col>
      <xdr:colOff>152400</xdr:colOff>
      <xdr:row>18</xdr:row>
      <xdr:rowOff>124291</xdr:rowOff>
    </xdr:to>
    <xdr:cxnSp macro="">
      <xdr:nvCxnSpPr>
        <xdr:cNvPr id="457" name="直線コネクタ 456"/>
        <xdr:cNvCxnSpPr/>
      </xdr:nvCxnSpPr>
      <xdr:spPr>
        <a:xfrm flipV="1">
          <a:off x="13512800" y="3175402"/>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38629</xdr:rowOff>
    </xdr:from>
    <xdr:to>
      <xdr:col>81</xdr:col>
      <xdr:colOff>95250</xdr:colOff>
      <xdr:row>17</xdr:row>
      <xdr:rowOff>140229</xdr:rowOff>
    </xdr:to>
    <xdr:sp macro="" textlink="">
      <xdr:nvSpPr>
        <xdr:cNvPr id="467" name="楕円 466"/>
        <xdr:cNvSpPr/>
      </xdr:nvSpPr>
      <xdr:spPr>
        <a:xfrm>
          <a:off x="16967200" y="295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10706</xdr:rowOff>
    </xdr:from>
    <xdr:ext cx="762000" cy="259045"/>
    <xdr:sp macro="" textlink="">
      <xdr:nvSpPr>
        <xdr:cNvPr id="468" name="将来負担の状況該当値テキスト"/>
        <xdr:cNvSpPr txBox="1"/>
      </xdr:nvSpPr>
      <xdr:spPr>
        <a:xfrm>
          <a:off x="17106900" y="292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104585</xdr:rowOff>
    </xdr:from>
    <xdr:to>
      <xdr:col>77</xdr:col>
      <xdr:colOff>95250</xdr:colOff>
      <xdr:row>18</xdr:row>
      <xdr:rowOff>34735</xdr:rowOff>
    </xdr:to>
    <xdr:sp macro="" textlink="">
      <xdr:nvSpPr>
        <xdr:cNvPr id="469" name="楕円 468"/>
        <xdr:cNvSpPr/>
      </xdr:nvSpPr>
      <xdr:spPr>
        <a:xfrm>
          <a:off x="16129000" y="30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19512</xdr:rowOff>
    </xdr:from>
    <xdr:ext cx="736600" cy="259045"/>
    <xdr:sp macro="" textlink="">
      <xdr:nvSpPr>
        <xdr:cNvPr id="470" name="テキスト ボックス 469"/>
        <xdr:cNvSpPr txBox="1"/>
      </xdr:nvSpPr>
      <xdr:spPr>
        <a:xfrm>
          <a:off x="15798800" y="3105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4318</xdr:rowOff>
    </xdr:from>
    <xdr:to>
      <xdr:col>73</xdr:col>
      <xdr:colOff>44450</xdr:colOff>
      <xdr:row>18</xdr:row>
      <xdr:rowOff>105918</xdr:rowOff>
    </xdr:to>
    <xdr:sp macro="" textlink="">
      <xdr:nvSpPr>
        <xdr:cNvPr id="471" name="楕円 470"/>
        <xdr:cNvSpPr/>
      </xdr:nvSpPr>
      <xdr:spPr>
        <a:xfrm>
          <a:off x="15240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90695</xdr:rowOff>
    </xdr:from>
    <xdr:ext cx="762000" cy="259045"/>
    <xdr:sp macro="" textlink="">
      <xdr:nvSpPr>
        <xdr:cNvPr id="472" name="テキスト ボックス 471"/>
        <xdr:cNvSpPr txBox="1"/>
      </xdr:nvSpPr>
      <xdr:spPr>
        <a:xfrm>
          <a:off x="14909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38502</xdr:rowOff>
    </xdr:from>
    <xdr:to>
      <xdr:col>68</xdr:col>
      <xdr:colOff>203200</xdr:colOff>
      <xdr:row>18</xdr:row>
      <xdr:rowOff>140102</xdr:rowOff>
    </xdr:to>
    <xdr:sp macro="" textlink="">
      <xdr:nvSpPr>
        <xdr:cNvPr id="473" name="楕円 472"/>
        <xdr:cNvSpPr/>
      </xdr:nvSpPr>
      <xdr:spPr>
        <a:xfrm>
          <a:off x="14351000" y="31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124879</xdr:rowOff>
    </xdr:from>
    <xdr:ext cx="762000" cy="259045"/>
    <xdr:sp macro="" textlink="">
      <xdr:nvSpPr>
        <xdr:cNvPr id="474" name="テキスト ボックス 473"/>
        <xdr:cNvSpPr txBox="1"/>
      </xdr:nvSpPr>
      <xdr:spPr>
        <a:xfrm>
          <a:off x="14020800" y="3210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73491</xdr:rowOff>
    </xdr:from>
    <xdr:to>
      <xdr:col>64</xdr:col>
      <xdr:colOff>152400</xdr:colOff>
      <xdr:row>19</xdr:row>
      <xdr:rowOff>3641</xdr:rowOff>
    </xdr:to>
    <xdr:sp macro="" textlink="">
      <xdr:nvSpPr>
        <xdr:cNvPr id="475" name="楕円 474"/>
        <xdr:cNvSpPr/>
      </xdr:nvSpPr>
      <xdr:spPr>
        <a:xfrm>
          <a:off x="13462000" y="31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159867</xdr:rowOff>
    </xdr:from>
    <xdr:ext cx="762000" cy="259045"/>
    <xdr:sp macro="" textlink="">
      <xdr:nvSpPr>
        <xdr:cNvPr id="476" name="テキスト ボックス 475"/>
        <xdr:cNvSpPr txBox="1"/>
      </xdr:nvSpPr>
      <xdr:spPr>
        <a:xfrm>
          <a:off x="13131800" y="324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ポイント下回っているが、今後とも「新行財政改革推進方策」及び「定員適正化計画」に基づき、事務の効率化を図り、定年延長と退職に対する採用等を総合的に勘案し、人件費総額の抑制に努める。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100330</xdr:rowOff>
    </xdr:from>
    <xdr:to>
      <xdr:col>24</xdr:col>
      <xdr:colOff>25400</xdr:colOff>
      <xdr:row>33</xdr:row>
      <xdr:rowOff>138430</xdr:rowOff>
    </xdr:to>
    <xdr:cxnSp macro="">
      <xdr:nvCxnSpPr>
        <xdr:cNvPr id="66" name="直線コネクタ 65"/>
        <xdr:cNvCxnSpPr/>
      </xdr:nvCxnSpPr>
      <xdr:spPr>
        <a:xfrm flipV="1">
          <a:off x="3987800" y="575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33</xdr:row>
      <xdr:rowOff>138430</xdr:rowOff>
    </xdr:to>
    <xdr:cxnSp macro="">
      <xdr:nvCxnSpPr>
        <xdr:cNvPr id="69" name="直線コネクタ 68"/>
        <xdr:cNvCxnSpPr/>
      </xdr:nvCxnSpPr>
      <xdr:spPr>
        <a:xfrm>
          <a:off x="3098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92710</xdr:rowOff>
    </xdr:from>
    <xdr:to>
      <xdr:col>15</xdr:col>
      <xdr:colOff>98425</xdr:colOff>
      <xdr:row>33</xdr:row>
      <xdr:rowOff>100330</xdr:rowOff>
    </xdr:to>
    <xdr:cxnSp macro="">
      <xdr:nvCxnSpPr>
        <xdr:cNvPr id="72" name="直線コネクタ 71"/>
        <xdr:cNvCxnSpPr/>
      </xdr:nvCxnSpPr>
      <xdr:spPr>
        <a:xfrm>
          <a:off x="2209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92710</xdr:rowOff>
    </xdr:from>
    <xdr:to>
      <xdr:col>11</xdr:col>
      <xdr:colOff>9525</xdr:colOff>
      <xdr:row>33</xdr:row>
      <xdr:rowOff>100330</xdr:rowOff>
    </xdr:to>
    <xdr:cxnSp macro="">
      <xdr:nvCxnSpPr>
        <xdr:cNvPr id="75" name="直線コネクタ 74"/>
        <xdr:cNvCxnSpPr/>
      </xdr:nvCxnSpPr>
      <xdr:spPr>
        <a:xfrm flipV="1">
          <a:off x="1320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49530</xdr:rowOff>
    </xdr:from>
    <xdr:to>
      <xdr:col>24</xdr:col>
      <xdr:colOff>76200</xdr:colOff>
      <xdr:row>33</xdr:row>
      <xdr:rowOff>151130</xdr:rowOff>
    </xdr:to>
    <xdr:sp macro="" textlink="">
      <xdr:nvSpPr>
        <xdr:cNvPr id="85" name="楕円 84"/>
        <xdr:cNvSpPr/>
      </xdr:nvSpPr>
      <xdr:spPr>
        <a:xfrm>
          <a:off x="4775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66057</xdr:rowOff>
    </xdr:from>
    <xdr:ext cx="762000" cy="259045"/>
    <xdr:sp macro="" textlink="">
      <xdr:nvSpPr>
        <xdr:cNvPr id="86" name="人件費該当値テキスト"/>
        <xdr:cNvSpPr txBox="1"/>
      </xdr:nvSpPr>
      <xdr:spPr>
        <a:xfrm>
          <a:off x="4914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9" name="楕円 88"/>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90" name="テキスト ボックス 89"/>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41910</xdr:rowOff>
    </xdr:from>
    <xdr:to>
      <xdr:col>11</xdr:col>
      <xdr:colOff>60325</xdr:colOff>
      <xdr:row>33</xdr:row>
      <xdr:rowOff>143510</xdr:rowOff>
    </xdr:to>
    <xdr:sp macro="" textlink="">
      <xdr:nvSpPr>
        <xdr:cNvPr id="91" name="楕円 90"/>
        <xdr:cNvSpPr/>
      </xdr:nvSpPr>
      <xdr:spPr>
        <a:xfrm>
          <a:off x="2159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153687</xdr:rowOff>
    </xdr:from>
    <xdr:ext cx="762000" cy="259045"/>
    <xdr:sp macro="" textlink="">
      <xdr:nvSpPr>
        <xdr:cNvPr id="92" name="テキスト ボックス 91"/>
        <xdr:cNvSpPr txBox="1"/>
      </xdr:nvSpPr>
      <xdr:spPr>
        <a:xfrm>
          <a:off x="1828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49530</xdr:rowOff>
    </xdr:from>
    <xdr:to>
      <xdr:col>6</xdr:col>
      <xdr:colOff>171450</xdr:colOff>
      <xdr:row>33</xdr:row>
      <xdr:rowOff>151130</xdr:rowOff>
    </xdr:to>
    <xdr:sp macro="" textlink="">
      <xdr:nvSpPr>
        <xdr:cNvPr id="93" name="楕円 92"/>
        <xdr:cNvSpPr/>
      </xdr:nvSpPr>
      <xdr:spPr>
        <a:xfrm>
          <a:off x="1270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161307</xdr:rowOff>
    </xdr:from>
    <xdr:ext cx="762000" cy="259045"/>
    <xdr:sp macro="" textlink="">
      <xdr:nvSpPr>
        <xdr:cNvPr id="94" name="テキスト ボックス 93"/>
        <xdr:cNvSpPr txBox="1"/>
      </xdr:nvSpPr>
      <xdr:spPr>
        <a:xfrm>
          <a:off x="939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物件費に係る経常収支比率は依然として高い比率で推移しており、類似団体平均値を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ポイント上回っているのは、合併により複数存在する類似の公共施設の維持管理費や、公共施設整備時に行った借地費用が影響している。今後は、平成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年度に策定した「公共施設等総合管理計画」に基づいて、公共施設等の統廃合を進めるとともに、借地における借地料の見直しや不要な借地の返還等を進め、物件費の削減に努める。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9978</xdr:rowOff>
    </xdr:from>
    <xdr:to>
      <xdr:col>82</xdr:col>
      <xdr:colOff>107950</xdr:colOff>
      <xdr:row>19</xdr:row>
      <xdr:rowOff>97064</xdr:rowOff>
    </xdr:to>
    <xdr:cxnSp macro="">
      <xdr:nvCxnSpPr>
        <xdr:cNvPr id="129" name="直線コネクタ 128"/>
        <xdr:cNvCxnSpPr/>
      </xdr:nvCxnSpPr>
      <xdr:spPr>
        <a:xfrm>
          <a:off x="15671800" y="3267528"/>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9978</xdr:rowOff>
    </xdr:to>
    <xdr:cxnSp macro="">
      <xdr:nvCxnSpPr>
        <xdr:cNvPr id="132" name="直線コネクタ 131"/>
        <xdr:cNvCxnSpPr/>
      </xdr:nvCxnSpPr>
      <xdr:spPr>
        <a:xfrm>
          <a:off x="14782800" y="3213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83457</xdr:rowOff>
    </xdr:from>
    <xdr:to>
      <xdr:col>73</xdr:col>
      <xdr:colOff>180975</xdr:colOff>
      <xdr:row>18</xdr:row>
      <xdr:rowOff>127000</xdr:rowOff>
    </xdr:to>
    <xdr:cxnSp macro="">
      <xdr:nvCxnSpPr>
        <xdr:cNvPr id="135" name="直線コネクタ 134"/>
        <xdr:cNvCxnSpPr/>
      </xdr:nvCxnSpPr>
      <xdr:spPr>
        <a:xfrm>
          <a:off x="13893800" y="3169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83457</xdr:rowOff>
    </xdr:to>
    <xdr:cxnSp macro="">
      <xdr:nvCxnSpPr>
        <xdr:cNvPr id="138" name="直線コネクタ 137"/>
        <xdr:cNvCxnSpPr/>
      </xdr:nvCxnSpPr>
      <xdr:spPr>
        <a:xfrm>
          <a:off x="13004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8" name="楕円 147"/>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9" name="物件費該当値テキスト"/>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130629</xdr:rowOff>
    </xdr:from>
    <xdr:to>
      <xdr:col>78</xdr:col>
      <xdr:colOff>120650</xdr:colOff>
      <xdr:row>19</xdr:row>
      <xdr:rowOff>60778</xdr:rowOff>
    </xdr:to>
    <xdr:sp macro="" textlink="">
      <xdr:nvSpPr>
        <xdr:cNvPr id="150" name="楕円 149"/>
        <xdr:cNvSpPr/>
      </xdr:nvSpPr>
      <xdr:spPr>
        <a:xfrm>
          <a:off x="15621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45555</xdr:rowOff>
    </xdr:from>
    <xdr:ext cx="736600" cy="259045"/>
    <xdr:sp macro="" textlink="">
      <xdr:nvSpPr>
        <xdr:cNvPr id="151" name="テキスト ボックス 150"/>
        <xdr:cNvSpPr txBox="1"/>
      </xdr:nvSpPr>
      <xdr:spPr>
        <a:xfrm>
          <a:off x="15290800" y="330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2" name="楕円 151"/>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3" name="テキスト ボックス 152"/>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4" name="楕円 153"/>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5" name="テキスト ボックス 154"/>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56" name="楕円 155"/>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53720</xdr:rowOff>
    </xdr:from>
    <xdr:ext cx="762000" cy="259045"/>
    <xdr:sp macro="" textlink="">
      <xdr:nvSpPr>
        <xdr:cNvPr id="157" name="テキスト ボックス 156"/>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ポイント下回っている。生活保護費について、就労支援を行うことで生活保護からの脱却を図るとともに、生活保護に至る前の段階の自立支援策を実施することで、扶助費の伸びの抑制に取り組む。</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156935</xdr:rowOff>
    </xdr:to>
    <xdr:cxnSp macro="">
      <xdr:nvCxnSpPr>
        <xdr:cNvPr id="192" name="直線コネクタ 191"/>
        <xdr:cNvCxnSpPr/>
      </xdr:nvCxnSpPr>
      <xdr:spPr>
        <a:xfrm>
          <a:off x="3987800" y="92220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54</xdr:row>
      <xdr:rowOff>7257</xdr:rowOff>
    </xdr:to>
    <xdr:cxnSp macro="">
      <xdr:nvCxnSpPr>
        <xdr:cNvPr id="195" name="直線コネクタ 194"/>
        <xdr:cNvCxnSpPr/>
      </xdr:nvCxnSpPr>
      <xdr:spPr>
        <a:xfrm flipV="1">
          <a:off x="3098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7257</xdr:rowOff>
    </xdr:to>
    <xdr:cxnSp macro="">
      <xdr:nvCxnSpPr>
        <xdr:cNvPr id="198" name="直線コネクタ 197"/>
        <xdr:cNvCxnSpPr/>
      </xdr:nvCxnSpPr>
      <xdr:spPr>
        <a:xfrm>
          <a:off x="2209800" y="923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124278</xdr:rowOff>
    </xdr:from>
    <xdr:to>
      <xdr:col>11</xdr:col>
      <xdr:colOff>9525</xdr:colOff>
      <xdr:row>53</xdr:row>
      <xdr:rowOff>146050</xdr:rowOff>
    </xdr:to>
    <xdr:cxnSp macro="">
      <xdr:nvCxnSpPr>
        <xdr:cNvPr id="201" name="直線コネクタ 200"/>
        <xdr:cNvCxnSpPr/>
      </xdr:nvCxnSpPr>
      <xdr:spPr>
        <a:xfrm>
          <a:off x="1320800" y="9211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5" name="テキスト ボックス 204"/>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11" name="楕円 210"/>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12"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127907</xdr:rowOff>
    </xdr:from>
    <xdr:to>
      <xdr:col>15</xdr:col>
      <xdr:colOff>149225</xdr:colOff>
      <xdr:row>54</xdr:row>
      <xdr:rowOff>58057</xdr:rowOff>
    </xdr:to>
    <xdr:sp macro="" textlink="">
      <xdr:nvSpPr>
        <xdr:cNvPr id="215" name="楕円 214"/>
        <xdr:cNvSpPr/>
      </xdr:nvSpPr>
      <xdr:spPr>
        <a:xfrm>
          <a:off x="3048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216" name="テキスト ボックス 215"/>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7" name="楕円 216"/>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8" name="テキスト ボックス 217"/>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73478</xdr:rowOff>
    </xdr:from>
    <xdr:to>
      <xdr:col>6</xdr:col>
      <xdr:colOff>171450</xdr:colOff>
      <xdr:row>54</xdr:row>
      <xdr:rowOff>3628</xdr:rowOff>
    </xdr:to>
    <xdr:sp macro="" textlink="">
      <xdr:nvSpPr>
        <xdr:cNvPr id="219" name="楕円 218"/>
        <xdr:cNvSpPr/>
      </xdr:nvSpPr>
      <xdr:spPr>
        <a:xfrm>
          <a:off x="1270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13805</xdr:rowOff>
    </xdr:from>
    <xdr:ext cx="762000" cy="259045"/>
    <xdr:sp macro="" textlink="">
      <xdr:nvSpPr>
        <xdr:cNvPr id="220" name="テキスト ボックス 219"/>
        <xdr:cNvSpPr txBox="1"/>
      </xdr:nvSpPr>
      <xdr:spPr>
        <a:xfrm>
          <a:off x="939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公営企業法の適用により下水道事業に対する繰出金が補助費等になったため、令和元年度から繰出金に係る経常収支比率が減少している。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58</xdr:row>
      <xdr:rowOff>43180</xdr:rowOff>
    </xdr:to>
    <xdr:cxnSp macro="">
      <xdr:nvCxnSpPr>
        <xdr:cNvPr id="253" name="直線コネクタ 252"/>
        <xdr:cNvCxnSpPr/>
      </xdr:nvCxnSpPr>
      <xdr:spPr>
        <a:xfrm flipV="1">
          <a:off x="15671800" y="956056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59</xdr:row>
      <xdr:rowOff>39370</xdr:rowOff>
    </xdr:to>
    <xdr:cxnSp macro="">
      <xdr:nvCxnSpPr>
        <xdr:cNvPr id="256" name="直線コネクタ 255"/>
        <xdr:cNvCxnSpPr/>
      </xdr:nvCxnSpPr>
      <xdr:spPr>
        <a:xfrm flipV="1">
          <a:off x="14782800" y="99872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59</xdr:row>
      <xdr:rowOff>39370</xdr:rowOff>
    </xdr:to>
    <xdr:cxnSp macro="">
      <xdr:nvCxnSpPr>
        <xdr:cNvPr id="259" name="直線コネクタ 258"/>
        <xdr:cNvCxnSpPr/>
      </xdr:nvCxnSpPr>
      <xdr:spPr>
        <a:xfrm>
          <a:off x="13893800" y="10040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96520</xdr:rowOff>
    </xdr:to>
    <xdr:cxnSp macro="">
      <xdr:nvCxnSpPr>
        <xdr:cNvPr id="262" name="直線コネクタ 261"/>
        <xdr:cNvCxnSpPr/>
      </xdr:nvCxnSpPr>
      <xdr:spPr>
        <a:xfrm>
          <a:off x="13004800" y="994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72" name="楕円 271"/>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73"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4" name="楕円 273"/>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5" name="テキスト ボックス 274"/>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160020</xdr:rowOff>
    </xdr:from>
    <xdr:to>
      <xdr:col>74</xdr:col>
      <xdr:colOff>31750</xdr:colOff>
      <xdr:row>59</xdr:row>
      <xdr:rowOff>90170</xdr:rowOff>
    </xdr:to>
    <xdr:sp macro="" textlink="">
      <xdr:nvSpPr>
        <xdr:cNvPr id="276" name="楕円 275"/>
        <xdr:cNvSpPr/>
      </xdr:nvSpPr>
      <xdr:spPr>
        <a:xfrm>
          <a:off x="14732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74947</xdr:rowOff>
    </xdr:from>
    <xdr:ext cx="762000" cy="259045"/>
    <xdr:sp macro="" textlink="">
      <xdr:nvSpPr>
        <xdr:cNvPr id="277" name="テキスト ボックス 276"/>
        <xdr:cNvSpPr txBox="1"/>
      </xdr:nvSpPr>
      <xdr:spPr>
        <a:xfrm>
          <a:off x="14401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8" name="楕円 277"/>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9" name="テキスト ボックス 278"/>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0" name="楕円 279"/>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1" name="テキスト ボックス 280"/>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地方公営企業法の適用により下水道事業に対する繰出金が補助費等になったため、令和元年度から補助費等に係る経常収支比率が増加している。類似団体平均値を</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上回っているのは、下水道事業に対する繰出金や、広域水道企業団に対する高料金対策補助金が多額となっていることが主な要因である。今後とも、公営企業において経営戦略等により持続的・安定的な経営に取り組むことで、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38</xdr:row>
      <xdr:rowOff>76708</xdr:rowOff>
    </xdr:to>
    <xdr:cxnSp macro="">
      <xdr:nvCxnSpPr>
        <xdr:cNvPr id="311" name="直線コネクタ 310"/>
        <xdr:cNvCxnSpPr/>
      </xdr:nvCxnSpPr>
      <xdr:spPr>
        <a:xfrm>
          <a:off x="15671800" y="6271768"/>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99568</xdr:rowOff>
    </xdr:to>
    <xdr:cxnSp macro="">
      <xdr:nvCxnSpPr>
        <xdr:cNvPr id="314" name="直線コネクタ 313"/>
        <xdr:cNvCxnSpPr/>
      </xdr:nvCxnSpPr>
      <xdr:spPr>
        <a:xfrm>
          <a:off x="14782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99568</xdr:rowOff>
    </xdr:to>
    <xdr:cxnSp macro="">
      <xdr:nvCxnSpPr>
        <xdr:cNvPr id="317" name="直線コネクタ 316"/>
        <xdr:cNvCxnSpPr/>
      </xdr:nvCxnSpPr>
      <xdr:spPr>
        <a:xfrm flipV="1">
          <a:off x="13893800" y="6262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99568</xdr:rowOff>
    </xdr:to>
    <xdr:cxnSp macro="">
      <xdr:nvCxnSpPr>
        <xdr:cNvPr id="320" name="直線コネクタ 319"/>
        <xdr:cNvCxnSpPr/>
      </xdr:nvCxnSpPr>
      <xdr:spPr>
        <a:xfrm>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25908</xdr:rowOff>
    </xdr:from>
    <xdr:to>
      <xdr:col>82</xdr:col>
      <xdr:colOff>158750</xdr:colOff>
      <xdr:row>38</xdr:row>
      <xdr:rowOff>127508</xdr:rowOff>
    </xdr:to>
    <xdr:sp macro="" textlink="">
      <xdr:nvSpPr>
        <xdr:cNvPr id="330" name="楕円 329"/>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169435</xdr:rowOff>
    </xdr:from>
    <xdr:ext cx="762000" cy="259045"/>
    <xdr:sp macro="" textlink="">
      <xdr:nvSpPr>
        <xdr:cNvPr id="331"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2" name="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3" name="テキスト ボックス 332"/>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4" name="楕円 333"/>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35" name="テキスト ボックス 334"/>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37" name="テキスト ボックス 33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8" name="楕円 337"/>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9" name="テキスト ボックス 33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公債費に係る経常収支比率は依然として高い比率で推移しており、類似団体平均値を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ポイント上回っている。主な要因としては、阪神・淡路大震災の復興事業関連の償還が影響している。今後も、計画的な地方債の発行（合併特例事業債の有効活用等）により、公債費負担の軽減を図る。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60325</xdr:rowOff>
    </xdr:from>
    <xdr:to>
      <xdr:col>24</xdr:col>
      <xdr:colOff>25400</xdr:colOff>
      <xdr:row>75</xdr:row>
      <xdr:rowOff>69850</xdr:rowOff>
    </xdr:to>
    <xdr:cxnSp macro="">
      <xdr:nvCxnSpPr>
        <xdr:cNvPr id="371" name="直線コネクタ 370"/>
        <xdr:cNvCxnSpPr/>
      </xdr:nvCxnSpPr>
      <xdr:spPr>
        <a:xfrm>
          <a:off x="3987800" y="12919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56515</xdr:rowOff>
    </xdr:from>
    <xdr:to>
      <xdr:col>19</xdr:col>
      <xdr:colOff>187325</xdr:colOff>
      <xdr:row>75</xdr:row>
      <xdr:rowOff>60325</xdr:rowOff>
    </xdr:to>
    <xdr:cxnSp macro="">
      <xdr:nvCxnSpPr>
        <xdr:cNvPr id="374" name="直線コネクタ 373"/>
        <xdr:cNvCxnSpPr/>
      </xdr:nvCxnSpPr>
      <xdr:spPr>
        <a:xfrm>
          <a:off x="3098800" y="129152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56515</xdr:rowOff>
    </xdr:from>
    <xdr:to>
      <xdr:col>15</xdr:col>
      <xdr:colOff>98425</xdr:colOff>
      <xdr:row>75</xdr:row>
      <xdr:rowOff>77470</xdr:rowOff>
    </xdr:to>
    <xdr:cxnSp macro="">
      <xdr:nvCxnSpPr>
        <xdr:cNvPr id="377" name="直線コネクタ 376"/>
        <xdr:cNvCxnSpPr/>
      </xdr:nvCxnSpPr>
      <xdr:spPr>
        <a:xfrm flipV="1">
          <a:off x="2209800" y="12915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88900</xdr:rowOff>
    </xdr:to>
    <xdr:cxnSp macro="">
      <xdr:nvCxnSpPr>
        <xdr:cNvPr id="380" name="直線コネクタ 379"/>
        <xdr:cNvCxnSpPr/>
      </xdr:nvCxnSpPr>
      <xdr:spPr>
        <a:xfrm flipV="1">
          <a:off x="1320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0" name="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92" name="楕円 391"/>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93" name="テキスト ボックス 392"/>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xdr:rowOff>
    </xdr:from>
    <xdr:to>
      <xdr:col>15</xdr:col>
      <xdr:colOff>149225</xdr:colOff>
      <xdr:row>75</xdr:row>
      <xdr:rowOff>107315</xdr:rowOff>
    </xdr:to>
    <xdr:sp macro="" textlink="">
      <xdr:nvSpPr>
        <xdr:cNvPr id="394" name="楕円 393"/>
        <xdr:cNvSpPr/>
      </xdr:nvSpPr>
      <xdr:spPr>
        <a:xfrm>
          <a:off x="30480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92091</xdr:rowOff>
    </xdr:from>
    <xdr:ext cx="762000" cy="259045"/>
    <xdr:sp macro="" textlink="">
      <xdr:nvSpPr>
        <xdr:cNvPr id="395" name="テキスト ボックス 394"/>
        <xdr:cNvSpPr txBox="1"/>
      </xdr:nvSpPr>
      <xdr:spPr>
        <a:xfrm>
          <a:off x="2717800" y="129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26670</xdr:rowOff>
    </xdr:from>
    <xdr:to>
      <xdr:col>11</xdr:col>
      <xdr:colOff>60325</xdr:colOff>
      <xdr:row>75</xdr:row>
      <xdr:rowOff>128270</xdr:rowOff>
    </xdr:to>
    <xdr:sp macro="" textlink="">
      <xdr:nvSpPr>
        <xdr:cNvPr id="396" name="楕円 395"/>
        <xdr:cNvSpPr/>
      </xdr:nvSpPr>
      <xdr:spPr>
        <a:xfrm>
          <a:off x="2159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113047</xdr:rowOff>
    </xdr:from>
    <xdr:ext cx="762000" cy="259045"/>
    <xdr:sp macro="" textlink="">
      <xdr:nvSpPr>
        <xdr:cNvPr id="397" name="テキスト ボックス 396"/>
        <xdr:cNvSpPr txBox="1"/>
      </xdr:nvSpPr>
      <xdr:spPr>
        <a:xfrm>
          <a:off x="1828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38100</xdr:rowOff>
    </xdr:from>
    <xdr:to>
      <xdr:col>6</xdr:col>
      <xdr:colOff>171450</xdr:colOff>
      <xdr:row>75</xdr:row>
      <xdr:rowOff>139700</xdr:rowOff>
    </xdr:to>
    <xdr:sp macro="" textlink="">
      <xdr:nvSpPr>
        <xdr:cNvPr id="398" name="楕円 397"/>
        <xdr:cNvSpPr/>
      </xdr:nvSpPr>
      <xdr:spPr>
        <a:xfrm>
          <a:off x="1270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124477</xdr:rowOff>
    </xdr:from>
    <xdr:ext cx="762000" cy="259045"/>
    <xdr:sp macro="" textlink="">
      <xdr:nvSpPr>
        <xdr:cNvPr id="399" name="テキスト ボックス 398"/>
        <xdr:cNvSpPr txBox="1"/>
      </xdr:nvSpPr>
      <xdr:spPr>
        <a:xfrm>
          <a:off x="939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阪神・淡路大震災に係る復興事業や合併以前のまちづくり事業の償還額等に対する交付税算入額が多く、普通交付税額が類似団体と比較して多額であるため、分母である経常一般財源が大きくなっている。そのため、類似団体平均値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ポイント下回っている。「新行財政改革推進方策」等に基づき、更なる経常経費の削減に努め、今後も身の丈に合った持続可能な行財政運営を図る。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115570</xdr:rowOff>
    </xdr:to>
    <xdr:cxnSp macro="">
      <xdr:nvCxnSpPr>
        <xdr:cNvPr id="430" name="直線コネクタ 429"/>
        <xdr:cNvCxnSpPr/>
      </xdr:nvCxnSpPr>
      <xdr:spPr>
        <a:xfrm>
          <a:off x="15671800" y="128874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75</xdr:row>
      <xdr:rowOff>92710</xdr:rowOff>
    </xdr:to>
    <xdr:cxnSp macro="">
      <xdr:nvCxnSpPr>
        <xdr:cNvPr id="433" name="直線コネクタ 432"/>
        <xdr:cNvCxnSpPr/>
      </xdr:nvCxnSpPr>
      <xdr:spPr>
        <a:xfrm flipV="1">
          <a:off x="14782800" y="128874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92710</xdr:rowOff>
    </xdr:to>
    <xdr:cxnSp macro="">
      <xdr:nvCxnSpPr>
        <xdr:cNvPr id="436" name="直線コネクタ 435"/>
        <xdr:cNvCxnSpPr/>
      </xdr:nvCxnSpPr>
      <xdr:spPr>
        <a:xfrm>
          <a:off x="13893800" y="128554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62992</xdr:rowOff>
    </xdr:from>
    <xdr:to>
      <xdr:col>69</xdr:col>
      <xdr:colOff>92075</xdr:colOff>
      <xdr:row>74</xdr:row>
      <xdr:rowOff>168148</xdr:rowOff>
    </xdr:to>
    <xdr:cxnSp macro="">
      <xdr:nvCxnSpPr>
        <xdr:cNvPr id="439" name="直線コネクタ 438"/>
        <xdr:cNvCxnSpPr/>
      </xdr:nvCxnSpPr>
      <xdr:spPr>
        <a:xfrm>
          <a:off x="13004800" y="127502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9" name="楕円 448"/>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0"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51" name="楕円 450"/>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89679</xdr:rowOff>
    </xdr:from>
    <xdr:ext cx="736600" cy="259045"/>
    <xdr:sp macro="" textlink="">
      <xdr:nvSpPr>
        <xdr:cNvPr id="452" name="テキスト ボックス 451"/>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41910</xdr:rowOff>
    </xdr:from>
    <xdr:to>
      <xdr:col>74</xdr:col>
      <xdr:colOff>31750</xdr:colOff>
      <xdr:row>75</xdr:row>
      <xdr:rowOff>143510</xdr:rowOff>
    </xdr:to>
    <xdr:sp macro="" textlink="">
      <xdr:nvSpPr>
        <xdr:cNvPr id="453" name="楕円 452"/>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54" name="テキスト ボックス 453"/>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5" name="楕円 454"/>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6" name="テキスト ボックス 455"/>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xdr:rowOff>
    </xdr:from>
    <xdr:to>
      <xdr:col>65</xdr:col>
      <xdr:colOff>53975</xdr:colOff>
      <xdr:row>74</xdr:row>
      <xdr:rowOff>113792</xdr:rowOff>
    </xdr:to>
    <xdr:sp macro="" textlink="">
      <xdr:nvSpPr>
        <xdr:cNvPr id="457" name="楕円 456"/>
        <xdr:cNvSpPr/>
      </xdr:nvSpPr>
      <xdr:spPr>
        <a:xfrm>
          <a:off x="12954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123969</xdr:rowOff>
    </xdr:from>
    <xdr:ext cx="762000" cy="259045"/>
    <xdr:sp macro="" textlink="">
      <xdr:nvSpPr>
        <xdr:cNvPr id="458" name="テキスト ボックス 457"/>
        <xdr:cNvSpPr txBox="1"/>
      </xdr:nvSpPr>
      <xdr:spPr>
        <a:xfrm>
          <a:off x="12623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90310</xdr:rowOff>
    </xdr:from>
    <xdr:to>
      <xdr:col>29</xdr:col>
      <xdr:colOff>127000</xdr:colOff>
      <xdr:row>17</xdr:row>
      <xdr:rowOff>92443</xdr:rowOff>
    </xdr:to>
    <xdr:cxnSp macro="">
      <xdr:nvCxnSpPr>
        <xdr:cNvPr id="50" name="直線コネクタ 49"/>
        <xdr:cNvCxnSpPr/>
      </xdr:nvCxnSpPr>
      <xdr:spPr bwMode="auto">
        <a:xfrm flipV="1">
          <a:off x="5003800" y="3052585"/>
          <a:ext cx="6477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92443</xdr:rowOff>
    </xdr:from>
    <xdr:to>
      <xdr:col>26</xdr:col>
      <xdr:colOff>50800</xdr:colOff>
      <xdr:row>17</xdr:row>
      <xdr:rowOff>109830</xdr:rowOff>
    </xdr:to>
    <xdr:cxnSp macro="">
      <xdr:nvCxnSpPr>
        <xdr:cNvPr id="53" name="直線コネクタ 52"/>
        <xdr:cNvCxnSpPr/>
      </xdr:nvCxnSpPr>
      <xdr:spPr bwMode="auto">
        <a:xfrm flipV="1">
          <a:off x="4305300" y="3054718"/>
          <a:ext cx="698500" cy="17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109830</xdr:rowOff>
    </xdr:from>
    <xdr:to>
      <xdr:col>22</xdr:col>
      <xdr:colOff>114300</xdr:colOff>
      <xdr:row>17</xdr:row>
      <xdr:rowOff>122403</xdr:rowOff>
    </xdr:to>
    <xdr:cxnSp macro="">
      <xdr:nvCxnSpPr>
        <xdr:cNvPr id="56" name="直線コネクタ 55"/>
        <xdr:cNvCxnSpPr/>
      </xdr:nvCxnSpPr>
      <xdr:spPr bwMode="auto">
        <a:xfrm flipV="1">
          <a:off x="3606800" y="3072105"/>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90945</xdr:rowOff>
    </xdr:from>
    <xdr:to>
      <xdr:col>18</xdr:col>
      <xdr:colOff>177800</xdr:colOff>
      <xdr:row>17</xdr:row>
      <xdr:rowOff>122403</xdr:rowOff>
    </xdr:to>
    <xdr:cxnSp macro="">
      <xdr:nvCxnSpPr>
        <xdr:cNvPr id="59" name="直線コネクタ 58"/>
        <xdr:cNvCxnSpPr/>
      </xdr:nvCxnSpPr>
      <xdr:spPr bwMode="auto">
        <a:xfrm>
          <a:off x="2908300" y="3053220"/>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39510</xdr:rowOff>
    </xdr:from>
    <xdr:to>
      <xdr:col>29</xdr:col>
      <xdr:colOff>177800</xdr:colOff>
      <xdr:row>17</xdr:row>
      <xdr:rowOff>141110</xdr:rowOff>
    </xdr:to>
    <xdr:sp macro="" textlink="">
      <xdr:nvSpPr>
        <xdr:cNvPr id="69" name="楕円 68"/>
        <xdr:cNvSpPr/>
      </xdr:nvSpPr>
      <xdr:spPr bwMode="auto">
        <a:xfrm>
          <a:off x="5600700" y="300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11587</xdr:rowOff>
    </xdr:from>
    <xdr:ext cx="762000" cy="259045"/>
    <xdr:sp macro="" textlink="">
      <xdr:nvSpPr>
        <xdr:cNvPr id="70" name="人口1人当たり決算額の推移該当値テキスト130"/>
        <xdr:cNvSpPr txBox="1"/>
      </xdr:nvSpPr>
      <xdr:spPr>
        <a:xfrm>
          <a:off x="5740400" y="297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41643</xdr:rowOff>
    </xdr:from>
    <xdr:to>
      <xdr:col>26</xdr:col>
      <xdr:colOff>101600</xdr:colOff>
      <xdr:row>17</xdr:row>
      <xdr:rowOff>143243</xdr:rowOff>
    </xdr:to>
    <xdr:sp macro="" textlink="">
      <xdr:nvSpPr>
        <xdr:cNvPr id="71" name="楕円 70"/>
        <xdr:cNvSpPr/>
      </xdr:nvSpPr>
      <xdr:spPr bwMode="auto">
        <a:xfrm>
          <a:off x="4953000" y="3003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128020</xdr:rowOff>
    </xdr:from>
    <xdr:ext cx="736600" cy="259045"/>
    <xdr:sp macro="" textlink="">
      <xdr:nvSpPr>
        <xdr:cNvPr id="72" name="テキスト ボックス 71"/>
        <xdr:cNvSpPr txBox="1"/>
      </xdr:nvSpPr>
      <xdr:spPr>
        <a:xfrm>
          <a:off x="4622800" y="3090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59030</xdr:rowOff>
    </xdr:from>
    <xdr:to>
      <xdr:col>22</xdr:col>
      <xdr:colOff>165100</xdr:colOff>
      <xdr:row>17</xdr:row>
      <xdr:rowOff>160630</xdr:rowOff>
    </xdr:to>
    <xdr:sp macro="" textlink="">
      <xdr:nvSpPr>
        <xdr:cNvPr id="73" name="楕円 72"/>
        <xdr:cNvSpPr/>
      </xdr:nvSpPr>
      <xdr:spPr bwMode="auto">
        <a:xfrm>
          <a:off x="4254500" y="30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145407</xdr:rowOff>
    </xdr:from>
    <xdr:ext cx="762000" cy="259045"/>
    <xdr:sp macro="" textlink="">
      <xdr:nvSpPr>
        <xdr:cNvPr id="74" name="テキスト ボックス 73"/>
        <xdr:cNvSpPr txBox="1"/>
      </xdr:nvSpPr>
      <xdr:spPr>
        <a:xfrm>
          <a:off x="3924300" y="310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71603</xdr:rowOff>
    </xdr:from>
    <xdr:to>
      <xdr:col>19</xdr:col>
      <xdr:colOff>38100</xdr:colOff>
      <xdr:row>18</xdr:row>
      <xdr:rowOff>1753</xdr:rowOff>
    </xdr:to>
    <xdr:sp macro="" textlink="">
      <xdr:nvSpPr>
        <xdr:cNvPr id="75" name="楕円 74"/>
        <xdr:cNvSpPr/>
      </xdr:nvSpPr>
      <xdr:spPr bwMode="auto">
        <a:xfrm>
          <a:off x="3556000" y="303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157980</xdr:rowOff>
    </xdr:from>
    <xdr:ext cx="762000" cy="259045"/>
    <xdr:sp macro="" textlink="">
      <xdr:nvSpPr>
        <xdr:cNvPr id="76" name="テキスト ボックス 75"/>
        <xdr:cNvSpPr txBox="1"/>
      </xdr:nvSpPr>
      <xdr:spPr>
        <a:xfrm>
          <a:off x="3225800" y="312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40145</xdr:rowOff>
    </xdr:from>
    <xdr:to>
      <xdr:col>15</xdr:col>
      <xdr:colOff>101600</xdr:colOff>
      <xdr:row>17</xdr:row>
      <xdr:rowOff>141745</xdr:rowOff>
    </xdr:to>
    <xdr:sp macro="" textlink="">
      <xdr:nvSpPr>
        <xdr:cNvPr id="77" name="楕円 76"/>
        <xdr:cNvSpPr/>
      </xdr:nvSpPr>
      <xdr:spPr bwMode="auto">
        <a:xfrm>
          <a:off x="2857500" y="300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126522</xdr:rowOff>
    </xdr:from>
    <xdr:ext cx="762000" cy="259045"/>
    <xdr:sp macro="" textlink="">
      <xdr:nvSpPr>
        <xdr:cNvPr id="78" name="テキスト ボックス 77"/>
        <xdr:cNvSpPr txBox="1"/>
      </xdr:nvSpPr>
      <xdr:spPr>
        <a:xfrm>
          <a:off x="2527300" y="308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265409</xdr:rowOff>
    </xdr:from>
    <xdr:to>
      <xdr:col>29</xdr:col>
      <xdr:colOff>127000</xdr:colOff>
      <xdr:row>37</xdr:row>
      <xdr:rowOff>265886</xdr:rowOff>
    </xdr:to>
    <xdr:cxnSp macro="">
      <xdr:nvCxnSpPr>
        <xdr:cNvPr id="112" name="直線コネクタ 111"/>
        <xdr:cNvCxnSpPr/>
      </xdr:nvCxnSpPr>
      <xdr:spPr bwMode="auto">
        <a:xfrm flipV="1">
          <a:off x="5003800" y="7390109"/>
          <a:ext cx="647700" cy="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265886</xdr:rowOff>
    </xdr:from>
    <xdr:to>
      <xdr:col>26</xdr:col>
      <xdr:colOff>50800</xdr:colOff>
      <xdr:row>37</xdr:row>
      <xdr:rowOff>275133</xdr:rowOff>
    </xdr:to>
    <xdr:cxnSp macro="">
      <xdr:nvCxnSpPr>
        <xdr:cNvPr id="115" name="直線コネクタ 114"/>
        <xdr:cNvCxnSpPr/>
      </xdr:nvCxnSpPr>
      <xdr:spPr bwMode="auto">
        <a:xfrm flipV="1">
          <a:off x="4305300" y="7390586"/>
          <a:ext cx="698500" cy="9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254509</xdr:rowOff>
    </xdr:from>
    <xdr:to>
      <xdr:col>22</xdr:col>
      <xdr:colOff>114300</xdr:colOff>
      <xdr:row>37</xdr:row>
      <xdr:rowOff>275133</xdr:rowOff>
    </xdr:to>
    <xdr:cxnSp macro="">
      <xdr:nvCxnSpPr>
        <xdr:cNvPr id="118" name="直線コネクタ 117"/>
        <xdr:cNvCxnSpPr/>
      </xdr:nvCxnSpPr>
      <xdr:spPr bwMode="auto">
        <a:xfrm>
          <a:off x="3606800" y="7379209"/>
          <a:ext cx="698500" cy="20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235242</xdr:rowOff>
    </xdr:from>
    <xdr:to>
      <xdr:col>18</xdr:col>
      <xdr:colOff>177800</xdr:colOff>
      <xdr:row>37</xdr:row>
      <xdr:rowOff>254509</xdr:rowOff>
    </xdr:to>
    <xdr:cxnSp macro="">
      <xdr:nvCxnSpPr>
        <xdr:cNvPr id="121" name="直線コネクタ 120"/>
        <xdr:cNvCxnSpPr/>
      </xdr:nvCxnSpPr>
      <xdr:spPr bwMode="auto">
        <a:xfrm>
          <a:off x="2908300" y="7359942"/>
          <a:ext cx="698500" cy="1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214609</xdr:rowOff>
    </xdr:from>
    <xdr:to>
      <xdr:col>29</xdr:col>
      <xdr:colOff>177800</xdr:colOff>
      <xdr:row>37</xdr:row>
      <xdr:rowOff>316209</xdr:rowOff>
    </xdr:to>
    <xdr:sp macro="" textlink="">
      <xdr:nvSpPr>
        <xdr:cNvPr id="131" name="楕円 130"/>
        <xdr:cNvSpPr/>
      </xdr:nvSpPr>
      <xdr:spPr bwMode="auto">
        <a:xfrm>
          <a:off x="5600700" y="7339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59686</xdr:rowOff>
    </xdr:from>
    <xdr:ext cx="762000" cy="259045"/>
    <xdr:sp macro="" textlink="">
      <xdr:nvSpPr>
        <xdr:cNvPr id="132" name="人口1人当たり決算額の推移該当値テキスト445"/>
        <xdr:cNvSpPr txBox="1"/>
      </xdr:nvSpPr>
      <xdr:spPr>
        <a:xfrm>
          <a:off x="5740400" y="718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215086</xdr:rowOff>
    </xdr:from>
    <xdr:to>
      <xdr:col>26</xdr:col>
      <xdr:colOff>101600</xdr:colOff>
      <xdr:row>37</xdr:row>
      <xdr:rowOff>316686</xdr:rowOff>
    </xdr:to>
    <xdr:sp macro="" textlink="">
      <xdr:nvSpPr>
        <xdr:cNvPr id="133" name="楕円 132"/>
        <xdr:cNvSpPr/>
      </xdr:nvSpPr>
      <xdr:spPr bwMode="auto">
        <a:xfrm>
          <a:off x="4953000" y="733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155413</xdr:rowOff>
    </xdr:from>
    <xdr:ext cx="736600" cy="259045"/>
    <xdr:sp macro="" textlink="">
      <xdr:nvSpPr>
        <xdr:cNvPr id="134" name="テキスト ボックス 133"/>
        <xdr:cNvSpPr txBox="1"/>
      </xdr:nvSpPr>
      <xdr:spPr>
        <a:xfrm>
          <a:off x="4622800" y="71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224333</xdr:rowOff>
    </xdr:from>
    <xdr:to>
      <xdr:col>22</xdr:col>
      <xdr:colOff>165100</xdr:colOff>
      <xdr:row>37</xdr:row>
      <xdr:rowOff>325933</xdr:rowOff>
    </xdr:to>
    <xdr:sp macro="" textlink="">
      <xdr:nvSpPr>
        <xdr:cNvPr id="135" name="楕円 134"/>
        <xdr:cNvSpPr/>
      </xdr:nvSpPr>
      <xdr:spPr bwMode="auto">
        <a:xfrm>
          <a:off x="4254500" y="734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164660</xdr:rowOff>
    </xdr:from>
    <xdr:ext cx="762000" cy="259045"/>
    <xdr:sp macro="" textlink="">
      <xdr:nvSpPr>
        <xdr:cNvPr id="136" name="テキスト ボックス 135"/>
        <xdr:cNvSpPr txBox="1"/>
      </xdr:nvSpPr>
      <xdr:spPr>
        <a:xfrm>
          <a:off x="3924300" y="711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203709</xdr:rowOff>
    </xdr:from>
    <xdr:to>
      <xdr:col>19</xdr:col>
      <xdr:colOff>38100</xdr:colOff>
      <xdr:row>37</xdr:row>
      <xdr:rowOff>305309</xdr:rowOff>
    </xdr:to>
    <xdr:sp macro="" textlink="">
      <xdr:nvSpPr>
        <xdr:cNvPr id="137" name="楕円 136"/>
        <xdr:cNvSpPr/>
      </xdr:nvSpPr>
      <xdr:spPr bwMode="auto">
        <a:xfrm>
          <a:off x="3556000" y="73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144036</xdr:rowOff>
    </xdr:from>
    <xdr:ext cx="762000" cy="259045"/>
    <xdr:sp macro="" textlink="">
      <xdr:nvSpPr>
        <xdr:cNvPr id="138" name="テキスト ボックス 137"/>
        <xdr:cNvSpPr txBox="1"/>
      </xdr:nvSpPr>
      <xdr:spPr>
        <a:xfrm>
          <a:off x="3225800" y="70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184442</xdr:rowOff>
    </xdr:from>
    <xdr:to>
      <xdr:col>15</xdr:col>
      <xdr:colOff>101600</xdr:colOff>
      <xdr:row>37</xdr:row>
      <xdr:rowOff>286042</xdr:rowOff>
    </xdr:to>
    <xdr:sp macro="" textlink="">
      <xdr:nvSpPr>
        <xdr:cNvPr id="139" name="楕円 138"/>
        <xdr:cNvSpPr/>
      </xdr:nvSpPr>
      <xdr:spPr bwMode="auto">
        <a:xfrm>
          <a:off x="2857500" y="730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124769</xdr:rowOff>
    </xdr:from>
    <xdr:ext cx="762000" cy="259045"/>
    <xdr:sp macro="" textlink="">
      <xdr:nvSpPr>
        <xdr:cNvPr id="140" name="テキスト ボックス 139"/>
        <xdr:cNvSpPr txBox="1"/>
      </xdr:nvSpPr>
      <xdr:spPr>
        <a:xfrm>
          <a:off x="2527300" y="70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61040</xdr:rowOff>
    </xdr:from>
    <xdr:to>
      <xdr:col>24</xdr:col>
      <xdr:colOff>63500</xdr:colOff>
      <xdr:row>36</xdr:row>
      <xdr:rowOff>99913</xdr:rowOff>
    </xdr:to>
    <xdr:cxnSp macro="">
      <xdr:nvCxnSpPr>
        <xdr:cNvPr id="63" name="直線コネクタ 62"/>
        <xdr:cNvCxnSpPr/>
      </xdr:nvCxnSpPr>
      <xdr:spPr>
        <a:xfrm>
          <a:off x="3797300" y="6233240"/>
          <a:ext cx="8382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61040</xdr:rowOff>
    </xdr:from>
    <xdr:to>
      <xdr:col>19</xdr:col>
      <xdr:colOff>177800</xdr:colOff>
      <xdr:row>36</xdr:row>
      <xdr:rowOff>80732</xdr:rowOff>
    </xdr:to>
    <xdr:cxnSp macro="">
      <xdr:nvCxnSpPr>
        <xdr:cNvPr id="66" name="直線コネクタ 65"/>
        <xdr:cNvCxnSpPr/>
      </xdr:nvCxnSpPr>
      <xdr:spPr>
        <a:xfrm flipV="1">
          <a:off x="2908300" y="6233240"/>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80732</xdr:rowOff>
    </xdr:from>
    <xdr:to>
      <xdr:col>15</xdr:col>
      <xdr:colOff>50800</xdr:colOff>
      <xdr:row>36</xdr:row>
      <xdr:rowOff>97605</xdr:rowOff>
    </xdr:to>
    <xdr:cxnSp macro="">
      <xdr:nvCxnSpPr>
        <xdr:cNvPr id="69" name="直線コネクタ 68"/>
        <xdr:cNvCxnSpPr/>
      </xdr:nvCxnSpPr>
      <xdr:spPr>
        <a:xfrm flipV="1">
          <a:off x="2019300" y="6252932"/>
          <a:ext cx="8890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68126</xdr:rowOff>
    </xdr:from>
    <xdr:to>
      <xdr:col>10</xdr:col>
      <xdr:colOff>114300</xdr:colOff>
      <xdr:row>36</xdr:row>
      <xdr:rowOff>97605</xdr:rowOff>
    </xdr:to>
    <xdr:cxnSp macro="">
      <xdr:nvCxnSpPr>
        <xdr:cNvPr id="72" name="直線コネクタ 71"/>
        <xdr:cNvCxnSpPr/>
      </xdr:nvCxnSpPr>
      <xdr:spPr>
        <a:xfrm>
          <a:off x="1130300" y="6240326"/>
          <a:ext cx="889000" cy="2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49113</xdr:rowOff>
    </xdr:from>
    <xdr:to>
      <xdr:col>24</xdr:col>
      <xdr:colOff>114300</xdr:colOff>
      <xdr:row>36</xdr:row>
      <xdr:rowOff>150713</xdr:rowOff>
    </xdr:to>
    <xdr:sp macro="" textlink="">
      <xdr:nvSpPr>
        <xdr:cNvPr id="82" name="楕円 81"/>
        <xdr:cNvSpPr/>
      </xdr:nvSpPr>
      <xdr:spPr>
        <a:xfrm>
          <a:off x="4584700" y="622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27540</xdr:rowOff>
    </xdr:from>
    <xdr:ext cx="534377" cy="259045"/>
    <xdr:sp macro="" textlink="">
      <xdr:nvSpPr>
        <xdr:cNvPr id="83" name="人件費該当値テキスト"/>
        <xdr:cNvSpPr txBox="1"/>
      </xdr:nvSpPr>
      <xdr:spPr>
        <a:xfrm>
          <a:off x="4686300" y="619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10240</xdr:rowOff>
    </xdr:from>
    <xdr:to>
      <xdr:col>20</xdr:col>
      <xdr:colOff>38100</xdr:colOff>
      <xdr:row>36</xdr:row>
      <xdr:rowOff>111840</xdr:rowOff>
    </xdr:to>
    <xdr:sp macro="" textlink="">
      <xdr:nvSpPr>
        <xdr:cNvPr id="84" name="楕円 83"/>
        <xdr:cNvSpPr/>
      </xdr:nvSpPr>
      <xdr:spPr>
        <a:xfrm>
          <a:off x="3746500" y="618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102967</xdr:rowOff>
    </xdr:from>
    <xdr:ext cx="534377" cy="259045"/>
    <xdr:sp macro="" textlink="">
      <xdr:nvSpPr>
        <xdr:cNvPr id="85" name="テキスト ボックス 84"/>
        <xdr:cNvSpPr txBox="1"/>
      </xdr:nvSpPr>
      <xdr:spPr>
        <a:xfrm>
          <a:off x="3530111" y="62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29932</xdr:rowOff>
    </xdr:from>
    <xdr:to>
      <xdr:col>15</xdr:col>
      <xdr:colOff>101600</xdr:colOff>
      <xdr:row>36</xdr:row>
      <xdr:rowOff>131532</xdr:rowOff>
    </xdr:to>
    <xdr:sp macro="" textlink="">
      <xdr:nvSpPr>
        <xdr:cNvPr id="86" name="楕円 85"/>
        <xdr:cNvSpPr/>
      </xdr:nvSpPr>
      <xdr:spPr>
        <a:xfrm>
          <a:off x="2857500" y="62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122659</xdr:rowOff>
    </xdr:from>
    <xdr:ext cx="534377" cy="259045"/>
    <xdr:sp macro="" textlink="">
      <xdr:nvSpPr>
        <xdr:cNvPr id="87" name="テキスト ボックス 86"/>
        <xdr:cNvSpPr txBox="1"/>
      </xdr:nvSpPr>
      <xdr:spPr>
        <a:xfrm>
          <a:off x="2641111" y="62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46805</xdr:rowOff>
    </xdr:from>
    <xdr:to>
      <xdr:col>10</xdr:col>
      <xdr:colOff>165100</xdr:colOff>
      <xdr:row>36</xdr:row>
      <xdr:rowOff>148405</xdr:rowOff>
    </xdr:to>
    <xdr:sp macro="" textlink="">
      <xdr:nvSpPr>
        <xdr:cNvPr id="88" name="楕円 87"/>
        <xdr:cNvSpPr/>
      </xdr:nvSpPr>
      <xdr:spPr>
        <a:xfrm>
          <a:off x="1968500" y="62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139532</xdr:rowOff>
    </xdr:from>
    <xdr:ext cx="534377" cy="259045"/>
    <xdr:sp macro="" textlink="">
      <xdr:nvSpPr>
        <xdr:cNvPr id="89" name="テキスト ボックス 88"/>
        <xdr:cNvSpPr txBox="1"/>
      </xdr:nvSpPr>
      <xdr:spPr>
        <a:xfrm>
          <a:off x="1752111" y="63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17326</xdr:rowOff>
    </xdr:from>
    <xdr:to>
      <xdr:col>6</xdr:col>
      <xdr:colOff>38100</xdr:colOff>
      <xdr:row>36</xdr:row>
      <xdr:rowOff>118926</xdr:rowOff>
    </xdr:to>
    <xdr:sp macro="" textlink="">
      <xdr:nvSpPr>
        <xdr:cNvPr id="90" name="楕円 89"/>
        <xdr:cNvSpPr/>
      </xdr:nvSpPr>
      <xdr:spPr>
        <a:xfrm>
          <a:off x="1079500" y="618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110053</xdr:rowOff>
    </xdr:from>
    <xdr:ext cx="534377" cy="259045"/>
    <xdr:sp macro="" textlink="">
      <xdr:nvSpPr>
        <xdr:cNvPr id="91" name="テキスト ボックス 90"/>
        <xdr:cNvSpPr txBox="1"/>
      </xdr:nvSpPr>
      <xdr:spPr>
        <a:xfrm>
          <a:off x="863111" y="628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148396</xdr:rowOff>
    </xdr:from>
    <xdr:to>
      <xdr:col>24</xdr:col>
      <xdr:colOff>63500</xdr:colOff>
      <xdr:row>56</xdr:row>
      <xdr:rowOff>51886</xdr:rowOff>
    </xdr:to>
    <xdr:cxnSp macro="">
      <xdr:nvCxnSpPr>
        <xdr:cNvPr id="118" name="直線コネクタ 117"/>
        <xdr:cNvCxnSpPr/>
      </xdr:nvCxnSpPr>
      <xdr:spPr>
        <a:xfrm flipV="1">
          <a:off x="3797300" y="9578146"/>
          <a:ext cx="838200" cy="7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51886</xdr:rowOff>
    </xdr:from>
    <xdr:to>
      <xdr:col>19</xdr:col>
      <xdr:colOff>177800</xdr:colOff>
      <xdr:row>56</xdr:row>
      <xdr:rowOff>55653</xdr:rowOff>
    </xdr:to>
    <xdr:cxnSp macro="">
      <xdr:nvCxnSpPr>
        <xdr:cNvPr id="121" name="直線コネクタ 120"/>
        <xdr:cNvCxnSpPr/>
      </xdr:nvCxnSpPr>
      <xdr:spPr>
        <a:xfrm flipV="1">
          <a:off x="2908300" y="9653086"/>
          <a:ext cx="889000" cy="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55653</xdr:rowOff>
    </xdr:from>
    <xdr:to>
      <xdr:col>15</xdr:col>
      <xdr:colOff>50800</xdr:colOff>
      <xdr:row>56</xdr:row>
      <xdr:rowOff>57130</xdr:rowOff>
    </xdr:to>
    <xdr:cxnSp macro="">
      <xdr:nvCxnSpPr>
        <xdr:cNvPr id="124" name="直線コネクタ 123"/>
        <xdr:cNvCxnSpPr/>
      </xdr:nvCxnSpPr>
      <xdr:spPr>
        <a:xfrm flipV="1">
          <a:off x="2019300" y="9656853"/>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57130</xdr:rowOff>
    </xdr:from>
    <xdr:to>
      <xdr:col>10</xdr:col>
      <xdr:colOff>114300</xdr:colOff>
      <xdr:row>56</xdr:row>
      <xdr:rowOff>59489</xdr:rowOff>
    </xdr:to>
    <xdr:cxnSp macro="">
      <xdr:nvCxnSpPr>
        <xdr:cNvPr id="127" name="直線コネクタ 126"/>
        <xdr:cNvCxnSpPr/>
      </xdr:nvCxnSpPr>
      <xdr:spPr>
        <a:xfrm flipV="1">
          <a:off x="1130300" y="9658330"/>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97596</xdr:rowOff>
    </xdr:from>
    <xdr:to>
      <xdr:col>24</xdr:col>
      <xdr:colOff>114300</xdr:colOff>
      <xdr:row>56</xdr:row>
      <xdr:rowOff>27746</xdr:rowOff>
    </xdr:to>
    <xdr:sp macro="" textlink="">
      <xdr:nvSpPr>
        <xdr:cNvPr id="137" name="楕円 136"/>
        <xdr:cNvSpPr/>
      </xdr:nvSpPr>
      <xdr:spPr>
        <a:xfrm>
          <a:off x="4584700" y="95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120473</xdr:rowOff>
    </xdr:from>
    <xdr:ext cx="599010" cy="259045"/>
    <xdr:sp macro="" textlink="">
      <xdr:nvSpPr>
        <xdr:cNvPr id="138" name="物件費該当値テキスト"/>
        <xdr:cNvSpPr txBox="1"/>
      </xdr:nvSpPr>
      <xdr:spPr>
        <a:xfrm>
          <a:off x="4686300" y="937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1086</xdr:rowOff>
    </xdr:from>
    <xdr:to>
      <xdr:col>20</xdr:col>
      <xdr:colOff>38100</xdr:colOff>
      <xdr:row>56</xdr:row>
      <xdr:rowOff>102686</xdr:rowOff>
    </xdr:to>
    <xdr:sp macro="" textlink="">
      <xdr:nvSpPr>
        <xdr:cNvPr id="139" name="楕円 138"/>
        <xdr:cNvSpPr/>
      </xdr:nvSpPr>
      <xdr:spPr>
        <a:xfrm>
          <a:off x="3746500" y="96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119213</xdr:rowOff>
    </xdr:from>
    <xdr:ext cx="534377" cy="259045"/>
    <xdr:sp macro="" textlink="">
      <xdr:nvSpPr>
        <xdr:cNvPr id="140" name="テキスト ボックス 139"/>
        <xdr:cNvSpPr txBox="1"/>
      </xdr:nvSpPr>
      <xdr:spPr>
        <a:xfrm>
          <a:off x="3530111" y="93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4853</xdr:rowOff>
    </xdr:from>
    <xdr:to>
      <xdr:col>15</xdr:col>
      <xdr:colOff>101600</xdr:colOff>
      <xdr:row>56</xdr:row>
      <xdr:rowOff>106453</xdr:rowOff>
    </xdr:to>
    <xdr:sp macro="" textlink="">
      <xdr:nvSpPr>
        <xdr:cNvPr id="141" name="楕円 140"/>
        <xdr:cNvSpPr/>
      </xdr:nvSpPr>
      <xdr:spPr>
        <a:xfrm>
          <a:off x="2857500" y="96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122980</xdr:rowOff>
    </xdr:from>
    <xdr:ext cx="534377" cy="259045"/>
    <xdr:sp macro="" textlink="">
      <xdr:nvSpPr>
        <xdr:cNvPr id="142" name="テキスト ボックス 141"/>
        <xdr:cNvSpPr txBox="1"/>
      </xdr:nvSpPr>
      <xdr:spPr>
        <a:xfrm>
          <a:off x="2641111" y="938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6330</xdr:rowOff>
    </xdr:from>
    <xdr:to>
      <xdr:col>10</xdr:col>
      <xdr:colOff>165100</xdr:colOff>
      <xdr:row>56</xdr:row>
      <xdr:rowOff>107930</xdr:rowOff>
    </xdr:to>
    <xdr:sp macro="" textlink="">
      <xdr:nvSpPr>
        <xdr:cNvPr id="143" name="楕円 142"/>
        <xdr:cNvSpPr/>
      </xdr:nvSpPr>
      <xdr:spPr>
        <a:xfrm>
          <a:off x="1968500" y="96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124457</xdr:rowOff>
    </xdr:from>
    <xdr:ext cx="534377" cy="259045"/>
    <xdr:sp macro="" textlink="">
      <xdr:nvSpPr>
        <xdr:cNvPr id="144" name="テキスト ボックス 143"/>
        <xdr:cNvSpPr txBox="1"/>
      </xdr:nvSpPr>
      <xdr:spPr>
        <a:xfrm>
          <a:off x="1752111" y="93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8689</xdr:rowOff>
    </xdr:from>
    <xdr:to>
      <xdr:col>6</xdr:col>
      <xdr:colOff>38100</xdr:colOff>
      <xdr:row>56</xdr:row>
      <xdr:rowOff>110289</xdr:rowOff>
    </xdr:to>
    <xdr:sp macro="" textlink="">
      <xdr:nvSpPr>
        <xdr:cNvPr id="145" name="楕円 144"/>
        <xdr:cNvSpPr/>
      </xdr:nvSpPr>
      <xdr:spPr>
        <a:xfrm>
          <a:off x="1079500" y="960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126816</xdr:rowOff>
    </xdr:from>
    <xdr:ext cx="534377" cy="259045"/>
    <xdr:sp macro="" textlink="">
      <xdr:nvSpPr>
        <xdr:cNvPr id="146" name="テキスト ボックス 145"/>
        <xdr:cNvSpPr txBox="1"/>
      </xdr:nvSpPr>
      <xdr:spPr>
        <a:xfrm>
          <a:off x="863111" y="938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45334</xdr:rowOff>
    </xdr:from>
    <xdr:to>
      <xdr:col>24</xdr:col>
      <xdr:colOff>63500</xdr:colOff>
      <xdr:row>78</xdr:row>
      <xdr:rowOff>56100</xdr:rowOff>
    </xdr:to>
    <xdr:cxnSp macro="">
      <xdr:nvCxnSpPr>
        <xdr:cNvPr id="173" name="直線コネクタ 172"/>
        <xdr:cNvCxnSpPr/>
      </xdr:nvCxnSpPr>
      <xdr:spPr>
        <a:xfrm flipV="1">
          <a:off x="3797300" y="13418434"/>
          <a:ext cx="838200" cy="1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56100</xdr:rowOff>
    </xdr:from>
    <xdr:to>
      <xdr:col>19</xdr:col>
      <xdr:colOff>177800</xdr:colOff>
      <xdr:row>78</xdr:row>
      <xdr:rowOff>59736</xdr:rowOff>
    </xdr:to>
    <xdr:cxnSp macro="">
      <xdr:nvCxnSpPr>
        <xdr:cNvPr id="176" name="直線コネクタ 175"/>
        <xdr:cNvCxnSpPr/>
      </xdr:nvCxnSpPr>
      <xdr:spPr>
        <a:xfrm flipV="1">
          <a:off x="2908300" y="13429200"/>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59736</xdr:rowOff>
    </xdr:from>
    <xdr:to>
      <xdr:col>15</xdr:col>
      <xdr:colOff>50800</xdr:colOff>
      <xdr:row>78</xdr:row>
      <xdr:rowOff>61793</xdr:rowOff>
    </xdr:to>
    <xdr:cxnSp macro="">
      <xdr:nvCxnSpPr>
        <xdr:cNvPr id="179" name="直線コネクタ 178"/>
        <xdr:cNvCxnSpPr/>
      </xdr:nvCxnSpPr>
      <xdr:spPr>
        <a:xfrm flipV="1">
          <a:off x="2019300" y="1343283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61793</xdr:rowOff>
    </xdr:from>
    <xdr:to>
      <xdr:col>10</xdr:col>
      <xdr:colOff>114300</xdr:colOff>
      <xdr:row>78</xdr:row>
      <xdr:rowOff>67531</xdr:rowOff>
    </xdr:to>
    <xdr:cxnSp macro="">
      <xdr:nvCxnSpPr>
        <xdr:cNvPr id="182" name="直線コネクタ 181"/>
        <xdr:cNvCxnSpPr/>
      </xdr:nvCxnSpPr>
      <xdr:spPr>
        <a:xfrm flipV="1">
          <a:off x="1130300" y="13434893"/>
          <a:ext cx="8890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165984</xdr:rowOff>
    </xdr:from>
    <xdr:to>
      <xdr:col>24</xdr:col>
      <xdr:colOff>114300</xdr:colOff>
      <xdr:row>78</xdr:row>
      <xdr:rowOff>96134</xdr:rowOff>
    </xdr:to>
    <xdr:sp macro="" textlink="">
      <xdr:nvSpPr>
        <xdr:cNvPr id="192" name="楕円 191"/>
        <xdr:cNvSpPr/>
      </xdr:nvSpPr>
      <xdr:spPr>
        <a:xfrm>
          <a:off x="45847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85821</xdr:rowOff>
    </xdr:from>
    <xdr:ext cx="469744" cy="259045"/>
    <xdr:sp macro="" textlink="">
      <xdr:nvSpPr>
        <xdr:cNvPr id="193" name="維持補修費該当値テキスト"/>
        <xdr:cNvSpPr txBox="1"/>
      </xdr:nvSpPr>
      <xdr:spPr>
        <a:xfrm>
          <a:off x="4686300" y="1328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5300</xdr:rowOff>
    </xdr:from>
    <xdr:to>
      <xdr:col>20</xdr:col>
      <xdr:colOff>38100</xdr:colOff>
      <xdr:row>78</xdr:row>
      <xdr:rowOff>106900</xdr:rowOff>
    </xdr:to>
    <xdr:sp macro="" textlink="">
      <xdr:nvSpPr>
        <xdr:cNvPr id="194" name="楕円 193"/>
        <xdr:cNvSpPr/>
      </xdr:nvSpPr>
      <xdr:spPr>
        <a:xfrm>
          <a:off x="37465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98027</xdr:rowOff>
    </xdr:from>
    <xdr:ext cx="469744" cy="259045"/>
    <xdr:sp macro="" textlink="">
      <xdr:nvSpPr>
        <xdr:cNvPr id="195" name="テキスト ボックス 194"/>
        <xdr:cNvSpPr txBox="1"/>
      </xdr:nvSpPr>
      <xdr:spPr>
        <a:xfrm>
          <a:off x="3562428" y="134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8936</xdr:rowOff>
    </xdr:from>
    <xdr:to>
      <xdr:col>15</xdr:col>
      <xdr:colOff>101600</xdr:colOff>
      <xdr:row>78</xdr:row>
      <xdr:rowOff>110536</xdr:rowOff>
    </xdr:to>
    <xdr:sp macro="" textlink="">
      <xdr:nvSpPr>
        <xdr:cNvPr id="196" name="楕円 195"/>
        <xdr:cNvSpPr/>
      </xdr:nvSpPr>
      <xdr:spPr>
        <a:xfrm>
          <a:off x="2857500" y="133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101663</xdr:rowOff>
    </xdr:from>
    <xdr:ext cx="469744" cy="259045"/>
    <xdr:sp macro="" textlink="">
      <xdr:nvSpPr>
        <xdr:cNvPr id="197" name="テキスト ボックス 196"/>
        <xdr:cNvSpPr txBox="1"/>
      </xdr:nvSpPr>
      <xdr:spPr>
        <a:xfrm>
          <a:off x="2673428" y="1347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10993</xdr:rowOff>
    </xdr:from>
    <xdr:to>
      <xdr:col>10</xdr:col>
      <xdr:colOff>165100</xdr:colOff>
      <xdr:row>78</xdr:row>
      <xdr:rowOff>112593</xdr:rowOff>
    </xdr:to>
    <xdr:sp macro="" textlink="">
      <xdr:nvSpPr>
        <xdr:cNvPr id="198" name="楕円 197"/>
        <xdr:cNvSpPr/>
      </xdr:nvSpPr>
      <xdr:spPr>
        <a:xfrm>
          <a:off x="1968500" y="1338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103720</xdr:rowOff>
    </xdr:from>
    <xdr:ext cx="469744" cy="259045"/>
    <xdr:sp macro="" textlink="">
      <xdr:nvSpPr>
        <xdr:cNvPr id="199" name="テキスト ボックス 198"/>
        <xdr:cNvSpPr txBox="1"/>
      </xdr:nvSpPr>
      <xdr:spPr>
        <a:xfrm>
          <a:off x="1784428" y="134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16731</xdr:rowOff>
    </xdr:from>
    <xdr:to>
      <xdr:col>6</xdr:col>
      <xdr:colOff>38100</xdr:colOff>
      <xdr:row>78</xdr:row>
      <xdr:rowOff>118331</xdr:rowOff>
    </xdr:to>
    <xdr:sp macro="" textlink="">
      <xdr:nvSpPr>
        <xdr:cNvPr id="200" name="楕円 199"/>
        <xdr:cNvSpPr/>
      </xdr:nvSpPr>
      <xdr:spPr>
        <a:xfrm>
          <a:off x="1079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109458</xdr:rowOff>
    </xdr:from>
    <xdr:ext cx="469744" cy="259045"/>
    <xdr:sp macro="" textlink="">
      <xdr:nvSpPr>
        <xdr:cNvPr id="201" name="テキスト ボックス 200"/>
        <xdr:cNvSpPr txBox="1"/>
      </xdr:nvSpPr>
      <xdr:spPr>
        <a:xfrm>
          <a:off x="895428" y="1348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41757</xdr:rowOff>
    </xdr:from>
    <xdr:to>
      <xdr:col>24</xdr:col>
      <xdr:colOff>63500</xdr:colOff>
      <xdr:row>98</xdr:row>
      <xdr:rowOff>68427</xdr:rowOff>
    </xdr:to>
    <xdr:cxnSp macro="">
      <xdr:nvCxnSpPr>
        <xdr:cNvPr id="231" name="直線コネクタ 230"/>
        <xdr:cNvCxnSpPr/>
      </xdr:nvCxnSpPr>
      <xdr:spPr>
        <a:xfrm flipV="1">
          <a:off x="3797300" y="16843857"/>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22110</xdr:rowOff>
    </xdr:from>
    <xdr:to>
      <xdr:col>19</xdr:col>
      <xdr:colOff>177800</xdr:colOff>
      <xdr:row>98</xdr:row>
      <xdr:rowOff>68427</xdr:rowOff>
    </xdr:to>
    <xdr:cxnSp macro="">
      <xdr:nvCxnSpPr>
        <xdr:cNvPr id="234" name="直線コネクタ 233"/>
        <xdr:cNvCxnSpPr/>
      </xdr:nvCxnSpPr>
      <xdr:spPr>
        <a:xfrm>
          <a:off x="2908300" y="16824210"/>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22110</xdr:rowOff>
    </xdr:from>
    <xdr:to>
      <xdr:col>15</xdr:col>
      <xdr:colOff>50800</xdr:colOff>
      <xdr:row>98</xdr:row>
      <xdr:rowOff>24930</xdr:rowOff>
    </xdr:to>
    <xdr:cxnSp macro="">
      <xdr:nvCxnSpPr>
        <xdr:cNvPr id="237" name="直線コネクタ 236"/>
        <xdr:cNvCxnSpPr/>
      </xdr:nvCxnSpPr>
      <xdr:spPr>
        <a:xfrm flipV="1">
          <a:off x="2019300" y="1682421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24930</xdr:rowOff>
    </xdr:from>
    <xdr:to>
      <xdr:col>10</xdr:col>
      <xdr:colOff>114300</xdr:colOff>
      <xdr:row>98</xdr:row>
      <xdr:rowOff>64351</xdr:rowOff>
    </xdr:to>
    <xdr:cxnSp macro="">
      <xdr:nvCxnSpPr>
        <xdr:cNvPr id="240" name="直線コネクタ 239"/>
        <xdr:cNvCxnSpPr/>
      </xdr:nvCxnSpPr>
      <xdr:spPr>
        <a:xfrm flipV="1">
          <a:off x="1130300" y="16827030"/>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162407</xdr:rowOff>
    </xdr:from>
    <xdr:to>
      <xdr:col>24</xdr:col>
      <xdr:colOff>114300</xdr:colOff>
      <xdr:row>98</xdr:row>
      <xdr:rowOff>92557</xdr:rowOff>
    </xdr:to>
    <xdr:sp macro="" textlink="">
      <xdr:nvSpPr>
        <xdr:cNvPr id="250" name="楕円 249"/>
        <xdr:cNvSpPr/>
      </xdr:nvSpPr>
      <xdr:spPr>
        <a:xfrm>
          <a:off x="4584700" y="167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140834</xdr:rowOff>
    </xdr:from>
    <xdr:ext cx="534377" cy="259045"/>
    <xdr:sp macro="" textlink="">
      <xdr:nvSpPr>
        <xdr:cNvPr id="251" name="扶助費該当値テキスト"/>
        <xdr:cNvSpPr txBox="1"/>
      </xdr:nvSpPr>
      <xdr:spPr>
        <a:xfrm>
          <a:off x="4686300" y="167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17627</xdr:rowOff>
    </xdr:from>
    <xdr:to>
      <xdr:col>20</xdr:col>
      <xdr:colOff>38100</xdr:colOff>
      <xdr:row>98</xdr:row>
      <xdr:rowOff>119227</xdr:rowOff>
    </xdr:to>
    <xdr:sp macro="" textlink="">
      <xdr:nvSpPr>
        <xdr:cNvPr id="252" name="楕円 251"/>
        <xdr:cNvSpPr/>
      </xdr:nvSpPr>
      <xdr:spPr>
        <a:xfrm>
          <a:off x="3746500" y="1681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110354</xdr:rowOff>
    </xdr:from>
    <xdr:ext cx="534377" cy="259045"/>
    <xdr:sp macro="" textlink="">
      <xdr:nvSpPr>
        <xdr:cNvPr id="253" name="テキスト ボックス 252"/>
        <xdr:cNvSpPr txBox="1"/>
      </xdr:nvSpPr>
      <xdr:spPr>
        <a:xfrm>
          <a:off x="3530111" y="1691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142760</xdr:rowOff>
    </xdr:from>
    <xdr:to>
      <xdr:col>15</xdr:col>
      <xdr:colOff>101600</xdr:colOff>
      <xdr:row>98</xdr:row>
      <xdr:rowOff>72910</xdr:rowOff>
    </xdr:to>
    <xdr:sp macro="" textlink="">
      <xdr:nvSpPr>
        <xdr:cNvPr id="254" name="楕円 253"/>
        <xdr:cNvSpPr/>
      </xdr:nvSpPr>
      <xdr:spPr>
        <a:xfrm>
          <a:off x="2857500" y="16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64037</xdr:rowOff>
    </xdr:from>
    <xdr:ext cx="534377" cy="259045"/>
    <xdr:sp macro="" textlink="">
      <xdr:nvSpPr>
        <xdr:cNvPr id="255" name="テキスト ボックス 254"/>
        <xdr:cNvSpPr txBox="1"/>
      </xdr:nvSpPr>
      <xdr:spPr>
        <a:xfrm>
          <a:off x="2641111" y="1686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145580</xdr:rowOff>
    </xdr:from>
    <xdr:to>
      <xdr:col>10</xdr:col>
      <xdr:colOff>165100</xdr:colOff>
      <xdr:row>98</xdr:row>
      <xdr:rowOff>75730</xdr:rowOff>
    </xdr:to>
    <xdr:sp macro="" textlink="">
      <xdr:nvSpPr>
        <xdr:cNvPr id="256" name="楕円 255"/>
        <xdr:cNvSpPr/>
      </xdr:nvSpPr>
      <xdr:spPr>
        <a:xfrm>
          <a:off x="1968500" y="167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66857</xdr:rowOff>
    </xdr:from>
    <xdr:ext cx="534377" cy="259045"/>
    <xdr:sp macro="" textlink="">
      <xdr:nvSpPr>
        <xdr:cNvPr id="257" name="テキスト ボックス 256"/>
        <xdr:cNvSpPr txBox="1"/>
      </xdr:nvSpPr>
      <xdr:spPr>
        <a:xfrm>
          <a:off x="1752111" y="1686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13551</xdr:rowOff>
    </xdr:from>
    <xdr:to>
      <xdr:col>6</xdr:col>
      <xdr:colOff>38100</xdr:colOff>
      <xdr:row>98</xdr:row>
      <xdr:rowOff>115151</xdr:rowOff>
    </xdr:to>
    <xdr:sp macro="" textlink="">
      <xdr:nvSpPr>
        <xdr:cNvPr id="258" name="楕円 257"/>
        <xdr:cNvSpPr/>
      </xdr:nvSpPr>
      <xdr:spPr>
        <a:xfrm>
          <a:off x="10795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106278</xdr:rowOff>
    </xdr:from>
    <xdr:ext cx="534377" cy="259045"/>
    <xdr:sp macro="" textlink="">
      <xdr:nvSpPr>
        <xdr:cNvPr id="259" name="テキスト ボックス 258"/>
        <xdr:cNvSpPr txBox="1"/>
      </xdr:nvSpPr>
      <xdr:spPr>
        <a:xfrm>
          <a:off x="863111" y="169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82241</xdr:rowOff>
    </xdr:from>
    <xdr:to>
      <xdr:col>55</xdr:col>
      <xdr:colOff>0</xdr:colOff>
      <xdr:row>35</xdr:row>
      <xdr:rowOff>109548</xdr:rowOff>
    </xdr:to>
    <xdr:cxnSp macro="">
      <xdr:nvCxnSpPr>
        <xdr:cNvPr id="284" name="直線コネクタ 283"/>
        <xdr:cNvCxnSpPr/>
      </xdr:nvCxnSpPr>
      <xdr:spPr>
        <a:xfrm flipV="1">
          <a:off x="9639300" y="5911541"/>
          <a:ext cx="838200" cy="19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109548</xdr:rowOff>
    </xdr:from>
    <xdr:to>
      <xdr:col>50</xdr:col>
      <xdr:colOff>114300</xdr:colOff>
      <xdr:row>35</xdr:row>
      <xdr:rowOff>120086</xdr:rowOff>
    </xdr:to>
    <xdr:cxnSp macro="">
      <xdr:nvCxnSpPr>
        <xdr:cNvPr id="287" name="直線コネクタ 286"/>
        <xdr:cNvCxnSpPr/>
      </xdr:nvCxnSpPr>
      <xdr:spPr>
        <a:xfrm flipV="1">
          <a:off x="8750300" y="6110298"/>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120086</xdr:rowOff>
    </xdr:from>
    <xdr:to>
      <xdr:col>45</xdr:col>
      <xdr:colOff>177800</xdr:colOff>
      <xdr:row>35</xdr:row>
      <xdr:rowOff>124447</xdr:rowOff>
    </xdr:to>
    <xdr:cxnSp macro="">
      <xdr:nvCxnSpPr>
        <xdr:cNvPr id="290" name="直線コネクタ 289"/>
        <xdr:cNvCxnSpPr/>
      </xdr:nvCxnSpPr>
      <xdr:spPr>
        <a:xfrm flipV="1">
          <a:off x="7861300" y="6120836"/>
          <a:ext cx="889000" cy="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96312</xdr:rowOff>
    </xdr:from>
    <xdr:to>
      <xdr:col>41</xdr:col>
      <xdr:colOff>50800</xdr:colOff>
      <xdr:row>35</xdr:row>
      <xdr:rowOff>124447</xdr:rowOff>
    </xdr:to>
    <xdr:cxnSp macro="">
      <xdr:nvCxnSpPr>
        <xdr:cNvPr id="293" name="直線コネクタ 292"/>
        <xdr:cNvCxnSpPr/>
      </xdr:nvCxnSpPr>
      <xdr:spPr>
        <a:xfrm>
          <a:off x="6972300" y="6097062"/>
          <a:ext cx="889000" cy="2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31441</xdr:rowOff>
    </xdr:from>
    <xdr:to>
      <xdr:col>55</xdr:col>
      <xdr:colOff>50800</xdr:colOff>
      <xdr:row>34</xdr:row>
      <xdr:rowOff>133041</xdr:rowOff>
    </xdr:to>
    <xdr:sp macro="" textlink="">
      <xdr:nvSpPr>
        <xdr:cNvPr id="303" name="楕円 302"/>
        <xdr:cNvSpPr/>
      </xdr:nvSpPr>
      <xdr:spPr>
        <a:xfrm>
          <a:off x="10426700" y="58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54318</xdr:rowOff>
    </xdr:from>
    <xdr:ext cx="599010" cy="259045"/>
    <xdr:sp macro="" textlink="">
      <xdr:nvSpPr>
        <xdr:cNvPr id="304" name="補助費等該当値テキスト"/>
        <xdr:cNvSpPr txBox="1"/>
      </xdr:nvSpPr>
      <xdr:spPr>
        <a:xfrm>
          <a:off x="10528300" y="57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58748</xdr:rowOff>
    </xdr:from>
    <xdr:to>
      <xdr:col>50</xdr:col>
      <xdr:colOff>165100</xdr:colOff>
      <xdr:row>35</xdr:row>
      <xdr:rowOff>160348</xdr:rowOff>
    </xdr:to>
    <xdr:sp macro="" textlink="">
      <xdr:nvSpPr>
        <xdr:cNvPr id="305" name="楕円 304"/>
        <xdr:cNvSpPr/>
      </xdr:nvSpPr>
      <xdr:spPr>
        <a:xfrm>
          <a:off x="9588500" y="60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5425</xdr:rowOff>
    </xdr:from>
    <xdr:ext cx="534377" cy="259045"/>
    <xdr:sp macro="" textlink="">
      <xdr:nvSpPr>
        <xdr:cNvPr id="306" name="テキスト ボックス 305"/>
        <xdr:cNvSpPr txBox="1"/>
      </xdr:nvSpPr>
      <xdr:spPr>
        <a:xfrm>
          <a:off x="9372111" y="58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69286</xdr:rowOff>
    </xdr:from>
    <xdr:to>
      <xdr:col>46</xdr:col>
      <xdr:colOff>38100</xdr:colOff>
      <xdr:row>35</xdr:row>
      <xdr:rowOff>170886</xdr:rowOff>
    </xdr:to>
    <xdr:sp macro="" textlink="">
      <xdr:nvSpPr>
        <xdr:cNvPr id="307" name="楕円 306"/>
        <xdr:cNvSpPr/>
      </xdr:nvSpPr>
      <xdr:spPr>
        <a:xfrm>
          <a:off x="8699500" y="60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15963</xdr:rowOff>
    </xdr:from>
    <xdr:ext cx="534377" cy="259045"/>
    <xdr:sp macro="" textlink="">
      <xdr:nvSpPr>
        <xdr:cNvPr id="308" name="テキスト ボックス 307"/>
        <xdr:cNvSpPr txBox="1"/>
      </xdr:nvSpPr>
      <xdr:spPr>
        <a:xfrm>
          <a:off x="8483111" y="584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73647</xdr:rowOff>
    </xdr:from>
    <xdr:to>
      <xdr:col>41</xdr:col>
      <xdr:colOff>101600</xdr:colOff>
      <xdr:row>36</xdr:row>
      <xdr:rowOff>3797</xdr:rowOff>
    </xdr:to>
    <xdr:sp macro="" textlink="">
      <xdr:nvSpPr>
        <xdr:cNvPr id="309" name="楕円 308"/>
        <xdr:cNvSpPr/>
      </xdr:nvSpPr>
      <xdr:spPr>
        <a:xfrm>
          <a:off x="7810500" y="60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20324</xdr:rowOff>
    </xdr:from>
    <xdr:ext cx="534377" cy="259045"/>
    <xdr:sp macro="" textlink="">
      <xdr:nvSpPr>
        <xdr:cNvPr id="310" name="テキスト ボックス 309"/>
        <xdr:cNvSpPr txBox="1"/>
      </xdr:nvSpPr>
      <xdr:spPr>
        <a:xfrm>
          <a:off x="7594111" y="58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45512</xdr:rowOff>
    </xdr:from>
    <xdr:to>
      <xdr:col>36</xdr:col>
      <xdr:colOff>165100</xdr:colOff>
      <xdr:row>35</xdr:row>
      <xdr:rowOff>147112</xdr:rowOff>
    </xdr:to>
    <xdr:sp macro="" textlink="">
      <xdr:nvSpPr>
        <xdr:cNvPr id="311" name="楕円 310"/>
        <xdr:cNvSpPr/>
      </xdr:nvSpPr>
      <xdr:spPr>
        <a:xfrm>
          <a:off x="6921500" y="60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163639</xdr:rowOff>
    </xdr:from>
    <xdr:ext cx="534377" cy="259045"/>
    <xdr:sp macro="" textlink="">
      <xdr:nvSpPr>
        <xdr:cNvPr id="312" name="テキスト ボックス 311"/>
        <xdr:cNvSpPr txBox="1"/>
      </xdr:nvSpPr>
      <xdr:spPr>
        <a:xfrm>
          <a:off x="6705111" y="582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98314</xdr:rowOff>
    </xdr:from>
    <xdr:to>
      <xdr:col>55</xdr:col>
      <xdr:colOff>0</xdr:colOff>
      <xdr:row>57</xdr:row>
      <xdr:rowOff>72025</xdr:rowOff>
    </xdr:to>
    <xdr:cxnSp macro="">
      <xdr:nvCxnSpPr>
        <xdr:cNvPr id="339" name="直線コネクタ 338"/>
        <xdr:cNvCxnSpPr/>
      </xdr:nvCxnSpPr>
      <xdr:spPr>
        <a:xfrm flipV="1">
          <a:off x="9639300" y="9699514"/>
          <a:ext cx="838200" cy="14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108240</xdr:rowOff>
    </xdr:from>
    <xdr:to>
      <xdr:col>50</xdr:col>
      <xdr:colOff>114300</xdr:colOff>
      <xdr:row>57</xdr:row>
      <xdr:rowOff>72025</xdr:rowOff>
    </xdr:to>
    <xdr:cxnSp macro="">
      <xdr:nvCxnSpPr>
        <xdr:cNvPr id="342" name="直線コネクタ 341"/>
        <xdr:cNvCxnSpPr/>
      </xdr:nvCxnSpPr>
      <xdr:spPr>
        <a:xfrm>
          <a:off x="8750300" y="9709440"/>
          <a:ext cx="889000" cy="1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108240</xdr:rowOff>
    </xdr:from>
    <xdr:to>
      <xdr:col>45</xdr:col>
      <xdr:colOff>177800</xdr:colOff>
      <xdr:row>57</xdr:row>
      <xdr:rowOff>33840</xdr:rowOff>
    </xdr:to>
    <xdr:cxnSp macro="">
      <xdr:nvCxnSpPr>
        <xdr:cNvPr id="345" name="直線コネクタ 344"/>
        <xdr:cNvCxnSpPr/>
      </xdr:nvCxnSpPr>
      <xdr:spPr>
        <a:xfrm flipV="1">
          <a:off x="7861300" y="9709440"/>
          <a:ext cx="889000" cy="9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71737</xdr:rowOff>
    </xdr:from>
    <xdr:to>
      <xdr:col>41</xdr:col>
      <xdr:colOff>50800</xdr:colOff>
      <xdr:row>57</xdr:row>
      <xdr:rowOff>33840</xdr:rowOff>
    </xdr:to>
    <xdr:cxnSp macro="">
      <xdr:nvCxnSpPr>
        <xdr:cNvPr id="348" name="直線コネクタ 347"/>
        <xdr:cNvCxnSpPr/>
      </xdr:nvCxnSpPr>
      <xdr:spPr>
        <a:xfrm>
          <a:off x="6972300" y="9672937"/>
          <a:ext cx="889000" cy="1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47514</xdr:rowOff>
    </xdr:from>
    <xdr:to>
      <xdr:col>55</xdr:col>
      <xdr:colOff>50800</xdr:colOff>
      <xdr:row>56</xdr:row>
      <xdr:rowOff>149114</xdr:rowOff>
    </xdr:to>
    <xdr:sp macro="" textlink="">
      <xdr:nvSpPr>
        <xdr:cNvPr id="358" name="楕円 357"/>
        <xdr:cNvSpPr/>
      </xdr:nvSpPr>
      <xdr:spPr>
        <a:xfrm>
          <a:off x="10426700" y="96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25941</xdr:rowOff>
    </xdr:from>
    <xdr:ext cx="534377" cy="259045"/>
    <xdr:sp macro="" textlink="">
      <xdr:nvSpPr>
        <xdr:cNvPr id="359" name="普通建設事業費該当値テキスト"/>
        <xdr:cNvSpPr txBox="1"/>
      </xdr:nvSpPr>
      <xdr:spPr>
        <a:xfrm>
          <a:off x="10528300" y="96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21225</xdr:rowOff>
    </xdr:from>
    <xdr:to>
      <xdr:col>50</xdr:col>
      <xdr:colOff>165100</xdr:colOff>
      <xdr:row>57</xdr:row>
      <xdr:rowOff>122825</xdr:rowOff>
    </xdr:to>
    <xdr:sp macro="" textlink="">
      <xdr:nvSpPr>
        <xdr:cNvPr id="360" name="楕円 359"/>
        <xdr:cNvSpPr/>
      </xdr:nvSpPr>
      <xdr:spPr>
        <a:xfrm>
          <a:off x="9588500" y="97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113952</xdr:rowOff>
    </xdr:from>
    <xdr:ext cx="534377" cy="259045"/>
    <xdr:sp macro="" textlink="">
      <xdr:nvSpPr>
        <xdr:cNvPr id="361" name="テキスト ボックス 360"/>
        <xdr:cNvSpPr txBox="1"/>
      </xdr:nvSpPr>
      <xdr:spPr>
        <a:xfrm>
          <a:off x="9372111" y="988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57440</xdr:rowOff>
    </xdr:from>
    <xdr:to>
      <xdr:col>46</xdr:col>
      <xdr:colOff>38100</xdr:colOff>
      <xdr:row>56</xdr:row>
      <xdr:rowOff>159040</xdr:rowOff>
    </xdr:to>
    <xdr:sp macro="" textlink="">
      <xdr:nvSpPr>
        <xdr:cNvPr id="362" name="楕円 361"/>
        <xdr:cNvSpPr/>
      </xdr:nvSpPr>
      <xdr:spPr>
        <a:xfrm>
          <a:off x="8699500" y="965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150167</xdr:rowOff>
    </xdr:from>
    <xdr:ext cx="534377" cy="259045"/>
    <xdr:sp macro="" textlink="">
      <xdr:nvSpPr>
        <xdr:cNvPr id="363" name="テキスト ボックス 362"/>
        <xdr:cNvSpPr txBox="1"/>
      </xdr:nvSpPr>
      <xdr:spPr>
        <a:xfrm>
          <a:off x="8483111" y="975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154490</xdr:rowOff>
    </xdr:from>
    <xdr:to>
      <xdr:col>41</xdr:col>
      <xdr:colOff>101600</xdr:colOff>
      <xdr:row>57</xdr:row>
      <xdr:rowOff>84640</xdr:rowOff>
    </xdr:to>
    <xdr:sp macro="" textlink="">
      <xdr:nvSpPr>
        <xdr:cNvPr id="364" name="楕円 363"/>
        <xdr:cNvSpPr/>
      </xdr:nvSpPr>
      <xdr:spPr>
        <a:xfrm>
          <a:off x="7810500" y="9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75767</xdr:rowOff>
    </xdr:from>
    <xdr:ext cx="534377" cy="259045"/>
    <xdr:sp macro="" textlink="">
      <xdr:nvSpPr>
        <xdr:cNvPr id="365" name="テキスト ボックス 364"/>
        <xdr:cNvSpPr txBox="1"/>
      </xdr:nvSpPr>
      <xdr:spPr>
        <a:xfrm>
          <a:off x="7594111" y="98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20937</xdr:rowOff>
    </xdr:from>
    <xdr:to>
      <xdr:col>36</xdr:col>
      <xdr:colOff>165100</xdr:colOff>
      <xdr:row>56</xdr:row>
      <xdr:rowOff>122537</xdr:rowOff>
    </xdr:to>
    <xdr:sp macro="" textlink="">
      <xdr:nvSpPr>
        <xdr:cNvPr id="366" name="楕円 365"/>
        <xdr:cNvSpPr/>
      </xdr:nvSpPr>
      <xdr:spPr>
        <a:xfrm>
          <a:off x="6921500" y="9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139064</xdr:rowOff>
    </xdr:from>
    <xdr:ext cx="534377" cy="259045"/>
    <xdr:sp macro="" textlink="">
      <xdr:nvSpPr>
        <xdr:cNvPr id="367" name="テキスト ボックス 366"/>
        <xdr:cNvSpPr txBox="1"/>
      </xdr:nvSpPr>
      <xdr:spPr>
        <a:xfrm>
          <a:off x="6705111" y="93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11523</xdr:rowOff>
    </xdr:from>
    <xdr:to>
      <xdr:col>55</xdr:col>
      <xdr:colOff>0</xdr:colOff>
      <xdr:row>79</xdr:row>
      <xdr:rowOff>17315</xdr:rowOff>
    </xdr:to>
    <xdr:cxnSp macro="">
      <xdr:nvCxnSpPr>
        <xdr:cNvPr id="396" name="直線コネクタ 395"/>
        <xdr:cNvCxnSpPr/>
      </xdr:nvCxnSpPr>
      <xdr:spPr>
        <a:xfrm>
          <a:off x="9639300" y="13556073"/>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4766</xdr:rowOff>
    </xdr:from>
    <xdr:to>
      <xdr:col>50</xdr:col>
      <xdr:colOff>114300</xdr:colOff>
      <xdr:row>79</xdr:row>
      <xdr:rowOff>11523</xdr:rowOff>
    </xdr:to>
    <xdr:cxnSp macro="">
      <xdr:nvCxnSpPr>
        <xdr:cNvPr id="399" name="直線コネクタ 398"/>
        <xdr:cNvCxnSpPr/>
      </xdr:nvCxnSpPr>
      <xdr:spPr>
        <a:xfrm>
          <a:off x="8750300" y="13377866"/>
          <a:ext cx="889000" cy="17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4766</xdr:rowOff>
    </xdr:from>
    <xdr:to>
      <xdr:col>45</xdr:col>
      <xdr:colOff>177800</xdr:colOff>
      <xdr:row>78</xdr:row>
      <xdr:rowOff>59911</xdr:rowOff>
    </xdr:to>
    <xdr:cxnSp macro="">
      <xdr:nvCxnSpPr>
        <xdr:cNvPr id="402" name="直線コネクタ 401"/>
        <xdr:cNvCxnSpPr/>
      </xdr:nvCxnSpPr>
      <xdr:spPr>
        <a:xfrm flipV="1">
          <a:off x="7861300" y="13377866"/>
          <a:ext cx="889000" cy="5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59911</xdr:rowOff>
    </xdr:from>
    <xdr:to>
      <xdr:col>41</xdr:col>
      <xdr:colOff>50800</xdr:colOff>
      <xdr:row>78</xdr:row>
      <xdr:rowOff>118776</xdr:rowOff>
    </xdr:to>
    <xdr:cxnSp macro="">
      <xdr:nvCxnSpPr>
        <xdr:cNvPr id="405" name="直線コネクタ 404"/>
        <xdr:cNvCxnSpPr/>
      </xdr:nvCxnSpPr>
      <xdr:spPr>
        <a:xfrm flipV="1">
          <a:off x="6972300" y="13433011"/>
          <a:ext cx="8890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137965</xdr:rowOff>
    </xdr:from>
    <xdr:to>
      <xdr:col>55</xdr:col>
      <xdr:colOff>50800</xdr:colOff>
      <xdr:row>79</xdr:row>
      <xdr:rowOff>68115</xdr:rowOff>
    </xdr:to>
    <xdr:sp macro="" textlink="">
      <xdr:nvSpPr>
        <xdr:cNvPr id="415" name="楕円 414"/>
        <xdr:cNvSpPr/>
      </xdr:nvSpPr>
      <xdr:spPr>
        <a:xfrm>
          <a:off x="10426700" y="1351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52892</xdr:rowOff>
    </xdr:from>
    <xdr:ext cx="469744" cy="259045"/>
    <xdr:sp macro="" textlink="">
      <xdr:nvSpPr>
        <xdr:cNvPr id="416" name="普通建設事業費 （ うち新規整備　）該当値テキスト"/>
        <xdr:cNvSpPr txBox="1"/>
      </xdr:nvSpPr>
      <xdr:spPr>
        <a:xfrm>
          <a:off x="10528300" y="134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132173</xdr:rowOff>
    </xdr:from>
    <xdr:to>
      <xdr:col>50</xdr:col>
      <xdr:colOff>165100</xdr:colOff>
      <xdr:row>79</xdr:row>
      <xdr:rowOff>62323</xdr:rowOff>
    </xdr:to>
    <xdr:sp macro="" textlink="">
      <xdr:nvSpPr>
        <xdr:cNvPr id="417" name="楕円 416"/>
        <xdr:cNvSpPr/>
      </xdr:nvSpPr>
      <xdr:spPr>
        <a:xfrm>
          <a:off x="9588500" y="135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53450</xdr:rowOff>
    </xdr:from>
    <xdr:ext cx="469744" cy="259045"/>
    <xdr:sp macro="" textlink="">
      <xdr:nvSpPr>
        <xdr:cNvPr id="418" name="テキスト ボックス 417"/>
        <xdr:cNvSpPr txBox="1"/>
      </xdr:nvSpPr>
      <xdr:spPr>
        <a:xfrm>
          <a:off x="9404428" y="1359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125416</xdr:rowOff>
    </xdr:from>
    <xdr:to>
      <xdr:col>46</xdr:col>
      <xdr:colOff>38100</xdr:colOff>
      <xdr:row>78</xdr:row>
      <xdr:rowOff>55566</xdr:rowOff>
    </xdr:to>
    <xdr:sp macro="" textlink="">
      <xdr:nvSpPr>
        <xdr:cNvPr id="419" name="楕円 418"/>
        <xdr:cNvSpPr/>
      </xdr:nvSpPr>
      <xdr:spPr>
        <a:xfrm>
          <a:off x="8699500" y="1332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72093</xdr:rowOff>
    </xdr:from>
    <xdr:ext cx="534377" cy="259045"/>
    <xdr:sp macro="" textlink="">
      <xdr:nvSpPr>
        <xdr:cNvPr id="420" name="テキスト ボックス 419"/>
        <xdr:cNvSpPr txBox="1"/>
      </xdr:nvSpPr>
      <xdr:spPr>
        <a:xfrm>
          <a:off x="8483111" y="131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9111</xdr:rowOff>
    </xdr:from>
    <xdr:to>
      <xdr:col>41</xdr:col>
      <xdr:colOff>101600</xdr:colOff>
      <xdr:row>78</xdr:row>
      <xdr:rowOff>110711</xdr:rowOff>
    </xdr:to>
    <xdr:sp macro="" textlink="">
      <xdr:nvSpPr>
        <xdr:cNvPr id="421" name="楕円 420"/>
        <xdr:cNvSpPr/>
      </xdr:nvSpPr>
      <xdr:spPr>
        <a:xfrm>
          <a:off x="7810500" y="133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101838</xdr:rowOff>
    </xdr:from>
    <xdr:ext cx="534377" cy="259045"/>
    <xdr:sp macro="" textlink="">
      <xdr:nvSpPr>
        <xdr:cNvPr id="422" name="テキスト ボックス 421"/>
        <xdr:cNvSpPr txBox="1"/>
      </xdr:nvSpPr>
      <xdr:spPr>
        <a:xfrm>
          <a:off x="7594111" y="1347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67976</xdr:rowOff>
    </xdr:from>
    <xdr:to>
      <xdr:col>36</xdr:col>
      <xdr:colOff>165100</xdr:colOff>
      <xdr:row>78</xdr:row>
      <xdr:rowOff>169576</xdr:rowOff>
    </xdr:to>
    <xdr:sp macro="" textlink="">
      <xdr:nvSpPr>
        <xdr:cNvPr id="423" name="楕円 422"/>
        <xdr:cNvSpPr/>
      </xdr:nvSpPr>
      <xdr:spPr>
        <a:xfrm>
          <a:off x="6921500" y="134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160703</xdr:rowOff>
    </xdr:from>
    <xdr:ext cx="534377" cy="259045"/>
    <xdr:sp macro="" textlink="">
      <xdr:nvSpPr>
        <xdr:cNvPr id="424" name="テキスト ボックス 423"/>
        <xdr:cNvSpPr txBox="1"/>
      </xdr:nvSpPr>
      <xdr:spPr>
        <a:xfrm>
          <a:off x="6705111" y="135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77155</xdr:rowOff>
    </xdr:from>
    <xdr:to>
      <xdr:col>55</xdr:col>
      <xdr:colOff>0</xdr:colOff>
      <xdr:row>97</xdr:row>
      <xdr:rowOff>115827</xdr:rowOff>
    </xdr:to>
    <xdr:cxnSp macro="">
      <xdr:nvCxnSpPr>
        <xdr:cNvPr id="453" name="直線コネクタ 452"/>
        <xdr:cNvCxnSpPr/>
      </xdr:nvCxnSpPr>
      <xdr:spPr>
        <a:xfrm flipV="1">
          <a:off x="9639300" y="16536355"/>
          <a:ext cx="838200" cy="2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79952</xdr:rowOff>
    </xdr:from>
    <xdr:to>
      <xdr:col>50</xdr:col>
      <xdr:colOff>114300</xdr:colOff>
      <xdr:row>97</xdr:row>
      <xdr:rowOff>115827</xdr:rowOff>
    </xdr:to>
    <xdr:cxnSp macro="">
      <xdr:nvCxnSpPr>
        <xdr:cNvPr id="456" name="直線コネクタ 455"/>
        <xdr:cNvCxnSpPr/>
      </xdr:nvCxnSpPr>
      <xdr:spPr>
        <a:xfrm>
          <a:off x="8750300" y="16710602"/>
          <a:ext cx="889000" cy="3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79952</xdr:rowOff>
    </xdr:from>
    <xdr:to>
      <xdr:col>45</xdr:col>
      <xdr:colOff>177800</xdr:colOff>
      <xdr:row>97</xdr:row>
      <xdr:rowOff>164785</xdr:rowOff>
    </xdr:to>
    <xdr:cxnSp macro="">
      <xdr:nvCxnSpPr>
        <xdr:cNvPr id="459" name="直線コネクタ 458"/>
        <xdr:cNvCxnSpPr/>
      </xdr:nvCxnSpPr>
      <xdr:spPr>
        <a:xfrm flipV="1">
          <a:off x="7861300" y="16710602"/>
          <a:ext cx="8890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1893</xdr:rowOff>
    </xdr:from>
    <xdr:to>
      <xdr:col>41</xdr:col>
      <xdr:colOff>50800</xdr:colOff>
      <xdr:row>97</xdr:row>
      <xdr:rowOff>164785</xdr:rowOff>
    </xdr:to>
    <xdr:cxnSp macro="">
      <xdr:nvCxnSpPr>
        <xdr:cNvPr id="462" name="直線コネクタ 461"/>
        <xdr:cNvCxnSpPr/>
      </xdr:nvCxnSpPr>
      <xdr:spPr>
        <a:xfrm>
          <a:off x="6972300" y="16461093"/>
          <a:ext cx="889000" cy="33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26355</xdr:rowOff>
    </xdr:from>
    <xdr:to>
      <xdr:col>55</xdr:col>
      <xdr:colOff>50800</xdr:colOff>
      <xdr:row>96</xdr:row>
      <xdr:rowOff>127955</xdr:rowOff>
    </xdr:to>
    <xdr:sp macro="" textlink="">
      <xdr:nvSpPr>
        <xdr:cNvPr id="472" name="楕円 471"/>
        <xdr:cNvSpPr/>
      </xdr:nvSpPr>
      <xdr:spPr>
        <a:xfrm>
          <a:off x="10426700" y="164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49232</xdr:rowOff>
    </xdr:from>
    <xdr:ext cx="534377" cy="259045"/>
    <xdr:sp macro="" textlink="">
      <xdr:nvSpPr>
        <xdr:cNvPr id="473" name="普通建設事業費 （ うち更新整備　）該当値テキスト"/>
        <xdr:cNvSpPr txBox="1"/>
      </xdr:nvSpPr>
      <xdr:spPr>
        <a:xfrm>
          <a:off x="10528300" y="163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65027</xdr:rowOff>
    </xdr:from>
    <xdr:to>
      <xdr:col>50</xdr:col>
      <xdr:colOff>165100</xdr:colOff>
      <xdr:row>97</xdr:row>
      <xdr:rowOff>166627</xdr:rowOff>
    </xdr:to>
    <xdr:sp macro="" textlink="">
      <xdr:nvSpPr>
        <xdr:cNvPr id="474" name="楕円 473"/>
        <xdr:cNvSpPr/>
      </xdr:nvSpPr>
      <xdr:spPr>
        <a:xfrm>
          <a:off x="9588500" y="166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75" name="テキスト ボックス 474"/>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29152</xdr:rowOff>
    </xdr:from>
    <xdr:to>
      <xdr:col>46</xdr:col>
      <xdr:colOff>38100</xdr:colOff>
      <xdr:row>97</xdr:row>
      <xdr:rowOff>130752</xdr:rowOff>
    </xdr:to>
    <xdr:sp macro="" textlink="">
      <xdr:nvSpPr>
        <xdr:cNvPr id="476" name="楕円 475"/>
        <xdr:cNvSpPr/>
      </xdr:nvSpPr>
      <xdr:spPr>
        <a:xfrm>
          <a:off x="8699500" y="1665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121879</xdr:rowOff>
    </xdr:from>
    <xdr:ext cx="534377" cy="259045"/>
    <xdr:sp macro="" textlink="">
      <xdr:nvSpPr>
        <xdr:cNvPr id="477" name="テキスト ボックス 476"/>
        <xdr:cNvSpPr txBox="1"/>
      </xdr:nvSpPr>
      <xdr:spPr>
        <a:xfrm>
          <a:off x="8483111" y="1675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113985</xdr:rowOff>
    </xdr:from>
    <xdr:to>
      <xdr:col>41</xdr:col>
      <xdr:colOff>101600</xdr:colOff>
      <xdr:row>98</xdr:row>
      <xdr:rowOff>44135</xdr:rowOff>
    </xdr:to>
    <xdr:sp macro="" textlink="">
      <xdr:nvSpPr>
        <xdr:cNvPr id="478" name="楕円 477"/>
        <xdr:cNvSpPr/>
      </xdr:nvSpPr>
      <xdr:spPr>
        <a:xfrm>
          <a:off x="7810500" y="167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35262</xdr:rowOff>
    </xdr:from>
    <xdr:ext cx="534377" cy="259045"/>
    <xdr:sp macro="" textlink="">
      <xdr:nvSpPr>
        <xdr:cNvPr id="479" name="テキスト ボックス 478"/>
        <xdr:cNvSpPr txBox="1"/>
      </xdr:nvSpPr>
      <xdr:spPr>
        <a:xfrm>
          <a:off x="7594111" y="1683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122543</xdr:rowOff>
    </xdr:from>
    <xdr:to>
      <xdr:col>36</xdr:col>
      <xdr:colOff>165100</xdr:colOff>
      <xdr:row>96</xdr:row>
      <xdr:rowOff>52693</xdr:rowOff>
    </xdr:to>
    <xdr:sp macro="" textlink="">
      <xdr:nvSpPr>
        <xdr:cNvPr id="480" name="楕円 479"/>
        <xdr:cNvSpPr/>
      </xdr:nvSpPr>
      <xdr:spPr>
        <a:xfrm>
          <a:off x="6921500" y="164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69220</xdr:rowOff>
    </xdr:from>
    <xdr:ext cx="534377" cy="259045"/>
    <xdr:sp macro="" textlink="">
      <xdr:nvSpPr>
        <xdr:cNvPr id="481" name="テキスト ボックス 480"/>
        <xdr:cNvSpPr txBox="1"/>
      </xdr:nvSpPr>
      <xdr:spPr>
        <a:xfrm>
          <a:off x="6705111" y="1618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82207</xdr:rowOff>
    </xdr:from>
    <xdr:to>
      <xdr:col>85</xdr:col>
      <xdr:colOff>127000</xdr:colOff>
      <xdr:row>38</xdr:row>
      <xdr:rowOff>59820</xdr:rowOff>
    </xdr:to>
    <xdr:cxnSp macro="">
      <xdr:nvCxnSpPr>
        <xdr:cNvPr id="512" name="直線コネクタ 511"/>
        <xdr:cNvCxnSpPr/>
      </xdr:nvCxnSpPr>
      <xdr:spPr>
        <a:xfrm flipV="1">
          <a:off x="15481300" y="6425857"/>
          <a:ext cx="838200" cy="1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59820</xdr:rowOff>
    </xdr:from>
    <xdr:to>
      <xdr:col>81</xdr:col>
      <xdr:colOff>50800</xdr:colOff>
      <xdr:row>39</xdr:row>
      <xdr:rowOff>19701</xdr:rowOff>
    </xdr:to>
    <xdr:cxnSp macro="">
      <xdr:nvCxnSpPr>
        <xdr:cNvPr id="515" name="直線コネクタ 514"/>
        <xdr:cNvCxnSpPr/>
      </xdr:nvCxnSpPr>
      <xdr:spPr>
        <a:xfrm flipV="1">
          <a:off x="14592300" y="6574920"/>
          <a:ext cx="889000" cy="13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161597</xdr:rowOff>
    </xdr:from>
    <xdr:to>
      <xdr:col>76</xdr:col>
      <xdr:colOff>114300</xdr:colOff>
      <xdr:row>39</xdr:row>
      <xdr:rowOff>19701</xdr:rowOff>
    </xdr:to>
    <xdr:cxnSp macro="">
      <xdr:nvCxnSpPr>
        <xdr:cNvPr id="518" name="直線コネクタ 517"/>
        <xdr:cNvCxnSpPr/>
      </xdr:nvCxnSpPr>
      <xdr:spPr>
        <a:xfrm>
          <a:off x="13703300" y="6333797"/>
          <a:ext cx="889000" cy="37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54024</xdr:rowOff>
    </xdr:from>
    <xdr:to>
      <xdr:col>71</xdr:col>
      <xdr:colOff>177800</xdr:colOff>
      <xdr:row>36</xdr:row>
      <xdr:rowOff>161597</xdr:rowOff>
    </xdr:to>
    <xdr:cxnSp macro="">
      <xdr:nvCxnSpPr>
        <xdr:cNvPr id="521" name="直線コネクタ 520"/>
        <xdr:cNvCxnSpPr/>
      </xdr:nvCxnSpPr>
      <xdr:spPr>
        <a:xfrm>
          <a:off x="12814300" y="6226224"/>
          <a:ext cx="889000" cy="10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72258</xdr:rowOff>
    </xdr:from>
    <xdr:ext cx="469744" cy="259045"/>
    <xdr:sp macro="" textlink="">
      <xdr:nvSpPr>
        <xdr:cNvPr id="523" name="テキスト ボックス 522"/>
        <xdr:cNvSpPr txBox="1"/>
      </xdr:nvSpPr>
      <xdr:spPr>
        <a:xfrm>
          <a:off x="13468428" y="675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31407</xdr:rowOff>
    </xdr:from>
    <xdr:to>
      <xdr:col>85</xdr:col>
      <xdr:colOff>177800</xdr:colOff>
      <xdr:row>37</xdr:row>
      <xdr:rowOff>133007</xdr:rowOff>
    </xdr:to>
    <xdr:sp macro="" textlink="">
      <xdr:nvSpPr>
        <xdr:cNvPr id="531" name="楕円 530"/>
        <xdr:cNvSpPr/>
      </xdr:nvSpPr>
      <xdr:spPr>
        <a:xfrm>
          <a:off x="16268700" y="637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54284</xdr:rowOff>
    </xdr:from>
    <xdr:ext cx="534377" cy="259045"/>
    <xdr:sp macro="" textlink="">
      <xdr:nvSpPr>
        <xdr:cNvPr id="532" name="災害復旧事業費該当値テキスト"/>
        <xdr:cNvSpPr txBox="1"/>
      </xdr:nvSpPr>
      <xdr:spPr>
        <a:xfrm>
          <a:off x="16370300" y="622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9020</xdr:rowOff>
    </xdr:from>
    <xdr:to>
      <xdr:col>81</xdr:col>
      <xdr:colOff>101600</xdr:colOff>
      <xdr:row>38</xdr:row>
      <xdr:rowOff>110620</xdr:rowOff>
    </xdr:to>
    <xdr:sp macro="" textlink="">
      <xdr:nvSpPr>
        <xdr:cNvPr id="533" name="楕円 532"/>
        <xdr:cNvSpPr/>
      </xdr:nvSpPr>
      <xdr:spPr>
        <a:xfrm>
          <a:off x="15430500" y="65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127148</xdr:rowOff>
    </xdr:from>
    <xdr:ext cx="534377" cy="259045"/>
    <xdr:sp macro="" textlink="">
      <xdr:nvSpPr>
        <xdr:cNvPr id="534" name="テキスト ボックス 533"/>
        <xdr:cNvSpPr txBox="1"/>
      </xdr:nvSpPr>
      <xdr:spPr>
        <a:xfrm>
          <a:off x="15214111" y="629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140351</xdr:rowOff>
    </xdr:from>
    <xdr:to>
      <xdr:col>76</xdr:col>
      <xdr:colOff>165100</xdr:colOff>
      <xdr:row>39</xdr:row>
      <xdr:rowOff>70501</xdr:rowOff>
    </xdr:to>
    <xdr:sp macro="" textlink="">
      <xdr:nvSpPr>
        <xdr:cNvPr id="535" name="楕円 534"/>
        <xdr:cNvSpPr/>
      </xdr:nvSpPr>
      <xdr:spPr>
        <a:xfrm>
          <a:off x="14541500" y="665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61628</xdr:rowOff>
    </xdr:from>
    <xdr:ext cx="469744" cy="259045"/>
    <xdr:sp macro="" textlink="">
      <xdr:nvSpPr>
        <xdr:cNvPr id="536" name="テキスト ボックス 535"/>
        <xdr:cNvSpPr txBox="1"/>
      </xdr:nvSpPr>
      <xdr:spPr>
        <a:xfrm>
          <a:off x="14357428" y="674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110797</xdr:rowOff>
    </xdr:from>
    <xdr:to>
      <xdr:col>72</xdr:col>
      <xdr:colOff>38100</xdr:colOff>
      <xdr:row>37</xdr:row>
      <xdr:rowOff>40947</xdr:rowOff>
    </xdr:to>
    <xdr:sp macro="" textlink="">
      <xdr:nvSpPr>
        <xdr:cNvPr id="537" name="楕円 536"/>
        <xdr:cNvSpPr/>
      </xdr:nvSpPr>
      <xdr:spPr>
        <a:xfrm>
          <a:off x="13652500" y="628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57474</xdr:rowOff>
    </xdr:from>
    <xdr:ext cx="534377" cy="259045"/>
    <xdr:sp macro="" textlink="">
      <xdr:nvSpPr>
        <xdr:cNvPr id="538" name="テキスト ボックス 537"/>
        <xdr:cNvSpPr txBox="1"/>
      </xdr:nvSpPr>
      <xdr:spPr>
        <a:xfrm>
          <a:off x="13436111" y="605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3224</xdr:rowOff>
    </xdr:from>
    <xdr:to>
      <xdr:col>67</xdr:col>
      <xdr:colOff>101600</xdr:colOff>
      <xdr:row>36</xdr:row>
      <xdr:rowOff>104824</xdr:rowOff>
    </xdr:to>
    <xdr:sp macro="" textlink="">
      <xdr:nvSpPr>
        <xdr:cNvPr id="539" name="楕円 538"/>
        <xdr:cNvSpPr/>
      </xdr:nvSpPr>
      <xdr:spPr>
        <a:xfrm>
          <a:off x="12763500" y="61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121351</xdr:rowOff>
    </xdr:from>
    <xdr:ext cx="534377" cy="259045"/>
    <xdr:sp macro="" textlink="">
      <xdr:nvSpPr>
        <xdr:cNvPr id="540" name="テキスト ボックス 539"/>
        <xdr:cNvSpPr txBox="1"/>
      </xdr:nvSpPr>
      <xdr:spPr>
        <a:xfrm>
          <a:off x="12547111" y="59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36520</xdr:rowOff>
    </xdr:from>
    <xdr:to>
      <xdr:col>85</xdr:col>
      <xdr:colOff>127000</xdr:colOff>
      <xdr:row>77</xdr:row>
      <xdr:rowOff>90666</xdr:rowOff>
    </xdr:to>
    <xdr:cxnSp macro="">
      <xdr:nvCxnSpPr>
        <xdr:cNvPr id="622" name="直線コネクタ 621"/>
        <xdr:cNvCxnSpPr/>
      </xdr:nvCxnSpPr>
      <xdr:spPr>
        <a:xfrm>
          <a:off x="15481300" y="13238170"/>
          <a:ext cx="8382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36520</xdr:rowOff>
    </xdr:from>
    <xdr:to>
      <xdr:col>81</xdr:col>
      <xdr:colOff>50800</xdr:colOff>
      <xdr:row>77</xdr:row>
      <xdr:rowOff>59334</xdr:rowOff>
    </xdr:to>
    <xdr:cxnSp macro="">
      <xdr:nvCxnSpPr>
        <xdr:cNvPr id="625" name="直線コネクタ 624"/>
        <xdr:cNvCxnSpPr/>
      </xdr:nvCxnSpPr>
      <xdr:spPr>
        <a:xfrm flipV="1">
          <a:off x="14592300" y="13238170"/>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34809</xdr:rowOff>
    </xdr:from>
    <xdr:to>
      <xdr:col>76</xdr:col>
      <xdr:colOff>114300</xdr:colOff>
      <xdr:row>77</xdr:row>
      <xdr:rowOff>59334</xdr:rowOff>
    </xdr:to>
    <xdr:cxnSp macro="">
      <xdr:nvCxnSpPr>
        <xdr:cNvPr id="628" name="直線コネクタ 627"/>
        <xdr:cNvCxnSpPr/>
      </xdr:nvCxnSpPr>
      <xdr:spPr>
        <a:xfrm>
          <a:off x="13703300" y="13236459"/>
          <a:ext cx="8890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34809</xdr:rowOff>
    </xdr:from>
    <xdr:to>
      <xdr:col>71</xdr:col>
      <xdr:colOff>177800</xdr:colOff>
      <xdr:row>77</xdr:row>
      <xdr:rowOff>44321</xdr:rowOff>
    </xdr:to>
    <xdr:cxnSp macro="">
      <xdr:nvCxnSpPr>
        <xdr:cNvPr id="631" name="直線コネクタ 630"/>
        <xdr:cNvCxnSpPr/>
      </xdr:nvCxnSpPr>
      <xdr:spPr>
        <a:xfrm flipV="1">
          <a:off x="12814300" y="13236459"/>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39866</xdr:rowOff>
    </xdr:from>
    <xdr:to>
      <xdr:col>85</xdr:col>
      <xdr:colOff>177800</xdr:colOff>
      <xdr:row>77</xdr:row>
      <xdr:rowOff>141466</xdr:rowOff>
    </xdr:to>
    <xdr:sp macro="" textlink="">
      <xdr:nvSpPr>
        <xdr:cNvPr id="641" name="楕円 640"/>
        <xdr:cNvSpPr/>
      </xdr:nvSpPr>
      <xdr:spPr>
        <a:xfrm>
          <a:off x="16268700" y="132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62743</xdr:rowOff>
    </xdr:from>
    <xdr:ext cx="599010" cy="259045"/>
    <xdr:sp macro="" textlink="">
      <xdr:nvSpPr>
        <xdr:cNvPr id="642" name="公債費該当値テキスト"/>
        <xdr:cNvSpPr txBox="1"/>
      </xdr:nvSpPr>
      <xdr:spPr>
        <a:xfrm>
          <a:off x="16370300" y="1309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157170</xdr:rowOff>
    </xdr:from>
    <xdr:to>
      <xdr:col>81</xdr:col>
      <xdr:colOff>101600</xdr:colOff>
      <xdr:row>77</xdr:row>
      <xdr:rowOff>87320</xdr:rowOff>
    </xdr:to>
    <xdr:sp macro="" textlink="">
      <xdr:nvSpPr>
        <xdr:cNvPr id="643" name="楕円 642"/>
        <xdr:cNvSpPr/>
      </xdr:nvSpPr>
      <xdr:spPr>
        <a:xfrm>
          <a:off x="15430500" y="131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103846</xdr:rowOff>
    </xdr:from>
    <xdr:ext cx="599010" cy="259045"/>
    <xdr:sp macro="" textlink="">
      <xdr:nvSpPr>
        <xdr:cNvPr id="644" name="テキスト ボックス 643"/>
        <xdr:cNvSpPr txBox="1"/>
      </xdr:nvSpPr>
      <xdr:spPr>
        <a:xfrm>
          <a:off x="15181795" y="1296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8534</xdr:rowOff>
    </xdr:from>
    <xdr:to>
      <xdr:col>76</xdr:col>
      <xdr:colOff>165100</xdr:colOff>
      <xdr:row>77</xdr:row>
      <xdr:rowOff>110134</xdr:rowOff>
    </xdr:to>
    <xdr:sp macro="" textlink="">
      <xdr:nvSpPr>
        <xdr:cNvPr id="645" name="楕円 644"/>
        <xdr:cNvSpPr/>
      </xdr:nvSpPr>
      <xdr:spPr>
        <a:xfrm>
          <a:off x="14541500" y="1321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126661</xdr:rowOff>
    </xdr:from>
    <xdr:ext cx="599010" cy="259045"/>
    <xdr:sp macro="" textlink="">
      <xdr:nvSpPr>
        <xdr:cNvPr id="646" name="テキスト ボックス 645"/>
        <xdr:cNvSpPr txBox="1"/>
      </xdr:nvSpPr>
      <xdr:spPr>
        <a:xfrm>
          <a:off x="14292795" y="1298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155459</xdr:rowOff>
    </xdr:from>
    <xdr:to>
      <xdr:col>72</xdr:col>
      <xdr:colOff>38100</xdr:colOff>
      <xdr:row>77</xdr:row>
      <xdr:rowOff>85609</xdr:rowOff>
    </xdr:to>
    <xdr:sp macro="" textlink="">
      <xdr:nvSpPr>
        <xdr:cNvPr id="647" name="楕円 646"/>
        <xdr:cNvSpPr/>
      </xdr:nvSpPr>
      <xdr:spPr>
        <a:xfrm>
          <a:off x="13652500" y="1318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102136</xdr:rowOff>
    </xdr:from>
    <xdr:ext cx="599010" cy="259045"/>
    <xdr:sp macro="" textlink="">
      <xdr:nvSpPr>
        <xdr:cNvPr id="648" name="テキスト ボックス 647"/>
        <xdr:cNvSpPr txBox="1"/>
      </xdr:nvSpPr>
      <xdr:spPr>
        <a:xfrm>
          <a:off x="13403795" y="129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164971</xdr:rowOff>
    </xdr:from>
    <xdr:to>
      <xdr:col>67</xdr:col>
      <xdr:colOff>101600</xdr:colOff>
      <xdr:row>77</xdr:row>
      <xdr:rowOff>95121</xdr:rowOff>
    </xdr:to>
    <xdr:sp macro="" textlink="">
      <xdr:nvSpPr>
        <xdr:cNvPr id="649" name="楕円 648"/>
        <xdr:cNvSpPr/>
      </xdr:nvSpPr>
      <xdr:spPr>
        <a:xfrm>
          <a:off x="12763500" y="131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111648</xdr:rowOff>
    </xdr:from>
    <xdr:ext cx="599010" cy="259045"/>
    <xdr:sp macro="" textlink="">
      <xdr:nvSpPr>
        <xdr:cNvPr id="650" name="テキスト ボックス 649"/>
        <xdr:cNvSpPr txBox="1"/>
      </xdr:nvSpPr>
      <xdr:spPr>
        <a:xfrm>
          <a:off x="12514795" y="1297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28166</xdr:rowOff>
    </xdr:from>
    <xdr:to>
      <xdr:col>85</xdr:col>
      <xdr:colOff>127000</xdr:colOff>
      <xdr:row>98</xdr:row>
      <xdr:rowOff>36762</xdr:rowOff>
    </xdr:to>
    <xdr:cxnSp macro="">
      <xdr:nvCxnSpPr>
        <xdr:cNvPr id="677" name="直線コネクタ 676"/>
        <xdr:cNvCxnSpPr/>
      </xdr:nvCxnSpPr>
      <xdr:spPr>
        <a:xfrm>
          <a:off x="15481300" y="16830266"/>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151550</xdr:rowOff>
    </xdr:from>
    <xdr:to>
      <xdr:col>81</xdr:col>
      <xdr:colOff>50800</xdr:colOff>
      <xdr:row>98</xdr:row>
      <xdr:rowOff>28166</xdr:rowOff>
    </xdr:to>
    <xdr:cxnSp macro="">
      <xdr:nvCxnSpPr>
        <xdr:cNvPr id="680" name="直線コネクタ 679"/>
        <xdr:cNvCxnSpPr/>
      </xdr:nvCxnSpPr>
      <xdr:spPr>
        <a:xfrm>
          <a:off x="14592300" y="16782200"/>
          <a:ext cx="889000" cy="4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147551</xdr:rowOff>
    </xdr:from>
    <xdr:to>
      <xdr:col>76</xdr:col>
      <xdr:colOff>114300</xdr:colOff>
      <xdr:row>97</xdr:row>
      <xdr:rowOff>151550</xdr:rowOff>
    </xdr:to>
    <xdr:cxnSp macro="">
      <xdr:nvCxnSpPr>
        <xdr:cNvPr id="683" name="直線コネクタ 682"/>
        <xdr:cNvCxnSpPr/>
      </xdr:nvCxnSpPr>
      <xdr:spPr>
        <a:xfrm>
          <a:off x="13703300" y="16778201"/>
          <a:ext cx="8890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101574</xdr:rowOff>
    </xdr:from>
    <xdr:to>
      <xdr:col>71</xdr:col>
      <xdr:colOff>177800</xdr:colOff>
      <xdr:row>97</xdr:row>
      <xdr:rowOff>147551</xdr:rowOff>
    </xdr:to>
    <xdr:cxnSp macro="">
      <xdr:nvCxnSpPr>
        <xdr:cNvPr id="686" name="直線コネクタ 685"/>
        <xdr:cNvCxnSpPr/>
      </xdr:nvCxnSpPr>
      <xdr:spPr>
        <a:xfrm>
          <a:off x="12814300" y="16732224"/>
          <a:ext cx="889000" cy="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8" name="テキスト ボックス 687"/>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90" name="テキスト ボックス 689"/>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157412</xdr:rowOff>
    </xdr:from>
    <xdr:to>
      <xdr:col>85</xdr:col>
      <xdr:colOff>177800</xdr:colOff>
      <xdr:row>98</xdr:row>
      <xdr:rowOff>87562</xdr:rowOff>
    </xdr:to>
    <xdr:sp macro="" textlink="">
      <xdr:nvSpPr>
        <xdr:cNvPr id="696" name="楕円 695"/>
        <xdr:cNvSpPr/>
      </xdr:nvSpPr>
      <xdr:spPr>
        <a:xfrm>
          <a:off x="16268700" y="1678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148816</xdr:rowOff>
    </xdr:from>
    <xdr:to>
      <xdr:col>81</xdr:col>
      <xdr:colOff>101600</xdr:colOff>
      <xdr:row>98</xdr:row>
      <xdr:rowOff>78966</xdr:rowOff>
    </xdr:to>
    <xdr:sp macro="" textlink="">
      <xdr:nvSpPr>
        <xdr:cNvPr id="698" name="楕円 697"/>
        <xdr:cNvSpPr/>
      </xdr:nvSpPr>
      <xdr:spPr>
        <a:xfrm>
          <a:off x="15430500" y="167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95493</xdr:rowOff>
    </xdr:from>
    <xdr:ext cx="534377" cy="259045"/>
    <xdr:sp macro="" textlink="">
      <xdr:nvSpPr>
        <xdr:cNvPr id="699" name="テキスト ボックス 698"/>
        <xdr:cNvSpPr txBox="1"/>
      </xdr:nvSpPr>
      <xdr:spPr>
        <a:xfrm>
          <a:off x="15214111" y="1655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100750</xdr:rowOff>
    </xdr:from>
    <xdr:to>
      <xdr:col>76</xdr:col>
      <xdr:colOff>165100</xdr:colOff>
      <xdr:row>98</xdr:row>
      <xdr:rowOff>30900</xdr:rowOff>
    </xdr:to>
    <xdr:sp macro="" textlink="">
      <xdr:nvSpPr>
        <xdr:cNvPr id="700" name="楕円 699"/>
        <xdr:cNvSpPr/>
      </xdr:nvSpPr>
      <xdr:spPr>
        <a:xfrm>
          <a:off x="14541500" y="167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47427</xdr:rowOff>
    </xdr:from>
    <xdr:ext cx="534377" cy="259045"/>
    <xdr:sp macro="" textlink="">
      <xdr:nvSpPr>
        <xdr:cNvPr id="701" name="テキスト ボックス 700"/>
        <xdr:cNvSpPr txBox="1"/>
      </xdr:nvSpPr>
      <xdr:spPr>
        <a:xfrm>
          <a:off x="14325111" y="165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96751</xdr:rowOff>
    </xdr:from>
    <xdr:to>
      <xdr:col>72</xdr:col>
      <xdr:colOff>38100</xdr:colOff>
      <xdr:row>98</xdr:row>
      <xdr:rowOff>26901</xdr:rowOff>
    </xdr:to>
    <xdr:sp macro="" textlink="">
      <xdr:nvSpPr>
        <xdr:cNvPr id="702" name="楕円 701"/>
        <xdr:cNvSpPr/>
      </xdr:nvSpPr>
      <xdr:spPr>
        <a:xfrm>
          <a:off x="13652500" y="167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43428</xdr:rowOff>
    </xdr:from>
    <xdr:ext cx="534377" cy="259045"/>
    <xdr:sp macro="" textlink="">
      <xdr:nvSpPr>
        <xdr:cNvPr id="703" name="テキスト ボックス 702"/>
        <xdr:cNvSpPr txBox="1"/>
      </xdr:nvSpPr>
      <xdr:spPr>
        <a:xfrm>
          <a:off x="13436111" y="165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50774</xdr:rowOff>
    </xdr:from>
    <xdr:to>
      <xdr:col>67</xdr:col>
      <xdr:colOff>101600</xdr:colOff>
      <xdr:row>97</xdr:row>
      <xdr:rowOff>152374</xdr:rowOff>
    </xdr:to>
    <xdr:sp macro="" textlink="">
      <xdr:nvSpPr>
        <xdr:cNvPr id="704" name="楕円 703"/>
        <xdr:cNvSpPr/>
      </xdr:nvSpPr>
      <xdr:spPr>
        <a:xfrm>
          <a:off x="12763500" y="166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168901</xdr:rowOff>
    </xdr:from>
    <xdr:ext cx="534377" cy="259045"/>
    <xdr:sp macro="" textlink="">
      <xdr:nvSpPr>
        <xdr:cNvPr id="705" name="テキスト ボックス 704"/>
        <xdr:cNvSpPr txBox="1"/>
      </xdr:nvSpPr>
      <xdr:spPr>
        <a:xfrm>
          <a:off x="12547111" y="164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40076</xdr:rowOff>
    </xdr:from>
    <xdr:to>
      <xdr:col>116</xdr:col>
      <xdr:colOff>63500</xdr:colOff>
      <xdr:row>38</xdr:row>
      <xdr:rowOff>10953</xdr:rowOff>
    </xdr:to>
    <xdr:cxnSp macro="">
      <xdr:nvCxnSpPr>
        <xdr:cNvPr id="732" name="直線コネクタ 731"/>
        <xdr:cNvCxnSpPr/>
      </xdr:nvCxnSpPr>
      <xdr:spPr>
        <a:xfrm flipV="1">
          <a:off x="21323300" y="6212276"/>
          <a:ext cx="838200" cy="3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10953</xdr:rowOff>
    </xdr:from>
    <xdr:to>
      <xdr:col>111</xdr:col>
      <xdr:colOff>177800</xdr:colOff>
      <xdr:row>38</xdr:row>
      <xdr:rowOff>21513</xdr:rowOff>
    </xdr:to>
    <xdr:cxnSp macro="">
      <xdr:nvCxnSpPr>
        <xdr:cNvPr id="735" name="直線コネクタ 734"/>
        <xdr:cNvCxnSpPr/>
      </xdr:nvCxnSpPr>
      <xdr:spPr>
        <a:xfrm flipV="1">
          <a:off x="20434300" y="6526053"/>
          <a:ext cx="8890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21513</xdr:rowOff>
    </xdr:from>
    <xdr:to>
      <xdr:col>107</xdr:col>
      <xdr:colOff>50800</xdr:colOff>
      <xdr:row>38</xdr:row>
      <xdr:rowOff>23388</xdr:rowOff>
    </xdr:to>
    <xdr:cxnSp macro="">
      <xdr:nvCxnSpPr>
        <xdr:cNvPr id="738" name="直線コネクタ 737"/>
        <xdr:cNvCxnSpPr/>
      </xdr:nvCxnSpPr>
      <xdr:spPr>
        <a:xfrm flipV="1">
          <a:off x="19545300" y="6536613"/>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149575</xdr:rowOff>
    </xdr:from>
    <xdr:to>
      <xdr:col>102</xdr:col>
      <xdr:colOff>114300</xdr:colOff>
      <xdr:row>38</xdr:row>
      <xdr:rowOff>23388</xdr:rowOff>
    </xdr:to>
    <xdr:cxnSp macro="">
      <xdr:nvCxnSpPr>
        <xdr:cNvPr id="741" name="直線コネクタ 740"/>
        <xdr:cNvCxnSpPr/>
      </xdr:nvCxnSpPr>
      <xdr:spPr>
        <a:xfrm>
          <a:off x="18656300" y="649322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103720</xdr:rowOff>
    </xdr:from>
    <xdr:ext cx="469744" cy="259045"/>
    <xdr:sp macro="" textlink="">
      <xdr:nvSpPr>
        <xdr:cNvPr id="745" name="テキスト ボックス 744"/>
        <xdr:cNvSpPr txBox="1"/>
      </xdr:nvSpPr>
      <xdr:spPr>
        <a:xfrm>
          <a:off x="18421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160726</xdr:rowOff>
    </xdr:from>
    <xdr:to>
      <xdr:col>116</xdr:col>
      <xdr:colOff>114300</xdr:colOff>
      <xdr:row>36</xdr:row>
      <xdr:rowOff>90876</xdr:rowOff>
    </xdr:to>
    <xdr:sp macro="" textlink="">
      <xdr:nvSpPr>
        <xdr:cNvPr id="751" name="楕円 750"/>
        <xdr:cNvSpPr/>
      </xdr:nvSpPr>
      <xdr:spPr>
        <a:xfrm>
          <a:off x="22110700" y="61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12153</xdr:rowOff>
    </xdr:from>
    <xdr:ext cx="469744" cy="259045"/>
    <xdr:sp macro="" textlink="">
      <xdr:nvSpPr>
        <xdr:cNvPr id="752" name="投資及び出資金該当値テキスト"/>
        <xdr:cNvSpPr txBox="1"/>
      </xdr:nvSpPr>
      <xdr:spPr>
        <a:xfrm>
          <a:off x="22212300" y="601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131602</xdr:rowOff>
    </xdr:from>
    <xdr:to>
      <xdr:col>112</xdr:col>
      <xdr:colOff>38100</xdr:colOff>
      <xdr:row>38</xdr:row>
      <xdr:rowOff>61753</xdr:rowOff>
    </xdr:to>
    <xdr:sp macro="" textlink="">
      <xdr:nvSpPr>
        <xdr:cNvPr id="753" name="楕円 752"/>
        <xdr:cNvSpPr/>
      </xdr:nvSpPr>
      <xdr:spPr>
        <a:xfrm>
          <a:off x="21272500" y="64752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78279</xdr:rowOff>
    </xdr:from>
    <xdr:ext cx="469744" cy="259045"/>
    <xdr:sp macro="" textlink="">
      <xdr:nvSpPr>
        <xdr:cNvPr id="754" name="テキスト ボックス 753"/>
        <xdr:cNvSpPr txBox="1"/>
      </xdr:nvSpPr>
      <xdr:spPr>
        <a:xfrm>
          <a:off x="21088428" y="625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142164</xdr:rowOff>
    </xdr:from>
    <xdr:to>
      <xdr:col>107</xdr:col>
      <xdr:colOff>101600</xdr:colOff>
      <xdr:row>38</xdr:row>
      <xdr:rowOff>72313</xdr:rowOff>
    </xdr:to>
    <xdr:sp macro="" textlink="">
      <xdr:nvSpPr>
        <xdr:cNvPr id="755" name="楕円 754"/>
        <xdr:cNvSpPr/>
      </xdr:nvSpPr>
      <xdr:spPr>
        <a:xfrm>
          <a:off x="20383500" y="6485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88841</xdr:rowOff>
    </xdr:from>
    <xdr:ext cx="469744" cy="259045"/>
    <xdr:sp macro="" textlink="">
      <xdr:nvSpPr>
        <xdr:cNvPr id="756" name="テキスト ボックス 755"/>
        <xdr:cNvSpPr txBox="1"/>
      </xdr:nvSpPr>
      <xdr:spPr>
        <a:xfrm>
          <a:off x="20199428" y="62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144038</xdr:rowOff>
    </xdr:from>
    <xdr:to>
      <xdr:col>102</xdr:col>
      <xdr:colOff>165100</xdr:colOff>
      <xdr:row>38</xdr:row>
      <xdr:rowOff>74188</xdr:rowOff>
    </xdr:to>
    <xdr:sp macro="" textlink="">
      <xdr:nvSpPr>
        <xdr:cNvPr id="757" name="楕円 756"/>
        <xdr:cNvSpPr/>
      </xdr:nvSpPr>
      <xdr:spPr>
        <a:xfrm>
          <a:off x="19494500" y="648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90715</xdr:rowOff>
    </xdr:from>
    <xdr:ext cx="469744" cy="259045"/>
    <xdr:sp macro="" textlink="">
      <xdr:nvSpPr>
        <xdr:cNvPr id="758" name="テキスト ボックス 757"/>
        <xdr:cNvSpPr txBox="1"/>
      </xdr:nvSpPr>
      <xdr:spPr>
        <a:xfrm>
          <a:off x="19310428" y="626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98775</xdr:rowOff>
    </xdr:from>
    <xdr:to>
      <xdr:col>98</xdr:col>
      <xdr:colOff>38100</xdr:colOff>
      <xdr:row>38</xdr:row>
      <xdr:rowOff>28925</xdr:rowOff>
    </xdr:to>
    <xdr:sp macro="" textlink="">
      <xdr:nvSpPr>
        <xdr:cNvPr id="759" name="楕円 758"/>
        <xdr:cNvSpPr/>
      </xdr:nvSpPr>
      <xdr:spPr>
        <a:xfrm>
          <a:off x="18605500" y="644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45452</xdr:rowOff>
    </xdr:from>
    <xdr:ext cx="469744" cy="259045"/>
    <xdr:sp macro="" textlink="">
      <xdr:nvSpPr>
        <xdr:cNvPr id="760" name="テキスト ボックス 759"/>
        <xdr:cNvSpPr txBox="1"/>
      </xdr:nvSpPr>
      <xdr:spPr>
        <a:xfrm>
          <a:off x="18421428" y="621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165826</xdr:rowOff>
    </xdr:from>
    <xdr:to>
      <xdr:col>102</xdr:col>
      <xdr:colOff>114300</xdr:colOff>
      <xdr:row>59</xdr:row>
      <xdr:rowOff>98878</xdr:rowOff>
    </xdr:to>
    <xdr:cxnSp macro="">
      <xdr:nvCxnSpPr>
        <xdr:cNvPr id="800" name="直線コネクタ 799"/>
        <xdr:cNvCxnSpPr/>
      </xdr:nvCxnSpPr>
      <xdr:spPr>
        <a:xfrm>
          <a:off x="18656300" y="9252676"/>
          <a:ext cx="889000" cy="9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115026</xdr:rowOff>
    </xdr:from>
    <xdr:to>
      <xdr:col>98</xdr:col>
      <xdr:colOff>38100</xdr:colOff>
      <xdr:row>54</xdr:row>
      <xdr:rowOff>45176</xdr:rowOff>
    </xdr:to>
    <xdr:sp macro="" textlink="">
      <xdr:nvSpPr>
        <xdr:cNvPr id="818" name="楕円 817"/>
        <xdr:cNvSpPr/>
      </xdr:nvSpPr>
      <xdr:spPr>
        <a:xfrm>
          <a:off x="18605500" y="92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61703</xdr:rowOff>
    </xdr:from>
    <xdr:ext cx="534377" cy="259045"/>
    <xdr:sp macro="" textlink="">
      <xdr:nvSpPr>
        <xdr:cNvPr id="819" name="テキスト ボックス 818"/>
        <xdr:cNvSpPr txBox="1"/>
      </xdr:nvSpPr>
      <xdr:spPr>
        <a:xfrm>
          <a:off x="18389111" y="89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166724</xdr:rowOff>
    </xdr:from>
    <xdr:to>
      <xdr:col>116</xdr:col>
      <xdr:colOff>63500</xdr:colOff>
      <xdr:row>76</xdr:row>
      <xdr:rowOff>55395</xdr:rowOff>
    </xdr:to>
    <xdr:cxnSp macro="">
      <xdr:nvCxnSpPr>
        <xdr:cNvPr id="851" name="直線コネクタ 850"/>
        <xdr:cNvCxnSpPr/>
      </xdr:nvCxnSpPr>
      <xdr:spPr>
        <a:xfrm>
          <a:off x="21323300" y="12511124"/>
          <a:ext cx="838200" cy="57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166724</xdr:rowOff>
    </xdr:from>
    <xdr:to>
      <xdr:col>111</xdr:col>
      <xdr:colOff>177800</xdr:colOff>
      <xdr:row>73</xdr:row>
      <xdr:rowOff>21399</xdr:rowOff>
    </xdr:to>
    <xdr:cxnSp macro="">
      <xdr:nvCxnSpPr>
        <xdr:cNvPr id="854" name="直線コネクタ 853"/>
        <xdr:cNvCxnSpPr/>
      </xdr:nvCxnSpPr>
      <xdr:spPr>
        <a:xfrm flipV="1">
          <a:off x="20434300" y="1251112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21399</xdr:rowOff>
    </xdr:from>
    <xdr:to>
      <xdr:col>107</xdr:col>
      <xdr:colOff>50800</xdr:colOff>
      <xdr:row>73</xdr:row>
      <xdr:rowOff>66499</xdr:rowOff>
    </xdr:to>
    <xdr:cxnSp macro="">
      <xdr:nvCxnSpPr>
        <xdr:cNvPr id="857" name="直線コネクタ 856"/>
        <xdr:cNvCxnSpPr/>
      </xdr:nvCxnSpPr>
      <xdr:spPr>
        <a:xfrm flipV="1">
          <a:off x="19545300" y="12537249"/>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62140</xdr:rowOff>
    </xdr:from>
    <xdr:to>
      <xdr:col>102</xdr:col>
      <xdr:colOff>114300</xdr:colOff>
      <xdr:row>73</xdr:row>
      <xdr:rowOff>66499</xdr:rowOff>
    </xdr:to>
    <xdr:cxnSp macro="">
      <xdr:nvCxnSpPr>
        <xdr:cNvPr id="860" name="直線コネクタ 859"/>
        <xdr:cNvCxnSpPr/>
      </xdr:nvCxnSpPr>
      <xdr:spPr>
        <a:xfrm>
          <a:off x="18656300" y="12406540"/>
          <a:ext cx="8890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4595</xdr:rowOff>
    </xdr:from>
    <xdr:to>
      <xdr:col>116</xdr:col>
      <xdr:colOff>114300</xdr:colOff>
      <xdr:row>76</xdr:row>
      <xdr:rowOff>106195</xdr:rowOff>
    </xdr:to>
    <xdr:sp macro="" textlink="">
      <xdr:nvSpPr>
        <xdr:cNvPr id="870" name="楕円 869"/>
        <xdr:cNvSpPr/>
      </xdr:nvSpPr>
      <xdr:spPr>
        <a:xfrm>
          <a:off x="22110700" y="130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154472</xdr:rowOff>
    </xdr:from>
    <xdr:ext cx="534377" cy="259045"/>
    <xdr:sp macro="" textlink="">
      <xdr:nvSpPr>
        <xdr:cNvPr id="871" name="繰出金該当値テキスト"/>
        <xdr:cNvSpPr txBox="1"/>
      </xdr:nvSpPr>
      <xdr:spPr>
        <a:xfrm>
          <a:off x="22212300" y="130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115924</xdr:rowOff>
    </xdr:from>
    <xdr:to>
      <xdr:col>112</xdr:col>
      <xdr:colOff>38100</xdr:colOff>
      <xdr:row>73</xdr:row>
      <xdr:rowOff>46074</xdr:rowOff>
    </xdr:to>
    <xdr:sp macro="" textlink="">
      <xdr:nvSpPr>
        <xdr:cNvPr id="872" name="楕円 871"/>
        <xdr:cNvSpPr/>
      </xdr:nvSpPr>
      <xdr:spPr>
        <a:xfrm>
          <a:off x="21272500" y="124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62601</xdr:rowOff>
    </xdr:from>
    <xdr:ext cx="534377" cy="259045"/>
    <xdr:sp macro="" textlink="">
      <xdr:nvSpPr>
        <xdr:cNvPr id="873" name="テキスト ボックス 872"/>
        <xdr:cNvSpPr txBox="1"/>
      </xdr:nvSpPr>
      <xdr:spPr>
        <a:xfrm>
          <a:off x="21056111" y="1223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142049</xdr:rowOff>
    </xdr:from>
    <xdr:to>
      <xdr:col>107</xdr:col>
      <xdr:colOff>101600</xdr:colOff>
      <xdr:row>73</xdr:row>
      <xdr:rowOff>72199</xdr:rowOff>
    </xdr:to>
    <xdr:sp macro="" textlink="">
      <xdr:nvSpPr>
        <xdr:cNvPr id="874" name="楕円 873"/>
        <xdr:cNvSpPr/>
      </xdr:nvSpPr>
      <xdr:spPr>
        <a:xfrm>
          <a:off x="20383500" y="124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88726</xdr:rowOff>
    </xdr:from>
    <xdr:ext cx="534377" cy="259045"/>
    <xdr:sp macro="" textlink="">
      <xdr:nvSpPr>
        <xdr:cNvPr id="875" name="テキスト ボックス 874"/>
        <xdr:cNvSpPr txBox="1"/>
      </xdr:nvSpPr>
      <xdr:spPr>
        <a:xfrm>
          <a:off x="20167111" y="122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15699</xdr:rowOff>
    </xdr:from>
    <xdr:to>
      <xdr:col>102</xdr:col>
      <xdr:colOff>165100</xdr:colOff>
      <xdr:row>73</xdr:row>
      <xdr:rowOff>117299</xdr:rowOff>
    </xdr:to>
    <xdr:sp macro="" textlink="">
      <xdr:nvSpPr>
        <xdr:cNvPr id="876" name="楕円 875"/>
        <xdr:cNvSpPr/>
      </xdr:nvSpPr>
      <xdr:spPr>
        <a:xfrm>
          <a:off x="19494500" y="12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133826</xdr:rowOff>
    </xdr:from>
    <xdr:ext cx="534377" cy="259045"/>
    <xdr:sp macro="" textlink="">
      <xdr:nvSpPr>
        <xdr:cNvPr id="877" name="テキスト ボックス 876"/>
        <xdr:cNvSpPr txBox="1"/>
      </xdr:nvSpPr>
      <xdr:spPr>
        <a:xfrm>
          <a:off x="19278111" y="123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11340</xdr:rowOff>
    </xdr:from>
    <xdr:to>
      <xdr:col>98</xdr:col>
      <xdr:colOff>38100</xdr:colOff>
      <xdr:row>72</xdr:row>
      <xdr:rowOff>112940</xdr:rowOff>
    </xdr:to>
    <xdr:sp macro="" textlink="">
      <xdr:nvSpPr>
        <xdr:cNvPr id="878" name="楕円 877"/>
        <xdr:cNvSpPr/>
      </xdr:nvSpPr>
      <xdr:spPr>
        <a:xfrm>
          <a:off x="18605500" y="12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129467</xdr:rowOff>
    </xdr:from>
    <xdr:ext cx="534377" cy="259045"/>
    <xdr:sp macro="" textlink="">
      <xdr:nvSpPr>
        <xdr:cNvPr id="879" name="テキスト ボックス 878"/>
        <xdr:cNvSpPr txBox="1"/>
      </xdr:nvSpPr>
      <xdr:spPr>
        <a:xfrm>
          <a:off x="18389111" y="121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物件費、補助費等、災害復旧事業費、公債費、投資及び出資金において、類似団体内順位が高く、全国平均及び兵庫県平均よりも高くなっている。物件費では、合併により複数存在する類似の公共施設の維持管理費や、公共施設整備時に行った借地費用が多額であること、補助費等では、淡路市特有の地形により整備効率が悪く施設整備の事業費が嵩み、下水道事業に対する一般会計からの補助金等が多額となっていることや、広域水道企業団に対する高料金対策補助金が多額となっていること、公債費では、阪神・淡路大震災の復興事業に係る元利償還金の影響が大きいことが主な要因となっている。また、災害復旧事業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月豪雨の災害復旧事業の影響、投資及び出資金では、一般社団法人東淡漁業連絡協議会に対する出捐金の影響により、類似団体平均と比較して多額となっている。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兵庫県淡路市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43,562
43,154
184.32
29,726,945
29,430,197
227,483
16,680,098
39,895,791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157.5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155702</xdr:rowOff>
    </xdr:from>
    <xdr:to>
      <xdr:col>24</xdr:col>
      <xdr:colOff>63500</xdr:colOff>
      <xdr:row>36</xdr:row>
      <xdr:rowOff>162370</xdr:rowOff>
    </xdr:to>
    <xdr:cxnSp macro="">
      <xdr:nvCxnSpPr>
        <xdr:cNvPr id="61" name="直線コネクタ 60"/>
        <xdr:cNvCxnSpPr/>
      </xdr:nvCxnSpPr>
      <xdr:spPr>
        <a:xfrm flipV="1">
          <a:off x="3797300" y="6327902"/>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162370</xdr:rowOff>
    </xdr:from>
    <xdr:to>
      <xdr:col>19</xdr:col>
      <xdr:colOff>177800</xdr:colOff>
      <xdr:row>37</xdr:row>
      <xdr:rowOff>33591</xdr:rowOff>
    </xdr:to>
    <xdr:cxnSp macro="">
      <xdr:nvCxnSpPr>
        <xdr:cNvPr id="64" name="直線コネクタ 63"/>
        <xdr:cNvCxnSpPr/>
      </xdr:nvCxnSpPr>
      <xdr:spPr>
        <a:xfrm flipV="1">
          <a:off x="2908300" y="6334570"/>
          <a:ext cx="889000" cy="4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7112</xdr:rowOff>
    </xdr:from>
    <xdr:to>
      <xdr:col>15</xdr:col>
      <xdr:colOff>50800</xdr:colOff>
      <xdr:row>37</xdr:row>
      <xdr:rowOff>33591</xdr:rowOff>
    </xdr:to>
    <xdr:cxnSp macro="">
      <xdr:nvCxnSpPr>
        <xdr:cNvPr id="67" name="直線コネクタ 66"/>
        <xdr:cNvCxnSpPr/>
      </xdr:nvCxnSpPr>
      <xdr:spPr>
        <a:xfrm>
          <a:off x="2019300" y="6350762"/>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132271</xdr:rowOff>
    </xdr:from>
    <xdr:to>
      <xdr:col>10</xdr:col>
      <xdr:colOff>114300</xdr:colOff>
      <xdr:row>37</xdr:row>
      <xdr:rowOff>7112</xdr:rowOff>
    </xdr:to>
    <xdr:cxnSp macro="">
      <xdr:nvCxnSpPr>
        <xdr:cNvPr id="70" name="直線コネクタ 69"/>
        <xdr:cNvCxnSpPr/>
      </xdr:nvCxnSpPr>
      <xdr:spPr>
        <a:xfrm>
          <a:off x="1130300" y="6304471"/>
          <a:ext cx="8890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104902</xdr:rowOff>
    </xdr:from>
    <xdr:to>
      <xdr:col>24</xdr:col>
      <xdr:colOff>114300</xdr:colOff>
      <xdr:row>37</xdr:row>
      <xdr:rowOff>35052</xdr:rowOff>
    </xdr:to>
    <xdr:sp macro="" textlink="">
      <xdr:nvSpPr>
        <xdr:cNvPr id="80" name="楕円 79"/>
        <xdr:cNvSpPr/>
      </xdr:nvSpPr>
      <xdr:spPr>
        <a:xfrm>
          <a:off x="45847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83329</xdr:rowOff>
    </xdr:from>
    <xdr:ext cx="469744" cy="259045"/>
    <xdr:sp macro="" textlink="">
      <xdr:nvSpPr>
        <xdr:cNvPr id="81" name="議会費該当値テキスト"/>
        <xdr:cNvSpPr txBox="1"/>
      </xdr:nvSpPr>
      <xdr:spPr>
        <a:xfrm>
          <a:off x="4686300"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111570</xdr:rowOff>
    </xdr:from>
    <xdr:to>
      <xdr:col>20</xdr:col>
      <xdr:colOff>38100</xdr:colOff>
      <xdr:row>37</xdr:row>
      <xdr:rowOff>41720</xdr:rowOff>
    </xdr:to>
    <xdr:sp macro="" textlink="">
      <xdr:nvSpPr>
        <xdr:cNvPr id="82" name="楕円 81"/>
        <xdr:cNvSpPr/>
      </xdr:nvSpPr>
      <xdr:spPr>
        <a:xfrm>
          <a:off x="3746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32847</xdr:rowOff>
    </xdr:from>
    <xdr:ext cx="469744" cy="259045"/>
    <xdr:sp macro="" textlink="">
      <xdr:nvSpPr>
        <xdr:cNvPr id="83" name="テキスト ボックス 82"/>
        <xdr:cNvSpPr txBox="1"/>
      </xdr:nvSpPr>
      <xdr:spPr>
        <a:xfrm>
          <a:off x="3562428" y="637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154241</xdr:rowOff>
    </xdr:from>
    <xdr:to>
      <xdr:col>15</xdr:col>
      <xdr:colOff>101600</xdr:colOff>
      <xdr:row>37</xdr:row>
      <xdr:rowOff>84391</xdr:rowOff>
    </xdr:to>
    <xdr:sp macro="" textlink="">
      <xdr:nvSpPr>
        <xdr:cNvPr id="84" name="楕円 83"/>
        <xdr:cNvSpPr/>
      </xdr:nvSpPr>
      <xdr:spPr>
        <a:xfrm>
          <a:off x="2857500" y="6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75518</xdr:rowOff>
    </xdr:from>
    <xdr:ext cx="469744" cy="259045"/>
    <xdr:sp macro="" textlink="">
      <xdr:nvSpPr>
        <xdr:cNvPr id="85" name="テキスト ボックス 84"/>
        <xdr:cNvSpPr txBox="1"/>
      </xdr:nvSpPr>
      <xdr:spPr>
        <a:xfrm>
          <a:off x="2673428" y="6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127762</xdr:rowOff>
    </xdr:from>
    <xdr:to>
      <xdr:col>10</xdr:col>
      <xdr:colOff>165100</xdr:colOff>
      <xdr:row>37</xdr:row>
      <xdr:rowOff>57912</xdr:rowOff>
    </xdr:to>
    <xdr:sp macro="" textlink="">
      <xdr:nvSpPr>
        <xdr:cNvPr id="86" name="楕円 85"/>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49039</xdr:rowOff>
    </xdr:from>
    <xdr:ext cx="469744" cy="259045"/>
    <xdr:sp macro="" textlink="">
      <xdr:nvSpPr>
        <xdr:cNvPr id="87" name="テキスト ボックス 86"/>
        <xdr:cNvSpPr txBox="1"/>
      </xdr:nvSpPr>
      <xdr:spPr>
        <a:xfrm>
          <a:off x="1784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81471</xdr:rowOff>
    </xdr:from>
    <xdr:to>
      <xdr:col>6</xdr:col>
      <xdr:colOff>38100</xdr:colOff>
      <xdr:row>37</xdr:row>
      <xdr:rowOff>11621</xdr:rowOff>
    </xdr:to>
    <xdr:sp macro="" textlink="">
      <xdr:nvSpPr>
        <xdr:cNvPr id="88" name="楕円 87"/>
        <xdr:cNvSpPr/>
      </xdr:nvSpPr>
      <xdr:spPr>
        <a:xfrm>
          <a:off x="1079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2748</xdr:rowOff>
    </xdr:from>
    <xdr:ext cx="469744" cy="259045"/>
    <xdr:sp macro="" textlink="">
      <xdr:nvSpPr>
        <xdr:cNvPr id="89" name="テキスト ボックス 88"/>
        <xdr:cNvSpPr txBox="1"/>
      </xdr:nvSpPr>
      <xdr:spPr>
        <a:xfrm>
          <a:off x="895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95319</xdr:rowOff>
    </xdr:from>
    <xdr:to>
      <xdr:col>24</xdr:col>
      <xdr:colOff>63500</xdr:colOff>
      <xdr:row>57</xdr:row>
      <xdr:rowOff>126506</xdr:rowOff>
    </xdr:to>
    <xdr:cxnSp macro="">
      <xdr:nvCxnSpPr>
        <xdr:cNvPr id="120" name="直線コネクタ 119"/>
        <xdr:cNvCxnSpPr/>
      </xdr:nvCxnSpPr>
      <xdr:spPr>
        <a:xfrm flipV="1">
          <a:off x="3797300" y="9867969"/>
          <a:ext cx="8382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87119</xdr:rowOff>
    </xdr:from>
    <xdr:to>
      <xdr:col>19</xdr:col>
      <xdr:colOff>177800</xdr:colOff>
      <xdr:row>57</xdr:row>
      <xdr:rowOff>126506</xdr:rowOff>
    </xdr:to>
    <xdr:cxnSp macro="">
      <xdr:nvCxnSpPr>
        <xdr:cNvPr id="123" name="直線コネクタ 122"/>
        <xdr:cNvCxnSpPr/>
      </xdr:nvCxnSpPr>
      <xdr:spPr>
        <a:xfrm>
          <a:off x="2908300" y="9859769"/>
          <a:ext cx="889000" cy="3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82854</xdr:rowOff>
    </xdr:from>
    <xdr:to>
      <xdr:col>15</xdr:col>
      <xdr:colOff>50800</xdr:colOff>
      <xdr:row>57</xdr:row>
      <xdr:rowOff>87119</xdr:rowOff>
    </xdr:to>
    <xdr:cxnSp macro="">
      <xdr:nvCxnSpPr>
        <xdr:cNvPr id="126" name="直線コネクタ 125"/>
        <xdr:cNvCxnSpPr/>
      </xdr:nvCxnSpPr>
      <xdr:spPr>
        <a:xfrm>
          <a:off x="2019300" y="9855504"/>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62302</xdr:rowOff>
    </xdr:from>
    <xdr:to>
      <xdr:col>10</xdr:col>
      <xdr:colOff>114300</xdr:colOff>
      <xdr:row>57</xdr:row>
      <xdr:rowOff>82854</xdr:rowOff>
    </xdr:to>
    <xdr:cxnSp macro="">
      <xdr:nvCxnSpPr>
        <xdr:cNvPr id="129" name="直線コネクタ 128"/>
        <xdr:cNvCxnSpPr/>
      </xdr:nvCxnSpPr>
      <xdr:spPr>
        <a:xfrm>
          <a:off x="1130300" y="9663502"/>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44519</xdr:rowOff>
    </xdr:from>
    <xdr:to>
      <xdr:col>24</xdr:col>
      <xdr:colOff>114300</xdr:colOff>
      <xdr:row>57</xdr:row>
      <xdr:rowOff>146119</xdr:rowOff>
    </xdr:to>
    <xdr:sp macro="" textlink="">
      <xdr:nvSpPr>
        <xdr:cNvPr id="139" name="楕円 138"/>
        <xdr:cNvSpPr/>
      </xdr:nvSpPr>
      <xdr:spPr>
        <a:xfrm>
          <a:off x="4584700" y="98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67396</xdr:rowOff>
    </xdr:from>
    <xdr:ext cx="599010" cy="259045"/>
    <xdr:sp macro="" textlink="">
      <xdr:nvSpPr>
        <xdr:cNvPr id="140" name="総務費該当値テキスト"/>
        <xdr:cNvSpPr txBox="1"/>
      </xdr:nvSpPr>
      <xdr:spPr>
        <a:xfrm>
          <a:off x="4686300" y="96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75706</xdr:rowOff>
    </xdr:from>
    <xdr:to>
      <xdr:col>20</xdr:col>
      <xdr:colOff>38100</xdr:colOff>
      <xdr:row>58</xdr:row>
      <xdr:rowOff>5856</xdr:rowOff>
    </xdr:to>
    <xdr:sp macro="" textlink="">
      <xdr:nvSpPr>
        <xdr:cNvPr id="141" name="楕円 140"/>
        <xdr:cNvSpPr/>
      </xdr:nvSpPr>
      <xdr:spPr>
        <a:xfrm>
          <a:off x="3746500" y="98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22383</xdr:rowOff>
    </xdr:from>
    <xdr:ext cx="534377" cy="259045"/>
    <xdr:sp macro="" textlink="">
      <xdr:nvSpPr>
        <xdr:cNvPr id="142" name="テキスト ボックス 141"/>
        <xdr:cNvSpPr txBox="1"/>
      </xdr:nvSpPr>
      <xdr:spPr>
        <a:xfrm>
          <a:off x="3530111" y="96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36319</xdr:rowOff>
    </xdr:from>
    <xdr:to>
      <xdr:col>15</xdr:col>
      <xdr:colOff>101600</xdr:colOff>
      <xdr:row>57</xdr:row>
      <xdr:rowOff>137919</xdr:rowOff>
    </xdr:to>
    <xdr:sp macro="" textlink="">
      <xdr:nvSpPr>
        <xdr:cNvPr id="143" name="楕円 142"/>
        <xdr:cNvSpPr/>
      </xdr:nvSpPr>
      <xdr:spPr>
        <a:xfrm>
          <a:off x="2857500" y="98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154446</xdr:rowOff>
    </xdr:from>
    <xdr:ext cx="599010" cy="259045"/>
    <xdr:sp macro="" textlink="">
      <xdr:nvSpPr>
        <xdr:cNvPr id="144" name="テキスト ボックス 143"/>
        <xdr:cNvSpPr txBox="1"/>
      </xdr:nvSpPr>
      <xdr:spPr>
        <a:xfrm>
          <a:off x="2608795" y="958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32054</xdr:rowOff>
    </xdr:from>
    <xdr:to>
      <xdr:col>10</xdr:col>
      <xdr:colOff>165100</xdr:colOff>
      <xdr:row>57</xdr:row>
      <xdr:rowOff>133654</xdr:rowOff>
    </xdr:to>
    <xdr:sp macro="" textlink="">
      <xdr:nvSpPr>
        <xdr:cNvPr id="145" name="楕円 144"/>
        <xdr:cNvSpPr/>
      </xdr:nvSpPr>
      <xdr:spPr>
        <a:xfrm>
          <a:off x="1968500" y="98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150181</xdr:rowOff>
    </xdr:from>
    <xdr:ext cx="599010" cy="259045"/>
    <xdr:sp macro="" textlink="">
      <xdr:nvSpPr>
        <xdr:cNvPr id="146" name="テキスト ボックス 145"/>
        <xdr:cNvSpPr txBox="1"/>
      </xdr:nvSpPr>
      <xdr:spPr>
        <a:xfrm>
          <a:off x="1719795" y="957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11502</xdr:rowOff>
    </xdr:from>
    <xdr:to>
      <xdr:col>6</xdr:col>
      <xdr:colOff>38100</xdr:colOff>
      <xdr:row>56</xdr:row>
      <xdr:rowOff>113102</xdr:rowOff>
    </xdr:to>
    <xdr:sp macro="" textlink="">
      <xdr:nvSpPr>
        <xdr:cNvPr id="147" name="楕円 146"/>
        <xdr:cNvSpPr/>
      </xdr:nvSpPr>
      <xdr:spPr>
        <a:xfrm>
          <a:off x="1079500" y="96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129629</xdr:rowOff>
    </xdr:from>
    <xdr:ext cx="599010" cy="259045"/>
    <xdr:sp macro="" textlink="">
      <xdr:nvSpPr>
        <xdr:cNvPr id="148" name="テキスト ボックス 147"/>
        <xdr:cNvSpPr txBox="1"/>
      </xdr:nvSpPr>
      <xdr:spPr>
        <a:xfrm>
          <a:off x="830795" y="9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32685</xdr:rowOff>
    </xdr:from>
    <xdr:to>
      <xdr:col>24</xdr:col>
      <xdr:colOff>63500</xdr:colOff>
      <xdr:row>76</xdr:row>
      <xdr:rowOff>111705</xdr:rowOff>
    </xdr:to>
    <xdr:cxnSp macro="">
      <xdr:nvCxnSpPr>
        <xdr:cNvPr id="178" name="直線コネクタ 177"/>
        <xdr:cNvCxnSpPr/>
      </xdr:nvCxnSpPr>
      <xdr:spPr>
        <a:xfrm flipV="1">
          <a:off x="3797300" y="13062885"/>
          <a:ext cx="8382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1580</xdr:rowOff>
    </xdr:from>
    <xdr:to>
      <xdr:col>19</xdr:col>
      <xdr:colOff>177800</xdr:colOff>
      <xdr:row>76</xdr:row>
      <xdr:rowOff>111705</xdr:rowOff>
    </xdr:to>
    <xdr:cxnSp macro="">
      <xdr:nvCxnSpPr>
        <xdr:cNvPr id="181" name="直線コネクタ 180"/>
        <xdr:cNvCxnSpPr/>
      </xdr:nvCxnSpPr>
      <xdr:spPr>
        <a:xfrm>
          <a:off x="2908300" y="13031780"/>
          <a:ext cx="889000" cy="1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1580</xdr:rowOff>
    </xdr:from>
    <xdr:to>
      <xdr:col>15</xdr:col>
      <xdr:colOff>50800</xdr:colOff>
      <xdr:row>76</xdr:row>
      <xdr:rowOff>91542</xdr:rowOff>
    </xdr:to>
    <xdr:cxnSp macro="">
      <xdr:nvCxnSpPr>
        <xdr:cNvPr id="184" name="直線コネクタ 183"/>
        <xdr:cNvCxnSpPr/>
      </xdr:nvCxnSpPr>
      <xdr:spPr>
        <a:xfrm flipV="1">
          <a:off x="2019300" y="13031780"/>
          <a:ext cx="889000" cy="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91542</xdr:rowOff>
    </xdr:from>
    <xdr:to>
      <xdr:col>10</xdr:col>
      <xdr:colOff>114300</xdr:colOff>
      <xdr:row>76</xdr:row>
      <xdr:rowOff>129467</xdr:rowOff>
    </xdr:to>
    <xdr:cxnSp macro="">
      <xdr:nvCxnSpPr>
        <xdr:cNvPr id="187" name="直線コネクタ 186"/>
        <xdr:cNvCxnSpPr/>
      </xdr:nvCxnSpPr>
      <xdr:spPr>
        <a:xfrm flipV="1">
          <a:off x="1130300" y="13121742"/>
          <a:ext cx="889000" cy="3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153335</xdr:rowOff>
    </xdr:from>
    <xdr:to>
      <xdr:col>24</xdr:col>
      <xdr:colOff>114300</xdr:colOff>
      <xdr:row>76</xdr:row>
      <xdr:rowOff>83485</xdr:rowOff>
    </xdr:to>
    <xdr:sp macro="" textlink="">
      <xdr:nvSpPr>
        <xdr:cNvPr id="197" name="楕円 196"/>
        <xdr:cNvSpPr/>
      </xdr:nvSpPr>
      <xdr:spPr>
        <a:xfrm>
          <a:off x="4584700" y="130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131762</xdr:rowOff>
    </xdr:from>
    <xdr:ext cx="599010" cy="259045"/>
    <xdr:sp macro="" textlink="">
      <xdr:nvSpPr>
        <xdr:cNvPr id="198" name="民生費該当値テキスト"/>
        <xdr:cNvSpPr txBox="1"/>
      </xdr:nvSpPr>
      <xdr:spPr>
        <a:xfrm>
          <a:off x="4686300" y="1299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60905</xdr:rowOff>
    </xdr:from>
    <xdr:to>
      <xdr:col>20</xdr:col>
      <xdr:colOff>38100</xdr:colOff>
      <xdr:row>76</xdr:row>
      <xdr:rowOff>162505</xdr:rowOff>
    </xdr:to>
    <xdr:sp macro="" textlink="">
      <xdr:nvSpPr>
        <xdr:cNvPr id="199" name="楕円 198"/>
        <xdr:cNvSpPr/>
      </xdr:nvSpPr>
      <xdr:spPr>
        <a:xfrm>
          <a:off x="3746500" y="130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153632</xdr:rowOff>
    </xdr:from>
    <xdr:ext cx="599010" cy="259045"/>
    <xdr:sp macro="" textlink="">
      <xdr:nvSpPr>
        <xdr:cNvPr id="200" name="テキスト ボックス 199"/>
        <xdr:cNvSpPr txBox="1"/>
      </xdr:nvSpPr>
      <xdr:spPr>
        <a:xfrm>
          <a:off x="3497795" y="13183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122230</xdr:rowOff>
    </xdr:from>
    <xdr:to>
      <xdr:col>15</xdr:col>
      <xdr:colOff>101600</xdr:colOff>
      <xdr:row>76</xdr:row>
      <xdr:rowOff>52380</xdr:rowOff>
    </xdr:to>
    <xdr:sp macro="" textlink="">
      <xdr:nvSpPr>
        <xdr:cNvPr id="201" name="楕円 200"/>
        <xdr:cNvSpPr/>
      </xdr:nvSpPr>
      <xdr:spPr>
        <a:xfrm>
          <a:off x="2857500" y="129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43507</xdr:rowOff>
    </xdr:from>
    <xdr:ext cx="599010" cy="259045"/>
    <xdr:sp macro="" textlink="">
      <xdr:nvSpPr>
        <xdr:cNvPr id="202" name="テキスト ボックス 201"/>
        <xdr:cNvSpPr txBox="1"/>
      </xdr:nvSpPr>
      <xdr:spPr>
        <a:xfrm>
          <a:off x="2608795" y="1307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40742</xdr:rowOff>
    </xdr:from>
    <xdr:to>
      <xdr:col>10</xdr:col>
      <xdr:colOff>165100</xdr:colOff>
      <xdr:row>76</xdr:row>
      <xdr:rowOff>142342</xdr:rowOff>
    </xdr:to>
    <xdr:sp macro="" textlink="">
      <xdr:nvSpPr>
        <xdr:cNvPr id="203" name="楕円 202"/>
        <xdr:cNvSpPr/>
      </xdr:nvSpPr>
      <xdr:spPr>
        <a:xfrm>
          <a:off x="1968500" y="130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133469</xdr:rowOff>
    </xdr:from>
    <xdr:ext cx="599010" cy="259045"/>
    <xdr:sp macro="" textlink="">
      <xdr:nvSpPr>
        <xdr:cNvPr id="204" name="テキスト ボックス 203"/>
        <xdr:cNvSpPr txBox="1"/>
      </xdr:nvSpPr>
      <xdr:spPr>
        <a:xfrm>
          <a:off x="1719795" y="131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78667</xdr:rowOff>
    </xdr:from>
    <xdr:to>
      <xdr:col>6</xdr:col>
      <xdr:colOff>38100</xdr:colOff>
      <xdr:row>77</xdr:row>
      <xdr:rowOff>8817</xdr:rowOff>
    </xdr:to>
    <xdr:sp macro="" textlink="">
      <xdr:nvSpPr>
        <xdr:cNvPr id="205" name="楕円 204"/>
        <xdr:cNvSpPr/>
      </xdr:nvSpPr>
      <xdr:spPr>
        <a:xfrm>
          <a:off x="1079500" y="1310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171394</xdr:rowOff>
    </xdr:from>
    <xdr:ext cx="599010" cy="259045"/>
    <xdr:sp macro="" textlink="">
      <xdr:nvSpPr>
        <xdr:cNvPr id="206" name="テキスト ボックス 205"/>
        <xdr:cNvSpPr txBox="1"/>
      </xdr:nvSpPr>
      <xdr:spPr>
        <a:xfrm>
          <a:off x="830795" y="132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97571</xdr:rowOff>
    </xdr:from>
    <xdr:to>
      <xdr:col>24</xdr:col>
      <xdr:colOff>63500</xdr:colOff>
      <xdr:row>96</xdr:row>
      <xdr:rowOff>150910</xdr:rowOff>
    </xdr:to>
    <xdr:cxnSp macro="">
      <xdr:nvCxnSpPr>
        <xdr:cNvPr id="239" name="直線コネクタ 238"/>
        <xdr:cNvCxnSpPr/>
      </xdr:nvCxnSpPr>
      <xdr:spPr>
        <a:xfrm flipV="1">
          <a:off x="3797300" y="1655677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150910</xdr:rowOff>
    </xdr:from>
    <xdr:to>
      <xdr:col>19</xdr:col>
      <xdr:colOff>177800</xdr:colOff>
      <xdr:row>96</xdr:row>
      <xdr:rowOff>157569</xdr:rowOff>
    </xdr:to>
    <xdr:cxnSp macro="">
      <xdr:nvCxnSpPr>
        <xdr:cNvPr id="242" name="直線コネクタ 241"/>
        <xdr:cNvCxnSpPr/>
      </xdr:nvCxnSpPr>
      <xdr:spPr>
        <a:xfrm flipV="1">
          <a:off x="2908300" y="16610110"/>
          <a:ext cx="8890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147949</xdr:rowOff>
    </xdr:from>
    <xdr:to>
      <xdr:col>15</xdr:col>
      <xdr:colOff>50800</xdr:colOff>
      <xdr:row>96</xdr:row>
      <xdr:rowOff>157569</xdr:rowOff>
    </xdr:to>
    <xdr:cxnSp macro="">
      <xdr:nvCxnSpPr>
        <xdr:cNvPr id="245" name="直線コネクタ 244"/>
        <xdr:cNvCxnSpPr/>
      </xdr:nvCxnSpPr>
      <xdr:spPr>
        <a:xfrm>
          <a:off x="2019300" y="16607149"/>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94123</xdr:rowOff>
    </xdr:from>
    <xdr:to>
      <xdr:col>10</xdr:col>
      <xdr:colOff>114300</xdr:colOff>
      <xdr:row>96</xdr:row>
      <xdr:rowOff>147949</xdr:rowOff>
    </xdr:to>
    <xdr:cxnSp macro="">
      <xdr:nvCxnSpPr>
        <xdr:cNvPr id="248" name="直線コネクタ 247"/>
        <xdr:cNvCxnSpPr/>
      </xdr:nvCxnSpPr>
      <xdr:spPr>
        <a:xfrm>
          <a:off x="1130300" y="16553323"/>
          <a:ext cx="889000" cy="5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46771</xdr:rowOff>
    </xdr:from>
    <xdr:to>
      <xdr:col>24</xdr:col>
      <xdr:colOff>114300</xdr:colOff>
      <xdr:row>96</xdr:row>
      <xdr:rowOff>148371</xdr:rowOff>
    </xdr:to>
    <xdr:sp macro="" textlink="">
      <xdr:nvSpPr>
        <xdr:cNvPr id="258" name="楕円 257"/>
        <xdr:cNvSpPr/>
      </xdr:nvSpPr>
      <xdr:spPr>
        <a:xfrm>
          <a:off x="4584700" y="1650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69648</xdr:rowOff>
    </xdr:from>
    <xdr:ext cx="534377" cy="259045"/>
    <xdr:sp macro="" textlink="">
      <xdr:nvSpPr>
        <xdr:cNvPr id="259" name="衛生費該当値テキスト"/>
        <xdr:cNvSpPr txBox="1"/>
      </xdr:nvSpPr>
      <xdr:spPr>
        <a:xfrm>
          <a:off x="4686300" y="163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100110</xdr:rowOff>
    </xdr:from>
    <xdr:to>
      <xdr:col>20</xdr:col>
      <xdr:colOff>38100</xdr:colOff>
      <xdr:row>97</xdr:row>
      <xdr:rowOff>30260</xdr:rowOff>
    </xdr:to>
    <xdr:sp macro="" textlink="">
      <xdr:nvSpPr>
        <xdr:cNvPr id="260" name="楕円 259"/>
        <xdr:cNvSpPr/>
      </xdr:nvSpPr>
      <xdr:spPr>
        <a:xfrm>
          <a:off x="3746500" y="165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21387</xdr:rowOff>
    </xdr:from>
    <xdr:ext cx="534377" cy="259045"/>
    <xdr:sp macro="" textlink="">
      <xdr:nvSpPr>
        <xdr:cNvPr id="261" name="テキスト ボックス 260"/>
        <xdr:cNvSpPr txBox="1"/>
      </xdr:nvSpPr>
      <xdr:spPr>
        <a:xfrm>
          <a:off x="3530111" y="166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106769</xdr:rowOff>
    </xdr:from>
    <xdr:to>
      <xdr:col>15</xdr:col>
      <xdr:colOff>101600</xdr:colOff>
      <xdr:row>97</xdr:row>
      <xdr:rowOff>36919</xdr:rowOff>
    </xdr:to>
    <xdr:sp macro="" textlink="">
      <xdr:nvSpPr>
        <xdr:cNvPr id="262" name="楕円 261"/>
        <xdr:cNvSpPr/>
      </xdr:nvSpPr>
      <xdr:spPr>
        <a:xfrm>
          <a:off x="2857500" y="165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28046</xdr:rowOff>
    </xdr:from>
    <xdr:ext cx="534377" cy="259045"/>
    <xdr:sp macro="" textlink="">
      <xdr:nvSpPr>
        <xdr:cNvPr id="263" name="テキスト ボックス 262"/>
        <xdr:cNvSpPr txBox="1"/>
      </xdr:nvSpPr>
      <xdr:spPr>
        <a:xfrm>
          <a:off x="2641111" y="166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97149</xdr:rowOff>
    </xdr:from>
    <xdr:to>
      <xdr:col>10</xdr:col>
      <xdr:colOff>165100</xdr:colOff>
      <xdr:row>97</xdr:row>
      <xdr:rowOff>27299</xdr:rowOff>
    </xdr:to>
    <xdr:sp macro="" textlink="">
      <xdr:nvSpPr>
        <xdr:cNvPr id="264" name="楕円 263"/>
        <xdr:cNvSpPr/>
      </xdr:nvSpPr>
      <xdr:spPr>
        <a:xfrm>
          <a:off x="1968500" y="1655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18426</xdr:rowOff>
    </xdr:from>
    <xdr:ext cx="534377" cy="259045"/>
    <xdr:sp macro="" textlink="">
      <xdr:nvSpPr>
        <xdr:cNvPr id="265" name="テキスト ボックス 264"/>
        <xdr:cNvSpPr txBox="1"/>
      </xdr:nvSpPr>
      <xdr:spPr>
        <a:xfrm>
          <a:off x="1752111" y="166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43323</xdr:rowOff>
    </xdr:from>
    <xdr:to>
      <xdr:col>6</xdr:col>
      <xdr:colOff>38100</xdr:colOff>
      <xdr:row>96</xdr:row>
      <xdr:rowOff>144923</xdr:rowOff>
    </xdr:to>
    <xdr:sp macro="" textlink="">
      <xdr:nvSpPr>
        <xdr:cNvPr id="266" name="楕円 265"/>
        <xdr:cNvSpPr/>
      </xdr:nvSpPr>
      <xdr:spPr>
        <a:xfrm>
          <a:off x="1079500" y="1650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161450</xdr:rowOff>
    </xdr:from>
    <xdr:ext cx="534377" cy="259045"/>
    <xdr:sp macro="" textlink="">
      <xdr:nvSpPr>
        <xdr:cNvPr id="267" name="テキスト ボックス 266"/>
        <xdr:cNvSpPr txBox="1"/>
      </xdr:nvSpPr>
      <xdr:spPr>
        <a:xfrm>
          <a:off x="863111" y="162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28012</xdr:rowOff>
    </xdr:from>
    <xdr:to>
      <xdr:col>55</xdr:col>
      <xdr:colOff>0</xdr:colOff>
      <xdr:row>39</xdr:row>
      <xdr:rowOff>28666</xdr:rowOff>
    </xdr:to>
    <xdr:cxnSp macro="">
      <xdr:nvCxnSpPr>
        <xdr:cNvPr id="298" name="直線コネクタ 297"/>
        <xdr:cNvCxnSpPr/>
      </xdr:nvCxnSpPr>
      <xdr:spPr>
        <a:xfrm flipV="1">
          <a:off x="9639300" y="6714562"/>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28666</xdr:rowOff>
    </xdr:from>
    <xdr:to>
      <xdr:col>50</xdr:col>
      <xdr:colOff>114300</xdr:colOff>
      <xdr:row>39</xdr:row>
      <xdr:rowOff>29645</xdr:rowOff>
    </xdr:to>
    <xdr:cxnSp macro="">
      <xdr:nvCxnSpPr>
        <xdr:cNvPr id="301" name="直線コネクタ 300"/>
        <xdr:cNvCxnSpPr/>
      </xdr:nvCxnSpPr>
      <xdr:spPr>
        <a:xfrm flipV="1">
          <a:off x="8750300" y="6715216"/>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29645</xdr:rowOff>
    </xdr:from>
    <xdr:to>
      <xdr:col>45</xdr:col>
      <xdr:colOff>177800</xdr:colOff>
      <xdr:row>39</xdr:row>
      <xdr:rowOff>33891</xdr:rowOff>
    </xdr:to>
    <xdr:cxnSp macro="">
      <xdr:nvCxnSpPr>
        <xdr:cNvPr id="304" name="直線コネクタ 303"/>
        <xdr:cNvCxnSpPr/>
      </xdr:nvCxnSpPr>
      <xdr:spPr>
        <a:xfrm flipV="1">
          <a:off x="7861300" y="6716195"/>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7438</xdr:rowOff>
    </xdr:from>
    <xdr:to>
      <xdr:col>41</xdr:col>
      <xdr:colOff>50800</xdr:colOff>
      <xdr:row>39</xdr:row>
      <xdr:rowOff>33891</xdr:rowOff>
    </xdr:to>
    <xdr:cxnSp macro="">
      <xdr:nvCxnSpPr>
        <xdr:cNvPr id="307" name="直線コネクタ 306"/>
        <xdr:cNvCxnSpPr/>
      </xdr:nvCxnSpPr>
      <xdr:spPr>
        <a:xfrm>
          <a:off x="6972300" y="669398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148662</xdr:rowOff>
    </xdr:from>
    <xdr:to>
      <xdr:col>55</xdr:col>
      <xdr:colOff>50800</xdr:colOff>
      <xdr:row>39</xdr:row>
      <xdr:rowOff>78812</xdr:rowOff>
    </xdr:to>
    <xdr:sp macro="" textlink="">
      <xdr:nvSpPr>
        <xdr:cNvPr id="317" name="楕円 316"/>
        <xdr:cNvSpPr/>
      </xdr:nvSpPr>
      <xdr:spPr>
        <a:xfrm>
          <a:off x="10426700" y="6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63589</xdr:rowOff>
    </xdr:from>
    <xdr:ext cx="378565" cy="259045"/>
    <xdr:sp macro="" textlink="">
      <xdr:nvSpPr>
        <xdr:cNvPr id="318" name="労働費該当値テキスト"/>
        <xdr:cNvSpPr txBox="1"/>
      </xdr:nvSpPr>
      <xdr:spPr>
        <a:xfrm>
          <a:off x="10528300" y="6578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149316</xdr:rowOff>
    </xdr:from>
    <xdr:to>
      <xdr:col>50</xdr:col>
      <xdr:colOff>165100</xdr:colOff>
      <xdr:row>39</xdr:row>
      <xdr:rowOff>79466</xdr:rowOff>
    </xdr:to>
    <xdr:sp macro="" textlink="">
      <xdr:nvSpPr>
        <xdr:cNvPr id="319" name="楕円 318"/>
        <xdr:cNvSpPr/>
      </xdr:nvSpPr>
      <xdr:spPr>
        <a:xfrm>
          <a:off x="9588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70593</xdr:rowOff>
    </xdr:from>
    <xdr:ext cx="378565" cy="259045"/>
    <xdr:sp macro="" textlink="">
      <xdr:nvSpPr>
        <xdr:cNvPr id="320" name="テキスト ボックス 319"/>
        <xdr:cNvSpPr txBox="1"/>
      </xdr:nvSpPr>
      <xdr:spPr>
        <a:xfrm>
          <a:off x="9450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150295</xdr:rowOff>
    </xdr:from>
    <xdr:to>
      <xdr:col>46</xdr:col>
      <xdr:colOff>38100</xdr:colOff>
      <xdr:row>39</xdr:row>
      <xdr:rowOff>80445</xdr:rowOff>
    </xdr:to>
    <xdr:sp macro="" textlink="">
      <xdr:nvSpPr>
        <xdr:cNvPr id="321" name="楕円 320"/>
        <xdr:cNvSpPr/>
      </xdr:nvSpPr>
      <xdr:spPr>
        <a:xfrm>
          <a:off x="8699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71572</xdr:rowOff>
    </xdr:from>
    <xdr:ext cx="378565" cy="259045"/>
    <xdr:sp macro="" textlink="">
      <xdr:nvSpPr>
        <xdr:cNvPr id="322" name="テキスト ボックス 321"/>
        <xdr:cNvSpPr txBox="1"/>
      </xdr:nvSpPr>
      <xdr:spPr>
        <a:xfrm>
          <a:off x="8561017" y="675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154541</xdr:rowOff>
    </xdr:from>
    <xdr:to>
      <xdr:col>41</xdr:col>
      <xdr:colOff>101600</xdr:colOff>
      <xdr:row>39</xdr:row>
      <xdr:rowOff>84691</xdr:rowOff>
    </xdr:to>
    <xdr:sp macro="" textlink="">
      <xdr:nvSpPr>
        <xdr:cNvPr id="323" name="楕円 322"/>
        <xdr:cNvSpPr/>
      </xdr:nvSpPr>
      <xdr:spPr>
        <a:xfrm>
          <a:off x="7810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75818</xdr:rowOff>
    </xdr:from>
    <xdr:ext cx="378565" cy="259045"/>
    <xdr:sp macro="" textlink="">
      <xdr:nvSpPr>
        <xdr:cNvPr id="324" name="テキスト ボックス 323"/>
        <xdr:cNvSpPr txBox="1"/>
      </xdr:nvSpPr>
      <xdr:spPr>
        <a:xfrm>
          <a:off x="7672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128088</xdr:rowOff>
    </xdr:from>
    <xdr:to>
      <xdr:col>36</xdr:col>
      <xdr:colOff>165100</xdr:colOff>
      <xdr:row>39</xdr:row>
      <xdr:rowOff>58238</xdr:rowOff>
    </xdr:to>
    <xdr:sp macro="" textlink="">
      <xdr:nvSpPr>
        <xdr:cNvPr id="325" name="楕円 324"/>
        <xdr:cNvSpPr/>
      </xdr:nvSpPr>
      <xdr:spPr>
        <a:xfrm>
          <a:off x="6921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49365</xdr:rowOff>
    </xdr:from>
    <xdr:ext cx="378565" cy="259045"/>
    <xdr:sp macro="" textlink="">
      <xdr:nvSpPr>
        <xdr:cNvPr id="326" name="テキスト ボックス 325"/>
        <xdr:cNvSpPr txBox="1"/>
      </xdr:nvSpPr>
      <xdr:spPr>
        <a:xfrm>
          <a:off x="6783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6058</xdr:rowOff>
    </xdr:from>
    <xdr:to>
      <xdr:col>55</xdr:col>
      <xdr:colOff>0</xdr:colOff>
      <xdr:row>56</xdr:row>
      <xdr:rowOff>46012</xdr:rowOff>
    </xdr:to>
    <xdr:cxnSp macro="">
      <xdr:nvCxnSpPr>
        <xdr:cNvPr id="355" name="直線コネクタ 354"/>
        <xdr:cNvCxnSpPr/>
      </xdr:nvCxnSpPr>
      <xdr:spPr>
        <a:xfrm flipV="1">
          <a:off x="9639300" y="9607258"/>
          <a:ext cx="8382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46012</xdr:rowOff>
    </xdr:from>
    <xdr:to>
      <xdr:col>50</xdr:col>
      <xdr:colOff>114300</xdr:colOff>
      <xdr:row>56</xdr:row>
      <xdr:rowOff>115062</xdr:rowOff>
    </xdr:to>
    <xdr:cxnSp macro="">
      <xdr:nvCxnSpPr>
        <xdr:cNvPr id="358" name="直線コネクタ 357"/>
        <xdr:cNvCxnSpPr/>
      </xdr:nvCxnSpPr>
      <xdr:spPr>
        <a:xfrm flipV="1">
          <a:off x="8750300" y="9647212"/>
          <a:ext cx="889000" cy="6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115062</xdr:rowOff>
    </xdr:from>
    <xdr:to>
      <xdr:col>45</xdr:col>
      <xdr:colOff>177800</xdr:colOff>
      <xdr:row>57</xdr:row>
      <xdr:rowOff>1943</xdr:rowOff>
    </xdr:to>
    <xdr:cxnSp macro="">
      <xdr:nvCxnSpPr>
        <xdr:cNvPr id="361" name="直線コネクタ 360"/>
        <xdr:cNvCxnSpPr/>
      </xdr:nvCxnSpPr>
      <xdr:spPr>
        <a:xfrm flipV="1">
          <a:off x="7861300" y="9716262"/>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150914</xdr:rowOff>
    </xdr:from>
    <xdr:to>
      <xdr:col>41</xdr:col>
      <xdr:colOff>50800</xdr:colOff>
      <xdr:row>57</xdr:row>
      <xdr:rowOff>1943</xdr:rowOff>
    </xdr:to>
    <xdr:cxnSp macro="">
      <xdr:nvCxnSpPr>
        <xdr:cNvPr id="364" name="直線コネクタ 363"/>
        <xdr:cNvCxnSpPr/>
      </xdr:nvCxnSpPr>
      <xdr:spPr>
        <a:xfrm>
          <a:off x="6972300" y="975211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126708</xdr:rowOff>
    </xdr:from>
    <xdr:to>
      <xdr:col>55</xdr:col>
      <xdr:colOff>50800</xdr:colOff>
      <xdr:row>56</xdr:row>
      <xdr:rowOff>56858</xdr:rowOff>
    </xdr:to>
    <xdr:sp macro="" textlink="">
      <xdr:nvSpPr>
        <xdr:cNvPr id="374" name="楕円 373"/>
        <xdr:cNvSpPr/>
      </xdr:nvSpPr>
      <xdr:spPr>
        <a:xfrm>
          <a:off x="10426700" y="955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149585</xdr:rowOff>
    </xdr:from>
    <xdr:ext cx="534377" cy="259045"/>
    <xdr:sp macro="" textlink="">
      <xdr:nvSpPr>
        <xdr:cNvPr id="375" name="農林水産業費該当値テキスト"/>
        <xdr:cNvSpPr txBox="1"/>
      </xdr:nvSpPr>
      <xdr:spPr>
        <a:xfrm>
          <a:off x="10528300" y="94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166662</xdr:rowOff>
    </xdr:from>
    <xdr:to>
      <xdr:col>50</xdr:col>
      <xdr:colOff>165100</xdr:colOff>
      <xdr:row>56</xdr:row>
      <xdr:rowOff>96812</xdr:rowOff>
    </xdr:to>
    <xdr:sp macro="" textlink="">
      <xdr:nvSpPr>
        <xdr:cNvPr id="376" name="楕円 375"/>
        <xdr:cNvSpPr/>
      </xdr:nvSpPr>
      <xdr:spPr>
        <a:xfrm>
          <a:off x="9588500" y="959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113339</xdr:rowOff>
    </xdr:from>
    <xdr:ext cx="534377" cy="259045"/>
    <xdr:sp macro="" textlink="">
      <xdr:nvSpPr>
        <xdr:cNvPr id="377" name="テキスト ボックス 376"/>
        <xdr:cNvSpPr txBox="1"/>
      </xdr:nvSpPr>
      <xdr:spPr>
        <a:xfrm>
          <a:off x="9372111" y="93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64262</xdr:rowOff>
    </xdr:from>
    <xdr:to>
      <xdr:col>46</xdr:col>
      <xdr:colOff>38100</xdr:colOff>
      <xdr:row>56</xdr:row>
      <xdr:rowOff>165862</xdr:rowOff>
    </xdr:to>
    <xdr:sp macro="" textlink="">
      <xdr:nvSpPr>
        <xdr:cNvPr id="378" name="楕円 377"/>
        <xdr:cNvSpPr/>
      </xdr:nvSpPr>
      <xdr:spPr>
        <a:xfrm>
          <a:off x="8699500" y="96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156989</xdr:rowOff>
    </xdr:from>
    <xdr:ext cx="534377" cy="259045"/>
    <xdr:sp macro="" textlink="">
      <xdr:nvSpPr>
        <xdr:cNvPr id="379" name="テキスト ボックス 378"/>
        <xdr:cNvSpPr txBox="1"/>
      </xdr:nvSpPr>
      <xdr:spPr>
        <a:xfrm>
          <a:off x="8483111" y="97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122593</xdr:rowOff>
    </xdr:from>
    <xdr:to>
      <xdr:col>41</xdr:col>
      <xdr:colOff>101600</xdr:colOff>
      <xdr:row>57</xdr:row>
      <xdr:rowOff>52743</xdr:rowOff>
    </xdr:to>
    <xdr:sp macro="" textlink="">
      <xdr:nvSpPr>
        <xdr:cNvPr id="380" name="楕円 379"/>
        <xdr:cNvSpPr/>
      </xdr:nvSpPr>
      <xdr:spPr>
        <a:xfrm>
          <a:off x="7810500" y="97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43870</xdr:rowOff>
    </xdr:from>
    <xdr:ext cx="534377" cy="259045"/>
    <xdr:sp macro="" textlink="">
      <xdr:nvSpPr>
        <xdr:cNvPr id="381" name="テキスト ボックス 380"/>
        <xdr:cNvSpPr txBox="1"/>
      </xdr:nvSpPr>
      <xdr:spPr>
        <a:xfrm>
          <a:off x="7594111" y="98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100114</xdr:rowOff>
    </xdr:from>
    <xdr:to>
      <xdr:col>36</xdr:col>
      <xdr:colOff>165100</xdr:colOff>
      <xdr:row>57</xdr:row>
      <xdr:rowOff>30264</xdr:rowOff>
    </xdr:to>
    <xdr:sp macro="" textlink="">
      <xdr:nvSpPr>
        <xdr:cNvPr id="382" name="楕円 381"/>
        <xdr:cNvSpPr/>
      </xdr:nvSpPr>
      <xdr:spPr>
        <a:xfrm>
          <a:off x="6921500" y="97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21391</xdr:rowOff>
    </xdr:from>
    <xdr:ext cx="534377" cy="259045"/>
    <xdr:sp macro="" textlink="">
      <xdr:nvSpPr>
        <xdr:cNvPr id="383" name="テキスト ボックス 382"/>
        <xdr:cNvSpPr txBox="1"/>
      </xdr:nvSpPr>
      <xdr:spPr>
        <a:xfrm>
          <a:off x="6705111" y="97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85637</xdr:rowOff>
    </xdr:from>
    <xdr:to>
      <xdr:col>55</xdr:col>
      <xdr:colOff>0</xdr:colOff>
      <xdr:row>78</xdr:row>
      <xdr:rowOff>135646</xdr:rowOff>
    </xdr:to>
    <xdr:cxnSp macro="">
      <xdr:nvCxnSpPr>
        <xdr:cNvPr id="412" name="直線コネクタ 411"/>
        <xdr:cNvCxnSpPr/>
      </xdr:nvCxnSpPr>
      <xdr:spPr>
        <a:xfrm flipV="1">
          <a:off x="9639300" y="13458737"/>
          <a:ext cx="838200" cy="5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135646</xdr:rowOff>
    </xdr:from>
    <xdr:to>
      <xdr:col>50</xdr:col>
      <xdr:colOff>114300</xdr:colOff>
      <xdr:row>78</xdr:row>
      <xdr:rowOff>136514</xdr:rowOff>
    </xdr:to>
    <xdr:cxnSp macro="">
      <xdr:nvCxnSpPr>
        <xdr:cNvPr id="415" name="直線コネクタ 414"/>
        <xdr:cNvCxnSpPr/>
      </xdr:nvCxnSpPr>
      <xdr:spPr>
        <a:xfrm flipV="1">
          <a:off x="8750300" y="1350874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129420</xdr:rowOff>
    </xdr:from>
    <xdr:to>
      <xdr:col>45</xdr:col>
      <xdr:colOff>177800</xdr:colOff>
      <xdr:row>78</xdr:row>
      <xdr:rowOff>136514</xdr:rowOff>
    </xdr:to>
    <xdr:cxnSp macro="">
      <xdr:nvCxnSpPr>
        <xdr:cNvPr id="418" name="直線コネクタ 417"/>
        <xdr:cNvCxnSpPr/>
      </xdr:nvCxnSpPr>
      <xdr:spPr>
        <a:xfrm>
          <a:off x="7861300" y="13502520"/>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125878</xdr:rowOff>
    </xdr:from>
    <xdr:to>
      <xdr:col>41</xdr:col>
      <xdr:colOff>50800</xdr:colOff>
      <xdr:row>78</xdr:row>
      <xdr:rowOff>129420</xdr:rowOff>
    </xdr:to>
    <xdr:cxnSp macro="">
      <xdr:nvCxnSpPr>
        <xdr:cNvPr id="421" name="直線コネクタ 420"/>
        <xdr:cNvCxnSpPr/>
      </xdr:nvCxnSpPr>
      <xdr:spPr>
        <a:xfrm>
          <a:off x="6972300" y="13498978"/>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34837</xdr:rowOff>
    </xdr:from>
    <xdr:to>
      <xdr:col>55</xdr:col>
      <xdr:colOff>50800</xdr:colOff>
      <xdr:row>78</xdr:row>
      <xdr:rowOff>136437</xdr:rowOff>
    </xdr:to>
    <xdr:sp macro="" textlink="">
      <xdr:nvSpPr>
        <xdr:cNvPr id="431" name="楕円 430"/>
        <xdr:cNvSpPr/>
      </xdr:nvSpPr>
      <xdr:spPr>
        <a:xfrm>
          <a:off x="104267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84846</xdr:rowOff>
    </xdr:from>
    <xdr:to>
      <xdr:col>50</xdr:col>
      <xdr:colOff>165100</xdr:colOff>
      <xdr:row>79</xdr:row>
      <xdr:rowOff>14996</xdr:rowOff>
    </xdr:to>
    <xdr:sp macro="" textlink="">
      <xdr:nvSpPr>
        <xdr:cNvPr id="433" name="楕円 432"/>
        <xdr:cNvSpPr/>
      </xdr:nvSpPr>
      <xdr:spPr>
        <a:xfrm>
          <a:off x="9588500" y="1345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6123</xdr:rowOff>
    </xdr:from>
    <xdr:ext cx="534377" cy="259045"/>
    <xdr:sp macro="" textlink="">
      <xdr:nvSpPr>
        <xdr:cNvPr id="434" name="テキスト ボックス 433"/>
        <xdr:cNvSpPr txBox="1"/>
      </xdr:nvSpPr>
      <xdr:spPr>
        <a:xfrm>
          <a:off x="9372111" y="1355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85714</xdr:rowOff>
    </xdr:from>
    <xdr:to>
      <xdr:col>46</xdr:col>
      <xdr:colOff>38100</xdr:colOff>
      <xdr:row>79</xdr:row>
      <xdr:rowOff>15864</xdr:rowOff>
    </xdr:to>
    <xdr:sp macro="" textlink="">
      <xdr:nvSpPr>
        <xdr:cNvPr id="435" name="楕円 434"/>
        <xdr:cNvSpPr/>
      </xdr:nvSpPr>
      <xdr:spPr>
        <a:xfrm>
          <a:off x="8699500" y="134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6991</xdr:rowOff>
    </xdr:from>
    <xdr:ext cx="534377" cy="259045"/>
    <xdr:sp macro="" textlink="">
      <xdr:nvSpPr>
        <xdr:cNvPr id="436" name="テキスト ボックス 435"/>
        <xdr:cNvSpPr txBox="1"/>
      </xdr:nvSpPr>
      <xdr:spPr>
        <a:xfrm>
          <a:off x="8483111" y="135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78620</xdr:rowOff>
    </xdr:from>
    <xdr:to>
      <xdr:col>41</xdr:col>
      <xdr:colOff>101600</xdr:colOff>
      <xdr:row>79</xdr:row>
      <xdr:rowOff>8770</xdr:rowOff>
    </xdr:to>
    <xdr:sp macro="" textlink="">
      <xdr:nvSpPr>
        <xdr:cNvPr id="437" name="楕円 436"/>
        <xdr:cNvSpPr/>
      </xdr:nvSpPr>
      <xdr:spPr>
        <a:xfrm>
          <a:off x="7810500" y="134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171347</xdr:rowOff>
    </xdr:from>
    <xdr:ext cx="534377" cy="259045"/>
    <xdr:sp macro="" textlink="">
      <xdr:nvSpPr>
        <xdr:cNvPr id="438" name="テキスト ボックス 437"/>
        <xdr:cNvSpPr txBox="1"/>
      </xdr:nvSpPr>
      <xdr:spPr>
        <a:xfrm>
          <a:off x="7594111" y="135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75078</xdr:rowOff>
    </xdr:from>
    <xdr:to>
      <xdr:col>36</xdr:col>
      <xdr:colOff>165100</xdr:colOff>
      <xdr:row>79</xdr:row>
      <xdr:rowOff>5228</xdr:rowOff>
    </xdr:to>
    <xdr:sp macro="" textlink="">
      <xdr:nvSpPr>
        <xdr:cNvPr id="439" name="楕円 438"/>
        <xdr:cNvSpPr/>
      </xdr:nvSpPr>
      <xdr:spPr>
        <a:xfrm>
          <a:off x="6921500" y="134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167805</xdr:rowOff>
    </xdr:from>
    <xdr:ext cx="534377" cy="259045"/>
    <xdr:sp macro="" textlink="">
      <xdr:nvSpPr>
        <xdr:cNvPr id="440" name="テキスト ボックス 439"/>
        <xdr:cNvSpPr txBox="1"/>
      </xdr:nvSpPr>
      <xdr:spPr>
        <a:xfrm>
          <a:off x="6705111" y="135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168151</xdr:rowOff>
    </xdr:from>
    <xdr:to>
      <xdr:col>55</xdr:col>
      <xdr:colOff>0</xdr:colOff>
      <xdr:row>96</xdr:row>
      <xdr:rowOff>48964</xdr:rowOff>
    </xdr:to>
    <xdr:cxnSp macro="">
      <xdr:nvCxnSpPr>
        <xdr:cNvPr id="473" name="直線コネクタ 472"/>
        <xdr:cNvCxnSpPr/>
      </xdr:nvCxnSpPr>
      <xdr:spPr>
        <a:xfrm>
          <a:off x="9639300" y="16455901"/>
          <a:ext cx="838200" cy="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168151</xdr:rowOff>
    </xdr:from>
    <xdr:to>
      <xdr:col>50</xdr:col>
      <xdr:colOff>114300</xdr:colOff>
      <xdr:row>96</xdr:row>
      <xdr:rowOff>97800</xdr:rowOff>
    </xdr:to>
    <xdr:cxnSp macro="">
      <xdr:nvCxnSpPr>
        <xdr:cNvPr id="476" name="直線コネクタ 475"/>
        <xdr:cNvCxnSpPr/>
      </xdr:nvCxnSpPr>
      <xdr:spPr>
        <a:xfrm flipV="1">
          <a:off x="8750300" y="16455901"/>
          <a:ext cx="889000" cy="1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63348</xdr:rowOff>
    </xdr:from>
    <xdr:to>
      <xdr:col>45</xdr:col>
      <xdr:colOff>177800</xdr:colOff>
      <xdr:row>96</xdr:row>
      <xdr:rowOff>97800</xdr:rowOff>
    </xdr:to>
    <xdr:cxnSp macro="">
      <xdr:nvCxnSpPr>
        <xdr:cNvPr id="479" name="直線コネクタ 478"/>
        <xdr:cNvCxnSpPr/>
      </xdr:nvCxnSpPr>
      <xdr:spPr>
        <a:xfrm>
          <a:off x="7861300" y="16522548"/>
          <a:ext cx="889000" cy="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146234</xdr:rowOff>
    </xdr:from>
    <xdr:to>
      <xdr:col>41</xdr:col>
      <xdr:colOff>50800</xdr:colOff>
      <xdr:row>96</xdr:row>
      <xdr:rowOff>63348</xdr:rowOff>
    </xdr:to>
    <xdr:cxnSp macro="">
      <xdr:nvCxnSpPr>
        <xdr:cNvPr id="482" name="直線コネクタ 481"/>
        <xdr:cNvCxnSpPr/>
      </xdr:nvCxnSpPr>
      <xdr:spPr>
        <a:xfrm>
          <a:off x="6972300" y="16433984"/>
          <a:ext cx="8890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169614</xdr:rowOff>
    </xdr:from>
    <xdr:to>
      <xdr:col>55</xdr:col>
      <xdr:colOff>50800</xdr:colOff>
      <xdr:row>96</xdr:row>
      <xdr:rowOff>99764</xdr:rowOff>
    </xdr:to>
    <xdr:sp macro="" textlink="">
      <xdr:nvSpPr>
        <xdr:cNvPr id="492" name="楕円 491"/>
        <xdr:cNvSpPr/>
      </xdr:nvSpPr>
      <xdr:spPr>
        <a:xfrm>
          <a:off x="10426700" y="164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21041</xdr:rowOff>
    </xdr:from>
    <xdr:ext cx="534377" cy="259045"/>
    <xdr:sp macro="" textlink="">
      <xdr:nvSpPr>
        <xdr:cNvPr id="493" name="土木費該当値テキスト"/>
        <xdr:cNvSpPr txBox="1"/>
      </xdr:nvSpPr>
      <xdr:spPr>
        <a:xfrm>
          <a:off x="10528300" y="163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117351</xdr:rowOff>
    </xdr:from>
    <xdr:to>
      <xdr:col>50</xdr:col>
      <xdr:colOff>165100</xdr:colOff>
      <xdr:row>96</xdr:row>
      <xdr:rowOff>47501</xdr:rowOff>
    </xdr:to>
    <xdr:sp macro="" textlink="">
      <xdr:nvSpPr>
        <xdr:cNvPr id="494" name="楕円 493"/>
        <xdr:cNvSpPr/>
      </xdr:nvSpPr>
      <xdr:spPr>
        <a:xfrm>
          <a:off x="9588500" y="1640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64028</xdr:rowOff>
    </xdr:from>
    <xdr:ext cx="534377" cy="259045"/>
    <xdr:sp macro="" textlink="">
      <xdr:nvSpPr>
        <xdr:cNvPr id="495" name="テキスト ボックス 494"/>
        <xdr:cNvSpPr txBox="1"/>
      </xdr:nvSpPr>
      <xdr:spPr>
        <a:xfrm>
          <a:off x="9372111" y="161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47000</xdr:rowOff>
    </xdr:from>
    <xdr:to>
      <xdr:col>46</xdr:col>
      <xdr:colOff>38100</xdr:colOff>
      <xdr:row>96</xdr:row>
      <xdr:rowOff>148600</xdr:rowOff>
    </xdr:to>
    <xdr:sp macro="" textlink="">
      <xdr:nvSpPr>
        <xdr:cNvPr id="496" name="楕円 495"/>
        <xdr:cNvSpPr/>
      </xdr:nvSpPr>
      <xdr:spPr>
        <a:xfrm>
          <a:off x="8699500" y="1650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165127</xdr:rowOff>
    </xdr:from>
    <xdr:ext cx="534377" cy="259045"/>
    <xdr:sp macro="" textlink="">
      <xdr:nvSpPr>
        <xdr:cNvPr id="497" name="テキスト ボックス 496"/>
        <xdr:cNvSpPr txBox="1"/>
      </xdr:nvSpPr>
      <xdr:spPr>
        <a:xfrm>
          <a:off x="8483111" y="1628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12548</xdr:rowOff>
    </xdr:from>
    <xdr:to>
      <xdr:col>41</xdr:col>
      <xdr:colOff>101600</xdr:colOff>
      <xdr:row>96</xdr:row>
      <xdr:rowOff>114148</xdr:rowOff>
    </xdr:to>
    <xdr:sp macro="" textlink="">
      <xdr:nvSpPr>
        <xdr:cNvPr id="498" name="楕円 497"/>
        <xdr:cNvSpPr/>
      </xdr:nvSpPr>
      <xdr:spPr>
        <a:xfrm>
          <a:off x="7810500" y="164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130675</xdr:rowOff>
    </xdr:from>
    <xdr:ext cx="534377" cy="259045"/>
    <xdr:sp macro="" textlink="">
      <xdr:nvSpPr>
        <xdr:cNvPr id="499" name="テキスト ボックス 498"/>
        <xdr:cNvSpPr txBox="1"/>
      </xdr:nvSpPr>
      <xdr:spPr>
        <a:xfrm>
          <a:off x="7594111" y="1624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95434</xdr:rowOff>
    </xdr:from>
    <xdr:to>
      <xdr:col>36</xdr:col>
      <xdr:colOff>165100</xdr:colOff>
      <xdr:row>96</xdr:row>
      <xdr:rowOff>25584</xdr:rowOff>
    </xdr:to>
    <xdr:sp macro="" textlink="">
      <xdr:nvSpPr>
        <xdr:cNvPr id="500" name="楕円 499"/>
        <xdr:cNvSpPr/>
      </xdr:nvSpPr>
      <xdr:spPr>
        <a:xfrm>
          <a:off x="6921500" y="163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42111</xdr:rowOff>
    </xdr:from>
    <xdr:ext cx="534377" cy="259045"/>
    <xdr:sp macro="" textlink="">
      <xdr:nvSpPr>
        <xdr:cNvPr id="501" name="テキスト ボックス 500"/>
        <xdr:cNvSpPr txBox="1"/>
      </xdr:nvSpPr>
      <xdr:spPr>
        <a:xfrm>
          <a:off x="6705111" y="161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80493</xdr:rowOff>
    </xdr:from>
    <xdr:to>
      <xdr:col>85</xdr:col>
      <xdr:colOff>127000</xdr:colOff>
      <xdr:row>36</xdr:row>
      <xdr:rowOff>152787</xdr:rowOff>
    </xdr:to>
    <xdr:cxnSp macro="">
      <xdr:nvCxnSpPr>
        <xdr:cNvPr id="530" name="直線コネクタ 529"/>
        <xdr:cNvCxnSpPr/>
      </xdr:nvCxnSpPr>
      <xdr:spPr>
        <a:xfrm flipV="1">
          <a:off x="15481300" y="6252693"/>
          <a:ext cx="838200" cy="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152787</xdr:rowOff>
    </xdr:from>
    <xdr:to>
      <xdr:col>81</xdr:col>
      <xdr:colOff>50800</xdr:colOff>
      <xdr:row>36</xdr:row>
      <xdr:rowOff>155378</xdr:rowOff>
    </xdr:to>
    <xdr:cxnSp macro="">
      <xdr:nvCxnSpPr>
        <xdr:cNvPr id="533" name="直線コネクタ 532"/>
        <xdr:cNvCxnSpPr/>
      </xdr:nvCxnSpPr>
      <xdr:spPr>
        <a:xfrm flipV="1">
          <a:off x="14592300" y="632498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155378</xdr:rowOff>
    </xdr:from>
    <xdr:to>
      <xdr:col>76</xdr:col>
      <xdr:colOff>114300</xdr:colOff>
      <xdr:row>37</xdr:row>
      <xdr:rowOff>18618</xdr:rowOff>
    </xdr:to>
    <xdr:cxnSp macro="">
      <xdr:nvCxnSpPr>
        <xdr:cNvPr id="536" name="直線コネクタ 535"/>
        <xdr:cNvCxnSpPr/>
      </xdr:nvCxnSpPr>
      <xdr:spPr>
        <a:xfrm flipV="1">
          <a:off x="13703300" y="6327578"/>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16599</xdr:rowOff>
    </xdr:from>
    <xdr:to>
      <xdr:col>71</xdr:col>
      <xdr:colOff>177800</xdr:colOff>
      <xdr:row>37</xdr:row>
      <xdr:rowOff>18618</xdr:rowOff>
    </xdr:to>
    <xdr:cxnSp macro="">
      <xdr:nvCxnSpPr>
        <xdr:cNvPr id="539" name="直線コネクタ 538"/>
        <xdr:cNvCxnSpPr/>
      </xdr:nvCxnSpPr>
      <xdr:spPr>
        <a:xfrm>
          <a:off x="12814300" y="636024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29693</xdr:rowOff>
    </xdr:from>
    <xdr:to>
      <xdr:col>85</xdr:col>
      <xdr:colOff>177800</xdr:colOff>
      <xdr:row>36</xdr:row>
      <xdr:rowOff>131293</xdr:rowOff>
    </xdr:to>
    <xdr:sp macro="" textlink="">
      <xdr:nvSpPr>
        <xdr:cNvPr id="549" name="楕円 548"/>
        <xdr:cNvSpPr/>
      </xdr:nvSpPr>
      <xdr:spPr>
        <a:xfrm>
          <a:off x="162687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52570</xdr:rowOff>
    </xdr:from>
    <xdr:ext cx="534377" cy="259045"/>
    <xdr:sp macro="" textlink="">
      <xdr:nvSpPr>
        <xdr:cNvPr id="550" name="消防費該当値テキスト"/>
        <xdr:cNvSpPr txBox="1"/>
      </xdr:nvSpPr>
      <xdr:spPr>
        <a:xfrm>
          <a:off x="16370300" y="605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101987</xdr:rowOff>
    </xdr:from>
    <xdr:to>
      <xdr:col>81</xdr:col>
      <xdr:colOff>101600</xdr:colOff>
      <xdr:row>37</xdr:row>
      <xdr:rowOff>32137</xdr:rowOff>
    </xdr:to>
    <xdr:sp macro="" textlink="">
      <xdr:nvSpPr>
        <xdr:cNvPr id="551" name="楕円 550"/>
        <xdr:cNvSpPr/>
      </xdr:nvSpPr>
      <xdr:spPr>
        <a:xfrm>
          <a:off x="15430500" y="62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23264</xdr:rowOff>
    </xdr:from>
    <xdr:ext cx="534377" cy="259045"/>
    <xdr:sp macro="" textlink="">
      <xdr:nvSpPr>
        <xdr:cNvPr id="552" name="テキスト ボックス 551"/>
        <xdr:cNvSpPr txBox="1"/>
      </xdr:nvSpPr>
      <xdr:spPr>
        <a:xfrm>
          <a:off x="15214111" y="63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104578</xdr:rowOff>
    </xdr:from>
    <xdr:to>
      <xdr:col>76</xdr:col>
      <xdr:colOff>165100</xdr:colOff>
      <xdr:row>37</xdr:row>
      <xdr:rowOff>34728</xdr:rowOff>
    </xdr:to>
    <xdr:sp macro="" textlink="">
      <xdr:nvSpPr>
        <xdr:cNvPr id="553" name="楕円 552"/>
        <xdr:cNvSpPr/>
      </xdr:nvSpPr>
      <xdr:spPr>
        <a:xfrm>
          <a:off x="14541500" y="62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25855</xdr:rowOff>
    </xdr:from>
    <xdr:ext cx="534377" cy="259045"/>
    <xdr:sp macro="" textlink="">
      <xdr:nvSpPr>
        <xdr:cNvPr id="554" name="テキスト ボックス 553"/>
        <xdr:cNvSpPr txBox="1"/>
      </xdr:nvSpPr>
      <xdr:spPr>
        <a:xfrm>
          <a:off x="14325111" y="636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139268</xdr:rowOff>
    </xdr:from>
    <xdr:to>
      <xdr:col>72</xdr:col>
      <xdr:colOff>38100</xdr:colOff>
      <xdr:row>37</xdr:row>
      <xdr:rowOff>69418</xdr:rowOff>
    </xdr:to>
    <xdr:sp macro="" textlink="">
      <xdr:nvSpPr>
        <xdr:cNvPr id="555" name="楕円 554"/>
        <xdr:cNvSpPr/>
      </xdr:nvSpPr>
      <xdr:spPr>
        <a:xfrm>
          <a:off x="13652500" y="631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60545</xdr:rowOff>
    </xdr:from>
    <xdr:ext cx="534377" cy="259045"/>
    <xdr:sp macro="" textlink="">
      <xdr:nvSpPr>
        <xdr:cNvPr id="556" name="テキスト ボックス 555"/>
        <xdr:cNvSpPr txBox="1"/>
      </xdr:nvSpPr>
      <xdr:spPr>
        <a:xfrm>
          <a:off x="13436111" y="64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137249</xdr:rowOff>
    </xdr:from>
    <xdr:to>
      <xdr:col>67</xdr:col>
      <xdr:colOff>101600</xdr:colOff>
      <xdr:row>37</xdr:row>
      <xdr:rowOff>67399</xdr:rowOff>
    </xdr:to>
    <xdr:sp macro="" textlink="">
      <xdr:nvSpPr>
        <xdr:cNvPr id="557" name="楕円 556"/>
        <xdr:cNvSpPr/>
      </xdr:nvSpPr>
      <xdr:spPr>
        <a:xfrm>
          <a:off x="12763500" y="63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58526</xdr:rowOff>
    </xdr:from>
    <xdr:ext cx="534377" cy="259045"/>
    <xdr:sp macro="" textlink="">
      <xdr:nvSpPr>
        <xdr:cNvPr id="558" name="テキスト ボックス 557"/>
        <xdr:cNvSpPr txBox="1"/>
      </xdr:nvSpPr>
      <xdr:spPr>
        <a:xfrm>
          <a:off x="12547111" y="6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109875</xdr:rowOff>
    </xdr:from>
    <xdr:to>
      <xdr:col>85</xdr:col>
      <xdr:colOff>127000</xdr:colOff>
      <xdr:row>57</xdr:row>
      <xdr:rowOff>77071</xdr:rowOff>
    </xdr:to>
    <xdr:cxnSp macro="">
      <xdr:nvCxnSpPr>
        <xdr:cNvPr id="587" name="直線コネクタ 586"/>
        <xdr:cNvCxnSpPr/>
      </xdr:nvCxnSpPr>
      <xdr:spPr>
        <a:xfrm flipV="1">
          <a:off x="15481300" y="9711075"/>
          <a:ext cx="8382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34895</xdr:rowOff>
    </xdr:from>
    <xdr:to>
      <xdr:col>81</xdr:col>
      <xdr:colOff>50800</xdr:colOff>
      <xdr:row>57</xdr:row>
      <xdr:rowOff>77071</xdr:rowOff>
    </xdr:to>
    <xdr:cxnSp macro="">
      <xdr:nvCxnSpPr>
        <xdr:cNvPr id="590" name="直線コネクタ 589"/>
        <xdr:cNvCxnSpPr/>
      </xdr:nvCxnSpPr>
      <xdr:spPr>
        <a:xfrm>
          <a:off x="14592300" y="9636095"/>
          <a:ext cx="889000" cy="2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34895</xdr:rowOff>
    </xdr:from>
    <xdr:to>
      <xdr:col>76</xdr:col>
      <xdr:colOff>114300</xdr:colOff>
      <xdr:row>56</xdr:row>
      <xdr:rowOff>148250</xdr:rowOff>
    </xdr:to>
    <xdr:cxnSp macro="">
      <xdr:nvCxnSpPr>
        <xdr:cNvPr id="593" name="直線コネクタ 592"/>
        <xdr:cNvCxnSpPr/>
      </xdr:nvCxnSpPr>
      <xdr:spPr>
        <a:xfrm flipV="1">
          <a:off x="13703300" y="9636095"/>
          <a:ext cx="889000" cy="11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54562</xdr:rowOff>
    </xdr:from>
    <xdr:to>
      <xdr:col>71</xdr:col>
      <xdr:colOff>177800</xdr:colOff>
      <xdr:row>56</xdr:row>
      <xdr:rowOff>148250</xdr:rowOff>
    </xdr:to>
    <xdr:cxnSp macro="">
      <xdr:nvCxnSpPr>
        <xdr:cNvPr id="596" name="直線コネクタ 595"/>
        <xdr:cNvCxnSpPr/>
      </xdr:nvCxnSpPr>
      <xdr:spPr>
        <a:xfrm>
          <a:off x="12814300" y="9655762"/>
          <a:ext cx="8890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59075</xdr:rowOff>
    </xdr:from>
    <xdr:to>
      <xdr:col>85</xdr:col>
      <xdr:colOff>177800</xdr:colOff>
      <xdr:row>56</xdr:row>
      <xdr:rowOff>160675</xdr:rowOff>
    </xdr:to>
    <xdr:sp macro="" textlink="">
      <xdr:nvSpPr>
        <xdr:cNvPr id="606" name="楕円 605"/>
        <xdr:cNvSpPr/>
      </xdr:nvSpPr>
      <xdr:spPr>
        <a:xfrm>
          <a:off x="16268700" y="966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37502</xdr:rowOff>
    </xdr:from>
    <xdr:ext cx="534377" cy="259045"/>
    <xdr:sp macro="" textlink="">
      <xdr:nvSpPr>
        <xdr:cNvPr id="607" name="教育費該当値テキスト"/>
        <xdr:cNvSpPr txBox="1"/>
      </xdr:nvSpPr>
      <xdr:spPr>
        <a:xfrm>
          <a:off x="16370300" y="96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26271</xdr:rowOff>
    </xdr:from>
    <xdr:to>
      <xdr:col>81</xdr:col>
      <xdr:colOff>101600</xdr:colOff>
      <xdr:row>57</xdr:row>
      <xdr:rowOff>127871</xdr:rowOff>
    </xdr:to>
    <xdr:sp macro="" textlink="">
      <xdr:nvSpPr>
        <xdr:cNvPr id="608" name="楕円 607"/>
        <xdr:cNvSpPr/>
      </xdr:nvSpPr>
      <xdr:spPr>
        <a:xfrm>
          <a:off x="15430500" y="97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118998</xdr:rowOff>
    </xdr:from>
    <xdr:ext cx="534377" cy="259045"/>
    <xdr:sp macro="" textlink="">
      <xdr:nvSpPr>
        <xdr:cNvPr id="609" name="テキスト ボックス 608"/>
        <xdr:cNvSpPr txBox="1"/>
      </xdr:nvSpPr>
      <xdr:spPr>
        <a:xfrm>
          <a:off x="15214111" y="98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155545</xdr:rowOff>
    </xdr:from>
    <xdr:to>
      <xdr:col>76</xdr:col>
      <xdr:colOff>165100</xdr:colOff>
      <xdr:row>56</xdr:row>
      <xdr:rowOff>85695</xdr:rowOff>
    </xdr:to>
    <xdr:sp macro="" textlink="">
      <xdr:nvSpPr>
        <xdr:cNvPr id="610" name="楕円 609"/>
        <xdr:cNvSpPr/>
      </xdr:nvSpPr>
      <xdr:spPr>
        <a:xfrm>
          <a:off x="14541500" y="95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102222</xdr:rowOff>
    </xdr:from>
    <xdr:ext cx="534377" cy="259045"/>
    <xdr:sp macro="" textlink="">
      <xdr:nvSpPr>
        <xdr:cNvPr id="611" name="テキスト ボックス 610"/>
        <xdr:cNvSpPr txBox="1"/>
      </xdr:nvSpPr>
      <xdr:spPr>
        <a:xfrm>
          <a:off x="14325111" y="93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97450</xdr:rowOff>
    </xdr:from>
    <xdr:to>
      <xdr:col>72</xdr:col>
      <xdr:colOff>38100</xdr:colOff>
      <xdr:row>57</xdr:row>
      <xdr:rowOff>27600</xdr:rowOff>
    </xdr:to>
    <xdr:sp macro="" textlink="">
      <xdr:nvSpPr>
        <xdr:cNvPr id="612" name="楕円 611"/>
        <xdr:cNvSpPr/>
      </xdr:nvSpPr>
      <xdr:spPr>
        <a:xfrm>
          <a:off x="13652500" y="96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18727</xdr:rowOff>
    </xdr:from>
    <xdr:ext cx="534377" cy="259045"/>
    <xdr:sp macro="" textlink="">
      <xdr:nvSpPr>
        <xdr:cNvPr id="613" name="テキスト ボックス 612"/>
        <xdr:cNvSpPr txBox="1"/>
      </xdr:nvSpPr>
      <xdr:spPr>
        <a:xfrm>
          <a:off x="13436111" y="979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3762</xdr:rowOff>
    </xdr:from>
    <xdr:to>
      <xdr:col>67</xdr:col>
      <xdr:colOff>101600</xdr:colOff>
      <xdr:row>56</xdr:row>
      <xdr:rowOff>105362</xdr:rowOff>
    </xdr:to>
    <xdr:sp macro="" textlink="">
      <xdr:nvSpPr>
        <xdr:cNvPr id="614" name="楕円 613"/>
        <xdr:cNvSpPr/>
      </xdr:nvSpPr>
      <xdr:spPr>
        <a:xfrm>
          <a:off x="12763500" y="96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121889</xdr:rowOff>
    </xdr:from>
    <xdr:ext cx="534377" cy="259045"/>
    <xdr:sp macro="" textlink="">
      <xdr:nvSpPr>
        <xdr:cNvPr id="615" name="テキスト ボックス 614"/>
        <xdr:cNvSpPr txBox="1"/>
      </xdr:nvSpPr>
      <xdr:spPr>
        <a:xfrm>
          <a:off x="12547111" y="93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82207</xdr:rowOff>
    </xdr:from>
    <xdr:to>
      <xdr:col>85</xdr:col>
      <xdr:colOff>127000</xdr:colOff>
      <xdr:row>78</xdr:row>
      <xdr:rowOff>59821</xdr:rowOff>
    </xdr:to>
    <xdr:cxnSp macro="">
      <xdr:nvCxnSpPr>
        <xdr:cNvPr id="646" name="直線コネクタ 645"/>
        <xdr:cNvCxnSpPr/>
      </xdr:nvCxnSpPr>
      <xdr:spPr>
        <a:xfrm flipV="1">
          <a:off x="15481300" y="13283857"/>
          <a:ext cx="838200" cy="1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59821</xdr:rowOff>
    </xdr:from>
    <xdr:to>
      <xdr:col>81</xdr:col>
      <xdr:colOff>50800</xdr:colOff>
      <xdr:row>79</xdr:row>
      <xdr:rowOff>19701</xdr:rowOff>
    </xdr:to>
    <xdr:cxnSp macro="">
      <xdr:nvCxnSpPr>
        <xdr:cNvPr id="649" name="直線コネクタ 648"/>
        <xdr:cNvCxnSpPr/>
      </xdr:nvCxnSpPr>
      <xdr:spPr>
        <a:xfrm flipV="1">
          <a:off x="14592300" y="13432921"/>
          <a:ext cx="889000" cy="1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161596</xdr:rowOff>
    </xdr:from>
    <xdr:to>
      <xdr:col>76</xdr:col>
      <xdr:colOff>114300</xdr:colOff>
      <xdr:row>79</xdr:row>
      <xdr:rowOff>19701</xdr:rowOff>
    </xdr:to>
    <xdr:cxnSp macro="">
      <xdr:nvCxnSpPr>
        <xdr:cNvPr id="652" name="直線コネクタ 651"/>
        <xdr:cNvCxnSpPr/>
      </xdr:nvCxnSpPr>
      <xdr:spPr>
        <a:xfrm>
          <a:off x="13703300" y="13191796"/>
          <a:ext cx="889000" cy="3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54025</xdr:rowOff>
    </xdr:from>
    <xdr:to>
      <xdr:col>71</xdr:col>
      <xdr:colOff>177800</xdr:colOff>
      <xdr:row>76</xdr:row>
      <xdr:rowOff>161596</xdr:rowOff>
    </xdr:to>
    <xdr:cxnSp macro="">
      <xdr:nvCxnSpPr>
        <xdr:cNvPr id="655" name="直線コネクタ 654"/>
        <xdr:cNvCxnSpPr/>
      </xdr:nvCxnSpPr>
      <xdr:spPr>
        <a:xfrm>
          <a:off x="12814300" y="13084225"/>
          <a:ext cx="889000" cy="1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72258</xdr:rowOff>
    </xdr:from>
    <xdr:ext cx="469744" cy="259045"/>
    <xdr:sp macro="" textlink="">
      <xdr:nvSpPr>
        <xdr:cNvPr id="657" name="テキスト ボックス 656"/>
        <xdr:cNvSpPr txBox="1"/>
      </xdr:nvSpPr>
      <xdr:spPr>
        <a:xfrm>
          <a:off x="13468428" y="1361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31407</xdr:rowOff>
    </xdr:from>
    <xdr:to>
      <xdr:col>85</xdr:col>
      <xdr:colOff>177800</xdr:colOff>
      <xdr:row>77</xdr:row>
      <xdr:rowOff>133007</xdr:rowOff>
    </xdr:to>
    <xdr:sp macro="" textlink="">
      <xdr:nvSpPr>
        <xdr:cNvPr id="665" name="楕円 664"/>
        <xdr:cNvSpPr/>
      </xdr:nvSpPr>
      <xdr:spPr>
        <a:xfrm>
          <a:off x="16268700" y="132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54284</xdr:rowOff>
    </xdr:from>
    <xdr:ext cx="534377" cy="259045"/>
    <xdr:sp macro="" textlink="">
      <xdr:nvSpPr>
        <xdr:cNvPr id="666" name="災害復旧費該当値テキスト"/>
        <xdr:cNvSpPr txBox="1"/>
      </xdr:nvSpPr>
      <xdr:spPr>
        <a:xfrm>
          <a:off x="16370300" y="130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9021</xdr:rowOff>
    </xdr:from>
    <xdr:to>
      <xdr:col>81</xdr:col>
      <xdr:colOff>101600</xdr:colOff>
      <xdr:row>78</xdr:row>
      <xdr:rowOff>110621</xdr:rowOff>
    </xdr:to>
    <xdr:sp macro="" textlink="">
      <xdr:nvSpPr>
        <xdr:cNvPr id="667" name="楕円 666"/>
        <xdr:cNvSpPr/>
      </xdr:nvSpPr>
      <xdr:spPr>
        <a:xfrm>
          <a:off x="15430500" y="1338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127148</xdr:rowOff>
    </xdr:from>
    <xdr:ext cx="534377" cy="259045"/>
    <xdr:sp macro="" textlink="">
      <xdr:nvSpPr>
        <xdr:cNvPr id="668" name="テキスト ボックス 667"/>
        <xdr:cNvSpPr txBox="1"/>
      </xdr:nvSpPr>
      <xdr:spPr>
        <a:xfrm>
          <a:off x="15214111" y="1315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140351</xdr:rowOff>
    </xdr:from>
    <xdr:to>
      <xdr:col>76</xdr:col>
      <xdr:colOff>165100</xdr:colOff>
      <xdr:row>79</xdr:row>
      <xdr:rowOff>70501</xdr:rowOff>
    </xdr:to>
    <xdr:sp macro="" textlink="">
      <xdr:nvSpPr>
        <xdr:cNvPr id="669" name="楕円 668"/>
        <xdr:cNvSpPr/>
      </xdr:nvSpPr>
      <xdr:spPr>
        <a:xfrm>
          <a:off x="14541500" y="135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61628</xdr:rowOff>
    </xdr:from>
    <xdr:ext cx="469744" cy="259045"/>
    <xdr:sp macro="" textlink="">
      <xdr:nvSpPr>
        <xdr:cNvPr id="670" name="テキスト ボックス 669"/>
        <xdr:cNvSpPr txBox="1"/>
      </xdr:nvSpPr>
      <xdr:spPr>
        <a:xfrm>
          <a:off x="14357428" y="13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110796</xdr:rowOff>
    </xdr:from>
    <xdr:to>
      <xdr:col>72</xdr:col>
      <xdr:colOff>38100</xdr:colOff>
      <xdr:row>77</xdr:row>
      <xdr:rowOff>40946</xdr:rowOff>
    </xdr:to>
    <xdr:sp macro="" textlink="">
      <xdr:nvSpPr>
        <xdr:cNvPr id="671" name="楕円 670"/>
        <xdr:cNvSpPr/>
      </xdr:nvSpPr>
      <xdr:spPr>
        <a:xfrm>
          <a:off x="13652500" y="131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57473</xdr:rowOff>
    </xdr:from>
    <xdr:ext cx="534377" cy="259045"/>
    <xdr:sp macro="" textlink="">
      <xdr:nvSpPr>
        <xdr:cNvPr id="672" name="テキスト ボックス 671"/>
        <xdr:cNvSpPr txBox="1"/>
      </xdr:nvSpPr>
      <xdr:spPr>
        <a:xfrm>
          <a:off x="13436111" y="1291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3225</xdr:rowOff>
    </xdr:from>
    <xdr:to>
      <xdr:col>67</xdr:col>
      <xdr:colOff>101600</xdr:colOff>
      <xdr:row>76</xdr:row>
      <xdr:rowOff>104825</xdr:rowOff>
    </xdr:to>
    <xdr:sp macro="" textlink="">
      <xdr:nvSpPr>
        <xdr:cNvPr id="673" name="楕円 672"/>
        <xdr:cNvSpPr/>
      </xdr:nvSpPr>
      <xdr:spPr>
        <a:xfrm>
          <a:off x="12763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121351</xdr:rowOff>
    </xdr:from>
    <xdr:ext cx="534377" cy="259045"/>
    <xdr:sp macro="" textlink="">
      <xdr:nvSpPr>
        <xdr:cNvPr id="674" name="テキスト ボックス 673"/>
        <xdr:cNvSpPr txBox="1"/>
      </xdr:nvSpPr>
      <xdr:spPr>
        <a:xfrm>
          <a:off x="12547111" y="1280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36359</xdr:rowOff>
    </xdr:from>
    <xdr:to>
      <xdr:col>85</xdr:col>
      <xdr:colOff>127000</xdr:colOff>
      <xdr:row>97</xdr:row>
      <xdr:rowOff>90666</xdr:rowOff>
    </xdr:to>
    <xdr:cxnSp macro="">
      <xdr:nvCxnSpPr>
        <xdr:cNvPr id="705" name="直線コネクタ 704"/>
        <xdr:cNvCxnSpPr/>
      </xdr:nvCxnSpPr>
      <xdr:spPr>
        <a:xfrm>
          <a:off x="15481300" y="16667009"/>
          <a:ext cx="838200" cy="5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36359</xdr:rowOff>
    </xdr:from>
    <xdr:to>
      <xdr:col>81</xdr:col>
      <xdr:colOff>50800</xdr:colOff>
      <xdr:row>97</xdr:row>
      <xdr:rowOff>59334</xdr:rowOff>
    </xdr:to>
    <xdr:cxnSp macro="">
      <xdr:nvCxnSpPr>
        <xdr:cNvPr id="708" name="直線コネクタ 707"/>
        <xdr:cNvCxnSpPr/>
      </xdr:nvCxnSpPr>
      <xdr:spPr>
        <a:xfrm flipV="1">
          <a:off x="14592300" y="16667009"/>
          <a:ext cx="8890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34799</xdr:rowOff>
    </xdr:from>
    <xdr:to>
      <xdr:col>76</xdr:col>
      <xdr:colOff>114300</xdr:colOff>
      <xdr:row>97</xdr:row>
      <xdr:rowOff>59334</xdr:rowOff>
    </xdr:to>
    <xdr:cxnSp macro="">
      <xdr:nvCxnSpPr>
        <xdr:cNvPr id="711" name="直線コネクタ 710"/>
        <xdr:cNvCxnSpPr/>
      </xdr:nvCxnSpPr>
      <xdr:spPr>
        <a:xfrm>
          <a:off x="13703300" y="16665449"/>
          <a:ext cx="889000" cy="2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34799</xdr:rowOff>
    </xdr:from>
    <xdr:to>
      <xdr:col>71</xdr:col>
      <xdr:colOff>177800</xdr:colOff>
      <xdr:row>97</xdr:row>
      <xdr:rowOff>42647</xdr:rowOff>
    </xdr:to>
    <xdr:cxnSp macro="">
      <xdr:nvCxnSpPr>
        <xdr:cNvPr id="714" name="直線コネクタ 713"/>
        <xdr:cNvCxnSpPr/>
      </xdr:nvCxnSpPr>
      <xdr:spPr>
        <a:xfrm flipV="1">
          <a:off x="12814300" y="16665449"/>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39866</xdr:rowOff>
    </xdr:from>
    <xdr:to>
      <xdr:col>85</xdr:col>
      <xdr:colOff>177800</xdr:colOff>
      <xdr:row>97</xdr:row>
      <xdr:rowOff>141466</xdr:rowOff>
    </xdr:to>
    <xdr:sp macro="" textlink="">
      <xdr:nvSpPr>
        <xdr:cNvPr id="724" name="楕円 723"/>
        <xdr:cNvSpPr/>
      </xdr:nvSpPr>
      <xdr:spPr>
        <a:xfrm>
          <a:off x="162687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62743</xdr:rowOff>
    </xdr:from>
    <xdr:ext cx="599010" cy="259045"/>
    <xdr:sp macro="" textlink="">
      <xdr:nvSpPr>
        <xdr:cNvPr id="725" name="公債費該当値テキスト"/>
        <xdr:cNvSpPr txBox="1"/>
      </xdr:nvSpPr>
      <xdr:spPr>
        <a:xfrm>
          <a:off x="16370300" y="16521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157009</xdr:rowOff>
    </xdr:from>
    <xdr:to>
      <xdr:col>81</xdr:col>
      <xdr:colOff>101600</xdr:colOff>
      <xdr:row>97</xdr:row>
      <xdr:rowOff>87159</xdr:rowOff>
    </xdr:to>
    <xdr:sp macro="" textlink="">
      <xdr:nvSpPr>
        <xdr:cNvPr id="726" name="楕円 725"/>
        <xdr:cNvSpPr/>
      </xdr:nvSpPr>
      <xdr:spPr>
        <a:xfrm>
          <a:off x="15430500" y="166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103686</xdr:rowOff>
    </xdr:from>
    <xdr:ext cx="599010" cy="259045"/>
    <xdr:sp macro="" textlink="">
      <xdr:nvSpPr>
        <xdr:cNvPr id="727" name="テキスト ボックス 726"/>
        <xdr:cNvSpPr txBox="1"/>
      </xdr:nvSpPr>
      <xdr:spPr>
        <a:xfrm>
          <a:off x="15181795" y="1639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8534</xdr:rowOff>
    </xdr:from>
    <xdr:to>
      <xdr:col>76</xdr:col>
      <xdr:colOff>165100</xdr:colOff>
      <xdr:row>97</xdr:row>
      <xdr:rowOff>110134</xdr:rowOff>
    </xdr:to>
    <xdr:sp macro="" textlink="">
      <xdr:nvSpPr>
        <xdr:cNvPr id="728" name="楕円 727"/>
        <xdr:cNvSpPr/>
      </xdr:nvSpPr>
      <xdr:spPr>
        <a:xfrm>
          <a:off x="14541500" y="166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126661</xdr:rowOff>
    </xdr:from>
    <xdr:ext cx="599010" cy="259045"/>
    <xdr:sp macro="" textlink="">
      <xdr:nvSpPr>
        <xdr:cNvPr id="729" name="テキスト ボックス 728"/>
        <xdr:cNvSpPr txBox="1"/>
      </xdr:nvSpPr>
      <xdr:spPr>
        <a:xfrm>
          <a:off x="14292795" y="1641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155449</xdr:rowOff>
    </xdr:from>
    <xdr:to>
      <xdr:col>72</xdr:col>
      <xdr:colOff>38100</xdr:colOff>
      <xdr:row>97</xdr:row>
      <xdr:rowOff>85599</xdr:rowOff>
    </xdr:to>
    <xdr:sp macro="" textlink="">
      <xdr:nvSpPr>
        <xdr:cNvPr id="730" name="楕円 729"/>
        <xdr:cNvSpPr/>
      </xdr:nvSpPr>
      <xdr:spPr>
        <a:xfrm>
          <a:off x="13652500" y="166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102126</xdr:rowOff>
    </xdr:from>
    <xdr:ext cx="599010" cy="259045"/>
    <xdr:sp macro="" textlink="">
      <xdr:nvSpPr>
        <xdr:cNvPr id="731" name="テキスト ボックス 730"/>
        <xdr:cNvSpPr txBox="1"/>
      </xdr:nvSpPr>
      <xdr:spPr>
        <a:xfrm>
          <a:off x="13403795" y="163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163297</xdr:rowOff>
    </xdr:from>
    <xdr:to>
      <xdr:col>67</xdr:col>
      <xdr:colOff>101600</xdr:colOff>
      <xdr:row>97</xdr:row>
      <xdr:rowOff>93447</xdr:rowOff>
    </xdr:to>
    <xdr:sp macro="" textlink="">
      <xdr:nvSpPr>
        <xdr:cNvPr id="732" name="楕円 731"/>
        <xdr:cNvSpPr/>
      </xdr:nvSpPr>
      <xdr:spPr>
        <a:xfrm>
          <a:off x="12763500" y="166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109974</xdr:rowOff>
    </xdr:from>
    <xdr:ext cx="599010" cy="259045"/>
    <xdr:sp macro="" textlink="">
      <xdr:nvSpPr>
        <xdr:cNvPr id="733" name="テキスト ボックス 732"/>
        <xdr:cNvSpPr txBox="1"/>
      </xdr:nvSpPr>
      <xdr:spPr>
        <a:xfrm>
          <a:off x="12514795" y="1639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淡路市の住民一人当たりのコストは、農林水産業費、災害復旧費及び公債費において、類似団体内順位が高く、全国平均及び兵庫県平均よりも高くなっている。農林水産業費では、一般社団法人東淡漁業連絡協議会に対す出捐金、災害復旧費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月豪雨の災害復旧事業が主な増加要因となっている。また、公債費では、阪神・淡路大震災の復興事業に係る元利償還金の影響が大きく、類似団体平均値と比較して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人当たりのコストが高くなっている。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年度は合併特例事業債を活用した投資的経費に係る一般財源の増が主な要因で基金を約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億円取り崩し、前年度から</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ポイント減少したが、平成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年度以降は増加に転じている。実質収支及び実質単年度収支は黒字を確保しているが、平成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年度から普通交付税の「合併算定替経費」の縮減開始など、厳しい財政状況が続くため、より一層の経費削減や自主財源の確保に努める。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一般会計及び特別会計において、実質赤字額及び資金不足額は発生していないが、平成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年度から普通交付税の「合併算定替経費」の縮減開始など、厳しい財政状況が続くため、「新行財政改革推進方策」等に基づいて、より一層の経費削減や自主財源の確保に努める。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29726945</v>
      </c>
      <c r="BO4" s="393"/>
      <c r="BP4" s="393"/>
      <c r="BQ4" s="393"/>
      <c r="BR4" s="393"/>
      <c r="BS4" s="393"/>
      <c r="BT4" s="393"/>
      <c r="BU4" s="394"/>
      <c r="BV4" s="392">
        <v>28122993</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1.4</v>
      </c>
      <c r="CU4" s="399"/>
      <c r="CV4" s="399"/>
      <c r="CW4" s="399"/>
      <c r="CX4" s="399"/>
      <c r="CY4" s="399"/>
      <c r="CZ4" s="399"/>
      <c r="DA4" s="400"/>
      <c r="DB4" s="398">
        <v>0.6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29430197</v>
      </c>
      <c r="BO5" s="430"/>
      <c r="BP5" s="430"/>
      <c r="BQ5" s="430"/>
      <c r="BR5" s="430"/>
      <c r="BS5" s="430"/>
      <c r="BT5" s="430"/>
      <c r="BU5" s="431"/>
      <c r="BV5" s="429">
        <v>27802765</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90.5</v>
      </c>
      <c r="CU5" s="427"/>
      <c r="CV5" s="427"/>
      <c r="CW5" s="427"/>
      <c r="CX5" s="427"/>
      <c r="CY5" s="427"/>
      <c r="CZ5" s="427"/>
      <c r="DA5" s="428"/>
      <c r="DB5" s="426">
        <v>88.1</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296748</v>
      </c>
      <c r="BO6" s="430"/>
      <c r="BP6" s="430"/>
      <c r="BQ6" s="430"/>
      <c r="BR6" s="430"/>
      <c r="BS6" s="430"/>
      <c r="BT6" s="430"/>
      <c r="BU6" s="431"/>
      <c r="BV6" s="429">
        <v>320228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93.5</v>
      </c>
      <c r="CU6" s="467"/>
      <c r="CV6" s="467"/>
      <c r="CW6" s="467"/>
      <c r="CX6" s="467"/>
      <c r="CY6" s="467"/>
      <c r="CZ6" s="467"/>
      <c r="DA6" s="468"/>
      <c r="DB6" s="466">
        <v>92.1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69265</v>
      </c>
      <c r="BO7" s="430"/>
      <c r="BP7" s="430"/>
      <c r="BQ7" s="430"/>
      <c r="BR7" s="430"/>
      <c r="BS7" s="430"/>
      <c r="BT7" s="430"/>
      <c r="BU7" s="431"/>
      <c r="BV7" s="429">
        <v>217452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16680098</v>
      </c>
      <c r="CU7" s="430"/>
      <c r="CV7" s="430"/>
      <c r="CW7" s="430"/>
      <c r="CX7" s="430"/>
      <c r="CY7" s="430"/>
      <c r="CZ7" s="430"/>
      <c r="DA7" s="431"/>
      <c r="DB7" s="429">
        <v>17174454</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227483</v>
      </c>
      <c r="BO8" s="430"/>
      <c r="BP8" s="430"/>
      <c r="BQ8" s="430"/>
      <c r="BR8" s="430"/>
      <c r="BS8" s="430"/>
      <c r="BT8" s="430"/>
      <c r="BU8" s="431"/>
      <c r="BV8" s="429">
        <v>102776</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0.35</v>
      </c>
      <c r="CU8" s="470"/>
      <c r="CV8" s="470"/>
      <c r="CW8" s="470"/>
      <c r="CX8" s="470"/>
      <c r="CY8" s="470"/>
      <c r="CZ8" s="470"/>
      <c r="DA8" s="471"/>
      <c r="DB8" s="469">
        <v>0.34</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43977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93</v>
      </c>
      <c r="AV9" s="462"/>
      <c r="AW9" s="462"/>
      <c r="AX9" s="462"/>
      <c r="AY9" s="463" t="s">
        <v>116</v>
      </c>
      <c r="AZ9" s="464"/>
      <c r="BA9" s="464"/>
      <c r="BB9" s="464"/>
      <c r="BC9" s="464"/>
      <c r="BD9" s="464"/>
      <c r="BE9" s="464"/>
      <c r="BF9" s="464"/>
      <c r="BG9" s="464"/>
      <c r="BH9" s="464"/>
      <c r="BI9" s="464"/>
      <c r="BJ9" s="464"/>
      <c r="BK9" s="464"/>
      <c r="BL9" s="464"/>
      <c r="BM9" s="465"/>
      <c r="BN9" s="429">
        <v>124707</v>
      </c>
      <c r="BO9" s="430"/>
      <c r="BP9" s="430"/>
      <c r="BQ9" s="430"/>
      <c r="BR9" s="430"/>
      <c r="BS9" s="430"/>
      <c r="BT9" s="430"/>
      <c r="BU9" s="431"/>
      <c r="BV9" s="429">
        <v>-306758</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22.5</v>
      </c>
      <c r="CU9" s="427"/>
      <c r="CV9" s="427"/>
      <c r="CW9" s="427"/>
      <c r="CX9" s="427"/>
      <c r="CY9" s="427"/>
      <c r="CZ9" s="427"/>
      <c r="DA9" s="428"/>
      <c r="DB9" s="426">
        <v>25.3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46459</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109</v>
      </c>
      <c r="AV10" s="462"/>
      <c r="AW10" s="462"/>
      <c r="AX10" s="462"/>
      <c r="AY10" s="463" t="s">
        <v>120</v>
      </c>
      <c r="AZ10" s="464"/>
      <c r="BA10" s="464"/>
      <c r="BB10" s="464"/>
      <c r="BC10" s="464"/>
      <c r="BD10" s="464"/>
      <c r="BE10" s="464"/>
      <c r="BF10" s="464"/>
      <c r="BG10" s="464"/>
      <c r="BH10" s="464"/>
      <c r="BI10" s="464"/>
      <c r="BJ10" s="464"/>
      <c r="BK10" s="464"/>
      <c r="BL10" s="464"/>
      <c r="BM10" s="465"/>
      <c r="BN10" s="429">
        <v>57705</v>
      </c>
      <c r="BO10" s="430"/>
      <c r="BP10" s="430"/>
      <c r="BQ10" s="430"/>
      <c r="BR10" s="430"/>
      <c r="BS10" s="430"/>
      <c r="BT10" s="430"/>
      <c r="BU10" s="431"/>
      <c r="BV10" s="429">
        <v>208601</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506700</v>
      </c>
      <c r="BO11" s="430"/>
      <c r="BP11" s="430"/>
      <c r="BQ11" s="430"/>
      <c r="BR11" s="430"/>
      <c r="BS11" s="430"/>
      <c r="BT11" s="430"/>
      <c r="BU11" s="431"/>
      <c r="BV11" s="429">
        <v>1289377</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43562</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93</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1000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43154</v>
      </c>
      <c r="S13" s="514"/>
      <c r="T13" s="514"/>
      <c r="U13" s="514"/>
      <c r="V13" s="515"/>
      <c r="W13" s="445" t="s">
        <v>138</v>
      </c>
      <c r="X13" s="446"/>
      <c r="Y13" s="446"/>
      <c r="Z13" s="446"/>
      <c r="AA13" s="446"/>
      <c r="AB13" s="436"/>
      <c r="AC13" s="480">
        <v>3170</v>
      </c>
      <c r="AD13" s="481"/>
      <c r="AE13" s="481"/>
      <c r="AF13" s="481"/>
      <c r="AG13" s="523"/>
      <c r="AH13" s="480">
        <v>3768</v>
      </c>
      <c r="AI13" s="481"/>
      <c r="AJ13" s="481"/>
      <c r="AK13" s="481"/>
      <c r="AL13" s="482"/>
      <c r="AM13" s="458" t="s">
        <v>139</v>
      </c>
      <c r="AN13" s="459"/>
      <c r="AO13" s="459"/>
      <c r="AP13" s="459"/>
      <c r="AQ13" s="459"/>
      <c r="AR13" s="459"/>
      <c r="AS13" s="459"/>
      <c r="AT13" s="460"/>
      <c r="AU13" s="461" t="s">
        <v>109</v>
      </c>
      <c r="AV13" s="462"/>
      <c r="AW13" s="462"/>
      <c r="AX13" s="462"/>
      <c r="AY13" s="463" t="s">
        <v>140</v>
      </c>
      <c r="AZ13" s="464"/>
      <c r="BA13" s="464"/>
      <c r="BB13" s="464"/>
      <c r="BC13" s="464"/>
      <c r="BD13" s="464"/>
      <c r="BE13" s="464"/>
      <c r="BF13" s="464"/>
      <c r="BG13" s="464"/>
      <c r="BH13" s="464"/>
      <c r="BI13" s="464"/>
      <c r="BJ13" s="464"/>
      <c r="BK13" s="464"/>
      <c r="BL13" s="464"/>
      <c r="BM13" s="465"/>
      <c r="BN13" s="429">
        <v>689112</v>
      </c>
      <c r="BO13" s="430"/>
      <c r="BP13" s="430"/>
      <c r="BQ13" s="430"/>
      <c r="BR13" s="430"/>
      <c r="BS13" s="430"/>
      <c r="BT13" s="430"/>
      <c r="BU13" s="431"/>
      <c r="BV13" s="429">
        <v>1190220</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14.5</v>
      </c>
      <c r="CU13" s="427"/>
      <c r="CV13" s="427"/>
      <c r="CW13" s="427"/>
      <c r="CX13" s="427"/>
      <c r="CY13" s="427"/>
      <c r="CZ13" s="427"/>
      <c r="DA13" s="428"/>
      <c r="DB13" s="426">
        <v>14.7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44039</v>
      </c>
      <c r="S14" s="514"/>
      <c r="T14" s="514"/>
      <c r="U14" s="514"/>
      <c r="V14" s="515"/>
      <c r="W14" s="419"/>
      <c r="X14" s="420"/>
      <c r="Y14" s="420"/>
      <c r="Z14" s="420"/>
      <c r="AA14" s="420"/>
      <c r="AB14" s="409"/>
      <c r="AC14" s="516">
        <v>15.8</v>
      </c>
      <c r="AD14" s="517"/>
      <c r="AE14" s="517"/>
      <c r="AF14" s="517"/>
      <c r="AG14" s="518"/>
      <c r="AH14" s="516">
        <v>17.7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157.5</v>
      </c>
      <c r="CU14" s="528"/>
      <c r="CV14" s="528"/>
      <c r="CW14" s="528"/>
      <c r="CX14" s="528"/>
      <c r="CY14" s="528"/>
      <c r="CZ14" s="528"/>
      <c r="DA14" s="529"/>
      <c r="DB14" s="527">
        <v>173.9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43726</v>
      </c>
      <c r="S15" s="514"/>
      <c r="T15" s="514"/>
      <c r="U15" s="514"/>
      <c r="V15" s="515"/>
      <c r="W15" s="445" t="s">
        <v>145</v>
      </c>
      <c r="X15" s="446"/>
      <c r="Y15" s="446"/>
      <c r="Z15" s="446"/>
      <c r="AA15" s="446"/>
      <c r="AB15" s="436"/>
      <c r="AC15" s="480">
        <v>4300</v>
      </c>
      <c r="AD15" s="481"/>
      <c r="AE15" s="481"/>
      <c r="AF15" s="481"/>
      <c r="AG15" s="523"/>
      <c r="AH15" s="480">
        <v>4587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5058985</v>
      </c>
      <c r="BO15" s="393"/>
      <c r="BP15" s="393"/>
      <c r="BQ15" s="393"/>
      <c r="BR15" s="393"/>
      <c r="BS15" s="393"/>
      <c r="BT15" s="393"/>
      <c r="BU15" s="394"/>
      <c r="BV15" s="392">
        <v>5067655</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21.4</v>
      </c>
      <c r="AD16" s="517"/>
      <c r="AE16" s="517"/>
      <c r="AF16" s="517"/>
      <c r="AG16" s="518"/>
      <c r="AH16" s="516">
        <v>21.5</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14438199</v>
      </c>
      <c r="BO16" s="430"/>
      <c r="BP16" s="430"/>
      <c r="BQ16" s="430"/>
      <c r="BR16" s="430"/>
      <c r="BS16" s="430"/>
      <c r="BT16" s="430"/>
      <c r="BU16" s="431"/>
      <c r="BV16" s="429">
        <v>14472227</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12602</v>
      </c>
      <c r="AD17" s="481"/>
      <c r="AE17" s="481"/>
      <c r="AF17" s="481"/>
      <c r="AG17" s="523"/>
      <c r="AH17" s="480">
        <v>12959</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6418200</v>
      </c>
      <c r="BO17" s="430"/>
      <c r="BP17" s="430"/>
      <c r="BQ17" s="430"/>
      <c r="BR17" s="430"/>
      <c r="BS17" s="430"/>
      <c r="BT17" s="430"/>
      <c r="BU17" s="431"/>
      <c r="BV17" s="429">
        <v>6438554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184.32</v>
      </c>
      <c r="M18" s="545"/>
      <c r="N18" s="545"/>
      <c r="O18" s="545"/>
      <c r="P18" s="545"/>
      <c r="Q18" s="545"/>
      <c r="R18" s="546"/>
      <c r="S18" s="546"/>
      <c r="T18" s="546"/>
      <c r="U18" s="546"/>
      <c r="V18" s="547"/>
      <c r="W18" s="447"/>
      <c r="X18" s="448"/>
      <c r="Y18" s="448"/>
      <c r="Z18" s="448"/>
      <c r="AA18" s="448"/>
      <c r="AB18" s="439"/>
      <c r="AC18" s="548">
        <v>62.8</v>
      </c>
      <c r="AD18" s="549"/>
      <c r="AE18" s="549"/>
      <c r="AF18" s="549"/>
      <c r="AG18" s="550"/>
      <c r="AH18" s="548">
        <v>60.8</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15367398</v>
      </c>
      <c r="BO18" s="430"/>
      <c r="BP18" s="430"/>
      <c r="BQ18" s="430"/>
      <c r="BR18" s="430"/>
      <c r="BS18" s="430"/>
      <c r="BT18" s="430"/>
      <c r="BU18" s="431"/>
      <c r="BV18" s="429">
        <v>15191127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239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18871510</v>
      </c>
      <c r="BO19" s="430"/>
      <c r="BP19" s="430"/>
      <c r="BQ19" s="430"/>
      <c r="BR19" s="430"/>
      <c r="BS19" s="430"/>
      <c r="BT19" s="430"/>
      <c r="BU19" s="431"/>
      <c r="BV19" s="429">
        <v>19750812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17451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39895791</v>
      </c>
      <c r="BO23" s="430"/>
      <c r="BP23" s="430"/>
      <c r="BQ23" s="430"/>
      <c r="BR23" s="430"/>
      <c r="BS23" s="430"/>
      <c r="BT23" s="430"/>
      <c r="BU23" s="431"/>
      <c r="BV23" s="429">
        <v>40968631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8600</v>
      </c>
      <c r="R24" s="481"/>
      <c r="S24" s="481"/>
      <c r="T24" s="481"/>
      <c r="U24" s="481"/>
      <c r="V24" s="523"/>
      <c r="W24" s="582"/>
      <c r="X24" s="570"/>
      <c r="Y24" s="571"/>
      <c r="Z24" s="479" t="s">
        <v>169</v>
      </c>
      <c r="AA24" s="459"/>
      <c r="AB24" s="459"/>
      <c r="AC24" s="459"/>
      <c r="AD24" s="459"/>
      <c r="AE24" s="459"/>
      <c r="AF24" s="459"/>
      <c r="AG24" s="460"/>
      <c r="AH24" s="480">
        <v>371</v>
      </c>
      <c r="AI24" s="481"/>
      <c r="AJ24" s="481"/>
      <c r="AK24" s="481"/>
      <c r="AL24" s="523"/>
      <c r="AM24" s="480">
        <v>1169763</v>
      </c>
      <c r="AN24" s="481"/>
      <c r="AO24" s="481"/>
      <c r="AP24" s="481"/>
      <c r="AQ24" s="481"/>
      <c r="AR24" s="523"/>
      <c r="AS24" s="480">
        <v>3153</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20892846</v>
      </c>
      <c r="BO24" s="430"/>
      <c r="BP24" s="430"/>
      <c r="BQ24" s="430"/>
      <c r="BR24" s="430"/>
      <c r="BS24" s="430"/>
      <c r="BT24" s="430"/>
      <c r="BU24" s="431"/>
      <c r="BV24" s="429">
        <v>22426085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2</v>
      </c>
      <c r="M25" s="481"/>
      <c r="N25" s="481"/>
      <c r="O25" s="481"/>
      <c r="P25" s="523"/>
      <c r="Q25" s="480">
        <v>6900</v>
      </c>
      <c r="R25" s="481"/>
      <c r="S25" s="481"/>
      <c r="T25" s="481"/>
      <c r="U25" s="481"/>
      <c r="V25" s="523"/>
      <c r="W25" s="582"/>
      <c r="X25" s="570"/>
      <c r="Y25" s="571"/>
      <c r="Z25" s="479" t="s">
        <v>172</v>
      </c>
      <c r="AA25" s="459"/>
      <c r="AB25" s="459"/>
      <c r="AC25" s="459"/>
      <c r="AD25" s="459"/>
      <c r="AE25" s="459"/>
      <c r="AF25" s="459"/>
      <c r="AG25" s="460"/>
      <c r="AH25" s="480" t="s">
        <v>129</v>
      </c>
      <c r="AI25" s="481"/>
      <c r="AJ25" s="481"/>
      <c r="AK25" s="481"/>
      <c r="AL25" s="523"/>
      <c r="AM25" s="480" t="s">
        <v>129</v>
      </c>
      <c r="AN25" s="481"/>
      <c r="AO25" s="481"/>
      <c r="AP25" s="481"/>
      <c r="AQ25" s="481"/>
      <c r="AR25" s="523"/>
      <c r="AS25" s="480" t="s">
        <v>173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2751411</v>
      </c>
      <c r="BO25" s="393"/>
      <c r="BP25" s="393"/>
      <c r="BQ25" s="393"/>
      <c r="BR25" s="393"/>
      <c r="BS25" s="393"/>
      <c r="BT25" s="393"/>
      <c r="BU25" s="394"/>
      <c r="BV25" s="392">
        <v>1642077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6100</v>
      </c>
      <c r="R26" s="481"/>
      <c r="S26" s="481"/>
      <c r="T26" s="481"/>
      <c r="U26" s="481"/>
      <c r="V26" s="523"/>
      <c r="W26" s="582"/>
      <c r="X26" s="570"/>
      <c r="Y26" s="571"/>
      <c r="Z26" s="479" t="s">
        <v>176</v>
      </c>
      <c r="AA26" s="592"/>
      <c r="AB26" s="592"/>
      <c r="AC26" s="592"/>
      <c r="AD26" s="592"/>
      <c r="AE26" s="592"/>
      <c r="AF26" s="592"/>
      <c r="AG26" s="593"/>
      <c r="AH26" s="480">
        <v>12</v>
      </c>
      <c r="AI26" s="481"/>
      <c r="AJ26" s="481"/>
      <c r="AK26" s="481"/>
      <c r="AL26" s="523"/>
      <c r="AM26" s="480">
        <v>33216</v>
      </c>
      <c r="AN26" s="481"/>
      <c r="AO26" s="481"/>
      <c r="AP26" s="481"/>
      <c r="AQ26" s="481"/>
      <c r="AR26" s="523"/>
      <c r="AS26" s="480">
        <v>2768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173</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4500</v>
      </c>
      <c r="R27" s="481"/>
      <c r="S27" s="481"/>
      <c r="T27" s="481"/>
      <c r="U27" s="481"/>
      <c r="V27" s="523"/>
      <c r="W27" s="582"/>
      <c r="X27" s="570"/>
      <c r="Y27" s="571"/>
      <c r="Z27" s="479" t="s">
        <v>179</v>
      </c>
      <c r="AA27" s="459"/>
      <c r="AB27" s="459"/>
      <c r="AC27" s="459"/>
      <c r="AD27" s="459"/>
      <c r="AE27" s="459"/>
      <c r="AF27" s="459"/>
      <c r="AG27" s="460"/>
      <c r="AH27" s="480" t="s">
        <v>129</v>
      </c>
      <c r="AI27" s="481"/>
      <c r="AJ27" s="481"/>
      <c r="AK27" s="481"/>
      <c r="AL27" s="523"/>
      <c r="AM27" s="480" t="s">
        <v>129</v>
      </c>
      <c r="AN27" s="481"/>
      <c r="AO27" s="481"/>
      <c r="AP27" s="481"/>
      <c r="AQ27" s="481"/>
      <c r="AR27" s="523"/>
      <c r="AS27" s="480" t="s">
        <v>173</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412559</v>
      </c>
      <c r="BO27" s="606"/>
      <c r="BP27" s="606"/>
      <c r="BQ27" s="606"/>
      <c r="BR27" s="606"/>
      <c r="BS27" s="606"/>
      <c r="BT27" s="606"/>
      <c r="BU27" s="607"/>
      <c r="BV27" s="605">
        <v>411863</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3780</v>
      </c>
      <c r="R28" s="481"/>
      <c r="S28" s="481"/>
      <c r="T28" s="481"/>
      <c r="U28" s="481"/>
      <c r="V28" s="523"/>
      <c r="W28" s="582"/>
      <c r="X28" s="570"/>
      <c r="Y28" s="571"/>
      <c r="Z28" s="479" t="s">
        <v>182</v>
      </c>
      <c r="AA28" s="459"/>
      <c r="AB28" s="459"/>
      <c r="AC28" s="459"/>
      <c r="AD28" s="459"/>
      <c r="AE28" s="459"/>
      <c r="AF28" s="459"/>
      <c r="AG28" s="460"/>
      <c r="AH28" s="480" t="s">
        <v>173</v>
      </c>
      <c r="AI28" s="481"/>
      <c r="AJ28" s="481"/>
      <c r="AK28" s="481"/>
      <c r="AL28" s="523"/>
      <c r="AM28" s="480" t="s">
        <v>173</v>
      </c>
      <c r="AN28" s="481"/>
      <c r="AO28" s="481"/>
      <c r="AP28" s="481"/>
      <c r="AQ28" s="481"/>
      <c r="AR28" s="523"/>
      <c r="AS28" s="480" t="s">
        <v>129</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2945651</v>
      </c>
      <c r="BO28" s="393"/>
      <c r="BP28" s="393"/>
      <c r="BQ28" s="393"/>
      <c r="BR28" s="393"/>
      <c r="BS28" s="393"/>
      <c r="BT28" s="393"/>
      <c r="BU28" s="394"/>
      <c r="BV28" s="392">
        <v>2887946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16</v>
      </c>
      <c r="M29" s="481"/>
      <c r="N29" s="481"/>
      <c r="O29" s="481"/>
      <c r="P29" s="523"/>
      <c r="Q29" s="480">
        <v>3465</v>
      </c>
      <c r="R29" s="481"/>
      <c r="S29" s="481"/>
      <c r="T29" s="481"/>
      <c r="U29" s="481"/>
      <c r="V29" s="523"/>
      <c r="W29" s="583"/>
      <c r="X29" s="584"/>
      <c r="Y29" s="585"/>
      <c r="Z29" s="479" t="s">
        <v>185</v>
      </c>
      <c r="AA29" s="459"/>
      <c r="AB29" s="459"/>
      <c r="AC29" s="459"/>
      <c r="AD29" s="459"/>
      <c r="AE29" s="459"/>
      <c r="AF29" s="459"/>
      <c r="AG29" s="460"/>
      <c r="AH29" s="480">
        <v>371</v>
      </c>
      <c r="AI29" s="481"/>
      <c r="AJ29" s="481"/>
      <c r="AK29" s="481"/>
      <c r="AL29" s="523"/>
      <c r="AM29" s="480">
        <v>1169763</v>
      </c>
      <c r="AN29" s="481"/>
      <c r="AO29" s="481"/>
      <c r="AP29" s="481"/>
      <c r="AQ29" s="481"/>
      <c r="AR29" s="523"/>
      <c r="AS29" s="480">
        <v>3153</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2382827</v>
      </c>
      <c r="BO29" s="430"/>
      <c r="BP29" s="430"/>
      <c r="BQ29" s="430"/>
      <c r="BR29" s="430"/>
      <c r="BS29" s="430"/>
      <c r="BT29" s="430"/>
      <c r="BU29" s="431"/>
      <c r="BV29" s="429">
        <v>2376125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98.8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7639568</v>
      </c>
      <c r="BO30" s="606"/>
      <c r="BP30" s="606"/>
      <c r="BQ30" s="606"/>
      <c r="BR30" s="606"/>
      <c r="BS30" s="606"/>
      <c r="BT30" s="606"/>
      <c r="BU30" s="607"/>
      <c r="BV30" s="605">
        <v>7515146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国民健康保険特別会計（事業勘定）</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IF('各会計、関係団体の財政状況及び健全化判断比率'!B33="","",'各会計、関係団体の財政状況及び健全化判断比率'!B33)</f>
        <v>下水道事業会計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産地直売所事業特別会計</v>
      </c>
      <c r="BH34" s="619"/>
      <c r="BI34" s="619"/>
      <c r="BJ34" s="619"/>
      <c r="BK34" s="619"/>
      <c r="BL34" s="619"/>
      <c r="BM34" s="619"/>
      <c r="BN34" s="619"/>
      <c r="BO34" s="619"/>
      <c r="BP34" s="619"/>
      <c r="BQ34" s="619"/>
      <c r="BR34" s="619"/>
      <c r="BS34" s="619"/>
      <c r="BT34" s="619"/>
      <c r="BU34" s="619"/>
      <c r="BV34" s="214"/>
      <c r="BW34" s="618">
        <f>IF(BY34="","",MAX(C34:D43,U34:V43,AM34:AN43,BE34:BF43)+1)</f>
        <v>12</v>
      </c>
      <c r="BX34" s="618"/>
      <c r="BY34" s="619" t="str">
        <f>IF('各会計、関係団体の財政状況及び健全化判断比率'!B68="","",'各会計、関係団体の財政状況及び健全化判断比率'!B68)</f>
        <v>兵庫県市町村職員退職手当組合</v>
      </c>
      <c r="BZ34" s="619"/>
      <c r="CA34" s="619"/>
      <c r="CB34" s="619"/>
      <c r="CC34" s="619"/>
      <c r="CD34" s="619"/>
      <c r="CE34" s="619"/>
      <c r="CF34" s="619"/>
      <c r="CG34" s="619"/>
      <c r="CH34" s="619"/>
      <c r="CI34" s="619"/>
      <c r="CJ34" s="619"/>
      <c r="CK34" s="619"/>
      <c r="CL34" s="619"/>
      <c r="CM34" s="619"/>
      <c r="CN34" s="214"/>
      <c r="CO34" s="618">
        <f>IF(CQ34="","",MAX(C34:D43,U34:V43,AM34:AN43,BE34:BF43,BW34:BX43)+1)</f>
        <v>22</v>
      </c>
      <c r="CP34" s="618"/>
      <c r="CQ34" s="619" t="str">
        <f>IF('各会計、関係団体の財政状況及び健全化判断比率'!BS7="","",'各会計、関係団体の財政状況及び健全化判断比率'!BS7)</f>
        <v>キャトルセゾン松帆</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国民健康保険特別会計（直営診療施設勘定）</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IF('各会計、関係団体の財政状況及び健全化判断比率'!B35="","",'各会計、関係団体の財政状況及び健全化判断比率'!B35)</f>
        <v>温泉事業特別会計</v>
      </c>
      <c r="BH35" s="619"/>
      <c r="BI35" s="619"/>
      <c r="BJ35" s="619"/>
      <c r="BK35" s="619"/>
      <c r="BL35" s="619"/>
      <c r="BM35" s="619"/>
      <c r="BN35" s="619"/>
      <c r="BO35" s="619"/>
      <c r="BP35" s="619"/>
      <c r="BQ35" s="619"/>
      <c r="BR35" s="619"/>
      <c r="BS35" s="619"/>
      <c r="BT35" s="619"/>
      <c r="BU35" s="619"/>
      <c r="BV35" s="214"/>
      <c r="BW35" s="618">
        <f t="shared" ref="BW35:BW43" si="2">IF(BY35="","",BW34+1)</f>
        <v>13</v>
      </c>
      <c r="BX35" s="618"/>
      <c r="BY35" s="619" t="str">
        <f>IF('各会計、関係団体の財政状況及び健全化判断比率'!B69="","",'各会計、関係団体の財政状況及び健全化判断比率'!B69)</f>
        <v>兵庫県町議会議員公務災害補償組合</v>
      </c>
      <c r="BZ35" s="619"/>
      <c r="CA35" s="619"/>
      <c r="CB35" s="619"/>
      <c r="CC35" s="619"/>
      <c r="CD35" s="619"/>
      <c r="CE35" s="619"/>
      <c r="CF35" s="619"/>
      <c r="CG35" s="619"/>
      <c r="CH35" s="619"/>
      <c r="CI35" s="619"/>
      <c r="CJ35" s="619"/>
      <c r="CK35" s="619"/>
      <c r="CL35" s="619"/>
      <c r="CM35" s="619"/>
      <c r="CN35" s="214"/>
      <c r="CO35" s="618">
        <f t="shared" ref="CO35:CO43" si="3">IF(CQ35="","",CO34+1)</f>
        <v>23</v>
      </c>
      <c r="CP35" s="618"/>
      <c r="CQ35" s="619" t="str">
        <f>IF('各会計、関係団体の財政状況及び健全化判断比率'!BS8="","",'各会計、関係団体の財政状況及び健全化判断比率'!BS8)</f>
        <v>ほくだん</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介護保険特別会計（保険事業勘定）</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10</v>
      </c>
      <c r="BF36" s="618"/>
      <c r="BG36" s="619" t="str">
        <f>IF('各会計、関係団体の財政状況及び健全化判断比率'!B36="","",'各会計、関係団体の財政状況及び健全化判断比率'!B36)</f>
        <v>津名港ターミナル事業特別会計</v>
      </c>
      <c r="BH36" s="619"/>
      <c r="BI36" s="619"/>
      <c r="BJ36" s="619"/>
      <c r="BK36" s="619"/>
      <c r="BL36" s="619"/>
      <c r="BM36" s="619"/>
      <c r="BN36" s="619"/>
      <c r="BO36" s="619"/>
      <c r="BP36" s="619"/>
      <c r="BQ36" s="619"/>
      <c r="BR36" s="619"/>
      <c r="BS36" s="619"/>
      <c r="BT36" s="619"/>
      <c r="BU36" s="619"/>
      <c r="BV36" s="214"/>
      <c r="BW36" s="618">
        <f t="shared" si="2"/>
        <v>14</v>
      </c>
      <c r="BX36" s="618"/>
      <c r="BY36" s="619" t="str">
        <f>IF('各会計、関係団体の財政状況及び健全化判断比率'!B70="","",'各会計、関係団体の財政状況及び健全化判断比率'!B70)</f>
        <v>兵庫県市町交通災害共済組合</v>
      </c>
      <c r="BZ36" s="619"/>
      <c r="CA36" s="619"/>
      <c r="CB36" s="619"/>
      <c r="CC36" s="619"/>
      <c r="CD36" s="619"/>
      <c r="CE36" s="619"/>
      <c r="CF36" s="619"/>
      <c r="CG36" s="619"/>
      <c r="CH36" s="619"/>
      <c r="CI36" s="619"/>
      <c r="CJ36" s="619"/>
      <c r="CK36" s="619"/>
      <c r="CL36" s="619"/>
      <c r="CM36" s="619"/>
      <c r="CN36" s="214"/>
      <c r="CO36" s="618">
        <f t="shared" si="3"/>
        <v>24</v>
      </c>
      <c r="CP36" s="618"/>
      <c r="CQ36" s="619" t="str">
        <f>IF('各会計、関係団体の財政状況及び健全化判断比率'!BS9="","",'各会計、関係団体の財政状況及び健全化判断比率'!BS9)</f>
        <v>淡路島パルシェ</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介護保険特別会計（サービス事業勘定）</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f t="shared" si="1"/>
        <v>11</v>
      </c>
      <c r="BF37" s="618"/>
      <c r="BG37" s="619" t="str">
        <f>IF('各会計、関係団体の財政状況及び健全化判断比率'!B37="","",'各会計、関係団体の財政状況及び健全化判断比率'!B37)</f>
        <v>住宅用地造成事業等特別会計</v>
      </c>
      <c r="BH37" s="619"/>
      <c r="BI37" s="619"/>
      <c r="BJ37" s="619"/>
      <c r="BK37" s="619"/>
      <c r="BL37" s="619"/>
      <c r="BM37" s="619"/>
      <c r="BN37" s="619"/>
      <c r="BO37" s="619"/>
      <c r="BP37" s="619"/>
      <c r="BQ37" s="619"/>
      <c r="BR37" s="619"/>
      <c r="BS37" s="619"/>
      <c r="BT37" s="619"/>
      <c r="BU37" s="619"/>
      <c r="BV37" s="214"/>
      <c r="BW37" s="618">
        <f t="shared" si="2"/>
        <v>15</v>
      </c>
      <c r="BX37" s="618"/>
      <c r="BY37" s="619" t="str">
        <f>IF('各会計、関係団体の財政状況及び健全化判断比率'!B71="","",'各会計、関係団体の財政状況及び健全化判断比率'!B71)</f>
        <v>兵庫県後期高齢者医療広域連合（一般会計）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6</v>
      </c>
      <c r="V38" s="618"/>
      <c r="W38" s="619" t="str">
        <f>IF('各会計、関係団体の財政状況及び健全化判断比率'!B32="","",'各会計、関係団体の財政状況及び健全化判断比率'!B32)</f>
        <v>後期高齢者医療特別会計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16</v>
      </c>
      <c r="BX38" s="618"/>
      <c r="BY38" s="619" t="str">
        <f>IF('各会計、関係団体の財政状況及び健全化判断比率'!B72="","",'各会計、関係団体の財政状況及び健全化判断比率'!B72)</f>
        <v>兵庫県後期高齢者医療広域連合（特別会計）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17</v>
      </c>
      <c r="BX39" s="618"/>
      <c r="BY39" s="619" t="str">
        <f>IF('各会計、関係団体の財政状況及び健全化判断比率'!B73="","",'各会計、関係団体の財政状況及び健全化判断比率'!B73)</f>
        <v>淡路広域行政事務組合（一般会計）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18</v>
      </c>
      <c r="BX40" s="618"/>
      <c r="BY40" s="619" t="str">
        <f>IF('各会計、関係団体の財政状況及び健全化判断比率'!B74="","",'各会計、関係団体の財政状況及び健全化判断比率'!B74)</f>
        <v>淡路広域行政事務組合（淡路ふるさと市町村圏事業特別会計）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19</v>
      </c>
      <c r="BX41" s="618"/>
      <c r="BY41" s="619" t="str">
        <f>IF('各会計、関係団体の財政状況及び健全化判断比率'!B75="","",'各会計、関係団体の財政状況及び健全化判断比率'!B75)</f>
        <v>淡路広域行政事務組合（淡路公平委員会特別会計）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20</v>
      </c>
      <c r="BX42" s="618"/>
      <c r="BY42" s="619" t="str">
        <f>IF('各会計、関係団体の財政状況及び健全化判断比率'!B76="","",'各会計、関係団体の財政状況及び健全化判断比率'!B76)</f>
        <v>淡路広域行政事務組合（淡路食肉センター事業特別会計）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21</v>
      </c>
      <c r="BX43" s="618"/>
      <c r="BY43" s="619" t="str">
        <f>IF('各会計、関係団体の財政状況及び健全化判断比率'!B77="","",'各会計、関係団体の財政状況及び健全化判断比率'!B77)</f>
        <v>淡路広域行政事務組合（農業共済事業特別会計）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SVnNr8r3SC+PC6AtQaqVCst0nyrqliIG587mr/X+SXoSxQpb6cN+bn5MO+AjGOtR+mwhvFr7Rq98Ff4kofmHbQ==" saltValue="Rp8l8EZe4PQoel+ITBtb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0" t="s">
        <v>570</v>
      </c>
      <c r="D34" s="1210"/>
      <c r="E34" s="1211"/>
      <c r="F34" s="32">
        <v>1.17</v>
      </c>
      <c r="G34" s="33">
        <v>2.77</v>
      </c>
      <c r="H34" s="33">
        <v>2.34</v>
      </c>
      <c r="I34" s="33">
        <v>0.59</v>
      </c>
      <c r="J34" s="34">
        <v>1.36</v>
      </c>
      <c r="K34" s="22"/>
      <c r="L34" s="22"/>
      <c r="M34" s="22"/>
      <c r="N34" s="22"/>
      <c r="O34" s="22"/>
      <c r="P34" s="22"/>
    </row>
    <row r="35" spans="1:16" ht="39" customHeight="1" x14ac:dyDescent="0.15">
      <c r="A35" s="22"/>
      <c r="B35" s="35"/>
      <c r="C35" s="1204" t="s">
        <v>571</v>
      </c>
      <c r="D35" s="1205"/>
      <c r="E35" s="1206"/>
      <c r="F35" s="36">
        <v>0.52</v>
      </c>
      <c r="G35" s="37">
        <v>0.38</v>
      </c>
      <c r="H35" s="37">
        <v>0.36</v>
      </c>
      <c r="I35" s="37">
        <v>0.7</v>
      </c>
      <c r="J35" s="38">
        <v>1.25</v>
      </c>
      <c r="K35" s="22"/>
      <c r="L35" s="22"/>
      <c r="M35" s="22"/>
      <c r="N35" s="22"/>
      <c r="O35" s="22"/>
      <c r="P35" s="22"/>
    </row>
    <row r="36" spans="1:16" ht="39" customHeight="1" x14ac:dyDescent="0.15">
      <c r="A36" s="22"/>
      <c r="B36" s="35"/>
      <c r="C36" s="1204" t="s">
        <v>572</v>
      </c>
      <c r="D36" s="1205"/>
      <c r="E36" s="1206"/>
      <c r="F36" s="36" t="s">
        <v>523</v>
      </c>
      <c r="G36" s="37" t="s">
        <v>523</v>
      </c>
      <c r="H36" s="37" t="s">
        <v>523</v>
      </c>
      <c r="I36" s="37" t="s">
        <v>523</v>
      </c>
      <c r="J36" s="38">
        <v>0.24</v>
      </c>
      <c r="K36" s="22"/>
      <c r="L36" s="22"/>
      <c r="M36" s="22"/>
      <c r="N36" s="22"/>
      <c r="O36" s="22"/>
      <c r="P36" s="22"/>
    </row>
    <row r="37" spans="1:16" ht="39" customHeight="1" x14ac:dyDescent="0.15">
      <c r="A37" s="22"/>
      <c r="B37" s="35"/>
      <c r="C37" s="1204" t="s">
        <v>573</v>
      </c>
      <c r="D37" s="1205"/>
      <c r="E37" s="1206"/>
      <c r="F37" s="36">
        <v>0.02</v>
      </c>
      <c r="G37" s="37">
        <v>0.78</v>
      </c>
      <c r="H37" s="37">
        <v>1.18</v>
      </c>
      <c r="I37" s="37">
        <v>0.37</v>
      </c>
      <c r="J37" s="38">
        <v>0.17</v>
      </c>
      <c r="K37" s="22"/>
      <c r="L37" s="22"/>
      <c r="M37" s="22"/>
      <c r="N37" s="22"/>
      <c r="O37" s="22"/>
      <c r="P37" s="22"/>
    </row>
    <row r="38" spans="1:16" ht="39" customHeight="1" x14ac:dyDescent="0.15">
      <c r="A38" s="22"/>
      <c r="B38" s="35"/>
      <c r="C38" s="1204" t="s">
        <v>574</v>
      </c>
      <c r="D38" s="1205"/>
      <c r="E38" s="1206"/>
      <c r="F38" s="36">
        <v>7.0000000000000007E-2</v>
      </c>
      <c r="G38" s="37">
        <v>0.1</v>
      </c>
      <c r="H38" s="37">
        <v>0.1</v>
      </c>
      <c r="I38" s="37">
        <v>0.13</v>
      </c>
      <c r="J38" s="38">
        <v>0.14000000000000001</v>
      </c>
      <c r="K38" s="22"/>
      <c r="L38" s="22"/>
      <c r="M38" s="22"/>
      <c r="N38" s="22"/>
      <c r="O38" s="22"/>
      <c r="P38" s="22"/>
    </row>
    <row r="39" spans="1:16" ht="39" customHeight="1" x14ac:dyDescent="0.15">
      <c r="A39" s="22"/>
      <c r="B39" s="35"/>
      <c r="C39" s="1204" t="s">
        <v>575</v>
      </c>
      <c r="D39" s="1205"/>
      <c r="E39" s="1206"/>
      <c r="F39" s="36">
        <v>0.01</v>
      </c>
      <c r="G39" s="37">
        <v>0</v>
      </c>
      <c r="H39" s="37">
        <v>0</v>
      </c>
      <c r="I39" s="37">
        <v>0.02</v>
      </c>
      <c r="J39" s="38">
        <v>0.03</v>
      </c>
      <c r="K39" s="22"/>
      <c r="L39" s="22"/>
      <c r="M39" s="22"/>
      <c r="N39" s="22"/>
      <c r="O39" s="22"/>
      <c r="P39" s="22"/>
    </row>
    <row r="40" spans="1:16" ht="39" customHeight="1" x14ac:dyDescent="0.15">
      <c r="A40" s="22"/>
      <c r="B40" s="35"/>
      <c r="C40" s="1204" t="s">
        <v>576</v>
      </c>
      <c r="D40" s="1205"/>
      <c r="E40" s="1206"/>
      <c r="F40" s="36">
        <v>0</v>
      </c>
      <c r="G40" s="37">
        <v>0.02</v>
      </c>
      <c r="H40" s="37">
        <v>0.04</v>
      </c>
      <c r="I40" s="37">
        <v>0.13</v>
      </c>
      <c r="J40" s="38">
        <v>0.03</v>
      </c>
      <c r="K40" s="22"/>
      <c r="L40" s="22"/>
      <c r="M40" s="22"/>
      <c r="N40" s="22"/>
      <c r="O40" s="22"/>
      <c r="P40" s="22"/>
    </row>
    <row r="41" spans="1:16" ht="39" customHeight="1" x14ac:dyDescent="0.15">
      <c r="A41" s="22"/>
      <c r="B41" s="35"/>
      <c r="C41" s="1204" t="s">
        <v>577</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578</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579</v>
      </c>
      <c r="D43" s="1208"/>
      <c r="E43" s="1209"/>
      <c r="F43" s="41">
        <v>0</v>
      </c>
      <c r="G43" s="42">
        <v>0</v>
      </c>
      <c r="H43" s="42">
        <v>0</v>
      </c>
      <c r="I43" s="42">
        <v>1.19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R5NiKwGcF67SU3gppf9ixoMZOcv/3+it2iU9aeC6PArGVjwAAkeEsj6up6IZB9DwV0KfXio+aej4Clvg8hew==" saltValue="hC1cVCSzFg/RoVKHbVYK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4539</v>
      </c>
      <c r="L45" s="60">
        <v>4413</v>
      </c>
      <c r="M45" s="60">
        <v>4231</v>
      </c>
      <c r="N45" s="60">
        <v>4166</v>
      </c>
      <c r="O45" s="61">
        <v>4177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15">
      <c r="A48" s="48"/>
      <c r="B48" s="1214"/>
      <c r="C48" s="1215"/>
      <c r="D48" s="62"/>
      <c r="E48" s="1220" t="s">
        <v>15</v>
      </c>
      <c r="F48" s="1220"/>
      <c r="G48" s="1220"/>
      <c r="H48" s="1220"/>
      <c r="I48" s="1220"/>
      <c r="J48" s="1221"/>
      <c r="K48" s="63">
        <v>1436</v>
      </c>
      <c r="L48" s="64">
        <v>1348</v>
      </c>
      <c r="M48" s="64">
        <v>1375</v>
      </c>
      <c r="N48" s="64">
        <v>1345</v>
      </c>
      <c r="O48" s="65">
        <v>1225</v>
      </c>
      <c r="P48" s="48"/>
      <c r="Q48" s="48"/>
      <c r="R48" s="48"/>
      <c r="S48" s="48"/>
      <c r="T48" s="48"/>
      <c r="U48" s="48"/>
    </row>
    <row r="49" spans="1:21" ht="30.75" customHeight="1" x14ac:dyDescent="0.15">
      <c r="A49" s="48"/>
      <c r="B49" s="1214"/>
      <c r="C49" s="1215"/>
      <c r="D49" s="62"/>
      <c r="E49" s="1220" t="s">
        <v>16</v>
      </c>
      <c r="F49" s="1220"/>
      <c r="G49" s="1220"/>
      <c r="H49" s="1220"/>
      <c r="I49" s="1220"/>
      <c r="J49" s="1221"/>
      <c r="K49" s="63">
        <v>936</v>
      </c>
      <c r="L49" s="64">
        <v>967</v>
      </c>
      <c r="M49" s="64">
        <v>961</v>
      </c>
      <c r="N49" s="64">
        <v>968</v>
      </c>
      <c r="O49" s="65">
        <v>902</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523</v>
      </c>
      <c r="L50" s="64" t="s">
        <v>523</v>
      </c>
      <c r="M50" s="64" t="s">
        <v>523</v>
      </c>
      <c r="N50" s="64" t="s">
        <v>523</v>
      </c>
      <c r="O50" s="65" t="s">
        <v>523</v>
      </c>
      <c r="P50" s="48"/>
      <c r="Q50" s="48"/>
      <c r="R50" s="48"/>
      <c r="S50" s="48"/>
      <c r="T50" s="48"/>
      <c r="U50" s="48"/>
    </row>
    <row r="51" spans="1:21" ht="30.75" customHeight="1" x14ac:dyDescent="0.15">
      <c r="A51" s="48"/>
      <c r="B51" s="1216"/>
      <c r="C51" s="1217"/>
      <c r="D51" s="66"/>
      <c r="E51" s="1220" t="s">
        <v>18</v>
      </c>
      <c r="F51" s="1220"/>
      <c r="G51" s="1220"/>
      <c r="H51" s="1220"/>
      <c r="I51" s="1220"/>
      <c r="J51" s="1221"/>
      <c r="K51" s="63">
        <v>2</v>
      </c>
      <c r="L51" s="64">
        <v>2</v>
      </c>
      <c r="M51" s="64">
        <v>1</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4549</v>
      </c>
      <c r="L52" s="64">
        <v>4623</v>
      </c>
      <c r="M52" s="64">
        <v>4726</v>
      </c>
      <c r="N52" s="64">
        <v>4562</v>
      </c>
      <c r="O52" s="65">
        <v>4402</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2364</v>
      </c>
      <c r="L53" s="69">
        <v>2107</v>
      </c>
      <c r="M53" s="69">
        <v>1842</v>
      </c>
      <c r="N53" s="69">
        <v>1917</v>
      </c>
      <c r="O53" s="70">
        <v>1902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nJuqu7e2bIXPTx2hoXJLozEQ9GrXUZjhHvnJUaIxqjIzJNM528HKz46jJ7+DaxfQAbwfddGuvGzpBSfttOSpA==" saltValue="lqM+ytPGdRoQt2JPKrP/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38" t="s">
        <v>30</v>
      </c>
      <c r="C41" s="1239"/>
      <c r="D41" s="102"/>
      <c r="E41" s="1244" t="s">
        <v>31</v>
      </c>
      <c r="F41" s="1244"/>
      <c r="G41" s="1244"/>
      <c r="H41" s="1245"/>
      <c r="I41" s="103">
        <v>47068</v>
      </c>
      <c r="J41" s="104">
        <v>44889</v>
      </c>
      <c r="K41" s="104">
        <v>43855</v>
      </c>
      <c r="L41" s="104">
        <v>40994</v>
      </c>
      <c r="M41" s="105">
        <v>39896</v>
      </c>
    </row>
    <row r="42" spans="2:13" ht="27.75" customHeight="1" x14ac:dyDescent="0.15">
      <c r="B42" s="1240"/>
      <c r="C42" s="1241"/>
      <c r="D42" s="106"/>
      <c r="E42" s="1246" t="s">
        <v>32</v>
      </c>
      <c r="F42" s="1246"/>
      <c r="G42" s="1246"/>
      <c r="H42" s="1247"/>
      <c r="I42" s="107" t="s">
        <v>523</v>
      </c>
      <c r="J42" s="108" t="s">
        <v>523</v>
      </c>
      <c r="K42" s="108" t="s">
        <v>523</v>
      </c>
      <c r="L42" s="108" t="s">
        <v>523</v>
      </c>
      <c r="M42" s="109" t="s">
        <v>523</v>
      </c>
    </row>
    <row r="43" spans="2:13" ht="27.75" customHeight="1" x14ac:dyDescent="0.15">
      <c r="B43" s="1240"/>
      <c r="C43" s="1241"/>
      <c r="D43" s="106"/>
      <c r="E43" s="1246" t="s">
        <v>33</v>
      </c>
      <c r="F43" s="1246"/>
      <c r="G43" s="1246"/>
      <c r="H43" s="1247"/>
      <c r="I43" s="107">
        <v>22963</v>
      </c>
      <c r="J43" s="108">
        <v>22275</v>
      </c>
      <c r="K43" s="108">
        <v>21581</v>
      </c>
      <c r="L43" s="108">
        <v>21174</v>
      </c>
      <c r="M43" s="109">
        <v>19600</v>
      </c>
    </row>
    <row r="44" spans="2:13" ht="27.75" customHeight="1" x14ac:dyDescent="0.15">
      <c r="B44" s="1240"/>
      <c r="C44" s="1241"/>
      <c r="D44" s="106"/>
      <c r="E44" s="1246" t="s">
        <v>34</v>
      </c>
      <c r="F44" s="1246"/>
      <c r="G44" s="1246"/>
      <c r="H44" s="1247"/>
      <c r="I44" s="107">
        <v>11282</v>
      </c>
      <c r="J44" s="108">
        <v>10758</v>
      </c>
      <c r="K44" s="108">
        <v>10082</v>
      </c>
      <c r="L44" s="108">
        <v>9455</v>
      </c>
      <c r="M44" s="109">
        <v>8930</v>
      </c>
    </row>
    <row r="45" spans="2:13" ht="27.75" customHeight="1" x14ac:dyDescent="0.15">
      <c r="B45" s="1240"/>
      <c r="C45" s="1241"/>
      <c r="D45" s="106"/>
      <c r="E45" s="1246" t="s">
        <v>35</v>
      </c>
      <c r="F45" s="1246"/>
      <c r="G45" s="1246"/>
      <c r="H45" s="1247"/>
      <c r="I45" s="107">
        <v>5704</v>
      </c>
      <c r="J45" s="108">
        <v>5302</v>
      </c>
      <c r="K45" s="108">
        <v>5352</v>
      </c>
      <c r="L45" s="108">
        <v>5061</v>
      </c>
      <c r="M45" s="109">
        <v>4713</v>
      </c>
    </row>
    <row r="46" spans="2:13" ht="27.75" customHeight="1" x14ac:dyDescent="0.15">
      <c r="B46" s="1240"/>
      <c r="C46" s="1241"/>
      <c r="D46" s="110"/>
      <c r="E46" s="1246" t="s">
        <v>36</v>
      </c>
      <c r="F46" s="1246"/>
      <c r="G46" s="1246"/>
      <c r="H46" s="1247"/>
      <c r="I46" s="107" t="s">
        <v>523</v>
      </c>
      <c r="J46" s="108" t="s">
        <v>523</v>
      </c>
      <c r="K46" s="108" t="s">
        <v>523</v>
      </c>
      <c r="L46" s="108" t="s">
        <v>523</v>
      </c>
      <c r="M46" s="109" t="s">
        <v>523</v>
      </c>
    </row>
    <row r="47" spans="2:13" ht="27.75" customHeight="1" x14ac:dyDescent="0.15">
      <c r="B47" s="1240"/>
      <c r="C47" s="1241"/>
      <c r="D47" s="111"/>
      <c r="E47" s="1248" t="s">
        <v>37</v>
      </c>
      <c r="F47" s="1249"/>
      <c r="G47" s="1249"/>
      <c r="H47" s="1250"/>
      <c r="I47" s="107" t="s">
        <v>523</v>
      </c>
      <c r="J47" s="108" t="s">
        <v>523</v>
      </c>
      <c r="K47" s="108" t="s">
        <v>523</v>
      </c>
      <c r="L47" s="108" t="s">
        <v>523</v>
      </c>
      <c r="M47" s="109" t="s">
        <v>523</v>
      </c>
    </row>
    <row r="48" spans="2:13" ht="27.75" customHeight="1" x14ac:dyDescent="0.15">
      <c r="B48" s="1240"/>
      <c r="C48" s="1241"/>
      <c r="D48" s="106"/>
      <c r="E48" s="1246" t="s">
        <v>38</v>
      </c>
      <c r="F48" s="1246"/>
      <c r="G48" s="1246"/>
      <c r="H48" s="1247"/>
      <c r="I48" s="107" t="s">
        <v>523</v>
      </c>
      <c r="J48" s="108" t="s">
        <v>523</v>
      </c>
      <c r="K48" s="108" t="s">
        <v>523</v>
      </c>
      <c r="L48" s="108" t="s">
        <v>523</v>
      </c>
      <c r="M48" s="109" t="s">
        <v>523</v>
      </c>
    </row>
    <row r="49" spans="2:13" ht="27.75" customHeight="1" x14ac:dyDescent="0.15">
      <c r="B49" s="1242"/>
      <c r="C49" s="1243"/>
      <c r="D49" s="106"/>
      <c r="E49" s="1246" t="s">
        <v>39</v>
      </c>
      <c r="F49" s="1246"/>
      <c r="G49" s="1246"/>
      <c r="H49" s="1247"/>
      <c r="I49" s="107" t="s">
        <v>523</v>
      </c>
      <c r="J49" s="108" t="s">
        <v>523</v>
      </c>
      <c r="K49" s="108" t="s">
        <v>523</v>
      </c>
      <c r="L49" s="108" t="s">
        <v>523</v>
      </c>
      <c r="M49" s="109" t="s">
        <v>523</v>
      </c>
    </row>
    <row r="50" spans="2:13" ht="27.75" customHeight="1" x14ac:dyDescent="0.15">
      <c r="B50" s="1251" t="s">
        <v>40</v>
      </c>
      <c r="C50" s="1252"/>
      <c r="D50" s="112"/>
      <c r="E50" s="1246" t="s">
        <v>41</v>
      </c>
      <c r="F50" s="1246"/>
      <c r="G50" s="1246"/>
      <c r="H50" s="1247"/>
      <c r="I50" s="107">
        <v>9074</v>
      </c>
      <c r="J50" s="108">
        <v>8879</v>
      </c>
      <c r="K50" s="108">
        <v>9356</v>
      </c>
      <c r="L50" s="108">
        <v>9853</v>
      </c>
      <c r="M50" s="109">
        <v>9962</v>
      </c>
    </row>
    <row r="51" spans="2:13" ht="27.75" customHeight="1" x14ac:dyDescent="0.15">
      <c r="B51" s="1240"/>
      <c r="C51" s="1241"/>
      <c r="D51" s="106"/>
      <c r="E51" s="1246" t="s">
        <v>42</v>
      </c>
      <c r="F51" s="1246"/>
      <c r="G51" s="1246"/>
      <c r="H51" s="1247"/>
      <c r="I51" s="107">
        <v>4594</v>
      </c>
      <c r="J51" s="108">
        <v>4238</v>
      </c>
      <c r="K51" s="108">
        <v>3813</v>
      </c>
      <c r="L51" s="108">
        <v>3466</v>
      </c>
      <c r="M51" s="109">
        <v>3073</v>
      </c>
    </row>
    <row r="52" spans="2:13" ht="27.75" customHeight="1" x14ac:dyDescent="0.15">
      <c r="B52" s="1242"/>
      <c r="C52" s="1243"/>
      <c r="D52" s="106"/>
      <c r="E52" s="1246" t="s">
        <v>43</v>
      </c>
      <c r="F52" s="1246"/>
      <c r="G52" s="1246"/>
      <c r="H52" s="1247"/>
      <c r="I52" s="107">
        <v>44323</v>
      </c>
      <c r="J52" s="108">
        <v>43113</v>
      </c>
      <c r="K52" s="108">
        <v>42376</v>
      </c>
      <c r="L52" s="108">
        <v>40609</v>
      </c>
      <c r="M52" s="109">
        <v>40072</v>
      </c>
    </row>
    <row r="53" spans="2:13" ht="27.75" customHeight="1" thickBot="1" x14ac:dyDescent="0.2">
      <c r="B53" s="1253" t="s">
        <v>44</v>
      </c>
      <c r="C53" s="1254"/>
      <c r="D53" s="113"/>
      <c r="E53" s="1255" t="s">
        <v>45</v>
      </c>
      <c r="F53" s="1255"/>
      <c r="G53" s="1255"/>
      <c r="H53" s="1256"/>
      <c r="I53" s="114">
        <v>29027</v>
      </c>
      <c r="J53" s="115">
        <v>26994</v>
      </c>
      <c r="K53" s="115">
        <v>25327</v>
      </c>
      <c r="L53" s="115">
        <v>22756</v>
      </c>
      <c r="M53" s="116">
        <v>20032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IlkugZNMV12z+LQCT9EoSiX1B3j1Z8aES+iFuR70yYI206zcR1lJKxRzUbBRTqfKHX9x+jdJL0gAzVPDYMrgg==" saltValue="+RrxIrJlt268wYXYWIOC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5" t="s">
        <v>48</v>
      </c>
      <c r="D55" s="1265"/>
      <c r="E55" s="1266"/>
      <c r="F55" s="128">
        <v>2680</v>
      </c>
      <c r="G55" s="128">
        <v>2888</v>
      </c>
      <c r="H55" s="129">
        <v>2946</v>
      </c>
    </row>
    <row r="56" spans="2:8" ht="52.5" customHeight="1" x14ac:dyDescent="0.15">
      <c r="B56" s="130"/>
      <c r="C56" s="1267" t="s">
        <v>49</v>
      </c>
      <c r="D56" s="1267"/>
      <c r="E56" s="1268"/>
      <c r="F56" s="131">
        <v>2370</v>
      </c>
      <c r="G56" s="131">
        <v>2376</v>
      </c>
      <c r="H56" s="132">
        <v>2383</v>
      </c>
    </row>
    <row r="57" spans="2:8" ht="53.25" customHeight="1" x14ac:dyDescent="0.15">
      <c r="B57" s="130"/>
      <c r="C57" s="1269" t="s">
        <v>50</v>
      </c>
      <c r="D57" s="1269"/>
      <c r="E57" s="1270"/>
      <c r="F57" s="133">
        <v>7453</v>
      </c>
      <c r="G57" s="133">
        <v>7515</v>
      </c>
      <c r="H57" s="134">
        <v>7640</v>
      </c>
    </row>
    <row r="58" spans="2:8" ht="45.75" customHeight="1" x14ac:dyDescent="0.15">
      <c r="B58" s="135"/>
      <c r="C58" s="1257" t="s">
        <v>603</v>
      </c>
      <c r="D58" s="1258"/>
      <c r="E58" s="1259"/>
      <c r="F58" s="136">
        <v>3088</v>
      </c>
      <c r="G58" s="136">
        <v>2868</v>
      </c>
      <c r="H58" s="137">
        <v>2876</v>
      </c>
    </row>
    <row r="59" spans="2:8" ht="45.75" customHeight="1" x14ac:dyDescent="0.15">
      <c r="B59" s="135"/>
      <c r="C59" s="1257" t="s">
        <v>604</v>
      </c>
      <c r="D59" s="1258"/>
      <c r="E59" s="1259"/>
      <c r="F59" s="136">
        <v>2114</v>
      </c>
      <c r="G59" s="136">
        <v>2339</v>
      </c>
      <c r="H59" s="137">
        <v>2522</v>
      </c>
    </row>
    <row r="60" spans="2:8" ht="45.75" customHeight="1" x14ac:dyDescent="0.15">
      <c r="B60" s="135"/>
      <c r="C60" s="1257" t="s">
        <v>605</v>
      </c>
      <c r="D60" s="1258"/>
      <c r="E60" s="1259"/>
      <c r="F60" s="136">
        <v>914</v>
      </c>
      <c r="G60" s="136">
        <v>1057</v>
      </c>
      <c r="H60" s="137">
        <v>1136</v>
      </c>
    </row>
    <row r="61" spans="2:8" ht="45.75" customHeight="1" x14ac:dyDescent="0.15">
      <c r="B61" s="135"/>
      <c r="C61" s="1257" t="s">
        <v>606</v>
      </c>
      <c r="D61" s="1258"/>
      <c r="E61" s="1259"/>
      <c r="F61" s="136">
        <v>419</v>
      </c>
      <c r="G61" s="136">
        <v>446</v>
      </c>
      <c r="H61" s="137">
        <v>625</v>
      </c>
    </row>
    <row r="62" spans="2:8" ht="45.75" customHeight="1" thickBot="1" x14ac:dyDescent="0.2">
      <c r="B62" s="138"/>
      <c r="C62" s="1260" t="s">
        <v>603</v>
      </c>
      <c r="D62" s="1261"/>
      <c r="E62" s="1262"/>
      <c r="F62" s="139">
        <v>402</v>
      </c>
      <c r="G62" s="139">
        <v>302</v>
      </c>
      <c r="H62" s="140">
        <v>302</v>
      </c>
    </row>
    <row r="63" spans="2:8" ht="52.5" customHeight="1" thickBot="1" x14ac:dyDescent="0.2">
      <c r="B63" s="141"/>
      <c r="C63" s="1263" t="s">
        <v>51</v>
      </c>
      <c r="D63" s="1263"/>
      <c r="E63" s="1264"/>
      <c r="F63" s="142">
        <v>12503</v>
      </c>
      <c r="G63" s="142">
        <v>12779</v>
      </c>
      <c r="H63" s="143">
        <v>12968</v>
      </c>
    </row>
    <row r="64" spans="2:8" ht="15" customHeight="1" x14ac:dyDescent="0.15"/>
  </sheetData>
  <sheetProtection algorithmName="SHA-512" hashValue="GcUZZKWqvuLb/gdiEEfxoPUBL7MgsD83hNoxAr4jR7/7P88tqMlgSsdPUHIVcUzvFFjCxY2/5o8/fBhNPP/avw==" saltValue="4/DA4EWQojRJ9oFEvH2y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89865</v>
      </c>
      <c r="E3" s="162"/>
      <c r="F3" s="163">
        <v>85459</v>
      </c>
      <c r="G3" s="164"/>
      <c r="H3" s="165"/>
    </row>
    <row r="4" spans="1:8" x14ac:dyDescent="0.15">
      <c r="A4" s="166"/>
      <c r="B4" s="167"/>
      <c r="C4" s="168"/>
      <c r="D4" s="169">
        <v>62150</v>
      </c>
      <c r="E4" s="170"/>
      <c r="F4" s="171">
        <v>44378</v>
      </c>
      <c r="G4" s="172"/>
      <c r="H4" s="173"/>
    </row>
    <row r="5" spans="1:8" x14ac:dyDescent="0.15">
      <c r="A5" s="154" t="s">
        <v>557</v>
      </c>
      <c r="B5" s="159"/>
      <c r="C5" s="160"/>
      <c r="D5" s="161">
        <v>60654</v>
      </c>
      <c r="E5" s="162"/>
      <c r="F5" s="163">
        <v>83280</v>
      </c>
      <c r="G5" s="164"/>
      <c r="H5" s="165"/>
    </row>
    <row r="6" spans="1:8" x14ac:dyDescent="0.15">
      <c r="A6" s="166"/>
      <c r="B6" s="167"/>
      <c r="C6" s="168"/>
      <c r="D6" s="169">
        <v>36800</v>
      </c>
      <c r="E6" s="170"/>
      <c r="F6" s="171">
        <v>43123</v>
      </c>
      <c r="G6" s="172"/>
      <c r="H6" s="173"/>
    </row>
    <row r="7" spans="1:8" x14ac:dyDescent="0.15">
      <c r="A7" s="154" t="s">
        <v>558</v>
      </c>
      <c r="B7" s="159"/>
      <c r="C7" s="160"/>
      <c r="D7" s="161">
        <v>81881</v>
      </c>
      <c r="E7" s="162"/>
      <c r="F7" s="163">
        <v>88968</v>
      </c>
      <c r="G7" s="164"/>
      <c r="H7" s="165"/>
    </row>
    <row r="8" spans="1:8" x14ac:dyDescent="0.15">
      <c r="A8" s="166"/>
      <c r="B8" s="167"/>
      <c r="C8" s="168"/>
      <c r="D8" s="169">
        <v>46459</v>
      </c>
      <c r="E8" s="170"/>
      <c r="F8" s="171">
        <v>45482</v>
      </c>
      <c r="G8" s="172"/>
      <c r="H8" s="173"/>
    </row>
    <row r="9" spans="1:8" x14ac:dyDescent="0.15">
      <c r="A9" s="154" t="s">
        <v>559</v>
      </c>
      <c r="B9" s="159"/>
      <c r="C9" s="160"/>
      <c r="D9" s="161">
        <v>52302</v>
      </c>
      <c r="E9" s="162"/>
      <c r="F9" s="163">
        <v>85173</v>
      </c>
      <c r="G9" s="164"/>
      <c r="H9" s="165"/>
    </row>
    <row r="10" spans="1:8" x14ac:dyDescent="0.15">
      <c r="A10" s="166"/>
      <c r="B10" s="167"/>
      <c r="C10" s="168"/>
      <c r="D10" s="169">
        <v>31299</v>
      </c>
      <c r="E10" s="170"/>
      <c r="F10" s="171">
        <v>43913</v>
      </c>
      <c r="G10" s="172"/>
      <c r="H10" s="173"/>
    </row>
    <row r="11" spans="1:8" x14ac:dyDescent="0.15">
      <c r="A11" s="154" t="s">
        <v>560</v>
      </c>
      <c r="B11" s="159"/>
      <c r="C11" s="160"/>
      <c r="D11" s="161">
        <v>84052</v>
      </c>
      <c r="E11" s="162"/>
      <c r="F11" s="163">
        <v>94081</v>
      </c>
      <c r="G11" s="164"/>
      <c r="H11" s="165"/>
    </row>
    <row r="12" spans="1:8" x14ac:dyDescent="0.15">
      <c r="A12" s="166"/>
      <c r="B12" s="167"/>
      <c r="C12" s="174"/>
      <c r="D12" s="169">
        <v>61959</v>
      </c>
      <c r="E12" s="170"/>
      <c r="F12" s="171">
        <v>48949</v>
      </c>
      <c r="G12" s="172"/>
      <c r="H12" s="173"/>
    </row>
    <row r="13" spans="1:8" x14ac:dyDescent="0.15">
      <c r="A13" s="154"/>
      <c r="B13" s="159"/>
      <c r="C13" s="175"/>
      <c r="D13" s="176">
        <v>73751</v>
      </c>
      <c r="E13" s="177"/>
      <c r="F13" s="178">
        <v>87392</v>
      </c>
      <c r="G13" s="179"/>
      <c r="H13" s="165"/>
    </row>
    <row r="14" spans="1:8" x14ac:dyDescent="0.15">
      <c r="A14" s="166"/>
      <c r="B14" s="167"/>
      <c r="C14" s="168"/>
      <c r="D14" s="169">
        <v>47733</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1.17</v>
      </c>
      <c r="C19" s="180">
        <f>ROUND(VALUE(SUBSTITUTE(実質収支比率等に係る経年分析!G$48,"▲","-")),2)</f>
        <v>2.77</v>
      </c>
      <c r="D19" s="180">
        <f>ROUND(VALUE(SUBSTITUTE(実質収支比率等に係る経年分析!H$48,"▲","-")),2)</f>
        <v>2.34</v>
      </c>
      <c r="E19" s="180">
        <f>ROUND(VALUE(SUBSTITUTE(実質収支比率等に係る経年分析!I$48,"▲","-")),2)</f>
        <v>0.6</v>
      </c>
      <c r="F19" s="180">
        <f>ROUND(VALUE(SUBSTITUTE(実質収支比率等に係る経年分析!J$48,"▲","-")),2)</f>
        <v>1.36</v>
      </c>
    </row>
    <row r="20" spans="1:11" x14ac:dyDescent="0.15">
      <c r="A20" s="180" t="s">
        <v>55</v>
      </c>
      <c r="B20" s="180">
        <f>ROUND(VALUE(SUBSTITUTE(実質収支比率等に係る経年分析!F$47,"▲","-")),2)</f>
        <v>12.75</v>
      </c>
      <c r="C20" s="180">
        <f>ROUND(VALUE(SUBSTITUTE(実質収支比率等に係る経年分析!G$47,"▲","-")),2)</f>
        <v>13.71</v>
      </c>
      <c r="D20" s="180">
        <f>ROUND(VALUE(SUBSTITUTE(実質収支比率等に係る経年分析!H$47,"▲","-")),2)</f>
        <v>15.34</v>
      </c>
      <c r="E20" s="180">
        <f>ROUND(VALUE(SUBSTITUTE(実質収支比率等に係る経年分析!I$47,"▲","-")),2)</f>
        <v>16.82</v>
      </c>
      <c r="F20" s="180">
        <f>ROUND(VALUE(SUBSTITUTE(実質収支比率等に係る経年分析!J$47,"▲","-")),2)</f>
        <v>17.66</v>
      </c>
    </row>
    <row r="21" spans="1:11" x14ac:dyDescent="0.15">
      <c r="A21" s="180" t="s">
        <v>56</v>
      </c>
      <c r="B21" s="180">
        <f>IF(ISNUMBER(VALUE(SUBSTITUTE(実質収支比率等に係る経年分析!F$49,"▲","-"))),ROUND(VALUE(SUBSTITUTE(実質収支比率等に係る経年分析!F$49,"▲","-")),2),NA())</f>
        <v>4.4400000000000004</v>
      </c>
      <c r="C21" s="180">
        <f>IF(ISNUMBER(VALUE(SUBSTITUTE(実質収支比率等に係る経年分析!G$49,"▲","-"))),ROUND(VALUE(SUBSTITUTE(実質収支比率等に係る経年分析!G$49,"▲","-")),2),NA())</f>
        <v>9.14</v>
      </c>
      <c r="D21" s="180">
        <f>IF(ISNUMBER(VALUE(SUBSTITUTE(実質収支比率等に係る経年分析!H$49,"▲","-"))),ROUND(VALUE(SUBSTITUTE(実質収支比率等に係る経年分析!H$49,"▲","-")),2),NA())</f>
        <v>6.8</v>
      </c>
      <c r="E21" s="180">
        <f>IF(ISNUMBER(VALUE(SUBSTITUTE(実質収支比率等に係る経年分析!I$49,"▲","-"))),ROUND(VALUE(SUBSTITUTE(実質収支比率等に係る経年分析!I$49,"▲","-")),2),NA())</f>
        <v>6.93</v>
      </c>
      <c r="F21" s="180">
        <f>IF(ISNUMBER(VALUE(SUBSTITUTE(実質収支比率等に係る経年分析!J$49,"▲","-"))),ROUND(VALUE(SUBSTITUTE(実質収支比率等に係る経年分析!J$49,"▲","-")),2),NA())</f>
        <v>4.13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住宅用地造成事業等特別会計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産地直売所事業特別会計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国民健康保険特別会計（事業勘定）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4549</v>
      </c>
      <c r="E42" s="182"/>
      <c r="F42" s="182"/>
      <c r="G42" s="182">
        <f>'実質公債費比率（分子）の構造'!L$52</f>
        <v>4623</v>
      </c>
      <c r="H42" s="182"/>
      <c r="I42" s="182"/>
      <c r="J42" s="182">
        <f>'実質公債費比率（分子）の構造'!M$52</f>
        <v>4726</v>
      </c>
      <c r="K42" s="182"/>
      <c r="L42" s="182"/>
      <c r="M42" s="182">
        <f>'実質公債費比率（分子）の構造'!N$52</f>
        <v>4562</v>
      </c>
      <c r="N42" s="182"/>
      <c r="O42" s="182"/>
      <c r="P42" s="182">
        <f>'実質公債費比率（分子）の構造'!O$52</f>
        <v>4402</v>
      </c>
    </row>
    <row r="43" spans="1:16" x14ac:dyDescent="0.15">
      <c r="A43" s="182" t="s">
        <v>64</v>
      </c>
      <c r="B43" s="182">
        <f>'実質公債費比率（分子）の構造'!K$51</f>
        <v>2</v>
      </c>
      <c r="C43" s="182"/>
      <c r="D43" s="182"/>
      <c r="E43" s="182">
        <f>'実質公債費比率（分子）の構造'!L$51</f>
        <v>2</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936</v>
      </c>
      <c r="C45" s="182"/>
      <c r="D45" s="182"/>
      <c r="E45" s="182">
        <f>'実質公債費比率（分子）の構造'!L$49</f>
        <v>967</v>
      </c>
      <c r="F45" s="182"/>
      <c r="G45" s="182"/>
      <c r="H45" s="182">
        <f>'実質公債費比率（分子）の構造'!M$49</f>
        <v>961</v>
      </c>
      <c r="I45" s="182"/>
      <c r="J45" s="182"/>
      <c r="K45" s="182">
        <f>'実質公債費比率（分子）の構造'!N$49</f>
        <v>968</v>
      </c>
      <c r="L45" s="182"/>
      <c r="M45" s="182"/>
      <c r="N45" s="182">
        <f>'実質公債費比率（分子）の構造'!O$49</f>
        <v>902</v>
      </c>
      <c r="O45" s="182"/>
      <c r="P45" s="182"/>
    </row>
    <row r="46" spans="1:16" x14ac:dyDescent="0.15">
      <c r="A46" s="182" t="s">
        <v>67</v>
      </c>
      <c r="B46" s="182">
        <f>'実質公債費比率（分子）の構造'!K$48</f>
        <v>1436</v>
      </c>
      <c r="C46" s="182"/>
      <c r="D46" s="182"/>
      <c r="E46" s="182">
        <f>'実質公債費比率（分子）の構造'!L$48</f>
        <v>1348</v>
      </c>
      <c r="F46" s="182"/>
      <c r="G46" s="182"/>
      <c r="H46" s="182">
        <f>'実質公債費比率（分子）の構造'!M$48</f>
        <v>1375</v>
      </c>
      <c r="I46" s="182"/>
      <c r="J46" s="182"/>
      <c r="K46" s="182">
        <f>'実質公債費比率（分子）の構造'!N$48</f>
        <v>1345</v>
      </c>
      <c r="L46" s="182"/>
      <c r="M46" s="182"/>
      <c r="N46" s="182">
        <f>'実質公債費比率（分子）の構造'!O$48</f>
        <v>1225</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4539</v>
      </c>
      <c r="C49" s="182"/>
      <c r="D49" s="182"/>
      <c r="E49" s="182">
        <f>'実質公債費比率（分子）の構造'!L$45</f>
        <v>4413</v>
      </c>
      <c r="F49" s="182"/>
      <c r="G49" s="182"/>
      <c r="H49" s="182">
        <f>'実質公債費比率（分子）の構造'!M$45</f>
        <v>4231</v>
      </c>
      <c r="I49" s="182"/>
      <c r="J49" s="182"/>
      <c r="K49" s="182">
        <f>'実質公債費比率（分子）の構造'!N$45</f>
        <v>4166</v>
      </c>
      <c r="L49" s="182"/>
      <c r="M49" s="182"/>
      <c r="N49" s="182">
        <f>'実質公債費比率（分子）の構造'!O$45</f>
        <v>4177</v>
      </c>
      <c r="O49" s="182"/>
      <c r="P49" s="182"/>
    </row>
    <row r="50" spans="1:16" x14ac:dyDescent="0.15">
      <c r="A50" s="182" t="s">
        <v>70</v>
      </c>
      <c r="B50" s="182" t="e">
        <f>NA()</f>
        <v>#N/A</v>
      </c>
      <c r="C50" s="182">
        <f>IF(ISNUMBER('実質公債費比率（分子）の構造'!K$53),'実質公債費比率（分子）の構造'!K$53,NA())</f>
        <v>2364</v>
      </c>
      <c r="D50" s="182" t="e">
        <f>NA()</f>
        <v>#N/A</v>
      </c>
      <c r="E50" s="182" t="e">
        <f>NA()</f>
        <v>#N/A</v>
      </c>
      <c r="F50" s="182">
        <f>IF(ISNUMBER('実質公債費比率（分子）の構造'!L$53),'実質公債費比率（分子）の構造'!L$53,NA())</f>
        <v>2107</v>
      </c>
      <c r="G50" s="182" t="e">
        <f>NA()</f>
        <v>#N/A</v>
      </c>
      <c r="H50" s="182" t="e">
        <f>NA()</f>
        <v>#N/A</v>
      </c>
      <c r="I50" s="182">
        <f>IF(ISNUMBER('実質公債費比率（分子）の構造'!M$53),'実質公債費比率（分子）の構造'!M$53,NA())</f>
        <v>1842</v>
      </c>
      <c r="J50" s="182" t="e">
        <f>NA()</f>
        <v>#N/A</v>
      </c>
      <c r="K50" s="182" t="e">
        <f>NA()</f>
        <v>#N/A</v>
      </c>
      <c r="L50" s="182">
        <f>IF(ISNUMBER('実質公債費比率（分子）の構造'!N$53),'実質公債費比率（分子）の構造'!N$53,NA())</f>
        <v>1917</v>
      </c>
      <c r="M50" s="182" t="e">
        <f>NA()</f>
        <v>#N/A</v>
      </c>
      <c r="N50" s="182" t="e">
        <f>NA()</f>
        <v>#N/A</v>
      </c>
      <c r="O50" s="182">
        <f>IF(ISNUMBER('実質公債費比率（分子）の構造'!O$53),'実質公債費比率（分子）の構造'!O$53,NA())</f>
        <v>1902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44323</v>
      </c>
      <c r="E56" s="181"/>
      <c r="F56" s="181"/>
      <c r="G56" s="181">
        <f>'将来負担比率（分子）の構造'!J$52</f>
        <v>43113</v>
      </c>
      <c r="H56" s="181"/>
      <c r="I56" s="181"/>
      <c r="J56" s="181">
        <f>'将来負担比率（分子）の構造'!K$52</f>
        <v>42376</v>
      </c>
      <c r="K56" s="181"/>
      <c r="L56" s="181"/>
      <c r="M56" s="181">
        <f>'将来負担比率（分子）の構造'!L$52</f>
        <v>40609</v>
      </c>
      <c r="N56" s="181"/>
      <c r="O56" s="181"/>
      <c r="P56" s="181">
        <f>'将来負担比率（分子）の構造'!M$52</f>
        <v>40072</v>
      </c>
    </row>
    <row r="57" spans="1:16" x14ac:dyDescent="0.15">
      <c r="A57" s="181" t="s">
        <v>42</v>
      </c>
      <c r="B57" s="181"/>
      <c r="C57" s="181"/>
      <c r="D57" s="181">
        <f>'将来負担比率（分子）の構造'!I$51</f>
        <v>4594</v>
      </c>
      <c r="E57" s="181"/>
      <c r="F57" s="181"/>
      <c r="G57" s="181">
        <f>'将来負担比率（分子）の構造'!J$51</f>
        <v>4238</v>
      </c>
      <c r="H57" s="181"/>
      <c r="I57" s="181"/>
      <c r="J57" s="181">
        <f>'将来負担比率（分子）の構造'!K$51</f>
        <v>3813</v>
      </c>
      <c r="K57" s="181"/>
      <c r="L57" s="181"/>
      <c r="M57" s="181">
        <f>'将来負担比率（分子）の構造'!L$51</f>
        <v>3466</v>
      </c>
      <c r="N57" s="181"/>
      <c r="O57" s="181"/>
      <c r="P57" s="181">
        <f>'将来負担比率（分子）の構造'!M$51</f>
        <v>3073</v>
      </c>
    </row>
    <row r="58" spans="1:16" x14ac:dyDescent="0.15">
      <c r="A58" s="181" t="s">
        <v>41</v>
      </c>
      <c r="B58" s="181"/>
      <c r="C58" s="181"/>
      <c r="D58" s="181">
        <f>'将来負担比率（分子）の構造'!I$50</f>
        <v>9074</v>
      </c>
      <c r="E58" s="181"/>
      <c r="F58" s="181"/>
      <c r="G58" s="181">
        <f>'将来負担比率（分子）の構造'!J$50</f>
        <v>8879</v>
      </c>
      <c r="H58" s="181"/>
      <c r="I58" s="181"/>
      <c r="J58" s="181">
        <f>'将来負担比率（分子）の構造'!K$50</f>
        <v>9356</v>
      </c>
      <c r="K58" s="181"/>
      <c r="L58" s="181"/>
      <c r="M58" s="181">
        <f>'将来負担比率（分子）の構造'!L$50</f>
        <v>9853</v>
      </c>
      <c r="N58" s="181"/>
      <c r="O58" s="181"/>
      <c r="P58" s="181">
        <f>'将来負担比率（分子）の構造'!M$50</f>
        <v>9962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5704</v>
      </c>
      <c r="C62" s="181"/>
      <c r="D62" s="181"/>
      <c r="E62" s="181">
        <f>'将来負担比率（分子）の構造'!J$45</f>
        <v>5302</v>
      </c>
      <c r="F62" s="181"/>
      <c r="G62" s="181"/>
      <c r="H62" s="181">
        <f>'将来負担比率（分子）の構造'!K$45</f>
        <v>5352</v>
      </c>
      <c r="I62" s="181"/>
      <c r="J62" s="181"/>
      <c r="K62" s="181">
        <f>'将来負担比率（分子）の構造'!L$45</f>
        <v>5061</v>
      </c>
      <c r="L62" s="181"/>
      <c r="M62" s="181"/>
      <c r="N62" s="181">
        <f>'将来負担比率（分子）の構造'!M$45</f>
        <v>4713</v>
      </c>
      <c r="O62" s="181"/>
      <c r="P62" s="181"/>
    </row>
    <row r="63" spans="1:16" x14ac:dyDescent="0.15">
      <c r="A63" s="181" t="s">
        <v>34</v>
      </c>
      <c r="B63" s="181">
        <f>'将来負担比率（分子）の構造'!I$44</f>
        <v>11282</v>
      </c>
      <c r="C63" s="181"/>
      <c r="D63" s="181"/>
      <c r="E63" s="181">
        <f>'将来負担比率（分子）の構造'!J$44</f>
        <v>10758</v>
      </c>
      <c r="F63" s="181"/>
      <c r="G63" s="181"/>
      <c r="H63" s="181">
        <f>'将来負担比率（分子）の構造'!K$44</f>
        <v>10082</v>
      </c>
      <c r="I63" s="181"/>
      <c r="J63" s="181"/>
      <c r="K63" s="181">
        <f>'将来負担比率（分子）の構造'!L$44</f>
        <v>9455</v>
      </c>
      <c r="L63" s="181"/>
      <c r="M63" s="181"/>
      <c r="N63" s="181">
        <f>'将来負担比率（分子）の構造'!M$44</f>
        <v>8930</v>
      </c>
      <c r="O63" s="181"/>
      <c r="P63" s="181"/>
    </row>
    <row r="64" spans="1:16" x14ac:dyDescent="0.15">
      <c r="A64" s="181" t="s">
        <v>33</v>
      </c>
      <c r="B64" s="181">
        <f>'将来負担比率（分子）の構造'!I$43</f>
        <v>22963</v>
      </c>
      <c r="C64" s="181"/>
      <c r="D64" s="181"/>
      <c r="E64" s="181">
        <f>'将来負担比率（分子）の構造'!J$43</f>
        <v>22275</v>
      </c>
      <c r="F64" s="181"/>
      <c r="G64" s="181"/>
      <c r="H64" s="181">
        <f>'将来負担比率（分子）の構造'!K$43</f>
        <v>21581</v>
      </c>
      <c r="I64" s="181"/>
      <c r="J64" s="181"/>
      <c r="K64" s="181">
        <f>'将来負担比率（分子）の構造'!L$43</f>
        <v>21174</v>
      </c>
      <c r="L64" s="181"/>
      <c r="M64" s="181"/>
      <c r="N64" s="181">
        <f>'将来負担比率（分子）の構造'!M$43</f>
        <v>19600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47068</v>
      </c>
      <c r="C66" s="181"/>
      <c r="D66" s="181"/>
      <c r="E66" s="181">
        <f>'将来負担比率（分子）の構造'!J$41</f>
        <v>44889</v>
      </c>
      <c r="F66" s="181"/>
      <c r="G66" s="181"/>
      <c r="H66" s="181">
        <f>'将来負担比率（分子）の構造'!K$41</f>
        <v>43855</v>
      </c>
      <c r="I66" s="181"/>
      <c r="J66" s="181"/>
      <c r="K66" s="181">
        <f>'将来負担比率（分子）の構造'!L$41</f>
        <v>40994</v>
      </c>
      <c r="L66" s="181"/>
      <c r="M66" s="181"/>
      <c r="N66" s="181">
        <f>'将来負担比率（分子）の構造'!M$41</f>
        <v>39896</v>
      </c>
      <c r="O66" s="181"/>
      <c r="P66" s="181"/>
    </row>
    <row r="67" spans="1:16" x14ac:dyDescent="0.15">
      <c r="A67" s="181" t="s">
        <v>74</v>
      </c>
      <c r="B67" s="181" t="e">
        <f>NA()</f>
        <v>#N/A</v>
      </c>
      <c r="C67" s="181">
        <f>IF(ISNUMBER('将来負担比率（分子）の構造'!I$53), IF('将来負担比率（分子）の構造'!I$53 &lt; 0, 0, '将来負担比率（分子）の構造'!I$53), NA())</f>
        <v>29027</v>
      </c>
      <c r="D67" s="181" t="e">
        <f>NA()</f>
        <v>#N/A</v>
      </c>
      <c r="E67" s="181" t="e">
        <f>NA()</f>
        <v>#N/A</v>
      </c>
      <c r="F67" s="181">
        <f>IF(ISNUMBER('将来負担比率（分子）の構造'!J$53), IF('将来負担比率（分子）の構造'!J$53 &lt; 0, 0, '将来負担比率（分子）の構造'!J$53), NA())</f>
        <v>26994</v>
      </c>
      <c r="G67" s="181" t="e">
        <f>NA()</f>
        <v>#N/A</v>
      </c>
      <c r="H67" s="181" t="e">
        <f>NA()</f>
        <v>#N/A</v>
      </c>
      <c r="I67" s="181">
        <f>IF(ISNUMBER('将来負担比率（分子）の構造'!K$53), IF('将来負担比率（分子）の構造'!K$53 &lt; 0, 0, '将来負担比率（分子）の構造'!K$53), NA())</f>
        <v>25327</v>
      </c>
      <c r="J67" s="181" t="e">
        <f>NA()</f>
        <v>#N/A</v>
      </c>
      <c r="K67" s="181" t="e">
        <f>NA()</f>
        <v>#N/A</v>
      </c>
      <c r="L67" s="181">
        <f>IF(ISNUMBER('将来負担比率（分子）の構造'!L$53), IF('将来負担比率（分子）の構造'!L$53 &lt; 0, 0, '将来負担比率（分子）の構造'!L$53), NA())</f>
        <v>22756</v>
      </c>
      <c r="M67" s="181" t="e">
        <f>NA()</f>
        <v>#N/A</v>
      </c>
      <c r="N67" s="181" t="e">
        <f>NA()</f>
        <v>#N/A</v>
      </c>
      <c r="O67" s="181">
        <f>IF(ISNUMBER('将来負担比率（分子）の構造'!M$53), IF('将来負担比率（分子）の構造'!M$53 &lt; 0, 0, '将来負担比率（分子）の構造'!M$53), NA())</f>
        <v>20032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2680</v>
      </c>
      <c r="C72" s="185">
        <f>基金残高に係る経年分析!G55</f>
        <v>2888</v>
      </c>
      <c r="D72" s="185">
        <f>基金残高に係る経年分析!H55</f>
        <v>2946</v>
      </c>
    </row>
    <row r="73" spans="1:16" x14ac:dyDescent="0.15">
      <c r="A73" s="184" t="s">
        <v>77</v>
      </c>
      <c r="B73" s="185">
        <f>基金残高に係る経年分析!F56</f>
        <v>2370</v>
      </c>
      <c r="C73" s="185">
        <f>基金残高に係る経年分析!G56</f>
        <v>2376</v>
      </c>
      <c r="D73" s="185">
        <f>基金残高に係る経年分析!H56</f>
        <v>2383</v>
      </c>
    </row>
    <row r="74" spans="1:16" x14ac:dyDescent="0.15">
      <c r="A74" s="184" t="s">
        <v>78</v>
      </c>
      <c r="B74" s="185">
        <f>基金残高に係る経年分析!F57</f>
        <v>7453</v>
      </c>
      <c r="C74" s="185">
        <f>基金残高に係る経年分析!G57</f>
        <v>7515</v>
      </c>
      <c r="D74" s="185">
        <f>基金残高に係る経年分析!H57</f>
        <v>7640</v>
      </c>
    </row>
  </sheetData>
  <sheetProtection algorithmName="SHA-512" hashValue="/Es/9yyUAlcdvfSX/iJoo1Q1ZZh35ypRn7tkZAAV3MoslizT6Q8eUJ4IFDzAlTqwrE4Fd68GXJQX7qVHWjYRJw==" saltValue="Z9Z16dUKnCWGArmat0U2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5423087</v>
      </c>
      <c r="S5" s="635"/>
      <c r="T5" s="635"/>
      <c r="U5" s="635"/>
      <c r="V5" s="635"/>
      <c r="W5" s="635"/>
      <c r="X5" s="635"/>
      <c r="Y5" s="636"/>
      <c r="Z5" s="637">
        <v>18.2</v>
      </c>
      <c r="AA5" s="637"/>
      <c r="AB5" s="637"/>
      <c r="AC5" s="637"/>
      <c r="AD5" s="638">
        <v>5423087</v>
      </c>
      <c r="AE5" s="638"/>
      <c r="AF5" s="638"/>
      <c r="AG5" s="638"/>
      <c r="AH5" s="638"/>
      <c r="AI5" s="638"/>
      <c r="AJ5" s="638"/>
      <c r="AK5" s="638"/>
      <c r="AL5" s="639">
        <v>33</v>
      </c>
      <c r="AM5" s="640"/>
      <c r="AN5" s="640"/>
      <c r="AO5" s="641"/>
      <c r="AP5" s="631" t="s">
        <v>224</v>
      </c>
      <c r="AQ5" s="632"/>
      <c r="AR5" s="632"/>
      <c r="AS5" s="632"/>
      <c r="AT5" s="632"/>
      <c r="AU5" s="632"/>
      <c r="AV5" s="632"/>
      <c r="AW5" s="632"/>
      <c r="AX5" s="632"/>
      <c r="AY5" s="632"/>
      <c r="AZ5" s="632"/>
      <c r="BA5" s="632"/>
      <c r="BB5" s="632"/>
      <c r="BC5" s="632"/>
      <c r="BD5" s="632"/>
      <c r="BE5" s="632"/>
      <c r="BF5" s="633"/>
      <c r="BG5" s="645">
        <v>5412218</v>
      </c>
      <c r="BH5" s="646"/>
      <c r="BI5" s="646"/>
      <c r="BJ5" s="646"/>
      <c r="BK5" s="646"/>
      <c r="BL5" s="646"/>
      <c r="BM5" s="646"/>
      <c r="BN5" s="647"/>
      <c r="BO5" s="648">
        <v>99.8</v>
      </c>
      <c r="BP5" s="648"/>
      <c r="BQ5" s="648"/>
      <c r="BR5" s="648"/>
      <c r="BS5" s="649" t="s">
        <v>129</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251232</v>
      </c>
      <c r="S6" s="646"/>
      <c r="T6" s="646"/>
      <c r="U6" s="646"/>
      <c r="V6" s="646"/>
      <c r="W6" s="646"/>
      <c r="X6" s="646"/>
      <c r="Y6" s="647"/>
      <c r="Z6" s="648">
        <v>0.8</v>
      </c>
      <c r="AA6" s="648"/>
      <c r="AB6" s="648"/>
      <c r="AC6" s="648"/>
      <c r="AD6" s="649">
        <v>251232</v>
      </c>
      <c r="AE6" s="649"/>
      <c r="AF6" s="649"/>
      <c r="AG6" s="649"/>
      <c r="AH6" s="649"/>
      <c r="AI6" s="649"/>
      <c r="AJ6" s="649"/>
      <c r="AK6" s="649"/>
      <c r="AL6" s="650">
        <v>1.5</v>
      </c>
      <c r="AM6" s="651"/>
      <c r="AN6" s="651"/>
      <c r="AO6" s="652"/>
      <c r="AP6" s="642" t="s">
        <v>229</v>
      </c>
      <c r="AQ6" s="643"/>
      <c r="AR6" s="643"/>
      <c r="AS6" s="643"/>
      <c r="AT6" s="643"/>
      <c r="AU6" s="643"/>
      <c r="AV6" s="643"/>
      <c r="AW6" s="643"/>
      <c r="AX6" s="643"/>
      <c r="AY6" s="643"/>
      <c r="AZ6" s="643"/>
      <c r="BA6" s="643"/>
      <c r="BB6" s="643"/>
      <c r="BC6" s="643"/>
      <c r="BD6" s="643"/>
      <c r="BE6" s="643"/>
      <c r="BF6" s="644"/>
      <c r="BG6" s="645">
        <v>5412218</v>
      </c>
      <c r="BH6" s="646"/>
      <c r="BI6" s="646"/>
      <c r="BJ6" s="646"/>
      <c r="BK6" s="646"/>
      <c r="BL6" s="646"/>
      <c r="BM6" s="646"/>
      <c r="BN6" s="647"/>
      <c r="BO6" s="648">
        <v>99.8</v>
      </c>
      <c r="BP6" s="648"/>
      <c r="BQ6" s="648"/>
      <c r="BR6" s="648"/>
      <c r="BS6" s="649" t="s">
        <v>173</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179299</v>
      </c>
      <c r="CS6" s="646"/>
      <c r="CT6" s="646"/>
      <c r="CU6" s="646"/>
      <c r="CV6" s="646"/>
      <c r="CW6" s="646"/>
      <c r="CX6" s="646"/>
      <c r="CY6" s="647"/>
      <c r="CZ6" s="639">
        <v>0.6</v>
      </c>
      <c r="DA6" s="640"/>
      <c r="DB6" s="640"/>
      <c r="DC6" s="659"/>
      <c r="DD6" s="654" t="s">
        <v>231</v>
      </c>
      <c r="DE6" s="646"/>
      <c r="DF6" s="646"/>
      <c r="DG6" s="646"/>
      <c r="DH6" s="646"/>
      <c r="DI6" s="646"/>
      <c r="DJ6" s="646"/>
      <c r="DK6" s="646"/>
      <c r="DL6" s="646"/>
      <c r="DM6" s="646"/>
      <c r="DN6" s="646"/>
      <c r="DO6" s="646"/>
      <c r="DP6" s="647"/>
      <c r="DQ6" s="654">
        <v>179299</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4879</v>
      </c>
      <c r="S7" s="646"/>
      <c r="T7" s="646"/>
      <c r="U7" s="646"/>
      <c r="V7" s="646"/>
      <c r="W7" s="646"/>
      <c r="X7" s="646"/>
      <c r="Y7" s="647"/>
      <c r="Z7" s="648">
        <v>0</v>
      </c>
      <c r="AA7" s="648"/>
      <c r="AB7" s="648"/>
      <c r="AC7" s="648"/>
      <c r="AD7" s="649">
        <v>4879</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2036499</v>
      </c>
      <c r="BH7" s="646"/>
      <c r="BI7" s="646"/>
      <c r="BJ7" s="646"/>
      <c r="BK7" s="646"/>
      <c r="BL7" s="646"/>
      <c r="BM7" s="646"/>
      <c r="BN7" s="647"/>
      <c r="BO7" s="648">
        <v>37.6</v>
      </c>
      <c r="BP7" s="648"/>
      <c r="BQ7" s="648"/>
      <c r="BR7" s="648"/>
      <c r="BS7" s="649" t="s">
        <v>231</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4621511</v>
      </c>
      <c r="CS7" s="646"/>
      <c r="CT7" s="646"/>
      <c r="CU7" s="646"/>
      <c r="CV7" s="646"/>
      <c r="CW7" s="646"/>
      <c r="CX7" s="646"/>
      <c r="CY7" s="647"/>
      <c r="CZ7" s="648">
        <v>15.7</v>
      </c>
      <c r="DA7" s="648"/>
      <c r="DB7" s="648"/>
      <c r="DC7" s="648"/>
      <c r="DD7" s="654">
        <v>788591</v>
      </c>
      <c r="DE7" s="646"/>
      <c r="DF7" s="646"/>
      <c r="DG7" s="646"/>
      <c r="DH7" s="646"/>
      <c r="DI7" s="646"/>
      <c r="DJ7" s="646"/>
      <c r="DK7" s="646"/>
      <c r="DL7" s="646"/>
      <c r="DM7" s="646"/>
      <c r="DN7" s="646"/>
      <c r="DO7" s="646"/>
      <c r="DP7" s="647"/>
      <c r="DQ7" s="654">
        <v>2536427</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31645</v>
      </c>
      <c r="S8" s="646"/>
      <c r="T8" s="646"/>
      <c r="U8" s="646"/>
      <c r="V8" s="646"/>
      <c r="W8" s="646"/>
      <c r="X8" s="646"/>
      <c r="Y8" s="647"/>
      <c r="Z8" s="648">
        <v>0.1</v>
      </c>
      <c r="AA8" s="648"/>
      <c r="AB8" s="648"/>
      <c r="AC8" s="648"/>
      <c r="AD8" s="649">
        <v>31645</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72736</v>
      </c>
      <c r="BH8" s="646"/>
      <c r="BI8" s="646"/>
      <c r="BJ8" s="646"/>
      <c r="BK8" s="646"/>
      <c r="BL8" s="646"/>
      <c r="BM8" s="646"/>
      <c r="BN8" s="647"/>
      <c r="BO8" s="648">
        <v>1.3</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7363914</v>
      </c>
      <c r="CS8" s="646"/>
      <c r="CT8" s="646"/>
      <c r="CU8" s="646"/>
      <c r="CV8" s="646"/>
      <c r="CW8" s="646"/>
      <c r="CX8" s="646"/>
      <c r="CY8" s="647"/>
      <c r="CZ8" s="648">
        <v>25</v>
      </c>
      <c r="DA8" s="648"/>
      <c r="DB8" s="648"/>
      <c r="DC8" s="648"/>
      <c r="DD8" s="654">
        <v>238935</v>
      </c>
      <c r="DE8" s="646"/>
      <c r="DF8" s="646"/>
      <c r="DG8" s="646"/>
      <c r="DH8" s="646"/>
      <c r="DI8" s="646"/>
      <c r="DJ8" s="646"/>
      <c r="DK8" s="646"/>
      <c r="DL8" s="646"/>
      <c r="DM8" s="646"/>
      <c r="DN8" s="646"/>
      <c r="DO8" s="646"/>
      <c r="DP8" s="647"/>
      <c r="DQ8" s="654">
        <v>4007853</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16973</v>
      </c>
      <c r="S9" s="646"/>
      <c r="T9" s="646"/>
      <c r="U9" s="646"/>
      <c r="V9" s="646"/>
      <c r="W9" s="646"/>
      <c r="X9" s="646"/>
      <c r="Y9" s="647"/>
      <c r="Z9" s="648">
        <v>0.1</v>
      </c>
      <c r="AA9" s="648"/>
      <c r="AB9" s="648"/>
      <c r="AC9" s="648"/>
      <c r="AD9" s="649">
        <v>16973</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1640265</v>
      </c>
      <c r="BH9" s="646"/>
      <c r="BI9" s="646"/>
      <c r="BJ9" s="646"/>
      <c r="BK9" s="646"/>
      <c r="BL9" s="646"/>
      <c r="BM9" s="646"/>
      <c r="BN9" s="647"/>
      <c r="BO9" s="648">
        <v>30.2</v>
      </c>
      <c r="BP9" s="648"/>
      <c r="BQ9" s="648"/>
      <c r="BR9" s="648"/>
      <c r="BS9" s="654" t="s">
        <v>129</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2545044</v>
      </c>
      <c r="CS9" s="646"/>
      <c r="CT9" s="646"/>
      <c r="CU9" s="646"/>
      <c r="CV9" s="646"/>
      <c r="CW9" s="646"/>
      <c r="CX9" s="646"/>
      <c r="CY9" s="647"/>
      <c r="CZ9" s="648">
        <v>8.6</v>
      </c>
      <c r="DA9" s="648"/>
      <c r="DB9" s="648"/>
      <c r="DC9" s="648"/>
      <c r="DD9" s="654">
        <v>384731</v>
      </c>
      <c r="DE9" s="646"/>
      <c r="DF9" s="646"/>
      <c r="DG9" s="646"/>
      <c r="DH9" s="646"/>
      <c r="DI9" s="646"/>
      <c r="DJ9" s="646"/>
      <c r="DK9" s="646"/>
      <c r="DL9" s="646"/>
      <c r="DM9" s="646"/>
      <c r="DN9" s="646"/>
      <c r="DO9" s="646"/>
      <c r="DP9" s="647"/>
      <c r="DQ9" s="654">
        <v>1992842</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129</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110001</v>
      </c>
      <c r="BH10" s="646"/>
      <c r="BI10" s="646"/>
      <c r="BJ10" s="646"/>
      <c r="BK10" s="646"/>
      <c r="BL10" s="646"/>
      <c r="BM10" s="646"/>
      <c r="BN10" s="647"/>
      <c r="BO10" s="648">
        <v>2</v>
      </c>
      <c r="BP10" s="648"/>
      <c r="BQ10" s="648"/>
      <c r="BR10" s="648"/>
      <c r="BS10" s="654" t="s">
        <v>129</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9450</v>
      </c>
      <c r="CS10" s="646"/>
      <c r="CT10" s="646"/>
      <c r="CU10" s="646"/>
      <c r="CV10" s="646"/>
      <c r="CW10" s="646"/>
      <c r="CX10" s="646"/>
      <c r="CY10" s="647"/>
      <c r="CZ10" s="648">
        <v>0</v>
      </c>
      <c r="DA10" s="648"/>
      <c r="DB10" s="648"/>
      <c r="DC10" s="648"/>
      <c r="DD10" s="654" t="s">
        <v>173</v>
      </c>
      <c r="DE10" s="646"/>
      <c r="DF10" s="646"/>
      <c r="DG10" s="646"/>
      <c r="DH10" s="646"/>
      <c r="DI10" s="646"/>
      <c r="DJ10" s="646"/>
      <c r="DK10" s="646"/>
      <c r="DL10" s="646"/>
      <c r="DM10" s="646"/>
      <c r="DN10" s="646"/>
      <c r="DO10" s="646"/>
      <c r="DP10" s="647"/>
      <c r="DQ10" s="654">
        <v>9450</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732849</v>
      </c>
      <c r="S11" s="646"/>
      <c r="T11" s="646"/>
      <c r="U11" s="646"/>
      <c r="V11" s="646"/>
      <c r="W11" s="646"/>
      <c r="X11" s="646"/>
      <c r="Y11" s="647"/>
      <c r="Z11" s="650">
        <v>2.5</v>
      </c>
      <c r="AA11" s="651"/>
      <c r="AB11" s="651"/>
      <c r="AC11" s="663"/>
      <c r="AD11" s="654">
        <v>732849</v>
      </c>
      <c r="AE11" s="646"/>
      <c r="AF11" s="646"/>
      <c r="AG11" s="646"/>
      <c r="AH11" s="646"/>
      <c r="AI11" s="646"/>
      <c r="AJ11" s="646"/>
      <c r="AK11" s="647"/>
      <c r="AL11" s="650">
        <v>4.5</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213497</v>
      </c>
      <c r="BH11" s="646"/>
      <c r="BI11" s="646"/>
      <c r="BJ11" s="646"/>
      <c r="BK11" s="646"/>
      <c r="BL11" s="646"/>
      <c r="BM11" s="646"/>
      <c r="BN11" s="647"/>
      <c r="BO11" s="648">
        <v>3.9</v>
      </c>
      <c r="BP11" s="648"/>
      <c r="BQ11" s="648"/>
      <c r="BR11" s="648"/>
      <c r="BS11" s="654" t="s">
        <v>129</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1895929</v>
      </c>
      <c r="CS11" s="646"/>
      <c r="CT11" s="646"/>
      <c r="CU11" s="646"/>
      <c r="CV11" s="646"/>
      <c r="CW11" s="646"/>
      <c r="CX11" s="646"/>
      <c r="CY11" s="647"/>
      <c r="CZ11" s="648">
        <v>6.4</v>
      </c>
      <c r="DA11" s="648"/>
      <c r="DB11" s="648"/>
      <c r="DC11" s="648"/>
      <c r="DD11" s="654">
        <v>496896</v>
      </c>
      <c r="DE11" s="646"/>
      <c r="DF11" s="646"/>
      <c r="DG11" s="646"/>
      <c r="DH11" s="646"/>
      <c r="DI11" s="646"/>
      <c r="DJ11" s="646"/>
      <c r="DK11" s="646"/>
      <c r="DL11" s="646"/>
      <c r="DM11" s="646"/>
      <c r="DN11" s="646"/>
      <c r="DO11" s="646"/>
      <c r="DP11" s="647"/>
      <c r="DQ11" s="654">
        <v>538790</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8358</v>
      </c>
      <c r="S12" s="646"/>
      <c r="T12" s="646"/>
      <c r="U12" s="646"/>
      <c r="V12" s="646"/>
      <c r="W12" s="646"/>
      <c r="X12" s="646"/>
      <c r="Y12" s="647"/>
      <c r="Z12" s="648">
        <v>0</v>
      </c>
      <c r="AA12" s="648"/>
      <c r="AB12" s="648"/>
      <c r="AC12" s="648"/>
      <c r="AD12" s="649">
        <v>8358</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2910761</v>
      </c>
      <c r="BH12" s="646"/>
      <c r="BI12" s="646"/>
      <c r="BJ12" s="646"/>
      <c r="BK12" s="646"/>
      <c r="BL12" s="646"/>
      <c r="BM12" s="646"/>
      <c r="BN12" s="647"/>
      <c r="BO12" s="648">
        <v>53.7</v>
      </c>
      <c r="BP12" s="648"/>
      <c r="BQ12" s="648"/>
      <c r="BR12" s="648"/>
      <c r="BS12" s="654" t="s">
        <v>129</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744711</v>
      </c>
      <c r="CS12" s="646"/>
      <c r="CT12" s="646"/>
      <c r="CU12" s="646"/>
      <c r="CV12" s="646"/>
      <c r="CW12" s="646"/>
      <c r="CX12" s="646"/>
      <c r="CY12" s="647"/>
      <c r="CZ12" s="648">
        <v>2.5</v>
      </c>
      <c r="DA12" s="648"/>
      <c r="DB12" s="648"/>
      <c r="DC12" s="648"/>
      <c r="DD12" s="654">
        <v>186893</v>
      </c>
      <c r="DE12" s="646"/>
      <c r="DF12" s="646"/>
      <c r="DG12" s="646"/>
      <c r="DH12" s="646"/>
      <c r="DI12" s="646"/>
      <c r="DJ12" s="646"/>
      <c r="DK12" s="646"/>
      <c r="DL12" s="646"/>
      <c r="DM12" s="646"/>
      <c r="DN12" s="646"/>
      <c r="DO12" s="646"/>
      <c r="DP12" s="647"/>
      <c r="DQ12" s="654">
        <v>302702</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129</v>
      </c>
      <c r="AA13" s="648"/>
      <c r="AB13" s="648"/>
      <c r="AC13" s="648"/>
      <c r="AD13" s="649" t="s">
        <v>173</v>
      </c>
      <c r="AE13" s="649"/>
      <c r="AF13" s="649"/>
      <c r="AG13" s="649"/>
      <c r="AH13" s="649"/>
      <c r="AI13" s="649"/>
      <c r="AJ13" s="649"/>
      <c r="AK13" s="649"/>
      <c r="AL13" s="650" t="s">
        <v>129</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2802785</v>
      </c>
      <c r="BH13" s="646"/>
      <c r="BI13" s="646"/>
      <c r="BJ13" s="646"/>
      <c r="BK13" s="646"/>
      <c r="BL13" s="646"/>
      <c r="BM13" s="646"/>
      <c r="BN13" s="647"/>
      <c r="BO13" s="648">
        <v>51.7</v>
      </c>
      <c r="BP13" s="648"/>
      <c r="BQ13" s="648"/>
      <c r="BR13" s="648"/>
      <c r="BS13" s="654" t="s">
        <v>231</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2767332</v>
      </c>
      <c r="CS13" s="646"/>
      <c r="CT13" s="646"/>
      <c r="CU13" s="646"/>
      <c r="CV13" s="646"/>
      <c r="CW13" s="646"/>
      <c r="CX13" s="646"/>
      <c r="CY13" s="647"/>
      <c r="CZ13" s="648">
        <v>9.4</v>
      </c>
      <c r="DA13" s="648"/>
      <c r="DB13" s="648"/>
      <c r="DC13" s="648"/>
      <c r="DD13" s="654">
        <v>528020</v>
      </c>
      <c r="DE13" s="646"/>
      <c r="DF13" s="646"/>
      <c r="DG13" s="646"/>
      <c r="DH13" s="646"/>
      <c r="DI13" s="646"/>
      <c r="DJ13" s="646"/>
      <c r="DK13" s="646"/>
      <c r="DL13" s="646"/>
      <c r="DM13" s="646"/>
      <c r="DN13" s="646"/>
      <c r="DO13" s="646"/>
      <c r="DP13" s="647"/>
      <c r="DQ13" s="654">
        <v>2188768</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52180</v>
      </c>
      <c r="S14" s="646"/>
      <c r="T14" s="646"/>
      <c r="U14" s="646"/>
      <c r="V14" s="646"/>
      <c r="W14" s="646"/>
      <c r="X14" s="646"/>
      <c r="Y14" s="647"/>
      <c r="Z14" s="648">
        <v>0.2</v>
      </c>
      <c r="AA14" s="648"/>
      <c r="AB14" s="648"/>
      <c r="AC14" s="648"/>
      <c r="AD14" s="649">
        <v>52180</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169000</v>
      </c>
      <c r="BH14" s="646"/>
      <c r="BI14" s="646"/>
      <c r="BJ14" s="646"/>
      <c r="BK14" s="646"/>
      <c r="BL14" s="646"/>
      <c r="BM14" s="646"/>
      <c r="BN14" s="647"/>
      <c r="BO14" s="648">
        <v>3.1</v>
      </c>
      <c r="BP14" s="648"/>
      <c r="BQ14" s="648"/>
      <c r="BR14" s="648"/>
      <c r="BS14" s="654" t="s">
        <v>129</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1093751</v>
      </c>
      <c r="CS14" s="646"/>
      <c r="CT14" s="646"/>
      <c r="CU14" s="646"/>
      <c r="CV14" s="646"/>
      <c r="CW14" s="646"/>
      <c r="CX14" s="646"/>
      <c r="CY14" s="647"/>
      <c r="CZ14" s="648">
        <v>3.7</v>
      </c>
      <c r="DA14" s="648"/>
      <c r="DB14" s="648"/>
      <c r="DC14" s="648"/>
      <c r="DD14" s="654">
        <v>162734</v>
      </c>
      <c r="DE14" s="646"/>
      <c r="DF14" s="646"/>
      <c r="DG14" s="646"/>
      <c r="DH14" s="646"/>
      <c r="DI14" s="646"/>
      <c r="DJ14" s="646"/>
      <c r="DK14" s="646"/>
      <c r="DL14" s="646"/>
      <c r="DM14" s="646"/>
      <c r="DN14" s="646"/>
      <c r="DO14" s="646"/>
      <c r="DP14" s="647"/>
      <c r="DQ14" s="654">
        <v>859096</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231</v>
      </c>
      <c r="AE15" s="649"/>
      <c r="AF15" s="649"/>
      <c r="AG15" s="649"/>
      <c r="AH15" s="649"/>
      <c r="AI15" s="649"/>
      <c r="AJ15" s="649"/>
      <c r="AK15" s="649"/>
      <c r="AL15" s="650" t="s">
        <v>129</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295958</v>
      </c>
      <c r="BH15" s="646"/>
      <c r="BI15" s="646"/>
      <c r="BJ15" s="646"/>
      <c r="BK15" s="646"/>
      <c r="BL15" s="646"/>
      <c r="BM15" s="646"/>
      <c r="BN15" s="647"/>
      <c r="BO15" s="648">
        <v>5.5</v>
      </c>
      <c r="BP15" s="648"/>
      <c r="BQ15" s="648"/>
      <c r="BR15" s="648"/>
      <c r="BS15" s="654" t="s">
        <v>129</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2566405</v>
      </c>
      <c r="CS15" s="646"/>
      <c r="CT15" s="646"/>
      <c r="CU15" s="646"/>
      <c r="CV15" s="646"/>
      <c r="CW15" s="646"/>
      <c r="CX15" s="646"/>
      <c r="CY15" s="647"/>
      <c r="CZ15" s="648">
        <v>8.6999999999999993</v>
      </c>
      <c r="DA15" s="648"/>
      <c r="DB15" s="648"/>
      <c r="DC15" s="648"/>
      <c r="DD15" s="654">
        <v>874683</v>
      </c>
      <c r="DE15" s="646"/>
      <c r="DF15" s="646"/>
      <c r="DG15" s="646"/>
      <c r="DH15" s="646"/>
      <c r="DI15" s="646"/>
      <c r="DJ15" s="646"/>
      <c r="DK15" s="646"/>
      <c r="DL15" s="646"/>
      <c r="DM15" s="646"/>
      <c r="DN15" s="646"/>
      <c r="DO15" s="646"/>
      <c r="DP15" s="647"/>
      <c r="DQ15" s="654">
        <v>1692794</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14697</v>
      </c>
      <c r="S16" s="646"/>
      <c r="T16" s="646"/>
      <c r="U16" s="646"/>
      <c r="V16" s="646"/>
      <c r="W16" s="646"/>
      <c r="X16" s="646"/>
      <c r="Y16" s="647"/>
      <c r="Z16" s="648">
        <v>0</v>
      </c>
      <c r="AA16" s="648"/>
      <c r="AB16" s="648"/>
      <c r="AC16" s="648"/>
      <c r="AD16" s="649">
        <v>14697</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231</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959282</v>
      </c>
      <c r="CS16" s="646"/>
      <c r="CT16" s="646"/>
      <c r="CU16" s="646"/>
      <c r="CV16" s="646"/>
      <c r="CW16" s="646"/>
      <c r="CX16" s="646"/>
      <c r="CY16" s="647"/>
      <c r="CZ16" s="648">
        <v>3.3</v>
      </c>
      <c r="DA16" s="648"/>
      <c r="DB16" s="648"/>
      <c r="DC16" s="648"/>
      <c r="DD16" s="654" t="s">
        <v>262</v>
      </c>
      <c r="DE16" s="646"/>
      <c r="DF16" s="646"/>
      <c r="DG16" s="646"/>
      <c r="DH16" s="646"/>
      <c r="DI16" s="646"/>
      <c r="DJ16" s="646"/>
      <c r="DK16" s="646"/>
      <c r="DL16" s="646"/>
      <c r="DM16" s="646"/>
      <c r="DN16" s="646"/>
      <c r="DO16" s="646"/>
      <c r="DP16" s="647"/>
      <c r="DQ16" s="654">
        <v>26295</v>
      </c>
      <c r="DR16" s="646"/>
      <c r="DS16" s="646"/>
      <c r="DT16" s="646"/>
      <c r="DU16" s="646"/>
      <c r="DV16" s="646"/>
      <c r="DW16" s="646"/>
      <c r="DX16" s="646"/>
      <c r="DY16" s="646"/>
      <c r="DZ16" s="646"/>
      <c r="EA16" s="646"/>
      <c r="EB16" s="646"/>
      <c r="EC16" s="655"/>
    </row>
    <row r="17" spans="2:133" ht="11.25" customHeight="1" x14ac:dyDescent="0.15">
      <c r="B17" s="642" t="s">
        <v>263</v>
      </c>
      <c r="C17" s="643"/>
      <c r="D17" s="643"/>
      <c r="E17" s="643"/>
      <c r="F17" s="643"/>
      <c r="G17" s="643"/>
      <c r="H17" s="643"/>
      <c r="I17" s="643"/>
      <c r="J17" s="643"/>
      <c r="K17" s="643"/>
      <c r="L17" s="643"/>
      <c r="M17" s="643"/>
      <c r="N17" s="643"/>
      <c r="O17" s="643"/>
      <c r="P17" s="643"/>
      <c r="Q17" s="644"/>
      <c r="R17" s="645">
        <v>145173</v>
      </c>
      <c r="S17" s="646"/>
      <c r="T17" s="646"/>
      <c r="U17" s="646"/>
      <c r="V17" s="646"/>
      <c r="W17" s="646"/>
      <c r="X17" s="646"/>
      <c r="Y17" s="647"/>
      <c r="Z17" s="648">
        <v>0.5</v>
      </c>
      <c r="AA17" s="648"/>
      <c r="AB17" s="648"/>
      <c r="AC17" s="648"/>
      <c r="AD17" s="649">
        <v>145173</v>
      </c>
      <c r="AE17" s="649"/>
      <c r="AF17" s="649"/>
      <c r="AG17" s="649"/>
      <c r="AH17" s="649"/>
      <c r="AI17" s="649"/>
      <c r="AJ17" s="649"/>
      <c r="AK17" s="649"/>
      <c r="AL17" s="650">
        <v>0.9</v>
      </c>
      <c r="AM17" s="651"/>
      <c r="AN17" s="651"/>
      <c r="AO17" s="652"/>
      <c r="AP17" s="642" t="s">
        <v>264</v>
      </c>
      <c r="AQ17" s="643"/>
      <c r="AR17" s="643"/>
      <c r="AS17" s="643"/>
      <c r="AT17" s="643"/>
      <c r="AU17" s="643"/>
      <c r="AV17" s="643"/>
      <c r="AW17" s="643"/>
      <c r="AX17" s="643"/>
      <c r="AY17" s="643"/>
      <c r="AZ17" s="643"/>
      <c r="BA17" s="643"/>
      <c r="BB17" s="643"/>
      <c r="BC17" s="643"/>
      <c r="BD17" s="643"/>
      <c r="BE17" s="643"/>
      <c r="BF17" s="644"/>
      <c r="BG17" s="645" t="s">
        <v>173</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265</v>
      </c>
      <c r="CE17" s="661"/>
      <c r="CF17" s="661"/>
      <c r="CG17" s="661"/>
      <c r="CH17" s="661"/>
      <c r="CI17" s="661"/>
      <c r="CJ17" s="661"/>
      <c r="CK17" s="661"/>
      <c r="CL17" s="661"/>
      <c r="CM17" s="661"/>
      <c r="CN17" s="661"/>
      <c r="CO17" s="661"/>
      <c r="CP17" s="661"/>
      <c r="CQ17" s="662"/>
      <c r="CR17" s="645">
        <v>4683569</v>
      </c>
      <c r="CS17" s="646"/>
      <c r="CT17" s="646"/>
      <c r="CU17" s="646"/>
      <c r="CV17" s="646"/>
      <c r="CW17" s="646"/>
      <c r="CX17" s="646"/>
      <c r="CY17" s="647"/>
      <c r="CZ17" s="648">
        <v>15.9</v>
      </c>
      <c r="DA17" s="648"/>
      <c r="DB17" s="648"/>
      <c r="DC17" s="648"/>
      <c r="DD17" s="654" t="s">
        <v>173</v>
      </c>
      <c r="DE17" s="646"/>
      <c r="DF17" s="646"/>
      <c r="DG17" s="646"/>
      <c r="DH17" s="646"/>
      <c r="DI17" s="646"/>
      <c r="DJ17" s="646"/>
      <c r="DK17" s="646"/>
      <c r="DL17" s="646"/>
      <c r="DM17" s="646"/>
      <c r="DN17" s="646"/>
      <c r="DO17" s="646"/>
      <c r="DP17" s="647"/>
      <c r="DQ17" s="654">
        <v>4244491</v>
      </c>
      <c r="DR17" s="646"/>
      <c r="DS17" s="646"/>
      <c r="DT17" s="646"/>
      <c r="DU17" s="646"/>
      <c r="DV17" s="646"/>
      <c r="DW17" s="646"/>
      <c r="DX17" s="646"/>
      <c r="DY17" s="646"/>
      <c r="DZ17" s="646"/>
      <c r="EA17" s="646"/>
      <c r="EB17" s="646"/>
      <c r="EC17" s="655"/>
    </row>
    <row r="18" spans="2:133" ht="11.25" customHeight="1" x14ac:dyDescent="0.15">
      <c r="B18" s="642" t="s">
        <v>266</v>
      </c>
      <c r="C18" s="643"/>
      <c r="D18" s="643"/>
      <c r="E18" s="643"/>
      <c r="F18" s="643"/>
      <c r="G18" s="643"/>
      <c r="H18" s="643"/>
      <c r="I18" s="643"/>
      <c r="J18" s="643"/>
      <c r="K18" s="643"/>
      <c r="L18" s="643"/>
      <c r="M18" s="643"/>
      <c r="N18" s="643"/>
      <c r="O18" s="643"/>
      <c r="P18" s="643"/>
      <c r="Q18" s="644"/>
      <c r="R18" s="645">
        <v>22982</v>
      </c>
      <c r="S18" s="646"/>
      <c r="T18" s="646"/>
      <c r="U18" s="646"/>
      <c r="V18" s="646"/>
      <c r="W18" s="646"/>
      <c r="X18" s="646"/>
      <c r="Y18" s="647"/>
      <c r="Z18" s="648">
        <v>0.1</v>
      </c>
      <c r="AA18" s="648"/>
      <c r="AB18" s="648"/>
      <c r="AC18" s="648"/>
      <c r="AD18" s="649">
        <v>22982</v>
      </c>
      <c r="AE18" s="649"/>
      <c r="AF18" s="649"/>
      <c r="AG18" s="649"/>
      <c r="AH18" s="649"/>
      <c r="AI18" s="649"/>
      <c r="AJ18" s="649"/>
      <c r="AK18" s="649"/>
      <c r="AL18" s="650">
        <v>0.1</v>
      </c>
      <c r="AM18" s="651"/>
      <c r="AN18" s="651"/>
      <c r="AO18" s="652"/>
      <c r="AP18" s="642" t="s">
        <v>267</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231</v>
      </c>
      <c r="BP18" s="648"/>
      <c r="BQ18" s="648"/>
      <c r="BR18" s="648"/>
      <c r="BS18" s="654" t="s">
        <v>129</v>
      </c>
      <c r="BT18" s="646"/>
      <c r="BU18" s="646"/>
      <c r="BV18" s="646"/>
      <c r="BW18" s="646"/>
      <c r="BX18" s="646"/>
      <c r="BY18" s="646"/>
      <c r="BZ18" s="646"/>
      <c r="CA18" s="646"/>
      <c r="CB18" s="655"/>
      <c r="CD18" s="660" t="s">
        <v>268</v>
      </c>
      <c r="CE18" s="661"/>
      <c r="CF18" s="661"/>
      <c r="CG18" s="661"/>
      <c r="CH18" s="661"/>
      <c r="CI18" s="661"/>
      <c r="CJ18" s="661"/>
      <c r="CK18" s="661"/>
      <c r="CL18" s="661"/>
      <c r="CM18" s="661"/>
      <c r="CN18" s="661"/>
      <c r="CO18" s="661"/>
      <c r="CP18" s="661"/>
      <c r="CQ18" s="662"/>
      <c r="CR18" s="645" t="s">
        <v>231</v>
      </c>
      <c r="CS18" s="646"/>
      <c r="CT18" s="646"/>
      <c r="CU18" s="646"/>
      <c r="CV18" s="646"/>
      <c r="CW18" s="646"/>
      <c r="CX18" s="646"/>
      <c r="CY18" s="647"/>
      <c r="CZ18" s="648" t="s">
        <v>231</v>
      </c>
      <c r="DA18" s="648"/>
      <c r="DB18" s="648"/>
      <c r="DC18" s="648"/>
      <c r="DD18" s="654" t="s">
        <v>129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269</v>
      </c>
      <c r="C19" s="643"/>
      <c r="D19" s="643"/>
      <c r="E19" s="643"/>
      <c r="F19" s="643"/>
      <c r="G19" s="643"/>
      <c r="H19" s="643"/>
      <c r="I19" s="643"/>
      <c r="J19" s="643"/>
      <c r="K19" s="643"/>
      <c r="L19" s="643"/>
      <c r="M19" s="643"/>
      <c r="N19" s="643"/>
      <c r="O19" s="643"/>
      <c r="P19" s="643"/>
      <c r="Q19" s="644"/>
      <c r="R19" s="645">
        <v>9239</v>
      </c>
      <c r="S19" s="646"/>
      <c r="T19" s="646"/>
      <c r="U19" s="646"/>
      <c r="V19" s="646"/>
      <c r="W19" s="646"/>
      <c r="X19" s="646"/>
      <c r="Y19" s="647"/>
      <c r="Z19" s="648">
        <v>0</v>
      </c>
      <c r="AA19" s="648"/>
      <c r="AB19" s="648"/>
      <c r="AC19" s="648"/>
      <c r="AD19" s="649">
        <v>9239</v>
      </c>
      <c r="AE19" s="649"/>
      <c r="AF19" s="649"/>
      <c r="AG19" s="649"/>
      <c r="AH19" s="649"/>
      <c r="AI19" s="649"/>
      <c r="AJ19" s="649"/>
      <c r="AK19" s="649"/>
      <c r="AL19" s="650">
        <v>0.1</v>
      </c>
      <c r="AM19" s="651"/>
      <c r="AN19" s="651"/>
      <c r="AO19" s="652"/>
      <c r="AP19" s="642" t="s">
        <v>270</v>
      </c>
      <c r="AQ19" s="643"/>
      <c r="AR19" s="643"/>
      <c r="AS19" s="643"/>
      <c r="AT19" s="643"/>
      <c r="AU19" s="643"/>
      <c r="AV19" s="643"/>
      <c r="AW19" s="643"/>
      <c r="AX19" s="643"/>
      <c r="AY19" s="643"/>
      <c r="AZ19" s="643"/>
      <c r="BA19" s="643"/>
      <c r="BB19" s="643"/>
      <c r="BC19" s="643"/>
      <c r="BD19" s="643"/>
      <c r="BE19" s="643"/>
      <c r="BF19" s="644"/>
      <c r="BG19" s="645">
        <v>10869</v>
      </c>
      <c r="BH19" s="646"/>
      <c r="BI19" s="646"/>
      <c r="BJ19" s="646"/>
      <c r="BK19" s="646"/>
      <c r="BL19" s="646"/>
      <c r="BM19" s="646"/>
      <c r="BN19" s="647"/>
      <c r="BO19" s="648">
        <v>0.2</v>
      </c>
      <c r="BP19" s="648"/>
      <c r="BQ19" s="648"/>
      <c r="BR19" s="648"/>
      <c r="BS19" s="654" t="s">
        <v>231</v>
      </c>
      <c r="BT19" s="646"/>
      <c r="BU19" s="646"/>
      <c r="BV19" s="646"/>
      <c r="BW19" s="646"/>
      <c r="BX19" s="646"/>
      <c r="BY19" s="646"/>
      <c r="BZ19" s="646"/>
      <c r="CA19" s="646"/>
      <c r="CB19" s="655"/>
      <c r="CD19" s="660" t="s">
        <v>271</v>
      </c>
      <c r="CE19" s="661"/>
      <c r="CF19" s="661"/>
      <c r="CG19" s="661"/>
      <c r="CH19" s="661"/>
      <c r="CI19" s="661"/>
      <c r="CJ19" s="661"/>
      <c r="CK19" s="661"/>
      <c r="CL19" s="661"/>
      <c r="CM19" s="661"/>
      <c r="CN19" s="661"/>
      <c r="CO19" s="661"/>
      <c r="CP19" s="661"/>
      <c r="CQ19" s="662"/>
      <c r="CR19" s="645" t="s">
        <v>173</v>
      </c>
      <c r="CS19" s="646"/>
      <c r="CT19" s="646"/>
      <c r="CU19" s="646"/>
      <c r="CV19" s="646"/>
      <c r="CW19" s="646"/>
      <c r="CX19" s="646"/>
      <c r="CY19" s="647"/>
      <c r="CZ19" s="648" t="s">
        <v>129</v>
      </c>
      <c r="DA19" s="648"/>
      <c r="DB19" s="648"/>
      <c r="DC19" s="648"/>
      <c r="DD19" s="654" t="s">
        <v>231</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272</v>
      </c>
      <c r="C20" s="643"/>
      <c r="D20" s="643"/>
      <c r="E20" s="643"/>
      <c r="F20" s="643"/>
      <c r="G20" s="643"/>
      <c r="H20" s="643"/>
      <c r="I20" s="643"/>
      <c r="J20" s="643"/>
      <c r="K20" s="643"/>
      <c r="L20" s="643"/>
      <c r="M20" s="643"/>
      <c r="N20" s="643"/>
      <c r="O20" s="643"/>
      <c r="P20" s="643"/>
      <c r="Q20" s="644"/>
      <c r="R20" s="645">
        <v>2044</v>
      </c>
      <c r="S20" s="646"/>
      <c r="T20" s="646"/>
      <c r="U20" s="646"/>
      <c r="V20" s="646"/>
      <c r="W20" s="646"/>
      <c r="X20" s="646"/>
      <c r="Y20" s="647"/>
      <c r="Z20" s="648">
        <v>0</v>
      </c>
      <c r="AA20" s="648"/>
      <c r="AB20" s="648"/>
      <c r="AC20" s="648"/>
      <c r="AD20" s="649">
        <v>2044</v>
      </c>
      <c r="AE20" s="649"/>
      <c r="AF20" s="649"/>
      <c r="AG20" s="649"/>
      <c r="AH20" s="649"/>
      <c r="AI20" s="649"/>
      <c r="AJ20" s="649"/>
      <c r="AK20" s="649"/>
      <c r="AL20" s="650">
        <v>0</v>
      </c>
      <c r="AM20" s="651"/>
      <c r="AN20" s="651"/>
      <c r="AO20" s="652"/>
      <c r="AP20" s="642" t="s">
        <v>273</v>
      </c>
      <c r="AQ20" s="643"/>
      <c r="AR20" s="643"/>
      <c r="AS20" s="643"/>
      <c r="AT20" s="643"/>
      <c r="AU20" s="643"/>
      <c r="AV20" s="643"/>
      <c r="AW20" s="643"/>
      <c r="AX20" s="643"/>
      <c r="AY20" s="643"/>
      <c r="AZ20" s="643"/>
      <c r="BA20" s="643"/>
      <c r="BB20" s="643"/>
      <c r="BC20" s="643"/>
      <c r="BD20" s="643"/>
      <c r="BE20" s="643"/>
      <c r="BF20" s="644"/>
      <c r="BG20" s="645">
        <v>10869</v>
      </c>
      <c r="BH20" s="646"/>
      <c r="BI20" s="646"/>
      <c r="BJ20" s="646"/>
      <c r="BK20" s="646"/>
      <c r="BL20" s="646"/>
      <c r="BM20" s="646"/>
      <c r="BN20" s="647"/>
      <c r="BO20" s="648">
        <v>0.2</v>
      </c>
      <c r="BP20" s="648"/>
      <c r="BQ20" s="648"/>
      <c r="BR20" s="648"/>
      <c r="BS20" s="654" t="s">
        <v>129</v>
      </c>
      <c r="BT20" s="646"/>
      <c r="BU20" s="646"/>
      <c r="BV20" s="646"/>
      <c r="BW20" s="646"/>
      <c r="BX20" s="646"/>
      <c r="BY20" s="646"/>
      <c r="BZ20" s="646"/>
      <c r="CA20" s="646"/>
      <c r="CB20" s="655"/>
      <c r="CD20" s="660" t="s">
        <v>274</v>
      </c>
      <c r="CE20" s="661"/>
      <c r="CF20" s="661"/>
      <c r="CG20" s="661"/>
      <c r="CH20" s="661"/>
      <c r="CI20" s="661"/>
      <c r="CJ20" s="661"/>
      <c r="CK20" s="661"/>
      <c r="CL20" s="661"/>
      <c r="CM20" s="661"/>
      <c r="CN20" s="661"/>
      <c r="CO20" s="661"/>
      <c r="CP20" s="661"/>
      <c r="CQ20" s="662"/>
      <c r="CR20" s="645">
        <v>29430197</v>
      </c>
      <c r="CS20" s="646"/>
      <c r="CT20" s="646"/>
      <c r="CU20" s="646"/>
      <c r="CV20" s="646"/>
      <c r="CW20" s="646"/>
      <c r="CX20" s="646"/>
      <c r="CY20" s="647"/>
      <c r="CZ20" s="648">
        <v>100</v>
      </c>
      <c r="DA20" s="648"/>
      <c r="DB20" s="648"/>
      <c r="DC20" s="648"/>
      <c r="DD20" s="654">
        <v>3661483</v>
      </c>
      <c r="DE20" s="646"/>
      <c r="DF20" s="646"/>
      <c r="DG20" s="646"/>
      <c r="DH20" s="646"/>
      <c r="DI20" s="646"/>
      <c r="DJ20" s="646"/>
      <c r="DK20" s="646"/>
      <c r="DL20" s="646"/>
      <c r="DM20" s="646"/>
      <c r="DN20" s="646"/>
      <c r="DO20" s="646"/>
      <c r="DP20" s="647"/>
      <c r="DQ20" s="654">
        <v>18578807</v>
      </c>
      <c r="DR20" s="646"/>
      <c r="DS20" s="646"/>
      <c r="DT20" s="646"/>
      <c r="DU20" s="646"/>
      <c r="DV20" s="646"/>
      <c r="DW20" s="646"/>
      <c r="DX20" s="646"/>
      <c r="DY20" s="646"/>
      <c r="DZ20" s="646"/>
      <c r="EA20" s="646"/>
      <c r="EB20" s="646"/>
      <c r="EC20" s="655"/>
    </row>
    <row r="21" spans="2:133" ht="11.25" customHeight="1" x14ac:dyDescent="0.15">
      <c r="B21" s="642" t="s">
        <v>275</v>
      </c>
      <c r="C21" s="643"/>
      <c r="D21" s="643"/>
      <c r="E21" s="643"/>
      <c r="F21" s="643"/>
      <c r="G21" s="643"/>
      <c r="H21" s="643"/>
      <c r="I21" s="643"/>
      <c r="J21" s="643"/>
      <c r="K21" s="643"/>
      <c r="L21" s="643"/>
      <c r="M21" s="643"/>
      <c r="N21" s="643"/>
      <c r="O21" s="643"/>
      <c r="P21" s="643"/>
      <c r="Q21" s="644"/>
      <c r="R21" s="645">
        <v>110908</v>
      </c>
      <c r="S21" s="646"/>
      <c r="T21" s="646"/>
      <c r="U21" s="646"/>
      <c r="V21" s="646"/>
      <c r="W21" s="646"/>
      <c r="X21" s="646"/>
      <c r="Y21" s="647"/>
      <c r="Z21" s="648">
        <v>0.4</v>
      </c>
      <c r="AA21" s="648"/>
      <c r="AB21" s="648"/>
      <c r="AC21" s="648"/>
      <c r="AD21" s="649">
        <v>110908</v>
      </c>
      <c r="AE21" s="649"/>
      <c r="AF21" s="649"/>
      <c r="AG21" s="649"/>
      <c r="AH21" s="649"/>
      <c r="AI21" s="649"/>
      <c r="AJ21" s="649"/>
      <c r="AK21" s="649"/>
      <c r="AL21" s="650">
        <v>0.7</v>
      </c>
      <c r="AM21" s="651"/>
      <c r="AN21" s="651"/>
      <c r="AO21" s="652"/>
      <c r="AP21" s="664" t="s">
        <v>276</v>
      </c>
      <c r="AQ21" s="665"/>
      <c r="AR21" s="665"/>
      <c r="AS21" s="665"/>
      <c r="AT21" s="665"/>
      <c r="AU21" s="665"/>
      <c r="AV21" s="665"/>
      <c r="AW21" s="665"/>
      <c r="AX21" s="665"/>
      <c r="AY21" s="665"/>
      <c r="AZ21" s="665"/>
      <c r="BA21" s="665"/>
      <c r="BB21" s="665"/>
      <c r="BC21" s="665"/>
      <c r="BD21" s="665"/>
      <c r="BE21" s="665"/>
      <c r="BF21" s="666"/>
      <c r="BG21" s="645">
        <v>10869</v>
      </c>
      <c r="BH21" s="646"/>
      <c r="BI21" s="646"/>
      <c r="BJ21" s="646"/>
      <c r="BK21" s="646"/>
      <c r="BL21" s="646"/>
      <c r="BM21" s="646"/>
      <c r="BN21" s="647"/>
      <c r="BO21" s="648">
        <v>0.2</v>
      </c>
      <c r="BP21" s="648"/>
      <c r="BQ21" s="648"/>
      <c r="BR21" s="648"/>
      <c r="BS21" s="654" t="s">
        <v>231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277</v>
      </c>
      <c r="C22" s="643"/>
      <c r="D22" s="643"/>
      <c r="E22" s="643"/>
      <c r="F22" s="643"/>
      <c r="G22" s="643"/>
      <c r="H22" s="643"/>
      <c r="I22" s="643"/>
      <c r="J22" s="643"/>
      <c r="K22" s="643"/>
      <c r="L22" s="643"/>
      <c r="M22" s="643"/>
      <c r="N22" s="643"/>
      <c r="O22" s="643"/>
      <c r="P22" s="643"/>
      <c r="Q22" s="644"/>
      <c r="R22" s="645">
        <v>11322512</v>
      </c>
      <c r="S22" s="646"/>
      <c r="T22" s="646"/>
      <c r="U22" s="646"/>
      <c r="V22" s="646"/>
      <c r="W22" s="646"/>
      <c r="X22" s="646"/>
      <c r="Y22" s="647"/>
      <c r="Z22" s="648">
        <v>38.1</v>
      </c>
      <c r="AA22" s="648"/>
      <c r="AB22" s="648"/>
      <c r="AC22" s="648"/>
      <c r="AD22" s="649">
        <v>9716743</v>
      </c>
      <c r="AE22" s="649"/>
      <c r="AF22" s="649"/>
      <c r="AG22" s="649"/>
      <c r="AH22" s="649"/>
      <c r="AI22" s="649"/>
      <c r="AJ22" s="649"/>
      <c r="AK22" s="649"/>
      <c r="AL22" s="650">
        <v>59.1</v>
      </c>
      <c r="AM22" s="651"/>
      <c r="AN22" s="651"/>
      <c r="AO22" s="652"/>
      <c r="AP22" s="664" t="s">
        <v>278</v>
      </c>
      <c r="AQ22" s="665"/>
      <c r="AR22" s="665"/>
      <c r="AS22" s="665"/>
      <c r="AT22" s="665"/>
      <c r="AU22" s="665"/>
      <c r="AV22" s="665"/>
      <c r="AW22" s="665"/>
      <c r="AX22" s="665"/>
      <c r="AY22" s="665"/>
      <c r="AZ22" s="665"/>
      <c r="BA22" s="665"/>
      <c r="BB22" s="665"/>
      <c r="BC22" s="665"/>
      <c r="BD22" s="665"/>
      <c r="BE22" s="665"/>
      <c r="BF22" s="666"/>
      <c r="BG22" s="645" t="s">
        <v>129</v>
      </c>
      <c r="BH22" s="646"/>
      <c r="BI22" s="646"/>
      <c r="BJ22" s="646"/>
      <c r="BK22" s="646"/>
      <c r="BL22" s="646"/>
      <c r="BM22" s="646"/>
      <c r="BN22" s="647"/>
      <c r="BO22" s="648" t="s">
        <v>173</v>
      </c>
      <c r="BP22" s="648"/>
      <c r="BQ22" s="648"/>
      <c r="BR22" s="648"/>
      <c r="BS22" s="654" t="s">
        <v>231</v>
      </c>
      <c r="BT22" s="646"/>
      <c r="BU22" s="646"/>
      <c r="BV22" s="646"/>
      <c r="BW22" s="646"/>
      <c r="BX22" s="646"/>
      <c r="BY22" s="646"/>
      <c r="BZ22" s="646"/>
      <c r="CA22" s="646"/>
      <c r="CB22" s="655"/>
      <c r="CD22" s="627" t="s">
        <v>279</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280</v>
      </c>
      <c r="C23" s="643"/>
      <c r="D23" s="643"/>
      <c r="E23" s="643"/>
      <c r="F23" s="643"/>
      <c r="G23" s="643"/>
      <c r="H23" s="643"/>
      <c r="I23" s="643"/>
      <c r="J23" s="643"/>
      <c r="K23" s="643"/>
      <c r="L23" s="643"/>
      <c r="M23" s="643"/>
      <c r="N23" s="643"/>
      <c r="O23" s="643"/>
      <c r="P23" s="643"/>
      <c r="Q23" s="644"/>
      <c r="R23" s="645">
        <v>9716743</v>
      </c>
      <c r="S23" s="646"/>
      <c r="T23" s="646"/>
      <c r="U23" s="646"/>
      <c r="V23" s="646"/>
      <c r="W23" s="646"/>
      <c r="X23" s="646"/>
      <c r="Y23" s="647"/>
      <c r="Z23" s="648">
        <v>32.700000000000003</v>
      </c>
      <c r="AA23" s="648"/>
      <c r="AB23" s="648"/>
      <c r="AC23" s="648"/>
      <c r="AD23" s="649">
        <v>9716743</v>
      </c>
      <c r="AE23" s="649"/>
      <c r="AF23" s="649"/>
      <c r="AG23" s="649"/>
      <c r="AH23" s="649"/>
      <c r="AI23" s="649"/>
      <c r="AJ23" s="649"/>
      <c r="AK23" s="649"/>
      <c r="AL23" s="650">
        <v>59.1</v>
      </c>
      <c r="AM23" s="651"/>
      <c r="AN23" s="651"/>
      <c r="AO23" s="652"/>
      <c r="AP23" s="664" t="s">
        <v>281</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129</v>
      </c>
      <c r="BP23" s="648"/>
      <c r="BQ23" s="648"/>
      <c r="BR23" s="648"/>
      <c r="BS23" s="654" t="s">
        <v>129</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282</v>
      </c>
      <c r="CS23" s="628"/>
      <c r="CT23" s="628"/>
      <c r="CU23" s="628"/>
      <c r="CV23" s="628"/>
      <c r="CW23" s="628"/>
      <c r="CX23" s="628"/>
      <c r="CY23" s="629"/>
      <c r="CZ23" s="627" t="s">
        <v>283</v>
      </c>
      <c r="DA23" s="628"/>
      <c r="DB23" s="628"/>
      <c r="DC23" s="629"/>
      <c r="DD23" s="627" t="s">
        <v>284</v>
      </c>
      <c r="DE23" s="628"/>
      <c r="DF23" s="628"/>
      <c r="DG23" s="628"/>
      <c r="DH23" s="628"/>
      <c r="DI23" s="628"/>
      <c r="DJ23" s="628"/>
      <c r="DK23" s="629"/>
      <c r="DL23" s="676" t="s">
        <v>285</v>
      </c>
      <c r="DM23" s="677"/>
      <c r="DN23" s="677"/>
      <c r="DO23" s="677"/>
      <c r="DP23" s="677"/>
      <c r="DQ23" s="677"/>
      <c r="DR23" s="677"/>
      <c r="DS23" s="677"/>
      <c r="DT23" s="677"/>
      <c r="DU23" s="677"/>
      <c r="DV23" s="678"/>
      <c r="DW23" s="627" t="s">
        <v>286</v>
      </c>
      <c r="DX23" s="628"/>
      <c r="DY23" s="628"/>
      <c r="DZ23" s="628"/>
      <c r="EA23" s="628"/>
      <c r="EB23" s="628"/>
      <c r="EC23" s="629"/>
    </row>
    <row r="24" spans="2:133" ht="11.25" customHeight="1" x14ac:dyDescent="0.15">
      <c r="B24" s="642" t="s">
        <v>287</v>
      </c>
      <c r="C24" s="643"/>
      <c r="D24" s="643"/>
      <c r="E24" s="643"/>
      <c r="F24" s="643"/>
      <c r="G24" s="643"/>
      <c r="H24" s="643"/>
      <c r="I24" s="643"/>
      <c r="J24" s="643"/>
      <c r="K24" s="643"/>
      <c r="L24" s="643"/>
      <c r="M24" s="643"/>
      <c r="N24" s="643"/>
      <c r="O24" s="643"/>
      <c r="P24" s="643"/>
      <c r="Q24" s="644"/>
      <c r="R24" s="645">
        <v>1605769</v>
      </c>
      <c r="S24" s="646"/>
      <c r="T24" s="646"/>
      <c r="U24" s="646"/>
      <c r="V24" s="646"/>
      <c r="W24" s="646"/>
      <c r="X24" s="646"/>
      <c r="Y24" s="647"/>
      <c r="Z24" s="648">
        <v>5.4</v>
      </c>
      <c r="AA24" s="648"/>
      <c r="AB24" s="648"/>
      <c r="AC24" s="648"/>
      <c r="AD24" s="649" t="s">
        <v>129</v>
      </c>
      <c r="AE24" s="649"/>
      <c r="AF24" s="649"/>
      <c r="AG24" s="649"/>
      <c r="AH24" s="649"/>
      <c r="AI24" s="649"/>
      <c r="AJ24" s="649"/>
      <c r="AK24" s="649"/>
      <c r="AL24" s="650" t="s">
        <v>129</v>
      </c>
      <c r="AM24" s="651"/>
      <c r="AN24" s="651"/>
      <c r="AO24" s="652"/>
      <c r="AP24" s="664" t="s">
        <v>288</v>
      </c>
      <c r="AQ24" s="665"/>
      <c r="AR24" s="665"/>
      <c r="AS24" s="665"/>
      <c r="AT24" s="665"/>
      <c r="AU24" s="665"/>
      <c r="AV24" s="665"/>
      <c r="AW24" s="665"/>
      <c r="AX24" s="665"/>
      <c r="AY24" s="665"/>
      <c r="AZ24" s="665"/>
      <c r="BA24" s="665"/>
      <c r="BB24" s="665"/>
      <c r="BC24" s="665"/>
      <c r="BD24" s="665"/>
      <c r="BE24" s="665"/>
      <c r="BF24" s="666"/>
      <c r="BG24" s="645" t="s">
        <v>231</v>
      </c>
      <c r="BH24" s="646"/>
      <c r="BI24" s="646"/>
      <c r="BJ24" s="646"/>
      <c r="BK24" s="646"/>
      <c r="BL24" s="646"/>
      <c r="BM24" s="646"/>
      <c r="BN24" s="647"/>
      <c r="BO24" s="648" t="s">
        <v>129</v>
      </c>
      <c r="BP24" s="648"/>
      <c r="BQ24" s="648"/>
      <c r="BR24" s="648"/>
      <c r="BS24" s="654" t="s">
        <v>231</v>
      </c>
      <c r="BT24" s="646"/>
      <c r="BU24" s="646"/>
      <c r="BV24" s="646"/>
      <c r="BW24" s="646"/>
      <c r="BX24" s="646"/>
      <c r="BY24" s="646"/>
      <c r="BZ24" s="646"/>
      <c r="CA24" s="646"/>
      <c r="CB24" s="655"/>
      <c r="CD24" s="656" t="s">
        <v>289</v>
      </c>
      <c r="CE24" s="657"/>
      <c r="CF24" s="657"/>
      <c r="CG24" s="657"/>
      <c r="CH24" s="657"/>
      <c r="CI24" s="657"/>
      <c r="CJ24" s="657"/>
      <c r="CK24" s="657"/>
      <c r="CL24" s="657"/>
      <c r="CM24" s="657"/>
      <c r="CN24" s="657"/>
      <c r="CO24" s="657"/>
      <c r="CP24" s="657"/>
      <c r="CQ24" s="658"/>
      <c r="CR24" s="634">
        <v>11255659</v>
      </c>
      <c r="CS24" s="635"/>
      <c r="CT24" s="635"/>
      <c r="CU24" s="635"/>
      <c r="CV24" s="635"/>
      <c r="CW24" s="635"/>
      <c r="CX24" s="635"/>
      <c r="CY24" s="636"/>
      <c r="CZ24" s="639">
        <v>38.200000000000003</v>
      </c>
      <c r="DA24" s="640"/>
      <c r="DB24" s="640"/>
      <c r="DC24" s="659"/>
      <c r="DD24" s="679">
        <v>8147300</v>
      </c>
      <c r="DE24" s="635"/>
      <c r="DF24" s="635"/>
      <c r="DG24" s="635"/>
      <c r="DH24" s="635"/>
      <c r="DI24" s="635"/>
      <c r="DJ24" s="635"/>
      <c r="DK24" s="636"/>
      <c r="DL24" s="679">
        <v>7360491</v>
      </c>
      <c r="DM24" s="635"/>
      <c r="DN24" s="635"/>
      <c r="DO24" s="635"/>
      <c r="DP24" s="635"/>
      <c r="DQ24" s="635"/>
      <c r="DR24" s="635"/>
      <c r="DS24" s="635"/>
      <c r="DT24" s="635"/>
      <c r="DU24" s="635"/>
      <c r="DV24" s="636"/>
      <c r="DW24" s="639">
        <v>43.4</v>
      </c>
      <c r="DX24" s="640"/>
      <c r="DY24" s="640"/>
      <c r="DZ24" s="640"/>
      <c r="EA24" s="640"/>
      <c r="EB24" s="640"/>
      <c r="EC24" s="641"/>
    </row>
    <row r="25" spans="2:133" ht="11.25" customHeight="1" x14ac:dyDescent="0.15">
      <c r="B25" s="642" t="s">
        <v>290</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262</v>
      </c>
      <c r="AA25" s="648"/>
      <c r="AB25" s="648"/>
      <c r="AC25" s="648"/>
      <c r="AD25" s="649" t="s">
        <v>173</v>
      </c>
      <c r="AE25" s="649"/>
      <c r="AF25" s="649"/>
      <c r="AG25" s="649"/>
      <c r="AH25" s="649"/>
      <c r="AI25" s="649"/>
      <c r="AJ25" s="649"/>
      <c r="AK25" s="649"/>
      <c r="AL25" s="650" t="s">
        <v>129</v>
      </c>
      <c r="AM25" s="651"/>
      <c r="AN25" s="651"/>
      <c r="AO25" s="652"/>
      <c r="AP25" s="664" t="s">
        <v>291</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173</v>
      </c>
      <c r="BP25" s="648"/>
      <c r="BQ25" s="648"/>
      <c r="BR25" s="648"/>
      <c r="BS25" s="654" t="s">
        <v>129</v>
      </c>
      <c r="BT25" s="646"/>
      <c r="BU25" s="646"/>
      <c r="BV25" s="646"/>
      <c r="BW25" s="646"/>
      <c r="BX25" s="646"/>
      <c r="BY25" s="646"/>
      <c r="BZ25" s="646"/>
      <c r="CA25" s="646"/>
      <c r="CB25" s="655"/>
      <c r="CD25" s="660" t="s">
        <v>292</v>
      </c>
      <c r="CE25" s="661"/>
      <c r="CF25" s="661"/>
      <c r="CG25" s="661"/>
      <c r="CH25" s="661"/>
      <c r="CI25" s="661"/>
      <c r="CJ25" s="661"/>
      <c r="CK25" s="661"/>
      <c r="CL25" s="661"/>
      <c r="CM25" s="661"/>
      <c r="CN25" s="661"/>
      <c r="CO25" s="661"/>
      <c r="CP25" s="661"/>
      <c r="CQ25" s="662"/>
      <c r="CR25" s="645">
        <v>3361046</v>
      </c>
      <c r="CS25" s="682"/>
      <c r="CT25" s="682"/>
      <c r="CU25" s="682"/>
      <c r="CV25" s="682"/>
      <c r="CW25" s="682"/>
      <c r="CX25" s="682"/>
      <c r="CY25" s="683"/>
      <c r="CZ25" s="650">
        <v>11.4</v>
      </c>
      <c r="DA25" s="680"/>
      <c r="DB25" s="680"/>
      <c r="DC25" s="684"/>
      <c r="DD25" s="654">
        <v>3059402</v>
      </c>
      <c r="DE25" s="682"/>
      <c r="DF25" s="682"/>
      <c r="DG25" s="682"/>
      <c r="DH25" s="682"/>
      <c r="DI25" s="682"/>
      <c r="DJ25" s="682"/>
      <c r="DK25" s="683"/>
      <c r="DL25" s="654">
        <v>2779522</v>
      </c>
      <c r="DM25" s="682"/>
      <c r="DN25" s="682"/>
      <c r="DO25" s="682"/>
      <c r="DP25" s="682"/>
      <c r="DQ25" s="682"/>
      <c r="DR25" s="682"/>
      <c r="DS25" s="682"/>
      <c r="DT25" s="682"/>
      <c r="DU25" s="682"/>
      <c r="DV25" s="683"/>
      <c r="DW25" s="650">
        <v>16.399999999999999</v>
      </c>
      <c r="DX25" s="680"/>
      <c r="DY25" s="680"/>
      <c r="DZ25" s="680"/>
      <c r="EA25" s="680"/>
      <c r="EB25" s="680"/>
      <c r="EC25" s="681"/>
    </row>
    <row r="26" spans="2:133" ht="11.25" customHeight="1" x14ac:dyDescent="0.15">
      <c r="B26" s="642" t="s">
        <v>293</v>
      </c>
      <c r="C26" s="643"/>
      <c r="D26" s="643"/>
      <c r="E26" s="643"/>
      <c r="F26" s="643"/>
      <c r="G26" s="643"/>
      <c r="H26" s="643"/>
      <c r="I26" s="643"/>
      <c r="J26" s="643"/>
      <c r="K26" s="643"/>
      <c r="L26" s="643"/>
      <c r="M26" s="643"/>
      <c r="N26" s="643"/>
      <c r="O26" s="643"/>
      <c r="P26" s="643"/>
      <c r="Q26" s="644"/>
      <c r="R26" s="645">
        <v>18003585</v>
      </c>
      <c r="S26" s="646"/>
      <c r="T26" s="646"/>
      <c r="U26" s="646"/>
      <c r="V26" s="646"/>
      <c r="W26" s="646"/>
      <c r="X26" s="646"/>
      <c r="Y26" s="647"/>
      <c r="Z26" s="648">
        <v>60.6</v>
      </c>
      <c r="AA26" s="648"/>
      <c r="AB26" s="648"/>
      <c r="AC26" s="648"/>
      <c r="AD26" s="649">
        <v>16397816</v>
      </c>
      <c r="AE26" s="649"/>
      <c r="AF26" s="649"/>
      <c r="AG26" s="649"/>
      <c r="AH26" s="649"/>
      <c r="AI26" s="649"/>
      <c r="AJ26" s="649"/>
      <c r="AK26" s="649"/>
      <c r="AL26" s="650">
        <v>99.8</v>
      </c>
      <c r="AM26" s="651"/>
      <c r="AN26" s="651"/>
      <c r="AO26" s="652"/>
      <c r="AP26" s="664" t="s">
        <v>294</v>
      </c>
      <c r="AQ26" s="691"/>
      <c r="AR26" s="691"/>
      <c r="AS26" s="691"/>
      <c r="AT26" s="691"/>
      <c r="AU26" s="691"/>
      <c r="AV26" s="691"/>
      <c r="AW26" s="691"/>
      <c r="AX26" s="691"/>
      <c r="AY26" s="691"/>
      <c r="AZ26" s="691"/>
      <c r="BA26" s="691"/>
      <c r="BB26" s="691"/>
      <c r="BC26" s="691"/>
      <c r="BD26" s="691"/>
      <c r="BE26" s="691"/>
      <c r="BF26" s="666"/>
      <c r="BG26" s="645" t="s">
        <v>262</v>
      </c>
      <c r="BH26" s="646"/>
      <c r="BI26" s="646"/>
      <c r="BJ26" s="646"/>
      <c r="BK26" s="646"/>
      <c r="BL26" s="646"/>
      <c r="BM26" s="646"/>
      <c r="BN26" s="647"/>
      <c r="BO26" s="648" t="s">
        <v>231</v>
      </c>
      <c r="BP26" s="648"/>
      <c r="BQ26" s="648"/>
      <c r="BR26" s="648"/>
      <c r="BS26" s="654" t="s">
        <v>173</v>
      </c>
      <c r="BT26" s="646"/>
      <c r="BU26" s="646"/>
      <c r="BV26" s="646"/>
      <c r="BW26" s="646"/>
      <c r="BX26" s="646"/>
      <c r="BY26" s="646"/>
      <c r="BZ26" s="646"/>
      <c r="CA26" s="646"/>
      <c r="CB26" s="655"/>
      <c r="CD26" s="660" t="s">
        <v>295</v>
      </c>
      <c r="CE26" s="661"/>
      <c r="CF26" s="661"/>
      <c r="CG26" s="661"/>
      <c r="CH26" s="661"/>
      <c r="CI26" s="661"/>
      <c r="CJ26" s="661"/>
      <c r="CK26" s="661"/>
      <c r="CL26" s="661"/>
      <c r="CM26" s="661"/>
      <c r="CN26" s="661"/>
      <c r="CO26" s="661"/>
      <c r="CP26" s="661"/>
      <c r="CQ26" s="662"/>
      <c r="CR26" s="645">
        <v>2128375</v>
      </c>
      <c r="CS26" s="646"/>
      <c r="CT26" s="646"/>
      <c r="CU26" s="646"/>
      <c r="CV26" s="646"/>
      <c r="CW26" s="646"/>
      <c r="CX26" s="646"/>
      <c r="CY26" s="647"/>
      <c r="CZ26" s="650">
        <v>7.2</v>
      </c>
      <c r="DA26" s="680"/>
      <c r="DB26" s="680"/>
      <c r="DC26" s="684"/>
      <c r="DD26" s="654">
        <v>1845237</v>
      </c>
      <c r="DE26" s="646"/>
      <c r="DF26" s="646"/>
      <c r="DG26" s="646"/>
      <c r="DH26" s="646"/>
      <c r="DI26" s="646"/>
      <c r="DJ26" s="646"/>
      <c r="DK26" s="647"/>
      <c r="DL26" s="654" t="s">
        <v>231</v>
      </c>
      <c r="DM26" s="646"/>
      <c r="DN26" s="646"/>
      <c r="DO26" s="646"/>
      <c r="DP26" s="646"/>
      <c r="DQ26" s="646"/>
      <c r="DR26" s="646"/>
      <c r="DS26" s="646"/>
      <c r="DT26" s="646"/>
      <c r="DU26" s="646"/>
      <c r="DV26" s="647"/>
      <c r="DW26" s="650" t="s">
        <v>129</v>
      </c>
      <c r="DX26" s="680"/>
      <c r="DY26" s="680"/>
      <c r="DZ26" s="680"/>
      <c r="EA26" s="680"/>
      <c r="EB26" s="680"/>
      <c r="EC26" s="681"/>
    </row>
    <row r="27" spans="2:133" ht="11.25" customHeight="1" x14ac:dyDescent="0.15">
      <c r="B27" s="642" t="s">
        <v>296</v>
      </c>
      <c r="C27" s="643"/>
      <c r="D27" s="643"/>
      <c r="E27" s="643"/>
      <c r="F27" s="643"/>
      <c r="G27" s="643"/>
      <c r="H27" s="643"/>
      <c r="I27" s="643"/>
      <c r="J27" s="643"/>
      <c r="K27" s="643"/>
      <c r="L27" s="643"/>
      <c r="M27" s="643"/>
      <c r="N27" s="643"/>
      <c r="O27" s="643"/>
      <c r="P27" s="643"/>
      <c r="Q27" s="644"/>
      <c r="R27" s="645">
        <v>7426</v>
      </c>
      <c r="S27" s="646"/>
      <c r="T27" s="646"/>
      <c r="U27" s="646"/>
      <c r="V27" s="646"/>
      <c r="W27" s="646"/>
      <c r="X27" s="646"/>
      <c r="Y27" s="647"/>
      <c r="Z27" s="648">
        <v>0</v>
      </c>
      <c r="AA27" s="648"/>
      <c r="AB27" s="648"/>
      <c r="AC27" s="648"/>
      <c r="AD27" s="649">
        <v>7426</v>
      </c>
      <c r="AE27" s="649"/>
      <c r="AF27" s="649"/>
      <c r="AG27" s="649"/>
      <c r="AH27" s="649"/>
      <c r="AI27" s="649"/>
      <c r="AJ27" s="649"/>
      <c r="AK27" s="649"/>
      <c r="AL27" s="650">
        <v>0</v>
      </c>
      <c r="AM27" s="651"/>
      <c r="AN27" s="651"/>
      <c r="AO27" s="652"/>
      <c r="AP27" s="642" t="s">
        <v>297</v>
      </c>
      <c r="AQ27" s="643"/>
      <c r="AR27" s="643"/>
      <c r="AS27" s="643"/>
      <c r="AT27" s="643"/>
      <c r="AU27" s="643"/>
      <c r="AV27" s="643"/>
      <c r="AW27" s="643"/>
      <c r="AX27" s="643"/>
      <c r="AY27" s="643"/>
      <c r="AZ27" s="643"/>
      <c r="BA27" s="643"/>
      <c r="BB27" s="643"/>
      <c r="BC27" s="643"/>
      <c r="BD27" s="643"/>
      <c r="BE27" s="643"/>
      <c r="BF27" s="644"/>
      <c r="BG27" s="645">
        <v>5423087</v>
      </c>
      <c r="BH27" s="646"/>
      <c r="BI27" s="646"/>
      <c r="BJ27" s="646"/>
      <c r="BK27" s="646"/>
      <c r="BL27" s="646"/>
      <c r="BM27" s="646"/>
      <c r="BN27" s="647"/>
      <c r="BO27" s="648">
        <v>100</v>
      </c>
      <c r="BP27" s="648"/>
      <c r="BQ27" s="648"/>
      <c r="BR27" s="648"/>
      <c r="BS27" s="654" t="s">
        <v>129</v>
      </c>
      <c r="BT27" s="646"/>
      <c r="BU27" s="646"/>
      <c r="BV27" s="646"/>
      <c r="BW27" s="646"/>
      <c r="BX27" s="646"/>
      <c r="BY27" s="646"/>
      <c r="BZ27" s="646"/>
      <c r="CA27" s="646"/>
      <c r="CB27" s="655"/>
      <c r="CD27" s="660" t="s">
        <v>298</v>
      </c>
      <c r="CE27" s="661"/>
      <c r="CF27" s="661"/>
      <c r="CG27" s="661"/>
      <c r="CH27" s="661"/>
      <c r="CI27" s="661"/>
      <c r="CJ27" s="661"/>
      <c r="CK27" s="661"/>
      <c r="CL27" s="661"/>
      <c r="CM27" s="661"/>
      <c r="CN27" s="661"/>
      <c r="CO27" s="661"/>
      <c r="CP27" s="661"/>
      <c r="CQ27" s="662"/>
      <c r="CR27" s="645">
        <v>3211047</v>
      </c>
      <c r="CS27" s="682"/>
      <c r="CT27" s="682"/>
      <c r="CU27" s="682"/>
      <c r="CV27" s="682"/>
      <c r="CW27" s="682"/>
      <c r="CX27" s="682"/>
      <c r="CY27" s="683"/>
      <c r="CZ27" s="650">
        <v>10.9</v>
      </c>
      <c r="DA27" s="680"/>
      <c r="DB27" s="680"/>
      <c r="DC27" s="684"/>
      <c r="DD27" s="654">
        <v>843410</v>
      </c>
      <c r="DE27" s="682"/>
      <c r="DF27" s="682"/>
      <c r="DG27" s="682"/>
      <c r="DH27" s="682"/>
      <c r="DI27" s="682"/>
      <c r="DJ27" s="682"/>
      <c r="DK27" s="683"/>
      <c r="DL27" s="654">
        <v>843181</v>
      </c>
      <c r="DM27" s="682"/>
      <c r="DN27" s="682"/>
      <c r="DO27" s="682"/>
      <c r="DP27" s="682"/>
      <c r="DQ27" s="682"/>
      <c r="DR27" s="682"/>
      <c r="DS27" s="682"/>
      <c r="DT27" s="682"/>
      <c r="DU27" s="682"/>
      <c r="DV27" s="683"/>
      <c r="DW27" s="650">
        <v>5</v>
      </c>
      <c r="DX27" s="680"/>
      <c r="DY27" s="680"/>
      <c r="DZ27" s="680"/>
      <c r="EA27" s="680"/>
      <c r="EB27" s="680"/>
      <c r="EC27" s="681"/>
    </row>
    <row r="28" spans="2:133" ht="11.25" customHeight="1" x14ac:dyDescent="0.15">
      <c r="B28" s="642" t="s">
        <v>299</v>
      </c>
      <c r="C28" s="643"/>
      <c r="D28" s="643"/>
      <c r="E28" s="643"/>
      <c r="F28" s="643"/>
      <c r="G28" s="643"/>
      <c r="H28" s="643"/>
      <c r="I28" s="643"/>
      <c r="J28" s="643"/>
      <c r="K28" s="643"/>
      <c r="L28" s="643"/>
      <c r="M28" s="643"/>
      <c r="N28" s="643"/>
      <c r="O28" s="643"/>
      <c r="P28" s="643"/>
      <c r="Q28" s="644"/>
      <c r="R28" s="645">
        <v>48068</v>
      </c>
      <c r="S28" s="646"/>
      <c r="T28" s="646"/>
      <c r="U28" s="646"/>
      <c r="V28" s="646"/>
      <c r="W28" s="646"/>
      <c r="X28" s="646"/>
      <c r="Y28" s="647"/>
      <c r="Z28" s="648">
        <v>0.2</v>
      </c>
      <c r="AA28" s="648"/>
      <c r="AB28" s="648"/>
      <c r="AC28" s="648"/>
      <c r="AD28" s="649" t="s">
        <v>231</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300</v>
      </c>
      <c r="CE28" s="661"/>
      <c r="CF28" s="661"/>
      <c r="CG28" s="661"/>
      <c r="CH28" s="661"/>
      <c r="CI28" s="661"/>
      <c r="CJ28" s="661"/>
      <c r="CK28" s="661"/>
      <c r="CL28" s="661"/>
      <c r="CM28" s="661"/>
      <c r="CN28" s="661"/>
      <c r="CO28" s="661"/>
      <c r="CP28" s="661"/>
      <c r="CQ28" s="662"/>
      <c r="CR28" s="645">
        <v>4683566</v>
      </c>
      <c r="CS28" s="646"/>
      <c r="CT28" s="646"/>
      <c r="CU28" s="646"/>
      <c r="CV28" s="646"/>
      <c r="CW28" s="646"/>
      <c r="CX28" s="646"/>
      <c r="CY28" s="647"/>
      <c r="CZ28" s="650">
        <v>15.9</v>
      </c>
      <c r="DA28" s="680"/>
      <c r="DB28" s="680"/>
      <c r="DC28" s="684"/>
      <c r="DD28" s="654">
        <v>4244488</v>
      </c>
      <c r="DE28" s="646"/>
      <c r="DF28" s="646"/>
      <c r="DG28" s="646"/>
      <c r="DH28" s="646"/>
      <c r="DI28" s="646"/>
      <c r="DJ28" s="646"/>
      <c r="DK28" s="647"/>
      <c r="DL28" s="654">
        <v>3737788</v>
      </c>
      <c r="DM28" s="646"/>
      <c r="DN28" s="646"/>
      <c r="DO28" s="646"/>
      <c r="DP28" s="646"/>
      <c r="DQ28" s="646"/>
      <c r="DR28" s="646"/>
      <c r="DS28" s="646"/>
      <c r="DT28" s="646"/>
      <c r="DU28" s="646"/>
      <c r="DV28" s="647"/>
      <c r="DW28" s="650">
        <v>22</v>
      </c>
      <c r="DX28" s="680"/>
      <c r="DY28" s="680"/>
      <c r="DZ28" s="680"/>
      <c r="EA28" s="680"/>
      <c r="EB28" s="680"/>
      <c r="EC28" s="681"/>
    </row>
    <row r="29" spans="2:133" ht="11.25" customHeight="1" x14ac:dyDescent="0.15">
      <c r="B29" s="642" t="s">
        <v>301</v>
      </c>
      <c r="C29" s="643"/>
      <c r="D29" s="643"/>
      <c r="E29" s="643"/>
      <c r="F29" s="643"/>
      <c r="G29" s="643"/>
      <c r="H29" s="643"/>
      <c r="I29" s="643"/>
      <c r="J29" s="643"/>
      <c r="K29" s="643"/>
      <c r="L29" s="643"/>
      <c r="M29" s="643"/>
      <c r="N29" s="643"/>
      <c r="O29" s="643"/>
      <c r="P29" s="643"/>
      <c r="Q29" s="644"/>
      <c r="R29" s="645">
        <v>574430</v>
      </c>
      <c r="S29" s="646"/>
      <c r="T29" s="646"/>
      <c r="U29" s="646"/>
      <c r="V29" s="646"/>
      <c r="W29" s="646"/>
      <c r="X29" s="646"/>
      <c r="Y29" s="647"/>
      <c r="Z29" s="648">
        <v>1.9</v>
      </c>
      <c r="AA29" s="648"/>
      <c r="AB29" s="648"/>
      <c r="AC29" s="648"/>
      <c r="AD29" s="649">
        <v>25502</v>
      </c>
      <c r="AE29" s="649"/>
      <c r="AF29" s="649"/>
      <c r="AG29" s="649"/>
      <c r="AH29" s="649"/>
      <c r="AI29" s="649"/>
      <c r="AJ29" s="649"/>
      <c r="AK29" s="649"/>
      <c r="AL29" s="650">
        <v>0.2</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302</v>
      </c>
      <c r="CE29" s="686"/>
      <c r="CF29" s="660" t="s">
        <v>69</v>
      </c>
      <c r="CG29" s="661"/>
      <c r="CH29" s="661"/>
      <c r="CI29" s="661"/>
      <c r="CJ29" s="661"/>
      <c r="CK29" s="661"/>
      <c r="CL29" s="661"/>
      <c r="CM29" s="661"/>
      <c r="CN29" s="661"/>
      <c r="CO29" s="661"/>
      <c r="CP29" s="661"/>
      <c r="CQ29" s="662"/>
      <c r="CR29" s="645">
        <v>4683365</v>
      </c>
      <c r="CS29" s="682"/>
      <c r="CT29" s="682"/>
      <c r="CU29" s="682"/>
      <c r="CV29" s="682"/>
      <c r="CW29" s="682"/>
      <c r="CX29" s="682"/>
      <c r="CY29" s="683"/>
      <c r="CZ29" s="650">
        <v>15.9</v>
      </c>
      <c r="DA29" s="680"/>
      <c r="DB29" s="680"/>
      <c r="DC29" s="684"/>
      <c r="DD29" s="654">
        <v>4244287</v>
      </c>
      <c r="DE29" s="682"/>
      <c r="DF29" s="682"/>
      <c r="DG29" s="682"/>
      <c r="DH29" s="682"/>
      <c r="DI29" s="682"/>
      <c r="DJ29" s="682"/>
      <c r="DK29" s="683"/>
      <c r="DL29" s="654">
        <v>3737587</v>
      </c>
      <c r="DM29" s="682"/>
      <c r="DN29" s="682"/>
      <c r="DO29" s="682"/>
      <c r="DP29" s="682"/>
      <c r="DQ29" s="682"/>
      <c r="DR29" s="682"/>
      <c r="DS29" s="682"/>
      <c r="DT29" s="682"/>
      <c r="DU29" s="682"/>
      <c r="DV29" s="683"/>
      <c r="DW29" s="650">
        <v>22</v>
      </c>
      <c r="DX29" s="680"/>
      <c r="DY29" s="680"/>
      <c r="DZ29" s="680"/>
      <c r="EA29" s="680"/>
      <c r="EB29" s="680"/>
      <c r="EC29" s="681"/>
    </row>
    <row r="30" spans="2:133" ht="11.25" customHeight="1" x14ac:dyDescent="0.15">
      <c r="B30" s="642" t="s">
        <v>303</v>
      </c>
      <c r="C30" s="643"/>
      <c r="D30" s="643"/>
      <c r="E30" s="643"/>
      <c r="F30" s="643"/>
      <c r="G30" s="643"/>
      <c r="H30" s="643"/>
      <c r="I30" s="643"/>
      <c r="J30" s="643"/>
      <c r="K30" s="643"/>
      <c r="L30" s="643"/>
      <c r="M30" s="643"/>
      <c r="N30" s="643"/>
      <c r="O30" s="643"/>
      <c r="P30" s="643"/>
      <c r="Q30" s="644"/>
      <c r="R30" s="645">
        <v>190509</v>
      </c>
      <c r="S30" s="646"/>
      <c r="T30" s="646"/>
      <c r="U30" s="646"/>
      <c r="V30" s="646"/>
      <c r="W30" s="646"/>
      <c r="X30" s="646"/>
      <c r="Y30" s="647"/>
      <c r="Z30" s="648">
        <v>0.6</v>
      </c>
      <c r="AA30" s="648"/>
      <c r="AB30" s="648"/>
      <c r="AC30" s="648"/>
      <c r="AD30" s="649" t="s">
        <v>129</v>
      </c>
      <c r="AE30" s="649"/>
      <c r="AF30" s="649"/>
      <c r="AG30" s="649"/>
      <c r="AH30" s="649"/>
      <c r="AI30" s="649"/>
      <c r="AJ30" s="649"/>
      <c r="AK30" s="649"/>
      <c r="AL30" s="650" t="s">
        <v>129</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4342940</v>
      </c>
      <c r="CS30" s="646"/>
      <c r="CT30" s="646"/>
      <c r="CU30" s="646"/>
      <c r="CV30" s="646"/>
      <c r="CW30" s="646"/>
      <c r="CX30" s="646"/>
      <c r="CY30" s="647"/>
      <c r="CZ30" s="650">
        <v>14.8</v>
      </c>
      <c r="DA30" s="680"/>
      <c r="DB30" s="680"/>
      <c r="DC30" s="684"/>
      <c r="DD30" s="654">
        <v>3904856</v>
      </c>
      <c r="DE30" s="646"/>
      <c r="DF30" s="646"/>
      <c r="DG30" s="646"/>
      <c r="DH30" s="646"/>
      <c r="DI30" s="646"/>
      <c r="DJ30" s="646"/>
      <c r="DK30" s="647"/>
      <c r="DL30" s="654">
        <v>3398156</v>
      </c>
      <c r="DM30" s="646"/>
      <c r="DN30" s="646"/>
      <c r="DO30" s="646"/>
      <c r="DP30" s="646"/>
      <c r="DQ30" s="646"/>
      <c r="DR30" s="646"/>
      <c r="DS30" s="646"/>
      <c r="DT30" s="646"/>
      <c r="DU30" s="646"/>
      <c r="DV30" s="647"/>
      <c r="DW30" s="650">
        <v>20</v>
      </c>
      <c r="DX30" s="680"/>
      <c r="DY30" s="680"/>
      <c r="DZ30" s="680"/>
      <c r="EA30" s="680"/>
      <c r="EB30" s="680"/>
      <c r="EC30" s="681"/>
    </row>
    <row r="31" spans="2:133" ht="11.25" customHeight="1" x14ac:dyDescent="0.15">
      <c r="B31" s="642" t="s">
        <v>307</v>
      </c>
      <c r="C31" s="643"/>
      <c r="D31" s="643"/>
      <c r="E31" s="643"/>
      <c r="F31" s="643"/>
      <c r="G31" s="643"/>
      <c r="H31" s="643"/>
      <c r="I31" s="643"/>
      <c r="J31" s="643"/>
      <c r="K31" s="643"/>
      <c r="L31" s="643"/>
      <c r="M31" s="643"/>
      <c r="N31" s="643"/>
      <c r="O31" s="643"/>
      <c r="P31" s="643"/>
      <c r="Q31" s="644"/>
      <c r="R31" s="645">
        <v>2353131</v>
      </c>
      <c r="S31" s="646"/>
      <c r="T31" s="646"/>
      <c r="U31" s="646"/>
      <c r="V31" s="646"/>
      <c r="W31" s="646"/>
      <c r="X31" s="646"/>
      <c r="Y31" s="647"/>
      <c r="Z31" s="648">
        <v>7.9</v>
      </c>
      <c r="AA31" s="648"/>
      <c r="AB31" s="648"/>
      <c r="AC31" s="648"/>
      <c r="AD31" s="649" t="s">
        <v>129</v>
      </c>
      <c r="AE31" s="649"/>
      <c r="AF31" s="649"/>
      <c r="AG31" s="649"/>
      <c r="AH31" s="649"/>
      <c r="AI31" s="649"/>
      <c r="AJ31" s="649"/>
      <c r="AK31" s="649"/>
      <c r="AL31" s="650" t="s">
        <v>129</v>
      </c>
      <c r="AM31" s="651"/>
      <c r="AN31" s="651"/>
      <c r="AO31" s="652"/>
      <c r="AP31" s="699" t="s">
        <v>308</v>
      </c>
      <c r="AQ31" s="700"/>
      <c r="AR31" s="700"/>
      <c r="AS31" s="700"/>
      <c r="AT31" s="705" t="s">
        <v>309</v>
      </c>
      <c r="AU31" s="231"/>
      <c r="AV31" s="231"/>
      <c r="AW31" s="231"/>
      <c r="AX31" s="631" t="s">
        <v>185</v>
      </c>
      <c r="AY31" s="632"/>
      <c r="AZ31" s="632"/>
      <c r="BA31" s="632"/>
      <c r="BB31" s="632"/>
      <c r="BC31" s="632"/>
      <c r="BD31" s="632"/>
      <c r="BE31" s="632"/>
      <c r="BF31" s="633"/>
      <c r="BG31" s="713">
        <v>98.5</v>
      </c>
      <c r="BH31" s="697"/>
      <c r="BI31" s="697"/>
      <c r="BJ31" s="697"/>
      <c r="BK31" s="697"/>
      <c r="BL31" s="697"/>
      <c r="BM31" s="640">
        <v>93.8</v>
      </c>
      <c r="BN31" s="697"/>
      <c r="BO31" s="697"/>
      <c r="BP31" s="697"/>
      <c r="BQ31" s="698"/>
      <c r="BR31" s="713">
        <v>98.6</v>
      </c>
      <c r="BS31" s="697"/>
      <c r="BT31" s="697"/>
      <c r="BU31" s="697"/>
      <c r="BV31" s="697"/>
      <c r="BW31" s="697"/>
      <c r="BX31" s="640">
        <v>93.3</v>
      </c>
      <c r="BY31" s="697"/>
      <c r="BZ31" s="697"/>
      <c r="CA31" s="697"/>
      <c r="CB31" s="698"/>
      <c r="CD31" s="687"/>
      <c r="CE31" s="688"/>
      <c r="CF31" s="660" t="s">
        <v>310</v>
      </c>
      <c r="CG31" s="661"/>
      <c r="CH31" s="661"/>
      <c r="CI31" s="661"/>
      <c r="CJ31" s="661"/>
      <c r="CK31" s="661"/>
      <c r="CL31" s="661"/>
      <c r="CM31" s="661"/>
      <c r="CN31" s="661"/>
      <c r="CO31" s="661"/>
      <c r="CP31" s="661"/>
      <c r="CQ31" s="662"/>
      <c r="CR31" s="645">
        <v>340425</v>
      </c>
      <c r="CS31" s="682"/>
      <c r="CT31" s="682"/>
      <c r="CU31" s="682"/>
      <c r="CV31" s="682"/>
      <c r="CW31" s="682"/>
      <c r="CX31" s="682"/>
      <c r="CY31" s="683"/>
      <c r="CZ31" s="650">
        <v>1.2</v>
      </c>
      <c r="DA31" s="680"/>
      <c r="DB31" s="680"/>
      <c r="DC31" s="684"/>
      <c r="DD31" s="654">
        <v>339431</v>
      </c>
      <c r="DE31" s="682"/>
      <c r="DF31" s="682"/>
      <c r="DG31" s="682"/>
      <c r="DH31" s="682"/>
      <c r="DI31" s="682"/>
      <c r="DJ31" s="682"/>
      <c r="DK31" s="683"/>
      <c r="DL31" s="654">
        <v>339431</v>
      </c>
      <c r="DM31" s="682"/>
      <c r="DN31" s="682"/>
      <c r="DO31" s="682"/>
      <c r="DP31" s="682"/>
      <c r="DQ31" s="682"/>
      <c r="DR31" s="682"/>
      <c r="DS31" s="682"/>
      <c r="DT31" s="682"/>
      <c r="DU31" s="682"/>
      <c r="DV31" s="683"/>
      <c r="DW31" s="650">
        <v>2</v>
      </c>
      <c r="DX31" s="680"/>
      <c r="DY31" s="680"/>
      <c r="DZ31" s="680"/>
      <c r="EA31" s="680"/>
      <c r="EB31" s="680"/>
      <c r="EC31" s="681"/>
    </row>
    <row r="32" spans="2:133" ht="11.25" customHeight="1" x14ac:dyDescent="0.15">
      <c r="B32" s="708" t="s">
        <v>311</v>
      </c>
      <c r="C32" s="709"/>
      <c r="D32" s="709"/>
      <c r="E32" s="709"/>
      <c r="F32" s="709"/>
      <c r="G32" s="709"/>
      <c r="H32" s="709"/>
      <c r="I32" s="709"/>
      <c r="J32" s="709"/>
      <c r="K32" s="709"/>
      <c r="L32" s="709"/>
      <c r="M32" s="709"/>
      <c r="N32" s="709"/>
      <c r="O32" s="709"/>
      <c r="P32" s="709"/>
      <c r="Q32" s="710"/>
      <c r="R32" s="645" t="s">
        <v>231</v>
      </c>
      <c r="S32" s="646"/>
      <c r="T32" s="646"/>
      <c r="U32" s="646"/>
      <c r="V32" s="646"/>
      <c r="W32" s="646"/>
      <c r="X32" s="646"/>
      <c r="Y32" s="647"/>
      <c r="Z32" s="648" t="s">
        <v>231</v>
      </c>
      <c r="AA32" s="648"/>
      <c r="AB32" s="648"/>
      <c r="AC32" s="648"/>
      <c r="AD32" s="649" t="s">
        <v>129</v>
      </c>
      <c r="AE32" s="649"/>
      <c r="AF32" s="649"/>
      <c r="AG32" s="649"/>
      <c r="AH32" s="649"/>
      <c r="AI32" s="649"/>
      <c r="AJ32" s="649"/>
      <c r="AK32" s="649"/>
      <c r="AL32" s="650" t="s">
        <v>129</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98.8</v>
      </c>
      <c r="BH32" s="682"/>
      <c r="BI32" s="682"/>
      <c r="BJ32" s="682"/>
      <c r="BK32" s="682"/>
      <c r="BL32" s="682"/>
      <c r="BM32" s="651">
        <v>94.4</v>
      </c>
      <c r="BN32" s="711"/>
      <c r="BO32" s="711"/>
      <c r="BP32" s="711"/>
      <c r="BQ32" s="712"/>
      <c r="BR32" s="714">
        <v>98.9</v>
      </c>
      <c r="BS32" s="682"/>
      <c r="BT32" s="682"/>
      <c r="BU32" s="682"/>
      <c r="BV32" s="682"/>
      <c r="BW32" s="682"/>
      <c r="BX32" s="651">
        <v>93.7</v>
      </c>
      <c r="BY32" s="711"/>
      <c r="BZ32" s="711"/>
      <c r="CA32" s="711"/>
      <c r="CB32" s="712"/>
      <c r="CD32" s="689"/>
      <c r="CE32" s="690"/>
      <c r="CF32" s="660" t="s">
        <v>314</v>
      </c>
      <c r="CG32" s="661"/>
      <c r="CH32" s="661"/>
      <c r="CI32" s="661"/>
      <c r="CJ32" s="661"/>
      <c r="CK32" s="661"/>
      <c r="CL32" s="661"/>
      <c r="CM32" s="661"/>
      <c r="CN32" s="661"/>
      <c r="CO32" s="661"/>
      <c r="CP32" s="661"/>
      <c r="CQ32" s="662"/>
      <c r="CR32" s="645">
        <v>201</v>
      </c>
      <c r="CS32" s="646"/>
      <c r="CT32" s="646"/>
      <c r="CU32" s="646"/>
      <c r="CV32" s="646"/>
      <c r="CW32" s="646"/>
      <c r="CX32" s="646"/>
      <c r="CY32" s="647"/>
      <c r="CZ32" s="650">
        <v>0</v>
      </c>
      <c r="DA32" s="680"/>
      <c r="DB32" s="680"/>
      <c r="DC32" s="684"/>
      <c r="DD32" s="654">
        <v>201</v>
      </c>
      <c r="DE32" s="646"/>
      <c r="DF32" s="646"/>
      <c r="DG32" s="646"/>
      <c r="DH32" s="646"/>
      <c r="DI32" s="646"/>
      <c r="DJ32" s="646"/>
      <c r="DK32" s="647"/>
      <c r="DL32" s="654">
        <v>201</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15">
      <c r="B33" s="642" t="s">
        <v>315</v>
      </c>
      <c r="C33" s="643"/>
      <c r="D33" s="643"/>
      <c r="E33" s="643"/>
      <c r="F33" s="643"/>
      <c r="G33" s="643"/>
      <c r="H33" s="643"/>
      <c r="I33" s="643"/>
      <c r="J33" s="643"/>
      <c r="K33" s="643"/>
      <c r="L33" s="643"/>
      <c r="M33" s="643"/>
      <c r="N33" s="643"/>
      <c r="O33" s="643"/>
      <c r="P33" s="643"/>
      <c r="Q33" s="644"/>
      <c r="R33" s="645">
        <v>2700074</v>
      </c>
      <c r="S33" s="646"/>
      <c r="T33" s="646"/>
      <c r="U33" s="646"/>
      <c r="V33" s="646"/>
      <c r="W33" s="646"/>
      <c r="X33" s="646"/>
      <c r="Y33" s="647"/>
      <c r="Z33" s="648">
        <v>9.1</v>
      </c>
      <c r="AA33" s="648"/>
      <c r="AB33" s="648"/>
      <c r="AC33" s="648"/>
      <c r="AD33" s="649" t="s">
        <v>129</v>
      </c>
      <c r="AE33" s="649"/>
      <c r="AF33" s="649"/>
      <c r="AG33" s="649"/>
      <c r="AH33" s="649"/>
      <c r="AI33" s="649"/>
      <c r="AJ33" s="649"/>
      <c r="AK33" s="649"/>
      <c r="AL33" s="650" t="s">
        <v>129</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98</v>
      </c>
      <c r="BH33" s="716"/>
      <c r="BI33" s="716"/>
      <c r="BJ33" s="716"/>
      <c r="BK33" s="716"/>
      <c r="BL33" s="716"/>
      <c r="BM33" s="717">
        <v>92.5</v>
      </c>
      <c r="BN33" s="716"/>
      <c r="BO33" s="716"/>
      <c r="BP33" s="716"/>
      <c r="BQ33" s="718"/>
      <c r="BR33" s="715">
        <v>98.1</v>
      </c>
      <c r="BS33" s="716"/>
      <c r="BT33" s="716"/>
      <c r="BU33" s="716"/>
      <c r="BV33" s="716"/>
      <c r="BW33" s="716"/>
      <c r="BX33" s="717">
        <v>92</v>
      </c>
      <c r="BY33" s="716"/>
      <c r="BZ33" s="716"/>
      <c r="CA33" s="716"/>
      <c r="CB33" s="718"/>
      <c r="CD33" s="660" t="s">
        <v>317</v>
      </c>
      <c r="CE33" s="661"/>
      <c r="CF33" s="661"/>
      <c r="CG33" s="661"/>
      <c r="CH33" s="661"/>
      <c r="CI33" s="661"/>
      <c r="CJ33" s="661"/>
      <c r="CK33" s="661"/>
      <c r="CL33" s="661"/>
      <c r="CM33" s="661"/>
      <c r="CN33" s="661"/>
      <c r="CO33" s="661"/>
      <c r="CP33" s="661"/>
      <c r="CQ33" s="662"/>
      <c r="CR33" s="645">
        <v>13553773</v>
      </c>
      <c r="CS33" s="682"/>
      <c r="CT33" s="682"/>
      <c r="CU33" s="682"/>
      <c r="CV33" s="682"/>
      <c r="CW33" s="682"/>
      <c r="CX33" s="682"/>
      <c r="CY33" s="683"/>
      <c r="CZ33" s="650">
        <v>46.1</v>
      </c>
      <c r="DA33" s="680"/>
      <c r="DB33" s="680"/>
      <c r="DC33" s="684"/>
      <c r="DD33" s="654">
        <v>9919512</v>
      </c>
      <c r="DE33" s="682"/>
      <c r="DF33" s="682"/>
      <c r="DG33" s="682"/>
      <c r="DH33" s="682"/>
      <c r="DI33" s="682"/>
      <c r="DJ33" s="682"/>
      <c r="DK33" s="683"/>
      <c r="DL33" s="654">
        <v>8006907</v>
      </c>
      <c r="DM33" s="682"/>
      <c r="DN33" s="682"/>
      <c r="DO33" s="682"/>
      <c r="DP33" s="682"/>
      <c r="DQ33" s="682"/>
      <c r="DR33" s="682"/>
      <c r="DS33" s="682"/>
      <c r="DT33" s="682"/>
      <c r="DU33" s="682"/>
      <c r="DV33" s="683"/>
      <c r="DW33" s="650">
        <v>47.2</v>
      </c>
      <c r="DX33" s="680"/>
      <c r="DY33" s="680"/>
      <c r="DZ33" s="680"/>
      <c r="EA33" s="680"/>
      <c r="EB33" s="680"/>
      <c r="EC33" s="681"/>
    </row>
    <row r="34" spans="2:133" ht="11.25" customHeight="1" x14ac:dyDescent="0.15">
      <c r="B34" s="642" t="s">
        <v>318</v>
      </c>
      <c r="C34" s="643"/>
      <c r="D34" s="643"/>
      <c r="E34" s="643"/>
      <c r="F34" s="643"/>
      <c r="G34" s="643"/>
      <c r="H34" s="643"/>
      <c r="I34" s="643"/>
      <c r="J34" s="643"/>
      <c r="K34" s="643"/>
      <c r="L34" s="643"/>
      <c r="M34" s="643"/>
      <c r="N34" s="643"/>
      <c r="O34" s="643"/>
      <c r="P34" s="643"/>
      <c r="Q34" s="644"/>
      <c r="R34" s="645">
        <v>139627</v>
      </c>
      <c r="S34" s="646"/>
      <c r="T34" s="646"/>
      <c r="U34" s="646"/>
      <c r="V34" s="646"/>
      <c r="W34" s="646"/>
      <c r="X34" s="646"/>
      <c r="Y34" s="647"/>
      <c r="Z34" s="648">
        <v>0.5</v>
      </c>
      <c r="AA34" s="648"/>
      <c r="AB34" s="648"/>
      <c r="AC34" s="648"/>
      <c r="AD34" s="649" t="s">
        <v>129</v>
      </c>
      <c r="AE34" s="649"/>
      <c r="AF34" s="649"/>
      <c r="AG34" s="649"/>
      <c r="AH34" s="649"/>
      <c r="AI34" s="649"/>
      <c r="AJ34" s="649"/>
      <c r="AK34" s="649"/>
      <c r="AL34" s="650" t="s">
        <v>129</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4817854</v>
      </c>
      <c r="CS34" s="646"/>
      <c r="CT34" s="646"/>
      <c r="CU34" s="646"/>
      <c r="CV34" s="646"/>
      <c r="CW34" s="646"/>
      <c r="CX34" s="646"/>
      <c r="CY34" s="647"/>
      <c r="CZ34" s="650">
        <v>16.399999999999999</v>
      </c>
      <c r="DA34" s="680"/>
      <c r="DB34" s="680"/>
      <c r="DC34" s="684"/>
      <c r="DD34" s="654">
        <v>3339277</v>
      </c>
      <c r="DE34" s="646"/>
      <c r="DF34" s="646"/>
      <c r="DG34" s="646"/>
      <c r="DH34" s="646"/>
      <c r="DI34" s="646"/>
      <c r="DJ34" s="646"/>
      <c r="DK34" s="647"/>
      <c r="DL34" s="654">
        <v>2872985</v>
      </c>
      <c r="DM34" s="646"/>
      <c r="DN34" s="646"/>
      <c r="DO34" s="646"/>
      <c r="DP34" s="646"/>
      <c r="DQ34" s="646"/>
      <c r="DR34" s="646"/>
      <c r="DS34" s="646"/>
      <c r="DT34" s="646"/>
      <c r="DU34" s="646"/>
      <c r="DV34" s="647"/>
      <c r="DW34" s="650">
        <v>16.899999999999999</v>
      </c>
      <c r="DX34" s="680"/>
      <c r="DY34" s="680"/>
      <c r="DZ34" s="680"/>
      <c r="EA34" s="680"/>
      <c r="EB34" s="680"/>
      <c r="EC34" s="681"/>
    </row>
    <row r="35" spans="2:133" ht="11.25" customHeight="1" x14ac:dyDescent="0.15">
      <c r="B35" s="642" t="s">
        <v>320</v>
      </c>
      <c r="C35" s="643"/>
      <c r="D35" s="643"/>
      <c r="E35" s="643"/>
      <c r="F35" s="643"/>
      <c r="G35" s="643"/>
      <c r="H35" s="643"/>
      <c r="I35" s="643"/>
      <c r="J35" s="643"/>
      <c r="K35" s="643"/>
      <c r="L35" s="643"/>
      <c r="M35" s="643"/>
      <c r="N35" s="643"/>
      <c r="O35" s="643"/>
      <c r="P35" s="643"/>
      <c r="Q35" s="644"/>
      <c r="R35" s="645">
        <v>515349</v>
      </c>
      <c r="S35" s="646"/>
      <c r="T35" s="646"/>
      <c r="U35" s="646"/>
      <c r="V35" s="646"/>
      <c r="W35" s="646"/>
      <c r="X35" s="646"/>
      <c r="Y35" s="647"/>
      <c r="Z35" s="648">
        <v>1.7</v>
      </c>
      <c r="AA35" s="648"/>
      <c r="AB35" s="648"/>
      <c r="AC35" s="648"/>
      <c r="AD35" s="649" t="s">
        <v>129</v>
      </c>
      <c r="AE35" s="649"/>
      <c r="AF35" s="649"/>
      <c r="AG35" s="649"/>
      <c r="AH35" s="649"/>
      <c r="AI35" s="649"/>
      <c r="AJ35" s="649"/>
      <c r="AK35" s="649"/>
      <c r="AL35" s="650" t="s">
        <v>129</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179838</v>
      </c>
      <c r="CS35" s="682"/>
      <c r="CT35" s="682"/>
      <c r="CU35" s="682"/>
      <c r="CV35" s="682"/>
      <c r="CW35" s="682"/>
      <c r="CX35" s="682"/>
      <c r="CY35" s="683"/>
      <c r="CZ35" s="650">
        <v>0.6</v>
      </c>
      <c r="DA35" s="680"/>
      <c r="DB35" s="680"/>
      <c r="DC35" s="684"/>
      <c r="DD35" s="654">
        <v>128487</v>
      </c>
      <c r="DE35" s="682"/>
      <c r="DF35" s="682"/>
      <c r="DG35" s="682"/>
      <c r="DH35" s="682"/>
      <c r="DI35" s="682"/>
      <c r="DJ35" s="682"/>
      <c r="DK35" s="683"/>
      <c r="DL35" s="654">
        <v>128487</v>
      </c>
      <c r="DM35" s="682"/>
      <c r="DN35" s="682"/>
      <c r="DO35" s="682"/>
      <c r="DP35" s="682"/>
      <c r="DQ35" s="682"/>
      <c r="DR35" s="682"/>
      <c r="DS35" s="682"/>
      <c r="DT35" s="682"/>
      <c r="DU35" s="682"/>
      <c r="DV35" s="683"/>
      <c r="DW35" s="650">
        <v>0.8</v>
      </c>
      <c r="DX35" s="680"/>
      <c r="DY35" s="680"/>
      <c r="DZ35" s="680"/>
      <c r="EA35" s="680"/>
      <c r="EB35" s="680"/>
      <c r="EC35" s="681"/>
    </row>
    <row r="36" spans="2:133" ht="11.25" customHeight="1" x14ac:dyDescent="0.15">
      <c r="B36" s="642" t="s">
        <v>324</v>
      </c>
      <c r="C36" s="643"/>
      <c r="D36" s="643"/>
      <c r="E36" s="643"/>
      <c r="F36" s="643"/>
      <c r="G36" s="643"/>
      <c r="H36" s="643"/>
      <c r="I36" s="643"/>
      <c r="J36" s="643"/>
      <c r="K36" s="643"/>
      <c r="L36" s="643"/>
      <c r="M36" s="643"/>
      <c r="N36" s="643"/>
      <c r="O36" s="643"/>
      <c r="P36" s="643"/>
      <c r="Q36" s="644"/>
      <c r="R36" s="645">
        <v>809567</v>
      </c>
      <c r="S36" s="646"/>
      <c r="T36" s="646"/>
      <c r="U36" s="646"/>
      <c r="V36" s="646"/>
      <c r="W36" s="646"/>
      <c r="X36" s="646"/>
      <c r="Y36" s="647"/>
      <c r="Z36" s="648">
        <v>2.7</v>
      </c>
      <c r="AA36" s="648"/>
      <c r="AB36" s="648"/>
      <c r="AC36" s="648"/>
      <c r="AD36" s="649" t="s">
        <v>173</v>
      </c>
      <c r="AE36" s="649"/>
      <c r="AF36" s="649"/>
      <c r="AG36" s="649"/>
      <c r="AH36" s="649"/>
      <c r="AI36" s="649"/>
      <c r="AJ36" s="649"/>
      <c r="AK36" s="649"/>
      <c r="AL36" s="650" t="s">
        <v>231</v>
      </c>
      <c r="AM36" s="651"/>
      <c r="AN36" s="651"/>
      <c r="AO36" s="652"/>
      <c r="AP36" s="235"/>
      <c r="AQ36" s="719" t="s">
        <v>325</v>
      </c>
      <c r="AR36" s="720"/>
      <c r="AS36" s="720"/>
      <c r="AT36" s="720"/>
      <c r="AU36" s="720"/>
      <c r="AV36" s="720"/>
      <c r="AW36" s="720"/>
      <c r="AX36" s="720"/>
      <c r="AY36" s="721"/>
      <c r="AZ36" s="634">
        <v>5024710</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29458</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4794156</v>
      </c>
      <c r="CS36" s="646"/>
      <c r="CT36" s="646"/>
      <c r="CU36" s="646"/>
      <c r="CV36" s="646"/>
      <c r="CW36" s="646"/>
      <c r="CX36" s="646"/>
      <c r="CY36" s="647"/>
      <c r="CZ36" s="650">
        <v>16.3</v>
      </c>
      <c r="DA36" s="680"/>
      <c r="DB36" s="680"/>
      <c r="DC36" s="684"/>
      <c r="DD36" s="654">
        <v>4163223</v>
      </c>
      <c r="DE36" s="646"/>
      <c r="DF36" s="646"/>
      <c r="DG36" s="646"/>
      <c r="DH36" s="646"/>
      <c r="DI36" s="646"/>
      <c r="DJ36" s="646"/>
      <c r="DK36" s="647"/>
      <c r="DL36" s="654">
        <v>3206989</v>
      </c>
      <c r="DM36" s="646"/>
      <c r="DN36" s="646"/>
      <c r="DO36" s="646"/>
      <c r="DP36" s="646"/>
      <c r="DQ36" s="646"/>
      <c r="DR36" s="646"/>
      <c r="DS36" s="646"/>
      <c r="DT36" s="646"/>
      <c r="DU36" s="646"/>
      <c r="DV36" s="647"/>
      <c r="DW36" s="650">
        <v>18.899999999999999</v>
      </c>
      <c r="DX36" s="680"/>
      <c r="DY36" s="680"/>
      <c r="DZ36" s="680"/>
      <c r="EA36" s="680"/>
      <c r="EB36" s="680"/>
      <c r="EC36" s="681"/>
    </row>
    <row r="37" spans="2:133" ht="11.25" customHeight="1" x14ac:dyDescent="0.15">
      <c r="B37" s="642" t="s">
        <v>328</v>
      </c>
      <c r="C37" s="643"/>
      <c r="D37" s="643"/>
      <c r="E37" s="643"/>
      <c r="F37" s="643"/>
      <c r="G37" s="643"/>
      <c r="H37" s="643"/>
      <c r="I37" s="643"/>
      <c r="J37" s="643"/>
      <c r="K37" s="643"/>
      <c r="L37" s="643"/>
      <c r="M37" s="643"/>
      <c r="N37" s="643"/>
      <c r="O37" s="643"/>
      <c r="P37" s="643"/>
      <c r="Q37" s="644"/>
      <c r="R37" s="645">
        <v>320228</v>
      </c>
      <c r="S37" s="646"/>
      <c r="T37" s="646"/>
      <c r="U37" s="646"/>
      <c r="V37" s="646"/>
      <c r="W37" s="646"/>
      <c r="X37" s="646"/>
      <c r="Y37" s="647"/>
      <c r="Z37" s="648">
        <v>1.1000000000000001</v>
      </c>
      <c r="AA37" s="648"/>
      <c r="AB37" s="648"/>
      <c r="AC37" s="648"/>
      <c r="AD37" s="649" t="s">
        <v>129</v>
      </c>
      <c r="AE37" s="649"/>
      <c r="AF37" s="649"/>
      <c r="AG37" s="649"/>
      <c r="AH37" s="649"/>
      <c r="AI37" s="649"/>
      <c r="AJ37" s="649"/>
      <c r="AK37" s="649"/>
      <c r="AL37" s="650" t="s">
        <v>129</v>
      </c>
      <c r="AM37" s="651"/>
      <c r="AN37" s="651"/>
      <c r="AO37" s="652"/>
      <c r="AQ37" s="723" t="s">
        <v>329</v>
      </c>
      <c r="AR37" s="724"/>
      <c r="AS37" s="724"/>
      <c r="AT37" s="724"/>
      <c r="AU37" s="724"/>
      <c r="AV37" s="724"/>
      <c r="AW37" s="724"/>
      <c r="AX37" s="724"/>
      <c r="AY37" s="725"/>
      <c r="AZ37" s="645">
        <v>1686215</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-39497</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652078</v>
      </c>
      <c r="CS37" s="682"/>
      <c r="CT37" s="682"/>
      <c r="CU37" s="682"/>
      <c r="CV37" s="682"/>
      <c r="CW37" s="682"/>
      <c r="CX37" s="682"/>
      <c r="CY37" s="683"/>
      <c r="CZ37" s="650">
        <v>2.2000000000000002</v>
      </c>
      <c r="DA37" s="680"/>
      <c r="DB37" s="680"/>
      <c r="DC37" s="684"/>
      <c r="DD37" s="654">
        <v>651191</v>
      </c>
      <c r="DE37" s="682"/>
      <c r="DF37" s="682"/>
      <c r="DG37" s="682"/>
      <c r="DH37" s="682"/>
      <c r="DI37" s="682"/>
      <c r="DJ37" s="682"/>
      <c r="DK37" s="683"/>
      <c r="DL37" s="654">
        <v>632608</v>
      </c>
      <c r="DM37" s="682"/>
      <c r="DN37" s="682"/>
      <c r="DO37" s="682"/>
      <c r="DP37" s="682"/>
      <c r="DQ37" s="682"/>
      <c r="DR37" s="682"/>
      <c r="DS37" s="682"/>
      <c r="DT37" s="682"/>
      <c r="DU37" s="682"/>
      <c r="DV37" s="683"/>
      <c r="DW37" s="650">
        <v>3.7</v>
      </c>
      <c r="DX37" s="680"/>
      <c r="DY37" s="680"/>
      <c r="DZ37" s="680"/>
      <c r="EA37" s="680"/>
      <c r="EB37" s="680"/>
      <c r="EC37" s="681"/>
    </row>
    <row r="38" spans="2:133" ht="11.25" customHeight="1" x14ac:dyDescent="0.15">
      <c r="B38" s="642" t="s">
        <v>332</v>
      </c>
      <c r="C38" s="643"/>
      <c r="D38" s="643"/>
      <c r="E38" s="643"/>
      <c r="F38" s="643"/>
      <c r="G38" s="643"/>
      <c r="H38" s="643"/>
      <c r="I38" s="643"/>
      <c r="J38" s="643"/>
      <c r="K38" s="643"/>
      <c r="L38" s="643"/>
      <c r="M38" s="643"/>
      <c r="N38" s="643"/>
      <c r="O38" s="643"/>
      <c r="P38" s="643"/>
      <c r="Q38" s="644"/>
      <c r="R38" s="645">
        <v>794851</v>
      </c>
      <c r="S38" s="646"/>
      <c r="T38" s="646"/>
      <c r="U38" s="646"/>
      <c r="V38" s="646"/>
      <c r="W38" s="646"/>
      <c r="X38" s="646"/>
      <c r="Y38" s="647"/>
      <c r="Z38" s="648">
        <v>2.7</v>
      </c>
      <c r="AA38" s="648"/>
      <c r="AB38" s="648"/>
      <c r="AC38" s="648"/>
      <c r="AD38" s="649">
        <v>1045</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934871</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7123</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2359461</v>
      </c>
      <c r="CS38" s="646"/>
      <c r="CT38" s="646"/>
      <c r="CU38" s="646"/>
      <c r="CV38" s="646"/>
      <c r="CW38" s="646"/>
      <c r="CX38" s="646"/>
      <c r="CY38" s="647"/>
      <c r="CZ38" s="650">
        <v>8</v>
      </c>
      <c r="DA38" s="680"/>
      <c r="DB38" s="680"/>
      <c r="DC38" s="684"/>
      <c r="DD38" s="654">
        <v>1928876</v>
      </c>
      <c r="DE38" s="646"/>
      <c r="DF38" s="646"/>
      <c r="DG38" s="646"/>
      <c r="DH38" s="646"/>
      <c r="DI38" s="646"/>
      <c r="DJ38" s="646"/>
      <c r="DK38" s="647"/>
      <c r="DL38" s="654">
        <v>1798446</v>
      </c>
      <c r="DM38" s="646"/>
      <c r="DN38" s="646"/>
      <c r="DO38" s="646"/>
      <c r="DP38" s="646"/>
      <c r="DQ38" s="646"/>
      <c r="DR38" s="646"/>
      <c r="DS38" s="646"/>
      <c r="DT38" s="646"/>
      <c r="DU38" s="646"/>
      <c r="DV38" s="647"/>
      <c r="DW38" s="650">
        <v>10.6</v>
      </c>
      <c r="DX38" s="680"/>
      <c r="DY38" s="680"/>
      <c r="DZ38" s="680"/>
      <c r="EA38" s="680"/>
      <c r="EB38" s="680"/>
      <c r="EC38" s="681"/>
    </row>
    <row r="39" spans="2:133" ht="11.25" customHeight="1" x14ac:dyDescent="0.15">
      <c r="B39" s="642" t="s">
        <v>336</v>
      </c>
      <c r="C39" s="643"/>
      <c r="D39" s="643"/>
      <c r="E39" s="643"/>
      <c r="F39" s="643"/>
      <c r="G39" s="643"/>
      <c r="H39" s="643"/>
      <c r="I39" s="643"/>
      <c r="J39" s="643"/>
      <c r="K39" s="643"/>
      <c r="L39" s="643"/>
      <c r="M39" s="643"/>
      <c r="N39" s="643"/>
      <c r="O39" s="643"/>
      <c r="P39" s="643"/>
      <c r="Q39" s="644"/>
      <c r="R39" s="645">
        <v>3270100</v>
      </c>
      <c r="S39" s="646"/>
      <c r="T39" s="646"/>
      <c r="U39" s="646"/>
      <c r="V39" s="646"/>
      <c r="W39" s="646"/>
      <c r="X39" s="646"/>
      <c r="Y39" s="647"/>
      <c r="Z39" s="648">
        <v>11</v>
      </c>
      <c r="AA39" s="648"/>
      <c r="AB39" s="648"/>
      <c r="AC39" s="648"/>
      <c r="AD39" s="649" t="s">
        <v>129</v>
      </c>
      <c r="AE39" s="649"/>
      <c r="AF39" s="649"/>
      <c r="AG39" s="649"/>
      <c r="AH39" s="649"/>
      <c r="AI39" s="649"/>
      <c r="AJ39" s="649"/>
      <c r="AK39" s="649"/>
      <c r="AL39" s="650" t="s">
        <v>129</v>
      </c>
      <c r="AM39" s="651"/>
      <c r="AN39" s="651"/>
      <c r="AO39" s="652"/>
      <c r="AQ39" s="723" t="s">
        <v>337</v>
      </c>
      <c r="AR39" s="724"/>
      <c r="AS39" s="724"/>
      <c r="AT39" s="724"/>
      <c r="AU39" s="724"/>
      <c r="AV39" s="724"/>
      <c r="AW39" s="724"/>
      <c r="AX39" s="724"/>
      <c r="AY39" s="725"/>
      <c r="AZ39" s="645">
        <v>20799</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11758</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980820</v>
      </c>
      <c r="CS39" s="682"/>
      <c r="CT39" s="682"/>
      <c r="CU39" s="682"/>
      <c r="CV39" s="682"/>
      <c r="CW39" s="682"/>
      <c r="CX39" s="682"/>
      <c r="CY39" s="683"/>
      <c r="CZ39" s="650">
        <v>3.3</v>
      </c>
      <c r="DA39" s="680"/>
      <c r="DB39" s="680"/>
      <c r="DC39" s="684"/>
      <c r="DD39" s="654">
        <v>238795</v>
      </c>
      <c r="DE39" s="682"/>
      <c r="DF39" s="682"/>
      <c r="DG39" s="682"/>
      <c r="DH39" s="682"/>
      <c r="DI39" s="682"/>
      <c r="DJ39" s="682"/>
      <c r="DK39" s="683"/>
      <c r="DL39" s="654" t="s">
        <v>129</v>
      </c>
      <c r="DM39" s="682"/>
      <c r="DN39" s="682"/>
      <c r="DO39" s="682"/>
      <c r="DP39" s="682"/>
      <c r="DQ39" s="682"/>
      <c r="DR39" s="682"/>
      <c r="DS39" s="682"/>
      <c r="DT39" s="682"/>
      <c r="DU39" s="682"/>
      <c r="DV39" s="683"/>
      <c r="DW39" s="650" t="s">
        <v>231</v>
      </c>
      <c r="DX39" s="680"/>
      <c r="DY39" s="680"/>
      <c r="DZ39" s="680"/>
      <c r="EA39" s="680"/>
      <c r="EB39" s="680"/>
      <c r="EC39" s="681"/>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129</v>
      </c>
      <c r="AA40" s="648"/>
      <c r="AB40" s="648"/>
      <c r="AC40" s="648"/>
      <c r="AD40" s="649" t="s">
        <v>129</v>
      </c>
      <c r="AE40" s="649"/>
      <c r="AF40" s="649"/>
      <c r="AG40" s="649"/>
      <c r="AH40" s="649"/>
      <c r="AI40" s="649"/>
      <c r="AJ40" s="649"/>
      <c r="AK40" s="649"/>
      <c r="AL40" s="650" t="s">
        <v>129</v>
      </c>
      <c r="AM40" s="651"/>
      <c r="AN40" s="651"/>
      <c r="AO40" s="652"/>
      <c r="AQ40" s="723" t="s">
        <v>341</v>
      </c>
      <c r="AR40" s="724"/>
      <c r="AS40" s="724"/>
      <c r="AT40" s="724"/>
      <c r="AU40" s="724"/>
      <c r="AV40" s="724"/>
      <c r="AW40" s="724"/>
      <c r="AX40" s="724"/>
      <c r="AY40" s="725"/>
      <c r="AZ40" s="645">
        <v>3716</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108</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421644</v>
      </c>
      <c r="CS40" s="646"/>
      <c r="CT40" s="646"/>
      <c r="CU40" s="646"/>
      <c r="CV40" s="646"/>
      <c r="CW40" s="646"/>
      <c r="CX40" s="646"/>
      <c r="CY40" s="647"/>
      <c r="CZ40" s="650">
        <v>1.4</v>
      </c>
      <c r="DA40" s="680"/>
      <c r="DB40" s="680"/>
      <c r="DC40" s="684"/>
      <c r="DD40" s="654">
        <v>120854</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80"/>
      <c r="DY40" s="680"/>
      <c r="DZ40" s="680"/>
      <c r="EA40" s="680"/>
      <c r="EB40" s="680"/>
      <c r="EC40" s="681"/>
    </row>
    <row r="41" spans="2:133" ht="11.25" customHeight="1" x14ac:dyDescent="0.15">
      <c r="B41" s="642" t="s">
        <v>345</v>
      </c>
      <c r="C41" s="643"/>
      <c r="D41" s="643"/>
      <c r="E41" s="643"/>
      <c r="F41" s="643"/>
      <c r="G41" s="643"/>
      <c r="H41" s="643"/>
      <c r="I41" s="643"/>
      <c r="J41" s="643"/>
      <c r="K41" s="643"/>
      <c r="L41" s="643"/>
      <c r="M41" s="643"/>
      <c r="N41" s="643"/>
      <c r="O41" s="643"/>
      <c r="P41" s="643"/>
      <c r="Q41" s="644"/>
      <c r="R41" s="645">
        <v>545100</v>
      </c>
      <c r="S41" s="646"/>
      <c r="T41" s="646"/>
      <c r="U41" s="646"/>
      <c r="V41" s="646"/>
      <c r="W41" s="646"/>
      <c r="X41" s="646"/>
      <c r="Y41" s="647"/>
      <c r="Z41" s="648">
        <v>1.8</v>
      </c>
      <c r="AA41" s="648"/>
      <c r="AB41" s="648"/>
      <c r="AC41" s="648"/>
      <c r="AD41" s="649" t="s">
        <v>129</v>
      </c>
      <c r="AE41" s="649"/>
      <c r="AF41" s="649"/>
      <c r="AG41" s="649"/>
      <c r="AH41" s="649"/>
      <c r="AI41" s="649"/>
      <c r="AJ41" s="649"/>
      <c r="AK41" s="649"/>
      <c r="AL41" s="650" t="s">
        <v>129</v>
      </c>
      <c r="AM41" s="651"/>
      <c r="AN41" s="651"/>
      <c r="AO41" s="652"/>
      <c r="AQ41" s="723" t="s">
        <v>346</v>
      </c>
      <c r="AR41" s="724"/>
      <c r="AS41" s="724"/>
      <c r="AT41" s="724"/>
      <c r="AU41" s="724"/>
      <c r="AV41" s="724"/>
      <c r="AW41" s="724"/>
      <c r="AX41" s="724"/>
      <c r="AY41" s="725"/>
      <c r="AZ41" s="645">
        <v>484250</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129</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231</v>
      </c>
      <c r="CS41" s="682"/>
      <c r="CT41" s="682"/>
      <c r="CU41" s="682"/>
      <c r="CV41" s="682"/>
      <c r="CW41" s="682"/>
      <c r="CX41" s="682"/>
      <c r="CY41" s="683"/>
      <c r="CZ41" s="650" t="s">
        <v>129</v>
      </c>
      <c r="DA41" s="680"/>
      <c r="DB41" s="680"/>
      <c r="DC41" s="684"/>
      <c r="DD41" s="654" t="s">
        <v>129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4" t="s">
        <v>349</v>
      </c>
      <c r="C42" s="695"/>
      <c r="D42" s="695"/>
      <c r="E42" s="695"/>
      <c r="F42" s="695"/>
      <c r="G42" s="695"/>
      <c r="H42" s="695"/>
      <c r="I42" s="695"/>
      <c r="J42" s="695"/>
      <c r="K42" s="695"/>
      <c r="L42" s="695"/>
      <c r="M42" s="695"/>
      <c r="N42" s="695"/>
      <c r="O42" s="695"/>
      <c r="P42" s="695"/>
      <c r="Q42" s="696"/>
      <c r="R42" s="730">
        <v>29726945</v>
      </c>
      <c r="S42" s="731"/>
      <c r="T42" s="731"/>
      <c r="U42" s="731"/>
      <c r="V42" s="731"/>
      <c r="W42" s="731"/>
      <c r="X42" s="731"/>
      <c r="Y42" s="739"/>
      <c r="Z42" s="740">
        <v>100</v>
      </c>
      <c r="AA42" s="740"/>
      <c r="AB42" s="740"/>
      <c r="AC42" s="740"/>
      <c r="AD42" s="741">
        <v>16431789</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1894859</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341</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4620765</v>
      </c>
      <c r="CS42" s="646"/>
      <c r="CT42" s="646"/>
      <c r="CU42" s="646"/>
      <c r="CV42" s="646"/>
      <c r="CW42" s="646"/>
      <c r="CX42" s="646"/>
      <c r="CY42" s="647"/>
      <c r="CZ42" s="650">
        <v>15.7</v>
      </c>
      <c r="DA42" s="651"/>
      <c r="DB42" s="651"/>
      <c r="DC42" s="663"/>
      <c r="DD42" s="654">
        <v>511995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113890</v>
      </c>
      <c r="CS43" s="682"/>
      <c r="CT43" s="682"/>
      <c r="CU43" s="682"/>
      <c r="CV43" s="682"/>
      <c r="CW43" s="682"/>
      <c r="CX43" s="682"/>
      <c r="CY43" s="683"/>
      <c r="CZ43" s="650">
        <v>0.4</v>
      </c>
      <c r="DA43" s="680"/>
      <c r="DB43" s="680"/>
      <c r="DC43" s="684"/>
      <c r="DD43" s="654">
        <v>108896</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302</v>
      </c>
      <c r="CE44" s="758"/>
      <c r="CF44" s="642" t="s">
        <v>354</v>
      </c>
      <c r="CG44" s="643"/>
      <c r="CH44" s="643"/>
      <c r="CI44" s="643"/>
      <c r="CJ44" s="643"/>
      <c r="CK44" s="643"/>
      <c r="CL44" s="643"/>
      <c r="CM44" s="643"/>
      <c r="CN44" s="643"/>
      <c r="CO44" s="643"/>
      <c r="CP44" s="643"/>
      <c r="CQ44" s="644"/>
      <c r="CR44" s="645">
        <v>3661483</v>
      </c>
      <c r="CS44" s="646"/>
      <c r="CT44" s="646"/>
      <c r="CU44" s="646"/>
      <c r="CV44" s="646"/>
      <c r="CW44" s="646"/>
      <c r="CX44" s="646"/>
      <c r="CY44" s="647"/>
      <c r="CZ44" s="650">
        <v>12.4</v>
      </c>
      <c r="DA44" s="651"/>
      <c r="DB44" s="651"/>
      <c r="DC44" s="663"/>
      <c r="DD44" s="654">
        <v>485700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932694</v>
      </c>
      <c r="CS45" s="682"/>
      <c r="CT45" s="682"/>
      <c r="CU45" s="682"/>
      <c r="CV45" s="682"/>
      <c r="CW45" s="682"/>
      <c r="CX45" s="682"/>
      <c r="CY45" s="683"/>
      <c r="CZ45" s="650">
        <v>3.2</v>
      </c>
      <c r="DA45" s="680"/>
      <c r="DB45" s="680"/>
      <c r="DC45" s="684"/>
      <c r="DD45" s="654">
        <v>82935</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2699047</v>
      </c>
      <c r="CS46" s="646"/>
      <c r="CT46" s="646"/>
      <c r="CU46" s="646"/>
      <c r="CV46" s="646"/>
      <c r="CW46" s="646"/>
      <c r="CX46" s="646"/>
      <c r="CY46" s="647"/>
      <c r="CZ46" s="650">
        <v>9.1999999999999993</v>
      </c>
      <c r="DA46" s="651"/>
      <c r="DB46" s="651"/>
      <c r="DC46" s="663"/>
      <c r="DD46" s="654">
        <v>383888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959282</v>
      </c>
      <c r="CS47" s="682"/>
      <c r="CT47" s="682"/>
      <c r="CU47" s="682"/>
      <c r="CV47" s="682"/>
      <c r="CW47" s="682"/>
      <c r="CX47" s="682"/>
      <c r="CY47" s="683"/>
      <c r="CZ47" s="650">
        <v>3.3</v>
      </c>
      <c r="DA47" s="680"/>
      <c r="DB47" s="680"/>
      <c r="DC47" s="684"/>
      <c r="DD47" s="654">
        <v>26295</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231</v>
      </c>
      <c r="CS48" s="646"/>
      <c r="CT48" s="646"/>
      <c r="CU48" s="646"/>
      <c r="CV48" s="646"/>
      <c r="CW48" s="646"/>
      <c r="CX48" s="646"/>
      <c r="CY48" s="647"/>
      <c r="CZ48" s="650" t="s">
        <v>129</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4" t="s">
        <v>362</v>
      </c>
      <c r="CE49" s="695"/>
      <c r="CF49" s="695"/>
      <c r="CG49" s="695"/>
      <c r="CH49" s="695"/>
      <c r="CI49" s="695"/>
      <c r="CJ49" s="695"/>
      <c r="CK49" s="695"/>
      <c r="CL49" s="695"/>
      <c r="CM49" s="695"/>
      <c r="CN49" s="695"/>
      <c r="CO49" s="695"/>
      <c r="CP49" s="695"/>
      <c r="CQ49" s="696"/>
      <c r="CR49" s="730">
        <v>29430197</v>
      </c>
      <c r="CS49" s="716"/>
      <c r="CT49" s="716"/>
      <c r="CU49" s="716"/>
      <c r="CV49" s="716"/>
      <c r="CW49" s="716"/>
      <c r="CX49" s="716"/>
      <c r="CY49" s="747"/>
      <c r="CZ49" s="742">
        <v>100</v>
      </c>
      <c r="DA49" s="748"/>
      <c r="DB49" s="748"/>
      <c r="DC49" s="749"/>
      <c r="DD49" s="750">
        <v>18578807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2F93T9t+0/uAfSwkh3hx8062Xu4dR2yUApCjvM0IvyYadNzdMqFaWjaIGreyJYtQyBqUcHrZn87KgBvc9vMOA==" saltValue="qkmNrK/BhZaW+ae/84/XE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29751</v>
      </c>
      <c r="R7" s="781"/>
      <c r="S7" s="781"/>
      <c r="T7" s="781"/>
      <c r="U7" s="781"/>
      <c r="V7" s="781">
        <v>29454</v>
      </c>
      <c r="W7" s="781"/>
      <c r="X7" s="781"/>
      <c r="Y7" s="781"/>
      <c r="Z7" s="781"/>
      <c r="AA7" s="781">
        <v>297</v>
      </c>
      <c r="AB7" s="781"/>
      <c r="AC7" s="781"/>
      <c r="AD7" s="781"/>
      <c r="AE7" s="782"/>
      <c r="AF7" s="783">
        <v>227</v>
      </c>
      <c r="AG7" s="784"/>
      <c r="AH7" s="784"/>
      <c r="AI7" s="784"/>
      <c r="AJ7" s="785"/>
      <c r="AK7" s="820">
        <v>810</v>
      </c>
      <c r="AL7" s="821"/>
      <c r="AM7" s="821"/>
      <c r="AN7" s="821"/>
      <c r="AO7" s="821"/>
      <c r="AP7" s="821">
        <v>39896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600</v>
      </c>
      <c r="BT7" s="825"/>
      <c r="BU7" s="825"/>
      <c r="BV7" s="825"/>
      <c r="BW7" s="825"/>
      <c r="BX7" s="825"/>
      <c r="BY7" s="825"/>
      <c r="BZ7" s="825"/>
      <c r="CA7" s="825"/>
      <c r="CB7" s="825"/>
      <c r="CC7" s="825"/>
      <c r="CD7" s="825"/>
      <c r="CE7" s="825"/>
      <c r="CF7" s="825"/>
      <c r="CG7" s="826"/>
      <c r="CH7" s="817">
        <v>8</v>
      </c>
      <c r="CI7" s="818"/>
      <c r="CJ7" s="818"/>
      <c r="CK7" s="818"/>
      <c r="CL7" s="819"/>
      <c r="CM7" s="817">
        <v>138</v>
      </c>
      <c r="CN7" s="818"/>
      <c r="CO7" s="818"/>
      <c r="CP7" s="818"/>
      <c r="CQ7" s="819"/>
      <c r="CR7" s="817">
        <v>100</v>
      </c>
      <c r="CS7" s="818"/>
      <c r="CT7" s="818"/>
      <c r="CU7" s="818"/>
      <c r="CV7" s="819"/>
      <c r="CW7" s="817" t="s">
        <v>607</v>
      </c>
      <c r="CX7" s="818"/>
      <c r="CY7" s="818"/>
      <c r="CZ7" s="818"/>
      <c r="DA7" s="819"/>
      <c r="DB7" s="817" t="s">
        <v>607</v>
      </c>
      <c r="DC7" s="818"/>
      <c r="DD7" s="818"/>
      <c r="DE7" s="818"/>
      <c r="DF7" s="819"/>
      <c r="DG7" s="817" t="s">
        <v>607</v>
      </c>
      <c r="DH7" s="818"/>
      <c r="DI7" s="818"/>
      <c r="DJ7" s="818"/>
      <c r="DK7" s="819"/>
      <c r="DL7" s="817" t="s">
        <v>607</v>
      </c>
      <c r="DM7" s="818"/>
      <c r="DN7" s="818"/>
      <c r="DO7" s="818"/>
      <c r="DP7" s="819"/>
      <c r="DQ7" s="817" t="s">
        <v>607</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601</v>
      </c>
      <c r="BT8" s="815"/>
      <c r="BU8" s="815"/>
      <c r="BV8" s="815"/>
      <c r="BW8" s="815"/>
      <c r="BX8" s="815"/>
      <c r="BY8" s="815"/>
      <c r="BZ8" s="815"/>
      <c r="CA8" s="815"/>
      <c r="CB8" s="815"/>
      <c r="CC8" s="815"/>
      <c r="CD8" s="815"/>
      <c r="CE8" s="815"/>
      <c r="CF8" s="815"/>
      <c r="CG8" s="816"/>
      <c r="CH8" s="827">
        <v>-9</v>
      </c>
      <c r="CI8" s="828"/>
      <c r="CJ8" s="828"/>
      <c r="CK8" s="828"/>
      <c r="CL8" s="829"/>
      <c r="CM8" s="827">
        <v>15</v>
      </c>
      <c r="CN8" s="828"/>
      <c r="CO8" s="828"/>
      <c r="CP8" s="828"/>
      <c r="CQ8" s="829"/>
      <c r="CR8" s="827">
        <v>160</v>
      </c>
      <c r="CS8" s="828"/>
      <c r="CT8" s="828"/>
      <c r="CU8" s="828"/>
      <c r="CV8" s="829"/>
      <c r="CW8" s="827" t="s">
        <v>607</v>
      </c>
      <c r="CX8" s="828"/>
      <c r="CY8" s="828"/>
      <c r="CZ8" s="828"/>
      <c r="DA8" s="829"/>
      <c r="DB8" s="827" t="s">
        <v>607</v>
      </c>
      <c r="DC8" s="828"/>
      <c r="DD8" s="828"/>
      <c r="DE8" s="828"/>
      <c r="DF8" s="829"/>
      <c r="DG8" s="827" t="s">
        <v>607</v>
      </c>
      <c r="DH8" s="828"/>
      <c r="DI8" s="828"/>
      <c r="DJ8" s="828"/>
      <c r="DK8" s="829"/>
      <c r="DL8" s="827" t="s">
        <v>607</v>
      </c>
      <c r="DM8" s="828"/>
      <c r="DN8" s="828"/>
      <c r="DO8" s="828"/>
      <c r="DP8" s="829"/>
      <c r="DQ8" s="827" t="s">
        <v>607</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602</v>
      </c>
      <c r="BT9" s="815"/>
      <c r="BU9" s="815"/>
      <c r="BV9" s="815"/>
      <c r="BW9" s="815"/>
      <c r="BX9" s="815"/>
      <c r="BY9" s="815"/>
      <c r="BZ9" s="815"/>
      <c r="CA9" s="815"/>
      <c r="CB9" s="815"/>
      <c r="CC9" s="815"/>
      <c r="CD9" s="815"/>
      <c r="CE9" s="815"/>
      <c r="CF9" s="815"/>
      <c r="CG9" s="816"/>
      <c r="CH9" s="827">
        <v>-17</v>
      </c>
      <c r="CI9" s="828"/>
      <c r="CJ9" s="828"/>
      <c r="CK9" s="828"/>
      <c r="CL9" s="829"/>
      <c r="CM9" s="827">
        <v>53</v>
      </c>
      <c r="CN9" s="828"/>
      <c r="CO9" s="828"/>
      <c r="CP9" s="828"/>
      <c r="CQ9" s="829"/>
      <c r="CR9" s="827">
        <v>100</v>
      </c>
      <c r="CS9" s="828"/>
      <c r="CT9" s="828"/>
      <c r="CU9" s="828"/>
      <c r="CV9" s="829"/>
      <c r="CW9" s="827" t="s">
        <v>607</v>
      </c>
      <c r="CX9" s="828"/>
      <c r="CY9" s="828"/>
      <c r="CZ9" s="828"/>
      <c r="DA9" s="829"/>
      <c r="DB9" s="827" t="s">
        <v>607</v>
      </c>
      <c r="DC9" s="828"/>
      <c r="DD9" s="828"/>
      <c r="DE9" s="828"/>
      <c r="DF9" s="829"/>
      <c r="DG9" s="827" t="s">
        <v>607</v>
      </c>
      <c r="DH9" s="828"/>
      <c r="DI9" s="828"/>
      <c r="DJ9" s="828"/>
      <c r="DK9" s="829"/>
      <c r="DL9" s="827" t="s">
        <v>607</v>
      </c>
      <c r="DM9" s="828"/>
      <c r="DN9" s="828"/>
      <c r="DO9" s="828"/>
      <c r="DP9" s="829"/>
      <c r="DQ9" s="827" t="s">
        <v>607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386</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387</v>
      </c>
      <c r="B23" s="836" t="s">
        <v>388</v>
      </c>
      <c r="C23" s="837"/>
      <c r="D23" s="837"/>
      <c r="E23" s="837"/>
      <c r="F23" s="837"/>
      <c r="G23" s="837"/>
      <c r="H23" s="837"/>
      <c r="I23" s="837"/>
      <c r="J23" s="837"/>
      <c r="K23" s="837"/>
      <c r="L23" s="837"/>
      <c r="M23" s="837"/>
      <c r="N23" s="837"/>
      <c r="O23" s="837"/>
      <c r="P23" s="838"/>
      <c r="Q23" s="839">
        <v>29727</v>
      </c>
      <c r="R23" s="840"/>
      <c r="S23" s="840"/>
      <c r="T23" s="840"/>
      <c r="U23" s="840"/>
      <c r="V23" s="840">
        <v>29430</v>
      </c>
      <c r="W23" s="840"/>
      <c r="X23" s="840"/>
      <c r="Y23" s="840"/>
      <c r="Z23" s="840"/>
      <c r="AA23" s="840">
        <v>297</v>
      </c>
      <c r="AB23" s="840"/>
      <c r="AC23" s="840"/>
      <c r="AD23" s="840"/>
      <c r="AE23" s="841"/>
      <c r="AF23" s="842">
        <v>227</v>
      </c>
      <c r="AG23" s="840"/>
      <c r="AH23" s="840"/>
      <c r="AI23" s="840"/>
      <c r="AJ23" s="843"/>
      <c r="AK23" s="844"/>
      <c r="AL23" s="845"/>
      <c r="AM23" s="845"/>
      <c r="AN23" s="845"/>
      <c r="AO23" s="845"/>
      <c r="AP23" s="840">
        <v>39896</v>
      </c>
      <c r="AQ23" s="840"/>
      <c r="AR23" s="840"/>
      <c r="AS23" s="840"/>
      <c r="AT23" s="840"/>
      <c r="AU23" s="846"/>
      <c r="AV23" s="846"/>
      <c r="AW23" s="846"/>
      <c r="AX23" s="846"/>
      <c r="AY23" s="847"/>
      <c r="AZ23" s="855" t="s">
        <v>389</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6090</v>
      </c>
      <c r="R28" s="869"/>
      <c r="S28" s="869"/>
      <c r="T28" s="869"/>
      <c r="U28" s="869"/>
      <c r="V28" s="869">
        <v>6061</v>
      </c>
      <c r="W28" s="869"/>
      <c r="X28" s="869"/>
      <c r="Y28" s="869"/>
      <c r="Z28" s="869"/>
      <c r="AA28" s="869">
        <v>29</v>
      </c>
      <c r="AB28" s="869"/>
      <c r="AC28" s="869"/>
      <c r="AD28" s="869"/>
      <c r="AE28" s="870"/>
      <c r="AF28" s="871">
        <v>29</v>
      </c>
      <c r="AG28" s="869"/>
      <c r="AH28" s="869"/>
      <c r="AI28" s="869"/>
      <c r="AJ28" s="872"/>
      <c r="AK28" s="873">
        <v>574</v>
      </c>
      <c r="AL28" s="864"/>
      <c r="AM28" s="864"/>
      <c r="AN28" s="864"/>
      <c r="AO28" s="864"/>
      <c r="AP28" s="864" t="s">
        <v>586</v>
      </c>
      <c r="AQ28" s="864"/>
      <c r="AR28" s="864"/>
      <c r="AS28" s="864"/>
      <c r="AT28" s="864"/>
      <c r="AU28" s="864" t="s">
        <v>586</v>
      </c>
      <c r="AV28" s="864"/>
      <c r="AW28" s="864"/>
      <c r="AX28" s="864"/>
      <c r="AY28" s="864"/>
      <c r="AZ28" s="865" t="s">
        <v>586</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129</v>
      </c>
      <c r="R29" s="805"/>
      <c r="S29" s="805"/>
      <c r="T29" s="805"/>
      <c r="U29" s="805"/>
      <c r="V29" s="805">
        <v>129</v>
      </c>
      <c r="W29" s="805"/>
      <c r="X29" s="805"/>
      <c r="Y29" s="805"/>
      <c r="Z29" s="805"/>
      <c r="AA29" s="805" t="s">
        <v>586</v>
      </c>
      <c r="AB29" s="805"/>
      <c r="AC29" s="805"/>
      <c r="AD29" s="805"/>
      <c r="AE29" s="806"/>
      <c r="AF29" s="807" t="s">
        <v>389</v>
      </c>
      <c r="AG29" s="808"/>
      <c r="AH29" s="808"/>
      <c r="AI29" s="808"/>
      <c r="AJ29" s="809"/>
      <c r="AK29" s="876">
        <v>13</v>
      </c>
      <c r="AL29" s="877"/>
      <c r="AM29" s="877"/>
      <c r="AN29" s="877"/>
      <c r="AO29" s="877"/>
      <c r="AP29" s="877" t="s">
        <v>586</v>
      </c>
      <c r="AQ29" s="877"/>
      <c r="AR29" s="877"/>
      <c r="AS29" s="877"/>
      <c r="AT29" s="877"/>
      <c r="AU29" s="877" t="s">
        <v>586</v>
      </c>
      <c r="AV29" s="877"/>
      <c r="AW29" s="877"/>
      <c r="AX29" s="877"/>
      <c r="AY29" s="877"/>
      <c r="AZ29" s="878" t="s">
        <v>586</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5348</v>
      </c>
      <c r="R30" s="805"/>
      <c r="S30" s="805"/>
      <c r="T30" s="805"/>
      <c r="U30" s="805"/>
      <c r="V30" s="805">
        <v>5138</v>
      </c>
      <c r="W30" s="805"/>
      <c r="X30" s="805"/>
      <c r="Y30" s="805"/>
      <c r="Z30" s="805"/>
      <c r="AA30" s="805">
        <v>209</v>
      </c>
      <c r="AB30" s="805"/>
      <c r="AC30" s="805"/>
      <c r="AD30" s="805"/>
      <c r="AE30" s="806"/>
      <c r="AF30" s="807">
        <v>209</v>
      </c>
      <c r="AG30" s="808"/>
      <c r="AH30" s="808"/>
      <c r="AI30" s="808"/>
      <c r="AJ30" s="809"/>
      <c r="AK30" s="876">
        <v>783</v>
      </c>
      <c r="AL30" s="877"/>
      <c r="AM30" s="877"/>
      <c r="AN30" s="877"/>
      <c r="AO30" s="877"/>
      <c r="AP30" s="877" t="s">
        <v>586</v>
      </c>
      <c r="AQ30" s="877"/>
      <c r="AR30" s="877"/>
      <c r="AS30" s="877"/>
      <c r="AT30" s="877"/>
      <c r="AU30" s="877" t="s">
        <v>586</v>
      </c>
      <c r="AV30" s="877"/>
      <c r="AW30" s="877"/>
      <c r="AX30" s="877"/>
      <c r="AY30" s="877"/>
      <c r="AZ30" s="878" t="s">
        <v>586</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403</v>
      </c>
      <c r="C31" s="802"/>
      <c r="D31" s="802"/>
      <c r="E31" s="802"/>
      <c r="F31" s="802"/>
      <c r="G31" s="802"/>
      <c r="H31" s="802"/>
      <c r="I31" s="802"/>
      <c r="J31" s="802"/>
      <c r="K31" s="802"/>
      <c r="L31" s="802"/>
      <c r="M31" s="802"/>
      <c r="N31" s="802"/>
      <c r="O31" s="802"/>
      <c r="P31" s="803"/>
      <c r="Q31" s="804">
        <v>104</v>
      </c>
      <c r="R31" s="805"/>
      <c r="S31" s="805"/>
      <c r="T31" s="805"/>
      <c r="U31" s="805"/>
      <c r="V31" s="805">
        <v>104</v>
      </c>
      <c r="W31" s="805"/>
      <c r="X31" s="805"/>
      <c r="Y31" s="805"/>
      <c r="Z31" s="805"/>
      <c r="AA31" s="805" t="s">
        <v>586</v>
      </c>
      <c r="AB31" s="805"/>
      <c r="AC31" s="805"/>
      <c r="AD31" s="805"/>
      <c r="AE31" s="806"/>
      <c r="AF31" s="807" t="s">
        <v>404</v>
      </c>
      <c r="AG31" s="808"/>
      <c r="AH31" s="808"/>
      <c r="AI31" s="808"/>
      <c r="AJ31" s="809"/>
      <c r="AK31" s="876">
        <v>81</v>
      </c>
      <c r="AL31" s="877"/>
      <c r="AM31" s="877"/>
      <c r="AN31" s="877"/>
      <c r="AO31" s="877"/>
      <c r="AP31" s="877" t="s">
        <v>586</v>
      </c>
      <c r="AQ31" s="877"/>
      <c r="AR31" s="877"/>
      <c r="AS31" s="877"/>
      <c r="AT31" s="877"/>
      <c r="AU31" s="877" t="s">
        <v>586</v>
      </c>
      <c r="AV31" s="877"/>
      <c r="AW31" s="877"/>
      <c r="AX31" s="877"/>
      <c r="AY31" s="877"/>
      <c r="AZ31" s="878" t="s">
        <v>586</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405</v>
      </c>
      <c r="C32" s="802"/>
      <c r="D32" s="802"/>
      <c r="E32" s="802"/>
      <c r="F32" s="802"/>
      <c r="G32" s="802"/>
      <c r="H32" s="802"/>
      <c r="I32" s="802"/>
      <c r="J32" s="802"/>
      <c r="K32" s="802"/>
      <c r="L32" s="802"/>
      <c r="M32" s="802"/>
      <c r="N32" s="802"/>
      <c r="O32" s="802"/>
      <c r="P32" s="803"/>
      <c r="Q32" s="804">
        <v>754</v>
      </c>
      <c r="R32" s="805"/>
      <c r="S32" s="805"/>
      <c r="T32" s="805"/>
      <c r="U32" s="805"/>
      <c r="V32" s="805">
        <v>730</v>
      </c>
      <c r="W32" s="805"/>
      <c r="X32" s="805"/>
      <c r="Y32" s="805"/>
      <c r="Z32" s="805"/>
      <c r="AA32" s="805">
        <v>24</v>
      </c>
      <c r="AB32" s="805"/>
      <c r="AC32" s="805"/>
      <c r="AD32" s="805"/>
      <c r="AE32" s="806"/>
      <c r="AF32" s="807">
        <v>24</v>
      </c>
      <c r="AG32" s="808"/>
      <c r="AH32" s="808"/>
      <c r="AI32" s="808"/>
      <c r="AJ32" s="809"/>
      <c r="AK32" s="876">
        <v>226</v>
      </c>
      <c r="AL32" s="877"/>
      <c r="AM32" s="877"/>
      <c r="AN32" s="877"/>
      <c r="AO32" s="877"/>
      <c r="AP32" s="877" t="s">
        <v>586</v>
      </c>
      <c r="AQ32" s="877"/>
      <c r="AR32" s="877"/>
      <c r="AS32" s="877"/>
      <c r="AT32" s="877"/>
      <c r="AU32" s="877" t="s">
        <v>586</v>
      </c>
      <c r="AV32" s="877"/>
      <c r="AW32" s="877"/>
      <c r="AX32" s="877"/>
      <c r="AY32" s="877"/>
      <c r="AZ32" s="878" t="s">
        <v>586</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406</v>
      </c>
      <c r="C33" s="802"/>
      <c r="D33" s="802"/>
      <c r="E33" s="802"/>
      <c r="F33" s="802"/>
      <c r="G33" s="802"/>
      <c r="H33" s="802"/>
      <c r="I33" s="802"/>
      <c r="J33" s="802"/>
      <c r="K33" s="802"/>
      <c r="L33" s="802"/>
      <c r="M33" s="802"/>
      <c r="N33" s="802"/>
      <c r="O33" s="802"/>
      <c r="P33" s="803"/>
      <c r="Q33" s="804">
        <v>2433</v>
      </c>
      <c r="R33" s="805"/>
      <c r="S33" s="805"/>
      <c r="T33" s="805"/>
      <c r="U33" s="805"/>
      <c r="V33" s="805">
        <v>2476</v>
      </c>
      <c r="W33" s="805"/>
      <c r="X33" s="805"/>
      <c r="Y33" s="805"/>
      <c r="Z33" s="805"/>
      <c r="AA33" s="805">
        <v>-43</v>
      </c>
      <c r="AB33" s="805"/>
      <c r="AC33" s="805"/>
      <c r="AD33" s="805"/>
      <c r="AE33" s="806"/>
      <c r="AF33" s="807">
        <v>41</v>
      </c>
      <c r="AG33" s="808"/>
      <c r="AH33" s="808"/>
      <c r="AI33" s="808"/>
      <c r="AJ33" s="809"/>
      <c r="AK33" s="876">
        <v>1678</v>
      </c>
      <c r="AL33" s="877"/>
      <c r="AM33" s="877"/>
      <c r="AN33" s="877"/>
      <c r="AO33" s="877"/>
      <c r="AP33" s="877">
        <v>23141</v>
      </c>
      <c r="AQ33" s="877"/>
      <c r="AR33" s="877"/>
      <c r="AS33" s="877"/>
      <c r="AT33" s="877"/>
      <c r="AU33" s="877">
        <v>19600</v>
      </c>
      <c r="AV33" s="877"/>
      <c r="AW33" s="877"/>
      <c r="AX33" s="877"/>
      <c r="AY33" s="877"/>
      <c r="AZ33" s="878" t="s">
        <v>586</v>
      </c>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408</v>
      </c>
      <c r="C34" s="802"/>
      <c r="D34" s="802"/>
      <c r="E34" s="802"/>
      <c r="F34" s="802"/>
      <c r="G34" s="802"/>
      <c r="H34" s="802"/>
      <c r="I34" s="802"/>
      <c r="J34" s="802"/>
      <c r="K34" s="802"/>
      <c r="L34" s="802"/>
      <c r="M34" s="802"/>
      <c r="N34" s="802"/>
      <c r="O34" s="802"/>
      <c r="P34" s="803"/>
      <c r="Q34" s="804">
        <v>20</v>
      </c>
      <c r="R34" s="805"/>
      <c r="S34" s="805"/>
      <c r="T34" s="805"/>
      <c r="U34" s="805"/>
      <c r="V34" s="805">
        <v>13</v>
      </c>
      <c r="W34" s="805"/>
      <c r="X34" s="805"/>
      <c r="Y34" s="805"/>
      <c r="Z34" s="805"/>
      <c r="AA34" s="805">
        <v>7</v>
      </c>
      <c r="AB34" s="805"/>
      <c r="AC34" s="805"/>
      <c r="AD34" s="805"/>
      <c r="AE34" s="806"/>
      <c r="AF34" s="807">
        <v>7</v>
      </c>
      <c r="AG34" s="808"/>
      <c r="AH34" s="808"/>
      <c r="AI34" s="808"/>
      <c r="AJ34" s="809"/>
      <c r="AK34" s="876" t="s">
        <v>586</v>
      </c>
      <c r="AL34" s="877"/>
      <c r="AM34" s="877"/>
      <c r="AN34" s="877"/>
      <c r="AO34" s="877"/>
      <c r="AP34" s="877">
        <v>23</v>
      </c>
      <c r="AQ34" s="877"/>
      <c r="AR34" s="877"/>
      <c r="AS34" s="877"/>
      <c r="AT34" s="877"/>
      <c r="AU34" s="877" t="s">
        <v>586</v>
      </c>
      <c r="AV34" s="877"/>
      <c r="AW34" s="877"/>
      <c r="AX34" s="877"/>
      <c r="AY34" s="877"/>
      <c r="AZ34" s="878" t="s">
        <v>586</v>
      </c>
      <c r="BA34" s="878"/>
      <c r="BB34" s="878"/>
      <c r="BC34" s="878"/>
      <c r="BD34" s="878"/>
      <c r="BE34" s="874" t="s">
        <v>409</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t="s">
        <v>410</v>
      </c>
      <c r="C35" s="802"/>
      <c r="D35" s="802"/>
      <c r="E35" s="802"/>
      <c r="F35" s="802"/>
      <c r="G35" s="802"/>
      <c r="H35" s="802"/>
      <c r="I35" s="802"/>
      <c r="J35" s="802"/>
      <c r="K35" s="802"/>
      <c r="L35" s="802"/>
      <c r="M35" s="802"/>
      <c r="N35" s="802"/>
      <c r="O35" s="802"/>
      <c r="P35" s="803"/>
      <c r="Q35" s="804">
        <v>5</v>
      </c>
      <c r="R35" s="805"/>
      <c r="S35" s="805"/>
      <c r="T35" s="805"/>
      <c r="U35" s="805"/>
      <c r="V35" s="805">
        <v>5</v>
      </c>
      <c r="W35" s="805"/>
      <c r="X35" s="805"/>
      <c r="Y35" s="805"/>
      <c r="Z35" s="805"/>
      <c r="AA35" s="805">
        <v>0</v>
      </c>
      <c r="AB35" s="805"/>
      <c r="AC35" s="805"/>
      <c r="AD35" s="805"/>
      <c r="AE35" s="806"/>
      <c r="AF35" s="807">
        <v>0</v>
      </c>
      <c r="AG35" s="808"/>
      <c r="AH35" s="808"/>
      <c r="AI35" s="808"/>
      <c r="AJ35" s="809"/>
      <c r="AK35" s="876">
        <v>1</v>
      </c>
      <c r="AL35" s="877"/>
      <c r="AM35" s="877"/>
      <c r="AN35" s="877"/>
      <c r="AO35" s="877"/>
      <c r="AP35" s="877" t="s">
        <v>586</v>
      </c>
      <c r="AQ35" s="877"/>
      <c r="AR35" s="877"/>
      <c r="AS35" s="877"/>
      <c r="AT35" s="877"/>
      <c r="AU35" s="877" t="s">
        <v>586</v>
      </c>
      <c r="AV35" s="877"/>
      <c r="AW35" s="877"/>
      <c r="AX35" s="877"/>
      <c r="AY35" s="877"/>
      <c r="AZ35" s="878" t="s">
        <v>586</v>
      </c>
      <c r="BA35" s="878"/>
      <c r="BB35" s="878"/>
      <c r="BC35" s="878"/>
      <c r="BD35" s="878"/>
      <c r="BE35" s="874" t="s">
        <v>411</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t="s">
        <v>412</v>
      </c>
      <c r="C36" s="802"/>
      <c r="D36" s="802"/>
      <c r="E36" s="802"/>
      <c r="F36" s="802"/>
      <c r="G36" s="802"/>
      <c r="H36" s="802"/>
      <c r="I36" s="802"/>
      <c r="J36" s="802"/>
      <c r="K36" s="802"/>
      <c r="L36" s="802"/>
      <c r="M36" s="802"/>
      <c r="N36" s="802"/>
      <c r="O36" s="802"/>
      <c r="P36" s="803"/>
      <c r="Q36" s="804">
        <v>19</v>
      </c>
      <c r="R36" s="805"/>
      <c r="S36" s="805"/>
      <c r="T36" s="805"/>
      <c r="U36" s="805"/>
      <c r="V36" s="805">
        <v>19</v>
      </c>
      <c r="W36" s="805"/>
      <c r="X36" s="805"/>
      <c r="Y36" s="805"/>
      <c r="Z36" s="805"/>
      <c r="AA36" s="805" t="s">
        <v>586</v>
      </c>
      <c r="AB36" s="805"/>
      <c r="AC36" s="805"/>
      <c r="AD36" s="805"/>
      <c r="AE36" s="806"/>
      <c r="AF36" s="807" t="s">
        <v>404</v>
      </c>
      <c r="AG36" s="808"/>
      <c r="AH36" s="808"/>
      <c r="AI36" s="808"/>
      <c r="AJ36" s="809"/>
      <c r="AK36" s="876">
        <v>4</v>
      </c>
      <c r="AL36" s="877"/>
      <c r="AM36" s="877"/>
      <c r="AN36" s="877"/>
      <c r="AO36" s="877"/>
      <c r="AP36" s="877" t="s">
        <v>586</v>
      </c>
      <c r="AQ36" s="877"/>
      <c r="AR36" s="877"/>
      <c r="AS36" s="877"/>
      <c r="AT36" s="877"/>
      <c r="AU36" s="877" t="s">
        <v>586</v>
      </c>
      <c r="AV36" s="877"/>
      <c r="AW36" s="877"/>
      <c r="AX36" s="877"/>
      <c r="AY36" s="877"/>
      <c r="AZ36" s="878" t="s">
        <v>586</v>
      </c>
      <c r="BA36" s="878"/>
      <c r="BB36" s="878"/>
      <c r="BC36" s="878"/>
      <c r="BD36" s="878"/>
      <c r="BE36" s="874" t="s">
        <v>413</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t="s">
        <v>414</v>
      </c>
      <c r="C37" s="802"/>
      <c r="D37" s="802"/>
      <c r="E37" s="802"/>
      <c r="F37" s="802"/>
      <c r="G37" s="802"/>
      <c r="H37" s="802"/>
      <c r="I37" s="802"/>
      <c r="J37" s="802"/>
      <c r="K37" s="802"/>
      <c r="L37" s="802"/>
      <c r="M37" s="802"/>
      <c r="N37" s="802"/>
      <c r="O37" s="802"/>
      <c r="P37" s="803"/>
      <c r="Q37" s="804">
        <v>23</v>
      </c>
      <c r="R37" s="805"/>
      <c r="S37" s="805"/>
      <c r="T37" s="805"/>
      <c r="U37" s="805"/>
      <c r="V37" s="805">
        <v>18</v>
      </c>
      <c r="W37" s="805"/>
      <c r="X37" s="805"/>
      <c r="Y37" s="805"/>
      <c r="Z37" s="805"/>
      <c r="AA37" s="805">
        <v>5</v>
      </c>
      <c r="AB37" s="805"/>
      <c r="AC37" s="805"/>
      <c r="AD37" s="805"/>
      <c r="AE37" s="806"/>
      <c r="AF37" s="807">
        <v>5</v>
      </c>
      <c r="AG37" s="808"/>
      <c r="AH37" s="808"/>
      <c r="AI37" s="808"/>
      <c r="AJ37" s="809"/>
      <c r="AK37" s="876" t="s">
        <v>586</v>
      </c>
      <c r="AL37" s="877"/>
      <c r="AM37" s="877"/>
      <c r="AN37" s="877"/>
      <c r="AO37" s="877"/>
      <c r="AP37" s="877" t="s">
        <v>586</v>
      </c>
      <c r="AQ37" s="877"/>
      <c r="AR37" s="877"/>
      <c r="AS37" s="877"/>
      <c r="AT37" s="877"/>
      <c r="AU37" s="877" t="s">
        <v>586</v>
      </c>
      <c r="AV37" s="877"/>
      <c r="AW37" s="877"/>
      <c r="AX37" s="877"/>
      <c r="AY37" s="877"/>
      <c r="AZ37" s="878" t="s">
        <v>586</v>
      </c>
      <c r="BA37" s="878"/>
      <c r="BB37" s="878"/>
      <c r="BC37" s="878"/>
      <c r="BD37" s="878"/>
      <c r="BE37" s="874" t="s">
        <v>415</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387</v>
      </c>
      <c r="B63" s="836" t="s">
        <v>417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316</v>
      </c>
      <c r="AG63" s="888"/>
      <c r="AH63" s="888"/>
      <c r="AI63" s="888"/>
      <c r="AJ63" s="889"/>
      <c r="AK63" s="890"/>
      <c r="AL63" s="885"/>
      <c r="AM63" s="885"/>
      <c r="AN63" s="885"/>
      <c r="AO63" s="885"/>
      <c r="AP63" s="888">
        <v>23164</v>
      </c>
      <c r="AQ63" s="888"/>
      <c r="AR63" s="888"/>
      <c r="AS63" s="888"/>
      <c r="AT63" s="888"/>
      <c r="AU63" s="888">
        <v>19600</v>
      </c>
      <c r="AV63" s="888"/>
      <c r="AW63" s="888"/>
      <c r="AX63" s="888"/>
      <c r="AY63" s="888"/>
      <c r="AZ63" s="892"/>
      <c r="BA63" s="892"/>
      <c r="BB63" s="892"/>
      <c r="BC63" s="892"/>
      <c r="BD63" s="892"/>
      <c r="BE63" s="893"/>
      <c r="BF63" s="893"/>
      <c r="BG63" s="893"/>
      <c r="BH63" s="893"/>
      <c r="BI63" s="894"/>
      <c r="BJ63" s="895" t="s">
        <v>389</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419</v>
      </c>
      <c r="B66" s="787"/>
      <c r="C66" s="787"/>
      <c r="D66" s="787"/>
      <c r="E66" s="787"/>
      <c r="F66" s="787"/>
      <c r="G66" s="787"/>
      <c r="H66" s="787"/>
      <c r="I66" s="787"/>
      <c r="J66" s="787"/>
      <c r="K66" s="787"/>
      <c r="L66" s="787"/>
      <c r="M66" s="787"/>
      <c r="N66" s="787"/>
      <c r="O66" s="787"/>
      <c r="P66" s="788"/>
      <c r="Q66" s="763" t="s">
        <v>420</v>
      </c>
      <c r="R66" s="764"/>
      <c r="S66" s="764"/>
      <c r="T66" s="764"/>
      <c r="U66" s="765"/>
      <c r="V66" s="763" t="s">
        <v>421</v>
      </c>
      <c r="W66" s="764"/>
      <c r="X66" s="764"/>
      <c r="Y66" s="764"/>
      <c r="Z66" s="765"/>
      <c r="AA66" s="763" t="s">
        <v>422</v>
      </c>
      <c r="AB66" s="764"/>
      <c r="AC66" s="764"/>
      <c r="AD66" s="764"/>
      <c r="AE66" s="765"/>
      <c r="AF66" s="898" t="s">
        <v>423</v>
      </c>
      <c r="AG66" s="859"/>
      <c r="AH66" s="859"/>
      <c r="AI66" s="859"/>
      <c r="AJ66" s="899"/>
      <c r="AK66" s="763" t="s">
        <v>424</v>
      </c>
      <c r="AL66" s="787"/>
      <c r="AM66" s="787"/>
      <c r="AN66" s="787"/>
      <c r="AO66" s="788"/>
      <c r="AP66" s="763" t="s">
        <v>425</v>
      </c>
      <c r="AQ66" s="764"/>
      <c r="AR66" s="764"/>
      <c r="AS66" s="764"/>
      <c r="AT66" s="765"/>
      <c r="AU66" s="763" t="s">
        <v>426</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587</v>
      </c>
      <c r="C68" s="916"/>
      <c r="D68" s="916"/>
      <c r="E68" s="916"/>
      <c r="F68" s="916"/>
      <c r="G68" s="916"/>
      <c r="H68" s="916"/>
      <c r="I68" s="916"/>
      <c r="J68" s="916"/>
      <c r="K68" s="916"/>
      <c r="L68" s="916"/>
      <c r="M68" s="916"/>
      <c r="N68" s="916"/>
      <c r="O68" s="916"/>
      <c r="P68" s="917"/>
      <c r="Q68" s="918">
        <v>12441</v>
      </c>
      <c r="R68" s="912"/>
      <c r="S68" s="912"/>
      <c r="T68" s="912"/>
      <c r="U68" s="912"/>
      <c r="V68" s="912">
        <v>11563</v>
      </c>
      <c r="W68" s="912"/>
      <c r="X68" s="912"/>
      <c r="Y68" s="912"/>
      <c r="Z68" s="912"/>
      <c r="AA68" s="912">
        <v>878</v>
      </c>
      <c r="AB68" s="912"/>
      <c r="AC68" s="912"/>
      <c r="AD68" s="912"/>
      <c r="AE68" s="912"/>
      <c r="AF68" s="912">
        <v>878</v>
      </c>
      <c r="AG68" s="912"/>
      <c r="AH68" s="912"/>
      <c r="AI68" s="912"/>
      <c r="AJ68" s="912"/>
      <c r="AK68" s="912">
        <v>579</v>
      </c>
      <c r="AL68" s="912"/>
      <c r="AM68" s="912"/>
      <c r="AN68" s="912"/>
      <c r="AO68" s="912"/>
      <c r="AP68" s="912" t="s">
        <v>598</v>
      </c>
      <c r="AQ68" s="912"/>
      <c r="AR68" s="912"/>
      <c r="AS68" s="912"/>
      <c r="AT68" s="912"/>
      <c r="AU68" s="912" t="s">
        <v>598</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588</v>
      </c>
      <c r="C69" s="920"/>
      <c r="D69" s="920"/>
      <c r="E69" s="920"/>
      <c r="F69" s="920"/>
      <c r="G69" s="920"/>
      <c r="H69" s="920"/>
      <c r="I69" s="920"/>
      <c r="J69" s="920"/>
      <c r="K69" s="920"/>
      <c r="L69" s="920"/>
      <c r="M69" s="920"/>
      <c r="N69" s="920"/>
      <c r="O69" s="920"/>
      <c r="P69" s="921"/>
      <c r="Q69" s="922">
        <v>12</v>
      </c>
      <c r="R69" s="877"/>
      <c r="S69" s="877"/>
      <c r="T69" s="877"/>
      <c r="U69" s="877"/>
      <c r="V69" s="877">
        <v>11</v>
      </c>
      <c r="W69" s="877"/>
      <c r="X69" s="877"/>
      <c r="Y69" s="877"/>
      <c r="Z69" s="877"/>
      <c r="AA69" s="877">
        <v>1</v>
      </c>
      <c r="AB69" s="877"/>
      <c r="AC69" s="877"/>
      <c r="AD69" s="877"/>
      <c r="AE69" s="877"/>
      <c r="AF69" s="877">
        <v>1</v>
      </c>
      <c r="AG69" s="877"/>
      <c r="AH69" s="877"/>
      <c r="AI69" s="877"/>
      <c r="AJ69" s="877"/>
      <c r="AK69" s="877" t="s">
        <v>598</v>
      </c>
      <c r="AL69" s="877"/>
      <c r="AM69" s="877"/>
      <c r="AN69" s="877"/>
      <c r="AO69" s="877"/>
      <c r="AP69" s="877" t="s">
        <v>598</v>
      </c>
      <c r="AQ69" s="877"/>
      <c r="AR69" s="877"/>
      <c r="AS69" s="877"/>
      <c r="AT69" s="877"/>
      <c r="AU69" s="877" t="s">
        <v>598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84</v>
      </c>
      <c r="R70" s="877"/>
      <c r="S70" s="877"/>
      <c r="T70" s="877"/>
      <c r="U70" s="877"/>
      <c r="V70" s="877">
        <v>82</v>
      </c>
      <c r="W70" s="877"/>
      <c r="X70" s="877"/>
      <c r="Y70" s="877"/>
      <c r="Z70" s="877"/>
      <c r="AA70" s="877">
        <v>1</v>
      </c>
      <c r="AB70" s="877"/>
      <c r="AC70" s="877"/>
      <c r="AD70" s="877"/>
      <c r="AE70" s="877"/>
      <c r="AF70" s="877">
        <v>1</v>
      </c>
      <c r="AG70" s="877"/>
      <c r="AH70" s="877"/>
      <c r="AI70" s="877"/>
      <c r="AJ70" s="877"/>
      <c r="AK70" s="877" t="s">
        <v>598</v>
      </c>
      <c r="AL70" s="877"/>
      <c r="AM70" s="877"/>
      <c r="AN70" s="877"/>
      <c r="AO70" s="877"/>
      <c r="AP70" s="877" t="s">
        <v>598</v>
      </c>
      <c r="AQ70" s="877"/>
      <c r="AR70" s="877"/>
      <c r="AS70" s="877"/>
      <c r="AT70" s="877"/>
      <c r="AU70" s="877" t="s">
        <v>598</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590</v>
      </c>
      <c r="C71" s="920"/>
      <c r="D71" s="920"/>
      <c r="E71" s="920"/>
      <c r="F71" s="920"/>
      <c r="G71" s="920"/>
      <c r="H71" s="920"/>
      <c r="I71" s="920"/>
      <c r="J71" s="920"/>
      <c r="K71" s="920"/>
      <c r="L71" s="920"/>
      <c r="M71" s="920"/>
      <c r="N71" s="920"/>
      <c r="O71" s="920"/>
      <c r="P71" s="921"/>
      <c r="Q71" s="922">
        <v>452</v>
      </c>
      <c r="R71" s="877"/>
      <c r="S71" s="877"/>
      <c r="T71" s="877"/>
      <c r="U71" s="877"/>
      <c r="V71" s="877">
        <v>167</v>
      </c>
      <c r="W71" s="877"/>
      <c r="X71" s="877"/>
      <c r="Y71" s="877"/>
      <c r="Z71" s="877"/>
      <c r="AA71" s="877">
        <v>285</v>
      </c>
      <c r="AB71" s="877"/>
      <c r="AC71" s="877"/>
      <c r="AD71" s="877"/>
      <c r="AE71" s="877"/>
      <c r="AF71" s="877">
        <v>285</v>
      </c>
      <c r="AG71" s="877"/>
      <c r="AH71" s="877"/>
      <c r="AI71" s="877"/>
      <c r="AJ71" s="877"/>
      <c r="AK71" s="877" t="s">
        <v>598</v>
      </c>
      <c r="AL71" s="877"/>
      <c r="AM71" s="877"/>
      <c r="AN71" s="877"/>
      <c r="AO71" s="877"/>
      <c r="AP71" s="877" t="s">
        <v>598</v>
      </c>
      <c r="AQ71" s="877"/>
      <c r="AR71" s="877"/>
      <c r="AS71" s="877"/>
      <c r="AT71" s="877"/>
      <c r="AU71" s="877" t="s">
        <v>598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591</v>
      </c>
      <c r="C72" s="920"/>
      <c r="D72" s="920"/>
      <c r="E72" s="920"/>
      <c r="F72" s="920"/>
      <c r="G72" s="920"/>
      <c r="H72" s="920"/>
      <c r="I72" s="920"/>
      <c r="J72" s="920"/>
      <c r="K72" s="920"/>
      <c r="L72" s="920"/>
      <c r="M72" s="920"/>
      <c r="N72" s="920"/>
      <c r="O72" s="920"/>
      <c r="P72" s="921"/>
      <c r="Q72" s="922">
        <v>795351</v>
      </c>
      <c r="R72" s="877"/>
      <c r="S72" s="877"/>
      <c r="T72" s="877"/>
      <c r="U72" s="877"/>
      <c r="V72" s="877">
        <v>776100</v>
      </c>
      <c r="W72" s="877"/>
      <c r="X72" s="877"/>
      <c r="Y72" s="877"/>
      <c r="Z72" s="877"/>
      <c r="AA72" s="877">
        <v>19251</v>
      </c>
      <c r="AB72" s="877"/>
      <c r="AC72" s="877"/>
      <c r="AD72" s="877"/>
      <c r="AE72" s="877"/>
      <c r="AF72" s="877">
        <v>19251</v>
      </c>
      <c r="AG72" s="877"/>
      <c r="AH72" s="877"/>
      <c r="AI72" s="877"/>
      <c r="AJ72" s="877"/>
      <c r="AK72" s="877">
        <v>5510</v>
      </c>
      <c r="AL72" s="877"/>
      <c r="AM72" s="877"/>
      <c r="AN72" s="877"/>
      <c r="AO72" s="877"/>
      <c r="AP72" s="877" t="s">
        <v>598</v>
      </c>
      <c r="AQ72" s="877"/>
      <c r="AR72" s="877"/>
      <c r="AS72" s="877"/>
      <c r="AT72" s="877"/>
      <c r="AU72" s="877" t="s">
        <v>598</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592</v>
      </c>
      <c r="C73" s="920"/>
      <c r="D73" s="920"/>
      <c r="E73" s="920"/>
      <c r="F73" s="920"/>
      <c r="G73" s="920"/>
      <c r="H73" s="920"/>
      <c r="I73" s="920"/>
      <c r="J73" s="920"/>
      <c r="K73" s="920"/>
      <c r="L73" s="920"/>
      <c r="M73" s="920"/>
      <c r="N73" s="920"/>
      <c r="O73" s="920"/>
      <c r="P73" s="921"/>
      <c r="Q73" s="922">
        <v>248</v>
      </c>
      <c r="R73" s="877"/>
      <c r="S73" s="877"/>
      <c r="T73" s="877"/>
      <c r="U73" s="877"/>
      <c r="V73" s="877">
        <v>226</v>
      </c>
      <c r="W73" s="877"/>
      <c r="X73" s="877"/>
      <c r="Y73" s="877"/>
      <c r="Z73" s="877"/>
      <c r="AA73" s="877">
        <v>22</v>
      </c>
      <c r="AB73" s="877"/>
      <c r="AC73" s="877"/>
      <c r="AD73" s="877"/>
      <c r="AE73" s="877"/>
      <c r="AF73" s="877">
        <v>22</v>
      </c>
      <c r="AG73" s="877"/>
      <c r="AH73" s="877"/>
      <c r="AI73" s="877"/>
      <c r="AJ73" s="877"/>
      <c r="AK73" s="877">
        <v>14</v>
      </c>
      <c r="AL73" s="877"/>
      <c r="AM73" s="877"/>
      <c r="AN73" s="877"/>
      <c r="AO73" s="877"/>
      <c r="AP73" s="877">
        <v>69</v>
      </c>
      <c r="AQ73" s="877"/>
      <c r="AR73" s="877"/>
      <c r="AS73" s="877"/>
      <c r="AT73" s="877"/>
      <c r="AU73" s="877">
        <v>23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593</v>
      </c>
      <c r="C74" s="920"/>
      <c r="D74" s="920"/>
      <c r="E74" s="920"/>
      <c r="F74" s="920"/>
      <c r="G74" s="920"/>
      <c r="H74" s="920"/>
      <c r="I74" s="920"/>
      <c r="J74" s="920"/>
      <c r="K74" s="920"/>
      <c r="L74" s="920"/>
      <c r="M74" s="920"/>
      <c r="N74" s="920"/>
      <c r="O74" s="920"/>
      <c r="P74" s="921"/>
      <c r="Q74" s="922">
        <v>47</v>
      </c>
      <c r="R74" s="877"/>
      <c r="S74" s="877"/>
      <c r="T74" s="877"/>
      <c r="U74" s="877"/>
      <c r="V74" s="877">
        <v>47</v>
      </c>
      <c r="W74" s="877"/>
      <c r="X74" s="877"/>
      <c r="Y74" s="877"/>
      <c r="Z74" s="877"/>
      <c r="AA74" s="877">
        <v>0</v>
      </c>
      <c r="AB74" s="877"/>
      <c r="AC74" s="877"/>
      <c r="AD74" s="877"/>
      <c r="AE74" s="877"/>
      <c r="AF74" s="877">
        <v>0</v>
      </c>
      <c r="AG74" s="877"/>
      <c r="AH74" s="877"/>
      <c r="AI74" s="877"/>
      <c r="AJ74" s="877"/>
      <c r="AK74" s="877">
        <v>43</v>
      </c>
      <c r="AL74" s="877"/>
      <c r="AM74" s="877"/>
      <c r="AN74" s="877"/>
      <c r="AO74" s="877"/>
      <c r="AP74" s="877" t="s">
        <v>598</v>
      </c>
      <c r="AQ74" s="877"/>
      <c r="AR74" s="877"/>
      <c r="AS74" s="877"/>
      <c r="AT74" s="877"/>
      <c r="AU74" s="877" t="s">
        <v>598</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1</v>
      </c>
      <c r="R75" s="926"/>
      <c r="S75" s="926"/>
      <c r="T75" s="926"/>
      <c r="U75" s="876"/>
      <c r="V75" s="927">
        <v>1</v>
      </c>
      <c r="W75" s="926"/>
      <c r="X75" s="926"/>
      <c r="Y75" s="926"/>
      <c r="Z75" s="876"/>
      <c r="AA75" s="927">
        <v>0</v>
      </c>
      <c r="AB75" s="926"/>
      <c r="AC75" s="926"/>
      <c r="AD75" s="926"/>
      <c r="AE75" s="876"/>
      <c r="AF75" s="927">
        <v>0</v>
      </c>
      <c r="AG75" s="926"/>
      <c r="AH75" s="926"/>
      <c r="AI75" s="926"/>
      <c r="AJ75" s="876"/>
      <c r="AK75" s="877" t="s">
        <v>598</v>
      </c>
      <c r="AL75" s="877"/>
      <c r="AM75" s="877"/>
      <c r="AN75" s="877"/>
      <c r="AO75" s="877"/>
      <c r="AP75" s="877" t="s">
        <v>598</v>
      </c>
      <c r="AQ75" s="877"/>
      <c r="AR75" s="877"/>
      <c r="AS75" s="877"/>
      <c r="AT75" s="877"/>
      <c r="AU75" s="877" t="s">
        <v>598</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594</v>
      </c>
      <c r="C76" s="920"/>
      <c r="D76" s="920"/>
      <c r="E76" s="920"/>
      <c r="F76" s="920"/>
      <c r="G76" s="920"/>
      <c r="H76" s="920"/>
      <c r="I76" s="920"/>
      <c r="J76" s="920"/>
      <c r="K76" s="920"/>
      <c r="L76" s="920"/>
      <c r="M76" s="920"/>
      <c r="N76" s="920"/>
      <c r="O76" s="920"/>
      <c r="P76" s="921"/>
      <c r="Q76" s="925">
        <v>132</v>
      </c>
      <c r="R76" s="926"/>
      <c r="S76" s="926"/>
      <c r="T76" s="926"/>
      <c r="U76" s="876"/>
      <c r="V76" s="927">
        <v>127</v>
      </c>
      <c r="W76" s="926"/>
      <c r="X76" s="926"/>
      <c r="Y76" s="926"/>
      <c r="Z76" s="876"/>
      <c r="AA76" s="927">
        <v>5</v>
      </c>
      <c r="AB76" s="926"/>
      <c r="AC76" s="926"/>
      <c r="AD76" s="926"/>
      <c r="AE76" s="876"/>
      <c r="AF76" s="927">
        <v>5</v>
      </c>
      <c r="AG76" s="926"/>
      <c r="AH76" s="926"/>
      <c r="AI76" s="926"/>
      <c r="AJ76" s="876"/>
      <c r="AK76" s="927">
        <v>27</v>
      </c>
      <c r="AL76" s="926"/>
      <c r="AM76" s="926"/>
      <c r="AN76" s="926"/>
      <c r="AO76" s="876"/>
      <c r="AP76" s="927">
        <v>16</v>
      </c>
      <c r="AQ76" s="926"/>
      <c r="AR76" s="926"/>
      <c r="AS76" s="926"/>
      <c r="AT76" s="876"/>
      <c r="AU76" s="927">
        <v>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595</v>
      </c>
      <c r="C77" s="920"/>
      <c r="D77" s="920"/>
      <c r="E77" s="920"/>
      <c r="F77" s="920"/>
      <c r="G77" s="920"/>
      <c r="H77" s="920"/>
      <c r="I77" s="920"/>
      <c r="J77" s="920"/>
      <c r="K77" s="920"/>
      <c r="L77" s="920"/>
      <c r="M77" s="920"/>
      <c r="N77" s="920"/>
      <c r="O77" s="920"/>
      <c r="P77" s="921"/>
      <c r="Q77" s="925">
        <v>595</v>
      </c>
      <c r="R77" s="926"/>
      <c r="S77" s="926"/>
      <c r="T77" s="926"/>
      <c r="U77" s="876"/>
      <c r="V77" s="927">
        <v>619</v>
      </c>
      <c r="W77" s="926"/>
      <c r="X77" s="926"/>
      <c r="Y77" s="926"/>
      <c r="Z77" s="876"/>
      <c r="AA77" s="927">
        <v>-24</v>
      </c>
      <c r="AB77" s="926"/>
      <c r="AC77" s="926"/>
      <c r="AD77" s="926"/>
      <c r="AE77" s="876"/>
      <c r="AF77" s="927">
        <v>117</v>
      </c>
      <c r="AG77" s="926"/>
      <c r="AH77" s="926"/>
      <c r="AI77" s="926"/>
      <c r="AJ77" s="876"/>
      <c r="AK77" s="877" t="s">
        <v>598</v>
      </c>
      <c r="AL77" s="877"/>
      <c r="AM77" s="877"/>
      <c r="AN77" s="877"/>
      <c r="AO77" s="877"/>
      <c r="AP77" s="877" t="s">
        <v>598</v>
      </c>
      <c r="AQ77" s="877"/>
      <c r="AR77" s="877"/>
      <c r="AS77" s="877"/>
      <c r="AT77" s="877"/>
      <c r="AU77" s="877" t="s">
        <v>598</v>
      </c>
      <c r="AV77" s="877"/>
      <c r="AW77" s="877"/>
      <c r="AX77" s="877"/>
      <c r="AY77" s="877"/>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596</v>
      </c>
      <c r="C78" s="920"/>
      <c r="D78" s="920"/>
      <c r="E78" s="920"/>
      <c r="F78" s="920"/>
      <c r="G78" s="920"/>
      <c r="H78" s="920"/>
      <c r="I78" s="920"/>
      <c r="J78" s="920"/>
      <c r="K78" s="920"/>
      <c r="L78" s="920"/>
      <c r="M78" s="920"/>
      <c r="N78" s="920"/>
      <c r="O78" s="920"/>
      <c r="P78" s="921"/>
      <c r="Q78" s="922">
        <v>2015</v>
      </c>
      <c r="R78" s="877"/>
      <c r="S78" s="877"/>
      <c r="T78" s="877"/>
      <c r="U78" s="877"/>
      <c r="V78" s="877">
        <v>1977</v>
      </c>
      <c r="W78" s="877"/>
      <c r="X78" s="877"/>
      <c r="Y78" s="877"/>
      <c r="Z78" s="877"/>
      <c r="AA78" s="877">
        <v>38</v>
      </c>
      <c r="AB78" s="877"/>
      <c r="AC78" s="877"/>
      <c r="AD78" s="877"/>
      <c r="AE78" s="877"/>
      <c r="AF78" s="877">
        <v>38</v>
      </c>
      <c r="AG78" s="877"/>
      <c r="AH78" s="877"/>
      <c r="AI78" s="877"/>
      <c r="AJ78" s="877"/>
      <c r="AK78" s="877" t="s">
        <v>598</v>
      </c>
      <c r="AL78" s="877"/>
      <c r="AM78" s="877"/>
      <c r="AN78" s="877"/>
      <c r="AO78" s="877"/>
      <c r="AP78" s="877">
        <v>1411</v>
      </c>
      <c r="AQ78" s="877"/>
      <c r="AR78" s="877"/>
      <c r="AS78" s="877"/>
      <c r="AT78" s="877"/>
      <c r="AU78" s="877">
        <v>463</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597</v>
      </c>
      <c r="C79" s="920"/>
      <c r="D79" s="920"/>
      <c r="E79" s="920"/>
      <c r="F79" s="920"/>
      <c r="G79" s="920"/>
      <c r="H79" s="920"/>
      <c r="I79" s="920"/>
      <c r="J79" s="920"/>
      <c r="K79" s="920"/>
      <c r="L79" s="920"/>
      <c r="M79" s="920"/>
      <c r="N79" s="920"/>
      <c r="O79" s="920"/>
      <c r="P79" s="921"/>
      <c r="Q79" s="922">
        <v>6632</v>
      </c>
      <c r="R79" s="877"/>
      <c r="S79" s="877"/>
      <c r="T79" s="877"/>
      <c r="U79" s="877"/>
      <c r="V79" s="877">
        <v>6342</v>
      </c>
      <c r="W79" s="877"/>
      <c r="X79" s="877"/>
      <c r="Y79" s="877"/>
      <c r="Z79" s="877"/>
      <c r="AA79" s="877">
        <v>290</v>
      </c>
      <c r="AB79" s="877"/>
      <c r="AC79" s="877"/>
      <c r="AD79" s="877"/>
      <c r="AE79" s="877"/>
      <c r="AF79" s="877">
        <v>7134</v>
      </c>
      <c r="AG79" s="877"/>
      <c r="AH79" s="877"/>
      <c r="AI79" s="877"/>
      <c r="AJ79" s="877"/>
      <c r="AK79" s="877" t="s">
        <v>598</v>
      </c>
      <c r="AL79" s="877"/>
      <c r="AM79" s="877"/>
      <c r="AN79" s="877"/>
      <c r="AO79" s="877"/>
      <c r="AP79" s="877">
        <v>16231</v>
      </c>
      <c r="AQ79" s="877"/>
      <c r="AR79" s="877"/>
      <c r="AS79" s="877"/>
      <c r="AT79" s="877"/>
      <c r="AU79" s="877">
        <v>8440</v>
      </c>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387</v>
      </c>
      <c r="B88" s="836" t="s">
        <v>427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27733</v>
      </c>
      <c r="AG88" s="888"/>
      <c r="AH88" s="888"/>
      <c r="AI88" s="888"/>
      <c r="AJ88" s="888"/>
      <c r="AK88" s="885"/>
      <c r="AL88" s="885"/>
      <c r="AM88" s="885"/>
      <c r="AN88" s="885"/>
      <c r="AO88" s="885"/>
      <c r="AP88" s="888">
        <v>17727</v>
      </c>
      <c r="AQ88" s="888"/>
      <c r="AR88" s="888"/>
      <c r="AS88" s="888"/>
      <c r="AT88" s="888"/>
      <c r="AU88" s="888">
        <v>8930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428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360</v>
      </c>
      <c r="CS102" s="896"/>
      <c r="CT102" s="896"/>
      <c r="CU102" s="896"/>
      <c r="CV102" s="939"/>
      <c r="CW102" s="938" t="s">
        <v>607</v>
      </c>
      <c r="CX102" s="896"/>
      <c r="CY102" s="896"/>
      <c r="CZ102" s="896"/>
      <c r="DA102" s="939"/>
      <c r="DB102" s="938" t="s">
        <v>607</v>
      </c>
      <c r="DC102" s="896"/>
      <c r="DD102" s="896"/>
      <c r="DE102" s="896"/>
      <c r="DF102" s="939"/>
      <c r="DG102" s="938" t="s">
        <v>607</v>
      </c>
      <c r="DH102" s="896"/>
      <c r="DI102" s="896"/>
      <c r="DJ102" s="896"/>
      <c r="DK102" s="939"/>
      <c r="DL102" s="938" t="s">
        <v>607</v>
      </c>
      <c r="DM102" s="896"/>
      <c r="DN102" s="896"/>
      <c r="DO102" s="896"/>
      <c r="DP102" s="939"/>
      <c r="DQ102" s="938" t="s">
        <v>607</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436</v>
      </c>
      <c r="AB109" s="941"/>
      <c r="AC109" s="941"/>
      <c r="AD109" s="941"/>
      <c r="AE109" s="942"/>
      <c r="AF109" s="940" t="s">
        <v>305</v>
      </c>
      <c r="AG109" s="941"/>
      <c r="AH109" s="941"/>
      <c r="AI109" s="941"/>
      <c r="AJ109" s="942"/>
      <c r="AK109" s="940" t="s">
        <v>304</v>
      </c>
      <c r="AL109" s="941"/>
      <c r="AM109" s="941"/>
      <c r="AN109" s="941"/>
      <c r="AO109" s="942"/>
      <c r="AP109" s="940" t="s">
        <v>437</v>
      </c>
      <c r="AQ109" s="941"/>
      <c r="AR109" s="941"/>
      <c r="AS109" s="941"/>
      <c r="AT109" s="943"/>
      <c r="AU109" s="960" t="s">
        <v>435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436</v>
      </c>
      <c r="BR109" s="941"/>
      <c r="BS109" s="941"/>
      <c r="BT109" s="941"/>
      <c r="BU109" s="942"/>
      <c r="BV109" s="940" t="s">
        <v>305</v>
      </c>
      <c r="BW109" s="941"/>
      <c r="BX109" s="941"/>
      <c r="BY109" s="941"/>
      <c r="BZ109" s="942"/>
      <c r="CA109" s="940" t="s">
        <v>304</v>
      </c>
      <c r="CB109" s="941"/>
      <c r="CC109" s="941"/>
      <c r="CD109" s="941"/>
      <c r="CE109" s="942"/>
      <c r="CF109" s="961" t="s">
        <v>437</v>
      </c>
      <c r="CG109" s="961"/>
      <c r="CH109" s="961"/>
      <c r="CI109" s="961"/>
      <c r="CJ109" s="961"/>
      <c r="CK109" s="940" t="s">
        <v>438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436</v>
      </c>
      <c r="DH109" s="941"/>
      <c r="DI109" s="941"/>
      <c r="DJ109" s="941"/>
      <c r="DK109" s="942"/>
      <c r="DL109" s="940" t="s">
        <v>305</v>
      </c>
      <c r="DM109" s="941"/>
      <c r="DN109" s="941"/>
      <c r="DO109" s="941"/>
      <c r="DP109" s="942"/>
      <c r="DQ109" s="940" t="s">
        <v>304</v>
      </c>
      <c r="DR109" s="941"/>
      <c r="DS109" s="941"/>
      <c r="DT109" s="941"/>
      <c r="DU109" s="942"/>
      <c r="DV109" s="940" t="s">
        <v>437</v>
      </c>
      <c r="DW109" s="941"/>
      <c r="DX109" s="941"/>
      <c r="DY109" s="941"/>
      <c r="DZ109" s="943"/>
    </row>
    <row r="110" spans="1:131" s="247" customFormat="1" ht="26.25" customHeight="1" x14ac:dyDescent="0.15">
      <c r="A110" s="944" t="s">
        <v>439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4231261</v>
      </c>
      <c r="AB110" s="948"/>
      <c r="AC110" s="948"/>
      <c r="AD110" s="948"/>
      <c r="AE110" s="949"/>
      <c r="AF110" s="950">
        <v>4165970</v>
      </c>
      <c r="AG110" s="948"/>
      <c r="AH110" s="948"/>
      <c r="AI110" s="948"/>
      <c r="AJ110" s="949"/>
      <c r="AK110" s="950">
        <v>4176633</v>
      </c>
      <c r="AL110" s="948"/>
      <c r="AM110" s="948"/>
      <c r="AN110" s="948"/>
      <c r="AO110" s="949"/>
      <c r="AP110" s="951">
        <v>32.799999999999997</v>
      </c>
      <c r="AQ110" s="952"/>
      <c r="AR110" s="952"/>
      <c r="AS110" s="952"/>
      <c r="AT110" s="953"/>
      <c r="AU110" s="954" t="s">
        <v>72</v>
      </c>
      <c r="AV110" s="955"/>
      <c r="AW110" s="955"/>
      <c r="AX110" s="955"/>
      <c r="AY110" s="955"/>
      <c r="AZ110" s="996" t="s">
        <v>440</v>
      </c>
      <c r="BA110" s="945"/>
      <c r="BB110" s="945"/>
      <c r="BC110" s="945"/>
      <c r="BD110" s="945"/>
      <c r="BE110" s="945"/>
      <c r="BF110" s="945"/>
      <c r="BG110" s="945"/>
      <c r="BH110" s="945"/>
      <c r="BI110" s="945"/>
      <c r="BJ110" s="945"/>
      <c r="BK110" s="945"/>
      <c r="BL110" s="945"/>
      <c r="BM110" s="945"/>
      <c r="BN110" s="945"/>
      <c r="BO110" s="945"/>
      <c r="BP110" s="946"/>
      <c r="BQ110" s="982">
        <v>43855405</v>
      </c>
      <c r="BR110" s="983"/>
      <c r="BS110" s="983"/>
      <c r="BT110" s="983"/>
      <c r="BU110" s="983"/>
      <c r="BV110" s="983">
        <v>40993596</v>
      </c>
      <c r="BW110" s="983"/>
      <c r="BX110" s="983"/>
      <c r="BY110" s="983"/>
      <c r="BZ110" s="983"/>
      <c r="CA110" s="983">
        <v>39895791</v>
      </c>
      <c r="CB110" s="983"/>
      <c r="CC110" s="983"/>
      <c r="CD110" s="983"/>
      <c r="CE110" s="983"/>
      <c r="CF110" s="997">
        <v>313.7</v>
      </c>
      <c r="CG110" s="998"/>
      <c r="CH110" s="998"/>
      <c r="CI110" s="998"/>
      <c r="CJ110" s="998"/>
      <c r="CK110" s="999" t="s">
        <v>441</v>
      </c>
      <c r="CL110" s="1000"/>
      <c r="CM110" s="979" t="s">
        <v>442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443</v>
      </c>
      <c r="DH110" s="983"/>
      <c r="DI110" s="983"/>
      <c r="DJ110" s="983"/>
      <c r="DK110" s="983"/>
      <c r="DL110" s="983" t="s">
        <v>443</v>
      </c>
      <c r="DM110" s="983"/>
      <c r="DN110" s="983"/>
      <c r="DO110" s="983"/>
      <c r="DP110" s="983"/>
      <c r="DQ110" s="983" t="s">
        <v>444</v>
      </c>
      <c r="DR110" s="983"/>
      <c r="DS110" s="983"/>
      <c r="DT110" s="983"/>
      <c r="DU110" s="983"/>
      <c r="DV110" s="984" t="s">
        <v>445</v>
      </c>
      <c r="DW110" s="984"/>
      <c r="DX110" s="984"/>
      <c r="DY110" s="984"/>
      <c r="DZ110" s="985"/>
    </row>
    <row r="111" spans="1:131" s="247" customFormat="1" ht="26.25" customHeight="1" x14ac:dyDescent="0.15">
      <c r="A111" s="986" t="s">
        <v>446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443</v>
      </c>
      <c r="AB111" s="990"/>
      <c r="AC111" s="990"/>
      <c r="AD111" s="990"/>
      <c r="AE111" s="991"/>
      <c r="AF111" s="992" t="s">
        <v>443</v>
      </c>
      <c r="AG111" s="990"/>
      <c r="AH111" s="990"/>
      <c r="AI111" s="990"/>
      <c r="AJ111" s="991"/>
      <c r="AK111" s="992" t="s">
        <v>447</v>
      </c>
      <c r="AL111" s="990"/>
      <c r="AM111" s="990"/>
      <c r="AN111" s="990"/>
      <c r="AO111" s="991"/>
      <c r="AP111" s="993" t="s">
        <v>445</v>
      </c>
      <c r="AQ111" s="994"/>
      <c r="AR111" s="994"/>
      <c r="AS111" s="994"/>
      <c r="AT111" s="995"/>
      <c r="AU111" s="956"/>
      <c r="AV111" s="957"/>
      <c r="AW111" s="957"/>
      <c r="AX111" s="957"/>
      <c r="AY111" s="957"/>
      <c r="AZ111" s="1005" t="s">
        <v>448</v>
      </c>
      <c r="BA111" s="1006"/>
      <c r="BB111" s="1006"/>
      <c r="BC111" s="1006"/>
      <c r="BD111" s="1006"/>
      <c r="BE111" s="1006"/>
      <c r="BF111" s="1006"/>
      <c r="BG111" s="1006"/>
      <c r="BH111" s="1006"/>
      <c r="BI111" s="1006"/>
      <c r="BJ111" s="1006"/>
      <c r="BK111" s="1006"/>
      <c r="BL111" s="1006"/>
      <c r="BM111" s="1006"/>
      <c r="BN111" s="1006"/>
      <c r="BO111" s="1006"/>
      <c r="BP111" s="1007"/>
      <c r="BQ111" s="975" t="s">
        <v>445</v>
      </c>
      <c r="BR111" s="976"/>
      <c r="BS111" s="976"/>
      <c r="BT111" s="976"/>
      <c r="BU111" s="976"/>
      <c r="BV111" s="976" t="s">
        <v>447</v>
      </c>
      <c r="BW111" s="976"/>
      <c r="BX111" s="976"/>
      <c r="BY111" s="976"/>
      <c r="BZ111" s="976"/>
      <c r="CA111" s="976" t="s">
        <v>444</v>
      </c>
      <c r="CB111" s="976"/>
      <c r="CC111" s="976"/>
      <c r="CD111" s="976"/>
      <c r="CE111" s="976"/>
      <c r="CF111" s="970" t="s">
        <v>444</v>
      </c>
      <c r="CG111" s="971"/>
      <c r="CH111" s="971"/>
      <c r="CI111" s="971"/>
      <c r="CJ111" s="971"/>
      <c r="CK111" s="1001"/>
      <c r="CL111" s="1002"/>
      <c r="CM111" s="972" t="s">
        <v>449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450</v>
      </c>
      <c r="DH111" s="976"/>
      <c r="DI111" s="976"/>
      <c r="DJ111" s="976"/>
      <c r="DK111" s="976"/>
      <c r="DL111" s="976" t="s">
        <v>444</v>
      </c>
      <c r="DM111" s="976"/>
      <c r="DN111" s="976"/>
      <c r="DO111" s="976"/>
      <c r="DP111" s="976"/>
      <c r="DQ111" s="976" t="s">
        <v>445</v>
      </c>
      <c r="DR111" s="976"/>
      <c r="DS111" s="976"/>
      <c r="DT111" s="976"/>
      <c r="DU111" s="976"/>
      <c r="DV111" s="977" t="s">
        <v>129</v>
      </c>
      <c r="DW111" s="977"/>
      <c r="DX111" s="977"/>
      <c r="DY111" s="977"/>
      <c r="DZ111" s="978"/>
    </row>
    <row r="112" spans="1:131" s="247" customFormat="1" ht="26.25" customHeight="1" x14ac:dyDescent="0.15">
      <c r="A112" s="1008" t="s">
        <v>451</v>
      </c>
      <c r="B112" s="1009"/>
      <c r="C112" s="1006" t="s">
        <v>452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443</v>
      </c>
      <c r="AB112" s="1015"/>
      <c r="AC112" s="1015"/>
      <c r="AD112" s="1015"/>
      <c r="AE112" s="1016"/>
      <c r="AF112" s="1017" t="s">
        <v>445</v>
      </c>
      <c r="AG112" s="1015"/>
      <c r="AH112" s="1015"/>
      <c r="AI112" s="1015"/>
      <c r="AJ112" s="1016"/>
      <c r="AK112" s="1017" t="s">
        <v>445</v>
      </c>
      <c r="AL112" s="1015"/>
      <c r="AM112" s="1015"/>
      <c r="AN112" s="1015"/>
      <c r="AO112" s="1016"/>
      <c r="AP112" s="1018" t="s">
        <v>443</v>
      </c>
      <c r="AQ112" s="1019"/>
      <c r="AR112" s="1019"/>
      <c r="AS112" s="1019"/>
      <c r="AT112" s="1020"/>
      <c r="AU112" s="956"/>
      <c r="AV112" s="957"/>
      <c r="AW112" s="957"/>
      <c r="AX112" s="957"/>
      <c r="AY112" s="957"/>
      <c r="AZ112" s="1005" t="s">
        <v>453</v>
      </c>
      <c r="BA112" s="1006"/>
      <c r="BB112" s="1006"/>
      <c r="BC112" s="1006"/>
      <c r="BD112" s="1006"/>
      <c r="BE112" s="1006"/>
      <c r="BF112" s="1006"/>
      <c r="BG112" s="1006"/>
      <c r="BH112" s="1006"/>
      <c r="BI112" s="1006"/>
      <c r="BJ112" s="1006"/>
      <c r="BK112" s="1006"/>
      <c r="BL112" s="1006"/>
      <c r="BM112" s="1006"/>
      <c r="BN112" s="1006"/>
      <c r="BO112" s="1006"/>
      <c r="BP112" s="1007"/>
      <c r="BQ112" s="975">
        <v>21581043</v>
      </c>
      <c r="BR112" s="976"/>
      <c r="BS112" s="976"/>
      <c r="BT112" s="976"/>
      <c r="BU112" s="976"/>
      <c r="BV112" s="976">
        <v>21174005</v>
      </c>
      <c r="BW112" s="976"/>
      <c r="BX112" s="976"/>
      <c r="BY112" s="976"/>
      <c r="BZ112" s="976"/>
      <c r="CA112" s="976">
        <v>19600188</v>
      </c>
      <c r="CB112" s="976"/>
      <c r="CC112" s="976"/>
      <c r="CD112" s="976"/>
      <c r="CE112" s="976"/>
      <c r="CF112" s="970">
        <v>154.1</v>
      </c>
      <c r="CG112" s="971"/>
      <c r="CH112" s="971"/>
      <c r="CI112" s="971"/>
      <c r="CJ112" s="971"/>
      <c r="CK112" s="1001"/>
      <c r="CL112" s="1002"/>
      <c r="CM112" s="972" t="s">
        <v>454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129</v>
      </c>
      <c r="DH112" s="976"/>
      <c r="DI112" s="976"/>
      <c r="DJ112" s="976"/>
      <c r="DK112" s="976"/>
      <c r="DL112" s="976" t="s">
        <v>447</v>
      </c>
      <c r="DM112" s="976"/>
      <c r="DN112" s="976"/>
      <c r="DO112" s="976"/>
      <c r="DP112" s="976"/>
      <c r="DQ112" s="976" t="s">
        <v>445</v>
      </c>
      <c r="DR112" s="976"/>
      <c r="DS112" s="976"/>
      <c r="DT112" s="976"/>
      <c r="DU112" s="976"/>
      <c r="DV112" s="977" t="s">
        <v>443</v>
      </c>
      <c r="DW112" s="977"/>
      <c r="DX112" s="977"/>
      <c r="DY112" s="977"/>
      <c r="DZ112" s="978"/>
    </row>
    <row r="113" spans="1:130" s="247" customFormat="1" ht="26.25" customHeight="1" x14ac:dyDescent="0.15">
      <c r="A113" s="1010"/>
      <c r="B113" s="1011"/>
      <c r="C113" s="1006" t="s">
        <v>455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1375451</v>
      </c>
      <c r="AB113" s="990"/>
      <c r="AC113" s="990"/>
      <c r="AD113" s="990"/>
      <c r="AE113" s="991"/>
      <c r="AF113" s="992">
        <v>1344681</v>
      </c>
      <c r="AG113" s="990"/>
      <c r="AH113" s="990"/>
      <c r="AI113" s="990"/>
      <c r="AJ113" s="991"/>
      <c r="AK113" s="992">
        <v>1225294</v>
      </c>
      <c r="AL113" s="990"/>
      <c r="AM113" s="990"/>
      <c r="AN113" s="990"/>
      <c r="AO113" s="991"/>
      <c r="AP113" s="993">
        <v>9.6</v>
      </c>
      <c r="AQ113" s="994"/>
      <c r="AR113" s="994"/>
      <c r="AS113" s="994"/>
      <c r="AT113" s="995"/>
      <c r="AU113" s="956"/>
      <c r="AV113" s="957"/>
      <c r="AW113" s="957"/>
      <c r="AX113" s="957"/>
      <c r="AY113" s="957"/>
      <c r="AZ113" s="1005" t="s">
        <v>456</v>
      </c>
      <c r="BA113" s="1006"/>
      <c r="BB113" s="1006"/>
      <c r="BC113" s="1006"/>
      <c r="BD113" s="1006"/>
      <c r="BE113" s="1006"/>
      <c r="BF113" s="1006"/>
      <c r="BG113" s="1006"/>
      <c r="BH113" s="1006"/>
      <c r="BI113" s="1006"/>
      <c r="BJ113" s="1006"/>
      <c r="BK113" s="1006"/>
      <c r="BL113" s="1006"/>
      <c r="BM113" s="1006"/>
      <c r="BN113" s="1006"/>
      <c r="BO113" s="1006"/>
      <c r="BP113" s="1007"/>
      <c r="BQ113" s="975">
        <v>10082491</v>
      </c>
      <c r="BR113" s="976"/>
      <c r="BS113" s="976"/>
      <c r="BT113" s="976"/>
      <c r="BU113" s="976"/>
      <c r="BV113" s="976">
        <v>9455074</v>
      </c>
      <c r="BW113" s="976"/>
      <c r="BX113" s="976"/>
      <c r="BY113" s="976"/>
      <c r="BZ113" s="976"/>
      <c r="CA113" s="976">
        <v>8930072</v>
      </c>
      <c r="CB113" s="976"/>
      <c r="CC113" s="976"/>
      <c r="CD113" s="976"/>
      <c r="CE113" s="976"/>
      <c r="CF113" s="970">
        <v>70.2</v>
      </c>
      <c r="CG113" s="971"/>
      <c r="CH113" s="971"/>
      <c r="CI113" s="971"/>
      <c r="CJ113" s="971"/>
      <c r="CK113" s="1001"/>
      <c r="CL113" s="1002"/>
      <c r="CM113" s="972" t="s">
        <v>457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444</v>
      </c>
      <c r="DH113" s="1015"/>
      <c r="DI113" s="1015"/>
      <c r="DJ113" s="1015"/>
      <c r="DK113" s="1016"/>
      <c r="DL113" s="1017" t="s">
        <v>450</v>
      </c>
      <c r="DM113" s="1015"/>
      <c r="DN113" s="1015"/>
      <c r="DO113" s="1015"/>
      <c r="DP113" s="1016"/>
      <c r="DQ113" s="1017" t="s">
        <v>443</v>
      </c>
      <c r="DR113" s="1015"/>
      <c r="DS113" s="1015"/>
      <c r="DT113" s="1015"/>
      <c r="DU113" s="1016"/>
      <c r="DV113" s="1018" t="s">
        <v>444</v>
      </c>
      <c r="DW113" s="1019"/>
      <c r="DX113" s="1019"/>
      <c r="DY113" s="1019"/>
      <c r="DZ113" s="1020"/>
    </row>
    <row r="114" spans="1:130" s="247" customFormat="1" ht="26.25" customHeight="1" x14ac:dyDescent="0.15">
      <c r="A114" s="1010"/>
      <c r="B114" s="1011"/>
      <c r="C114" s="1006" t="s">
        <v>458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961419</v>
      </c>
      <c r="AB114" s="1015"/>
      <c r="AC114" s="1015"/>
      <c r="AD114" s="1015"/>
      <c r="AE114" s="1016"/>
      <c r="AF114" s="1017">
        <v>968082</v>
      </c>
      <c r="AG114" s="1015"/>
      <c r="AH114" s="1015"/>
      <c r="AI114" s="1015"/>
      <c r="AJ114" s="1016"/>
      <c r="AK114" s="1017">
        <v>902249</v>
      </c>
      <c r="AL114" s="1015"/>
      <c r="AM114" s="1015"/>
      <c r="AN114" s="1015"/>
      <c r="AO114" s="1016"/>
      <c r="AP114" s="1018">
        <v>7.1</v>
      </c>
      <c r="AQ114" s="1019"/>
      <c r="AR114" s="1019"/>
      <c r="AS114" s="1019"/>
      <c r="AT114" s="1020"/>
      <c r="AU114" s="956"/>
      <c r="AV114" s="957"/>
      <c r="AW114" s="957"/>
      <c r="AX114" s="957"/>
      <c r="AY114" s="957"/>
      <c r="AZ114" s="1005" t="s">
        <v>459</v>
      </c>
      <c r="BA114" s="1006"/>
      <c r="BB114" s="1006"/>
      <c r="BC114" s="1006"/>
      <c r="BD114" s="1006"/>
      <c r="BE114" s="1006"/>
      <c r="BF114" s="1006"/>
      <c r="BG114" s="1006"/>
      <c r="BH114" s="1006"/>
      <c r="BI114" s="1006"/>
      <c r="BJ114" s="1006"/>
      <c r="BK114" s="1006"/>
      <c r="BL114" s="1006"/>
      <c r="BM114" s="1006"/>
      <c r="BN114" s="1006"/>
      <c r="BO114" s="1006"/>
      <c r="BP114" s="1007"/>
      <c r="BQ114" s="975">
        <v>5352179</v>
      </c>
      <c r="BR114" s="976"/>
      <c r="BS114" s="976"/>
      <c r="BT114" s="976"/>
      <c r="BU114" s="976"/>
      <c r="BV114" s="976">
        <v>5060650</v>
      </c>
      <c r="BW114" s="976"/>
      <c r="BX114" s="976"/>
      <c r="BY114" s="976"/>
      <c r="BZ114" s="976"/>
      <c r="CA114" s="976">
        <v>4713244</v>
      </c>
      <c r="CB114" s="976"/>
      <c r="CC114" s="976"/>
      <c r="CD114" s="976"/>
      <c r="CE114" s="976"/>
      <c r="CF114" s="970">
        <v>37.1</v>
      </c>
      <c r="CG114" s="971"/>
      <c r="CH114" s="971"/>
      <c r="CI114" s="971"/>
      <c r="CJ114" s="971"/>
      <c r="CK114" s="1001"/>
      <c r="CL114" s="1002"/>
      <c r="CM114" s="972" t="s">
        <v>460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447</v>
      </c>
      <c r="DH114" s="1015"/>
      <c r="DI114" s="1015"/>
      <c r="DJ114" s="1015"/>
      <c r="DK114" s="1016"/>
      <c r="DL114" s="1017" t="s">
        <v>445</v>
      </c>
      <c r="DM114" s="1015"/>
      <c r="DN114" s="1015"/>
      <c r="DO114" s="1015"/>
      <c r="DP114" s="1016"/>
      <c r="DQ114" s="1017" t="s">
        <v>443</v>
      </c>
      <c r="DR114" s="1015"/>
      <c r="DS114" s="1015"/>
      <c r="DT114" s="1015"/>
      <c r="DU114" s="1016"/>
      <c r="DV114" s="1018" t="s">
        <v>445</v>
      </c>
      <c r="DW114" s="1019"/>
      <c r="DX114" s="1019"/>
      <c r="DY114" s="1019"/>
      <c r="DZ114" s="1020"/>
    </row>
    <row r="115" spans="1:130" s="247" customFormat="1" ht="26.25" customHeight="1" x14ac:dyDescent="0.15">
      <c r="A115" s="1010"/>
      <c r="B115" s="1011"/>
      <c r="C115" s="1006" t="s">
        <v>461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447</v>
      </c>
      <c r="AB115" s="990"/>
      <c r="AC115" s="990"/>
      <c r="AD115" s="990"/>
      <c r="AE115" s="991"/>
      <c r="AF115" s="992" t="s">
        <v>447</v>
      </c>
      <c r="AG115" s="990"/>
      <c r="AH115" s="990"/>
      <c r="AI115" s="990"/>
      <c r="AJ115" s="991"/>
      <c r="AK115" s="992" t="s">
        <v>444</v>
      </c>
      <c r="AL115" s="990"/>
      <c r="AM115" s="990"/>
      <c r="AN115" s="990"/>
      <c r="AO115" s="991"/>
      <c r="AP115" s="993" t="s">
        <v>444</v>
      </c>
      <c r="AQ115" s="994"/>
      <c r="AR115" s="994"/>
      <c r="AS115" s="994"/>
      <c r="AT115" s="995"/>
      <c r="AU115" s="956"/>
      <c r="AV115" s="957"/>
      <c r="AW115" s="957"/>
      <c r="AX115" s="957"/>
      <c r="AY115" s="957"/>
      <c r="AZ115" s="1005" t="s">
        <v>462</v>
      </c>
      <c r="BA115" s="1006"/>
      <c r="BB115" s="1006"/>
      <c r="BC115" s="1006"/>
      <c r="BD115" s="1006"/>
      <c r="BE115" s="1006"/>
      <c r="BF115" s="1006"/>
      <c r="BG115" s="1006"/>
      <c r="BH115" s="1006"/>
      <c r="BI115" s="1006"/>
      <c r="BJ115" s="1006"/>
      <c r="BK115" s="1006"/>
      <c r="BL115" s="1006"/>
      <c r="BM115" s="1006"/>
      <c r="BN115" s="1006"/>
      <c r="BO115" s="1006"/>
      <c r="BP115" s="1007"/>
      <c r="BQ115" s="975" t="s">
        <v>129</v>
      </c>
      <c r="BR115" s="976"/>
      <c r="BS115" s="976"/>
      <c r="BT115" s="976"/>
      <c r="BU115" s="976"/>
      <c r="BV115" s="976" t="s">
        <v>443</v>
      </c>
      <c r="BW115" s="976"/>
      <c r="BX115" s="976"/>
      <c r="BY115" s="976"/>
      <c r="BZ115" s="976"/>
      <c r="CA115" s="976" t="s">
        <v>447</v>
      </c>
      <c r="CB115" s="976"/>
      <c r="CC115" s="976"/>
      <c r="CD115" s="976"/>
      <c r="CE115" s="976"/>
      <c r="CF115" s="970" t="s">
        <v>129</v>
      </c>
      <c r="CG115" s="971"/>
      <c r="CH115" s="971"/>
      <c r="CI115" s="971"/>
      <c r="CJ115" s="971"/>
      <c r="CK115" s="1001"/>
      <c r="CL115" s="1002"/>
      <c r="CM115" s="1005" t="s">
        <v>463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445</v>
      </c>
      <c r="DH115" s="1015"/>
      <c r="DI115" s="1015"/>
      <c r="DJ115" s="1015"/>
      <c r="DK115" s="1016"/>
      <c r="DL115" s="1017" t="s">
        <v>445</v>
      </c>
      <c r="DM115" s="1015"/>
      <c r="DN115" s="1015"/>
      <c r="DO115" s="1015"/>
      <c r="DP115" s="1016"/>
      <c r="DQ115" s="1017" t="s">
        <v>447</v>
      </c>
      <c r="DR115" s="1015"/>
      <c r="DS115" s="1015"/>
      <c r="DT115" s="1015"/>
      <c r="DU115" s="1016"/>
      <c r="DV115" s="1018" t="s">
        <v>445</v>
      </c>
      <c r="DW115" s="1019"/>
      <c r="DX115" s="1019"/>
      <c r="DY115" s="1019"/>
      <c r="DZ115" s="1020"/>
    </row>
    <row r="116" spans="1:130" s="247" customFormat="1" ht="26.25" customHeight="1" x14ac:dyDescent="0.15">
      <c r="A116" s="1012"/>
      <c r="B116" s="1013"/>
      <c r="C116" s="1021" t="s">
        <v>464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585</v>
      </c>
      <c r="AB116" s="1015"/>
      <c r="AC116" s="1015"/>
      <c r="AD116" s="1015"/>
      <c r="AE116" s="1016"/>
      <c r="AF116" s="1017">
        <v>435</v>
      </c>
      <c r="AG116" s="1015"/>
      <c r="AH116" s="1015"/>
      <c r="AI116" s="1015"/>
      <c r="AJ116" s="1016"/>
      <c r="AK116" s="1017">
        <v>234</v>
      </c>
      <c r="AL116" s="1015"/>
      <c r="AM116" s="1015"/>
      <c r="AN116" s="1015"/>
      <c r="AO116" s="1016"/>
      <c r="AP116" s="1018">
        <v>0</v>
      </c>
      <c r="AQ116" s="1019"/>
      <c r="AR116" s="1019"/>
      <c r="AS116" s="1019"/>
      <c r="AT116" s="1020"/>
      <c r="AU116" s="956"/>
      <c r="AV116" s="957"/>
      <c r="AW116" s="957"/>
      <c r="AX116" s="957"/>
      <c r="AY116" s="957"/>
      <c r="AZ116" s="1023" t="s">
        <v>465</v>
      </c>
      <c r="BA116" s="1024"/>
      <c r="BB116" s="1024"/>
      <c r="BC116" s="1024"/>
      <c r="BD116" s="1024"/>
      <c r="BE116" s="1024"/>
      <c r="BF116" s="1024"/>
      <c r="BG116" s="1024"/>
      <c r="BH116" s="1024"/>
      <c r="BI116" s="1024"/>
      <c r="BJ116" s="1024"/>
      <c r="BK116" s="1024"/>
      <c r="BL116" s="1024"/>
      <c r="BM116" s="1024"/>
      <c r="BN116" s="1024"/>
      <c r="BO116" s="1024"/>
      <c r="BP116" s="1025"/>
      <c r="BQ116" s="975" t="s">
        <v>129</v>
      </c>
      <c r="BR116" s="976"/>
      <c r="BS116" s="976"/>
      <c r="BT116" s="976"/>
      <c r="BU116" s="976"/>
      <c r="BV116" s="976" t="s">
        <v>445</v>
      </c>
      <c r="BW116" s="976"/>
      <c r="BX116" s="976"/>
      <c r="BY116" s="976"/>
      <c r="BZ116" s="976"/>
      <c r="CA116" s="976" t="s">
        <v>445</v>
      </c>
      <c r="CB116" s="976"/>
      <c r="CC116" s="976"/>
      <c r="CD116" s="976"/>
      <c r="CE116" s="976"/>
      <c r="CF116" s="970" t="s">
        <v>444</v>
      </c>
      <c r="CG116" s="971"/>
      <c r="CH116" s="971"/>
      <c r="CI116" s="971"/>
      <c r="CJ116" s="971"/>
      <c r="CK116" s="1001"/>
      <c r="CL116" s="1002"/>
      <c r="CM116" s="972" t="s">
        <v>466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443</v>
      </c>
      <c r="DH116" s="1015"/>
      <c r="DI116" s="1015"/>
      <c r="DJ116" s="1015"/>
      <c r="DK116" s="1016"/>
      <c r="DL116" s="1017" t="s">
        <v>443</v>
      </c>
      <c r="DM116" s="1015"/>
      <c r="DN116" s="1015"/>
      <c r="DO116" s="1015"/>
      <c r="DP116" s="1016"/>
      <c r="DQ116" s="1017" t="s">
        <v>443</v>
      </c>
      <c r="DR116" s="1015"/>
      <c r="DS116" s="1015"/>
      <c r="DT116" s="1015"/>
      <c r="DU116" s="1016"/>
      <c r="DV116" s="1018" t="s">
        <v>447</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467</v>
      </c>
      <c r="Z117" s="942"/>
      <c r="AA117" s="1032">
        <v>6568716</v>
      </c>
      <c r="AB117" s="1033"/>
      <c r="AC117" s="1033"/>
      <c r="AD117" s="1033"/>
      <c r="AE117" s="1034"/>
      <c r="AF117" s="1035">
        <v>6479168</v>
      </c>
      <c r="AG117" s="1033"/>
      <c r="AH117" s="1033"/>
      <c r="AI117" s="1033"/>
      <c r="AJ117" s="1034"/>
      <c r="AK117" s="1035">
        <v>6304410</v>
      </c>
      <c r="AL117" s="1033"/>
      <c r="AM117" s="1033"/>
      <c r="AN117" s="1033"/>
      <c r="AO117" s="1034"/>
      <c r="AP117" s="1036"/>
      <c r="AQ117" s="1037"/>
      <c r="AR117" s="1037"/>
      <c r="AS117" s="1037"/>
      <c r="AT117" s="1038"/>
      <c r="AU117" s="956"/>
      <c r="AV117" s="957"/>
      <c r="AW117" s="957"/>
      <c r="AX117" s="957"/>
      <c r="AY117" s="957"/>
      <c r="AZ117" s="1023" t="s">
        <v>468</v>
      </c>
      <c r="BA117" s="1024"/>
      <c r="BB117" s="1024"/>
      <c r="BC117" s="1024"/>
      <c r="BD117" s="1024"/>
      <c r="BE117" s="1024"/>
      <c r="BF117" s="1024"/>
      <c r="BG117" s="1024"/>
      <c r="BH117" s="1024"/>
      <c r="BI117" s="1024"/>
      <c r="BJ117" s="1024"/>
      <c r="BK117" s="1024"/>
      <c r="BL117" s="1024"/>
      <c r="BM117" s="1024"/>
      <c r="BN117" s="1024"/>
      <c r="BO117" s="1024"/>
      <c r="BP117" s="1025"/>
      <c r="BQ117" s="975" t="s">
        <v>445</v>
      </c>
      <c r="BR117" s="976"/>
      <c r="BS117" s="976"/>
      <c r="BT117" s="976"/>
      <c r="BU117" s="976"/>
      <c r="BV117" s="976" t="s">
        <v>445</v>
      </c>
      <c r="BW117" s="976"/>
      <c r="BX117" s="976"/>
      <c r="BY117" s="976"/>
      <c r="BZ117" s="976"/>
      <c r="CA117" s="976" t="s">
        <v>443</v>
      </c>
      <c r="CB117" s="976"/>
      <c r="CC117" s="976"/>
      <c r="CD117" s="976"/>
      <c r="CE117" s="976"/>
      <c r="CF117" s="970" t="s">
        <v>445</v>
      </c>
      <c r="CG117" s="971"/>
      <c r="CH117" s="971"/>
      <c r="CI117" s="971"/>
      <c r="CJ117" s="971"/>
      <c r="CK117" s="1001"/>
      <c r="CL117" s="1002"/>
      <c r="CM117" s="972" t="s">
        <v>469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470</v>
      </c>
      <c r="DH117" s="1015"/>
      <c r="DI117" s="1015"/>
      <c r="DJ117" s="1015"/>
      <c r="DK117" s="1016"/>
      <c r="DL117" s="1017" t="s">
        <v>445</v>
      </c>
      <c r="DM117" s="1015"/>
      <c r="DN117" s="1015"/>
      <c r="DO117" s="1015"/>
      <c r="DP117" s="1016"/>
      <c r="DQ117" s="1017" t="s">
        <v>447</v>
      </c>
      <c r="DR117" s="1015"/>
      <c r="DS117" s="1015"/>
      <c r="DT117" s="1015"/>
      <c r="DU117" s="1016"/>
      <c r="DV117" s="1018" t="s">
        <v>445</v>
      </c>
      <c r="DW117" s="1019"/>
      <c r="DX117" s="1019"/>
      <c r="DY117" s="1019"/>
      <c r="DZ117" s="1020"/>
    </row>
    <row r="118" spans="1:130" s="247" customFormat="1" ht="26.25" customHeight="1" x14ac:dyDescent="0.15">
      <c r="A118" s="960" t="s">
        <v>438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436</v>
      </c>
      <c r="AB118" s="941"/>
      <c r="AC118" s="941"/>
      <c r="AD118" s="941"/>
      <c r="AE118" s="942"/>
      <c r="AF118" s="940" t="s">
        <v>305</v>
      </c>
      <c r="AG118" s="941"/>
      <c r="AH118" s="941"/>
      <c r="AI118" s="941"/>
      <c r="AJ118" s="942"/>
      <c r="AK118" s="940" t="s">
        <v>304</v>
      </c>
      <c r="AL118" s="941"/>
      <c r="AM118" s="941"/>
      <c r="AN118" s="941"/>
      <c r="AO118" s="942"/>
      <c r="AP118" s="1027" t="s">
        <v>437</v>
      </c>
      <c r="AQ118" s="1028"/>
      <c r="AR118" s="1028"/>
      <c r="AS118" s="1028"/>
      <c r="AT118" s="1029"/>
      <c r="AU118" s="956"/>
      <c r="AV118" s="957"/>
      <c r="AW118" s="957"/>
      <c r="AX118" s="957"/>
      <c r="AY118" s="957"/>
      <c r="AZ118" s="1030" t="s">
        <v>471</v>
      </c>
      <c r="BA118" s="1021"/>
      <c r="BB118" s="1021"/>
      <c r="BC118" s="1021"/>
      <c r="BD118" s="1021"/>
      <c r="BE118" s="1021"/>
      <c r="BF118" s="1021"/>
      <c r="BG118" s="1021"/>
      <c r="BH118" s="1021"/>
      <c r="BI118" s="1021"/>
      <c r="BJ118" s="1021"/>
      <c r="BK118" s="1021"/>
      <c r="BL118" s="1021"/>
      <c r="BM118" s="1021"/>
      <c r="BN118" s="1021"/>
      <c r="BO118" s="1021"/>
      <c r="BP118" s="1022"/>
      <c r="BQ118" s="1053" t="s">
        <v>445</v>
      </c>
      <c r="BR118" s="1054"/>
      <c r="BS118" s="1054"/>
      <c r="BT118" s="1054"/>
      <c r="BU118" s="1054"/>
      <c r="BV118" s="1054" t="s">
        <v>443</v>
      </c>
      <c r="BW118" s="1054"/>
      <c r="BX118" s="1054"/>
      <c r="BY118" s="1054"/>
      <c r="BZ118" s="1054"/>
      <c r="CA118" s="1054" t="s">
        <v>447</v>
      </c>
      <c r="CB118" s="1054"/>
      <c r="CC118" s="1054"/>
      <c r="CD118" s="1054"/>
      <c r="CE118" s="1054"/>
      <c r="CF118" s="970" t="s">
        <v>470</v>
      </c>
      <c r="CG118" s="971"/>
      <c r="CH118" s="971"/>
      <c r="CI118" s="971"/>
      <c r="CJ118" s="971"/>
      <c r="CK118" s="1001"/>
      <c r="CL118" s="1002"/>
      <c r="CM118" s="972" t="s">
        <v>472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443</v>
      </c>
      <c r="DH118" s="1015"/>
      <c r="DI118" s="1015"/>
      <c r="DJ118" s="1015"/>
      <c r="DK118" s="1016"/>
      <c r="DL118" s="1017" t="s">
        <v>445</v>
      </c>
      <c r="DM118" s="1015"/>
      <c r="DN118" s="1015"/>
      <c r="DO118" s="1015"/>
      <c r="DP118" s="1016"/>
      <c r="DQ118" s="1017" t="s">
        <v>445</v>
      </c>
      <c r="DR118" s="1015"/>
      <c r="DS118" s="1015"/>
      <c r="DT118" s="1015"/>
      <c r="DU118" s="1016"/>
      <c r="DV118" s="1018" t="s">
        <v>445</v>
      </c>
      <c r="DW118" s="1019"/>
      <c r="DX118" s="1019"/>
      <c r="DY118" s="1019"/>
      <c r="DZ118" s="1020"/>
    </row>
    <row r="119" spans="1:130" s="247" customFormat="1" ht="26.25" customHeight="1" x14ac:dyDescent="0.15">
      <c r="A119" s="1114" t="s">
        <v>441</v>
      </c>
      <c r="B119" s="1000"/>
      <c r="C119" s="979" t="s">
        <v>442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443</v>
      </c>
      <c r="AB119" s="948"/>
      <c r="AC119" s="948"/>
      <c r="AD119" s="948"/>
      <c r="AE119" s="949"/>
      <c r="AF119" s="950" t="s">
        <v>445</v>
      </c>
      <c r="AG119" s="948"/>
      <c r="AH119" s="948"/>
      <c r="AI119" s="948"/>
      <c r="AJ119" s="949"/>
      <c r="AK119" s="950" t="s">
        <v>450</v>
      </c>
      <c r="AL119" s="948"/>
      <c r="AM119" s="948"/>
      <c r="AN119" s="948"/>
      <c r="AO119" s="949"/>
      <c r="AP119" s="951" t="s">
        <v>445</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473</v>
      </c>
      <c r="BP119" s="1062"/>
      <c r="BQ119" s="1053">
        <v>80871118</v>
      </c>
      <c r="BR119" s="1054"/>
      <c r="BS119" s="1054"/>
      <c r="BT119" s="1054"/>
      <c r="BU119" s="1054"/>
      <c r="BV119" s="1054">
        <v>76683325</v>
      </c>
      <c r="BW119" s="1054"/>
      <c r="BX119" s="1054"/>
      <c r="BY119" s="1054"/>
      <c r="BZ119" s="1054"/>
      <c r="CA119" s="1054">
        <v>73139295</v>
      </c>
      <c r="CB119" s="1054"/>
      <c r="CC119" s="1054"/>
      <c r="CD119" s="1054"/>
      <c r="CE119" s="1054"/>
      <c r="CF119" s="1055"/>
      <c r="CG119" s="1056"/>
      <c r="CH119" s="1056"/>
      <c r="CI119" s="1056"/>
      <c r="CJ119" s="1057"/>
      <c r="CK119" s="1003"/>
      <c r="CL119" s="1004"/>
      <c r="CM119" s="1058" t="s">
        <v>474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470</v>
      </c>
      <c r="DH119" s="1040"/>
      <c r="DI119" s="1040"/>
      <c r="DJ119" s="1040"/>
      <c r="DK119" s="1041"/>
      <c r="DL119" s="1039" t="s">
        <v>445</v>
      </c>
      <c r="DM119" s="1040"/>
      <c r="DN119" s="1040"/>
      <c r="DO119" s="1040"/>
      <c r="DP119" s="1041"/>
      <c r="DQ119" s="1039" t="s">
        <v>443</v>
      </c>
      <c r="DR119" s="1040"/>
      <c r="DS119" s="1040"/>
      <c r="DT119" s="1040"/>
      <c r="DU119" s="1041"/>
      <c r="DV119" s="1042" t="s">
        <v>445</v>
      </c>
      <c r="DW119" s="1043"/>
      <c r="DX119" s="1043"/>
      <c r="DY119" s="1043"/>
      <c r="DZ119" s="1044"/>
    </row>
    <row r="120" spans="1:130" s="247" customFormat="1" ht="26.25" customHeight="1" x14ac:dyDescent="0.15">
      <c r="A120" s="1115"/>
      <c r="B120" s="1002"/>
      <c r="C120" s="972" t="s">
        <v>449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445</v>
      </c>
      <c r="AB120" s="1015"/>
      <c r="AC120" s="1015"/>
      <c r="AD120" s="1015"/>
      <c r="AE120" s="1016"/>
      <c r="AF120" s="1017" t="s">
        <v>444</v>
      </c>
      <c r="AG120" s="1015"/>
      <c r="AH120" s="1015"/>
      <c r="AI120" s="1015"/>
      <c r="AJ120" s="1016"/>
      <c r="AK120" s="1017" t="s">
        <v>445</v>
      </c>
      <c r="AL120" s="1015"/>
      <c r="AM120" s="1015"/>
      <c r="AN120" s="1015"/>
      <c r="AO120" s="1016"/>
      <c r="AP120" s="1018" t="s">
        <v>445</v>
      </c>
      <c r="AQ120" s="1019"/>
      <c r="AR120" s="1019"/>
      <c r="AS120" s="1019"/>
      <c r="AT120" s="1020"/>
      <c r="AU120" s="1045" t="s">
        <v>475</v>
      </c>
      <c r="AV120" s="1046"/>
      <c r="AW120" s="1046"/>
      <c r="AX120" s="1046"/>
      <c r="AY120" s="1047"/>
      <c r="AZ120" s="996" t="s">
        <v>476</v>
      </c>
      <c r="BA120" s="945"/>
      <c r="BB120" s="945"/>
      <c r="BC120" s="945"/>
      <c r="BD120" s="945"/>
      <c r="BE120" s="945"/>
      <c r="BF120" s="945"/>
      <c r="BG120" s="945"/>
      <c r="BH120" s="945"/>
      <c r="BI120" s="945"/>
      <c r="BJ120" s="945"/>
      <c r="BK120" s="945"/>
      <c r="BL120" s="945"/>
      <c r="BM120" s="945"/>
      <c r="BN120" s="945"/>
      <c r="BO120" s="945"/>
      <c r="BP120" s="946"/>
      <c r="BQ120" s="982">
        <v>9355578</v>
      </c>
      <c r="BR120" s="983"/>
      <c r="BS120" s="983"/>
      <c r="BT120" s="983"/>
      <c r="BU120" s="983"/>
      <c r="BV120" s="983">
        <v>9853132</v>
      </c>
      <c r="BW120" s="983"/>
      <c r="BX120" s="983"/>
      <c r="BY120" s="983"/>
      <c r="BZ120" s="983"/>
      <c r="CA120" s="983">
        <v>9961709</v>
      </c>
      <c r="CB120" s="983"/>
      <c r="CC120" s="983"/>
      <c r="CD120" s="983"/>
      <c r="CE120" s="983"/>
      <c r="CF120" s="997">
        <v>78.3</v>
      </c>
      <c r="CG120" s="998"/>
      <c r="CH120" s="998"/>
      <c r="CI120" s="998"/>
      <c r="CJ120" s="998"/>
      <c r="CK120" s="1063" t="s">
        <v>477</v>
      </c>
      <c r="CL120" s="1064"/>
      <c r="CM120" s="1064"/>
      <c r="CN120" s="1064"/>
      <c r="CO120" s="1065"/>
      <c r="CP120" s="1071" t="s">
        <v>478</v>
      </c>
      <c r="CQ120" s="1072"/>
      <c r="CR120" s="1072"/>
      <c r="CS120" s="1072"/>
      <c r="CT120" s="1072"/>
      <c r="CU120" s="1072"/>
      <c r="CV120" s="1072"/>
      <c r="CW120" s="1072"/>
      <c r="CX120" s="1072"/>
      <c r="CY120" s="1072"/>
      <c r="CZ120" s="1072"/>
      <c r="DA120" s="1072"/>
      <c r="DB120" s="1072"/>
      <c r="DC120" s="1072"/>
      <c r="DD120" s="1072"/>
      <c r="DE120" s="1072"/>
      <c r="DF120" s="1073"/>
      <c r="DG120" s="982" t="s">
        <v>445</v>
      </c>
      <c r="DH120" s="983"/>
      <c r="DI120" s="983"/>
      <c r="DJ120" s="983"/>
      <c r="DK120" s="983"/>
      <c r="DL120" s="983" t="s">
        <v>443</v>
      </c>
      <c r="DM120" s="983"/>
      <c r="DN120" s="983"/>
      <c r="DO120" s="983"/>
      <c r="DP120" s="983"/>
      <c r="DQ120" s="983">
        <v>19600188</v>
      </c>
      <c r="DR120" s="983"/>
      <c r="DS120" s="983"/>
      <c r="DT120" s="983"/>
      <c r="DU120" s="983"/>
      <c r="DV120" s="984">
        <v>154.1</v>
      </c>
      <c r="DW120" s="984"/>
      <c r="DX120" s="984"/>
      <c r="DY120" s="984"/>
      <c r="DZ120" s="985"/>
    </row>
    <row r="121" spans="1:130" s="247" customFormat="1" ht="26.25" customHeight="1" x14ac:dyDescent="0.15">
      <c r="A121" s="1115"/>
      <c r="B121" s="1002"/>
      <c r="C121" s="1023" t="s">
        <v>479</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445</v>
      </c>
      <c r="AB121" s="1015"/>
      <c r="AC121" s="1015"/>
      <c r="AD121" s="1015"/>
      <c r="AE121" s="1016"/>
      <c r="AF121" s="1017" t="s">
        <v>443</v>
      </c>
      <c r="AG121" s="1015"/>
      <c r="AH121" s="1015"/>
      <c r="AI121" s="1015"/>
      <c r="AJ121" s="1016"/>
      <c r="AK121" s="1017" t="s">
        <v>445</v>
      </c>
      <c r="AL121" s="1015"/>
      <c r="AM121" s="1015"/>
      <c r="AN121" s="1015"/>
      <c r="AO121" s="1016"/>
      <c r="AP121" s="1018" t="s">
        <v>445</v>
      </c>
      <c r="AQ121" s="1019"/>
      <c r="AR121" s="1019"/>
      <c r="AS121" s="1019"/>
      <c r="AT121" s="1020"/>
      <c r="AU121" s="1048"/>
      <c r="AV121" s="1049"/>
      <c r="AW121" s="1049"/>
      <c r="AX121" s="1049"/>
      <c r="AY121" s="1050"/>
      <c r="AZ121" s="1005" t="s">
        <v>480</v>
      </c>
      <c r="BA121" s="1006"/>
      <c r="BB121" s="1006"/>
      <c r="BC121" s="1006"/>
      <c r="BD121" s="1006"/>
      <c r="BE121" s="1006"/>
      <c r="BF121" s="1006"/>
      <c r="BG121" s="1006"/>
      <c r="BH121" s="1006"/>
      <c r="BI121" s="1006"/>
      <c r="BJ121" s="1006"/>
      <c r="BK121" s="1006"/>
      <c r="BL121" s="1006"/>
      <c r="BM121" s="1006"/>
      <c r="BN121" s="1006"/>
      <c r="BO121" s="1006"/>
      <c r="BP121" s="1007"/>
      <c r="BQ121" s="975">
        <v>3813291</v>
      </c>
      <c r="BR121" s="976"/>
      <c r="BS121" s="976"/>
      <c r="BT121" s="976"/>
      <c r="BU121" s="976"/>
      <c r="BV121" s="976">
        <v>3465600</v>
      </c>
      <c r="BW121" s="976"/>
      <c r="BX121" s="976"/>
      <c r="BY121" s="976"/>
      <c r="BZ121" s="976"/>
      <c r="CA121" s="976">
        <v>3072826</v>
      </c>
      <c r="CB121" s="976"/>
      <c r="CC121" s="976"/>
      <c r="CD121" s="976"/>
      <c r="CE121" s="976"/>
      <c r="CF121" s="970">
        <v>24.2</v>
      </c>
      <c r="CG121" s="971"/>
      <c r="CH121" s="971"/>
      <c r="CI121" s="971"/>
      <c r="CJ121" s="971"/>
      <c r="CK121" s="1066"/>
      <c r="CL121" s="1067"/>
      <c r="CM121" s="1067"/>
      <c r="CN121" s="1067"/>
      <c r="CO121" s="1068"/>
      <c r="CP121" s="1076" t="s">
        <v>481</v>
      </c>
      <c r="CQ121" s="1077"/>
      <c r="CR121" s="1077"/>
      <c r="CS121" s="1077"/>
      <c r="CT121" s="1077"/>
      <c r="CU121" s="1077"/>
      <c r="CV121" s="1077"/>
      <c r="CW121" s="1077"/>
      <c r="CX121" s="1077"/>
      <c r="CY121" s="1077"/>
      <c r="CZ121" s="1077"/>
      <c r="DA121" s="1077"/>
      <c r="DB121" s="1077"/>
      <c r="DC121" s="1077"/>
      <c r="DD121" s="1077"/>
      <c r="DE121" s="1077"/>
      <c r="DF121" s="1078"/>
      <c r="DG121" s="975" t="s">
        <v>470</v>
      </c>
      <c r="DH121" s="976"/>
      <c r="DI121" s="976"/>
      <c r="DJ121" s="976"/>
      <c r="DK121" s="976"/>
      <c r="DL121" s="976" t="s">
        <v>444</v>
      </c>
      <c r="DM121" s="976"/>
      <c r="DN121" s="976"/>
      <c r="DO121" s="976"/>
      <c r="DP121" s="976"/>
      <c r="DQ121" s="976" t="s">
        <v>443</v>
      </c>
      <c r="DR121" s="976"/>
      <c r="DS121" s="976"/>
      <c r="DT121" s="976"/>
      <c r="DU121" s="976"/>
      <c r="DV121" s="977" t="s">
        <v>470</v>
      </c>
      <c r="DW121" s="977"/>
      <c r="DX121" s="977"/>
      <c r="DY121" s="977"/>
      <c r="DZ121" s="978"/>
    </row>
    <row r="122" spans="1:130" s="247" customFormat="1" ht="26.25" customHeight="1" x14ac:dyDescent="0.15">
      <c r="A122" s="1115"/>
      <c r="B122" s="1002"/>
      <c r="C122" s="972" t="s">
        <v>460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445</v>
      </c>
      <c r="AB122" s="1015"/>
      <c r="AC122" s="1015"/>
      <c r="AD122" s="1015"/>
      <c r="AE122" s="1016"/>
      <c r="AF122" s="1017" t="s">
        <v>450</v>
      </c>
      <c r="AG122" s="1015"/>
      <c r="AH122" s="1015"/>
      <c r="AI122" s="1015"/>
      <c r="AJ122" s="1016"/>
      <c r="AK122" s="1017" t="s">
        <v>444</v>
      </c>
      <c r="AL122" s="1015"/>
      <c r="AM122" s="1015"/>
      <c r="AN122" s="1015"/>
      <c r="AO122" s="1016"/>
      <c r="AP122" s="1018" t="s">
        <v>443</v>
      </c>
      <c r="AQ122" s="1019"/>
      <c r="AR122" s="1019"/>
      <c r="AS122" s="1019"/>
      <c r="AT122" s="1020"/>
      <c r="AU122" s="1048"/>
      <c r="AV122" s="1049"/>
      <c r="AW122" s="1049"/>
      <c r="AX122" s="1049"/>
      <c r="AY122" s="1050"/>
      <c r="AZ122" s="1030" t="s">
        <v>482</v>
      </c>
      <c r="BA122" s="1021"/>
      <c r="BB122" s="1021"/>
      <c r="BC122" s="1021"/>
      <c r="BD122" s="1021"/>
      <c r="BE122" s="1021"/>
      <c r="BF122" s="1021"/>
      <c r="BG122" s="1021"/>
      <c r="BH122" s="1021"/>
      <c r="BI122" s="1021"/>
      <c r="BJ122" s="1021"/>
      <c r="BK122" s="1021"/>
      <c r="BL122" s="1021"/>
      <c r="BM122" s="1021"/>
      <c r="BN122" s="1021"/>
      <c r="BO122" s="1021"/>
      <c r="BP122" s="1022"/>
      <c r="BQ122" s="1053">
        <v>42375585</v>
      </c>
      <c r="BR122" s="1054"/>
      <c r="BS122" s="1054"/>
      <c r="BT122" s="1054"/>
      <c r="BU122" s="1054"/>
      <c r="BV122" s="1054">
        <v>40608575</v>
      </c>
      <c r="BW122" s="1054"/>
      <c r="BX122" s="1054"/>
      <c r="BY122" s="1054"/>
      <c r="BZ122" s="1054"/>
      <c r="CA122" s="1054">
        <v>40072484</v>
      </c>
      <c r="CB122" s="1054"/>
      <c r="CC122" s="1054"/>
      <c r="CD122" s="1054"/>
      <c r="CE122" s="1054"/>
      <c r="CF122" s="1074">
        <v>315.10000000000002</v>
      </c>
      <c r="CG122" s="1075"/>
      <c r="CH122" s="1075"/>
      <c r="CI122" s="1075"/>
      <c r="CJ122" s="1075"/>
      <c r="CK122" s="1066"/>
      <c r="CL122" s="1067"/>
      <c r="CM122" s="1067"/>
      <c r="CN122" s="1067"/>
      <c r="CO122" s="1068"/>
      <c r="CP122" s="1076" t="s">
        <v>483</v>
      </c>
      <c r="CQ122" s="1077"/>
      <c r="CR122" s="1077"/>
      <c r="CS122" s="1077"/>
      <c r="CT122" s="1077"/>
      <c r="CU122" s="1077"/>
      <c r="CV122" s="1077"/>
      <c r="CW122" s="1077"/>
      <c r="CX122" s="1077"/>
      <c r="CY122" s="1077"/>
      <c r="CZ122" s="1077"/>
      <c r="DA122" s="1077"/>
      <c r="DB122" s="1077"/>
      <c r="DC122" s="1077"/>
      <c r="DD122" s="1077"/>
      <c r="DE122" s="1077"/>
      <c r="DF122" s="1078"/>
      <c r="DG122" s="975" t="s">
        <v>445</v>
      </c>
      <c r="DH122" s="976"/>
      <c r="DI122" s="976"/>
      <c r="DJ122" s="976"/>
      <c r="DK122" s="976"/>
      <c r="DL122" s="976" t="s">
        <v>444</v>
      </c>
      <c r="DM122" s="976"/>
      <c r="DN122" s="976"/>
      <c r="DO122" s="976"/>
      <c r="DP122" s="976"/>
      <c r="DQ122" s="976" t="s">
        <v>444</v>
      </c>
      <c r="DR122" s="976"/>
      <c r="DS122" s="976"/>
      <c r="DT122" s="976"/>
      <c r="DU122" s="976"/>
      <c r="DV122" s="977" t="s">
        <v>443</v>
      </c>
      <c r="DW122" s="977"/>
      <c r="DX122" s="977"/>
      <c r="DY122" s="977"/>
      <c r="DZ122" s="978"/>
    </row>
    <row r="123" spans="1:130" s="247" customFormat="1" ht="26.25" customHeight="1" x14ac:dyDescent="0.15">
      <c r="A123" s="1115"/>
      <c r="B123" s="1002"/>
      <c r="C123" s="972" t="s">
        <v>466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443</v>
      </c>
      <c r="AB123" s="1015"/>
      <c r="AC123" s="1015"/>
      <c r="AD123" s="1015"/>
      <c r="AE123" s="1016"/>
      <c r="AF123" s="1017" t="s">
        <v>447</v>
      </c>
      <c r="AG123" s="1015"/>
      <c r="AH123" s="1015"/>
      <c r="AI123" s="1015"/>
      <c r="AJ123" s="1016"/>
      <c r="AK123" s="1017" t="s">
        <v>470</v>
      </c>
      <c r="AL123" s="1015"/>
      <c r="AM123" s="1015"/>
      <c r="AN123" s="1015"/>
      <c r="AO123" s="1016"/>
      <c r="AP123" s="1018" t="s">
        <v>445</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484</v>
      </c>
      <c r="BP123" s="1062"/>
      <c r="BQ123" s="1121">
        <v>55544454</v>
      </c>
      <c r="BR123" s="1122"/>
      <c r="BS123" s="1122"/>
      <c r="BT123" s="1122"/>
      <c r="BU123" s="1122"/>
      <c r="BV123" s="1122">
        <v>53927307</v>
      </c>
      <c r="BW123" s="1122"/>
      <c r="BX123" s="1122"/>
      <c r="BY123" s="1122"/>
      <c r="BZ123" s="1122"/>
      <c r="CA123" s="1122">
        <v>53107019</v>
      </c>
      <c r="CB123" s="1122"/>
      <c r="CC123" s="1122"/>
      <c r="CD123" s="1122"/>
      <c r="CE123" s="1122"/>
      <c r="CF123" s="1055"/>
      <c r="CG123" s="1056"/>
      <c r="CH123" s="1056"/>
      <c r="CI123" s="1056"/>
      <c r="CJ123" s="1057"/>
      <c r="CK123" s="1066"/>
      <c r="CL123" s="1067"/>
      <c r="CM123" s="1067"/>
      <c r="CN123" s="1067"/>
      <c r="CO123" s="1068"/>
      <c r="CP123" s="1076" t="s">
        <v>485</v>
      </c>
      <c r="CQ123" s="1077"/>
      <c r="CR123" s="1077"/>
      <c r="CS123" s="1077"/>
      <c r="CT123" s="1077"/>
      <c r="CU123" s="1077"/>
      <c r="CV123" s="1077"/>
      <c r="CW123" s="1077"/>
      <c r="CX123" s="1077"/>
      <c r="CY123" s="1077"/>
      <c r="CZ123" s="1077"/>
      <c r="DA123" s="1077"/>
      <c r="DB123" s="1077"/>
      <c r="DC123" s="1077"/>
      <c r="DD123" s="1077"/>
      <c r="DE123" s="1077"/>
      <c r="DF123" s="1078"/>
      <c r="DG123" s="1014" t="s">
        <v>443</v>
      </c>
      <c r="DH123" s="1015"/>
      <c r="DI123" s="1015"/>
      <c r="DJ123" s="1015"/>
      <c r="DK123" s="1016"/>
      <c r="DL123" s="1017" t="s">
        <v>445</v>
      </c>
      <c r="DM123" s="1015"/>
      <c r="DN123" s="1015"/>
      <c r="DO123" s="1015"/>
      <c r="DP123" s="1016"/>
      <c r="DQ123" s="1017" t="s">
        <v>447</v>
      </c>
      <c r="DR123" s="1015"/>
      <c r="DS123" s="1015"/>
      <c r="DT123" s="1015"/>
      <c r="DU123" s="1016"/>
      <c r="DV123" s="1018" t="s">
        <v>445</v>
      </c>
      <c r="DW123" s="1019"/>
      <c r="DX123" s="1019"/>
      <c r="DY123" s="1019"/>
      <c r="DZ123" s="1020"/>
    </row>
    <row r="124" spans="1:130" s="247" customFormat="1" ht="26.25" customHeight="1" thickBot="1" x14ac:dyDescent="0.2">
      <c r="A124" s="1115"/>
      <c r="B124" s="1002"/>
      <c r="C124" s="972" t="s">
        <v>469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445</v>
      </c>
      <c r="AB124" s="1015"/>
      <c r="AC124" s="1015"/>
      <c r="AD124" s="1015"/>
      <c r="AE124" s="1016"/>
      <c r="AF124" s="1017" t="s">
        <v>445</v>
      </c>
      <c r="AG124" s="1015"/>
      <c r="AH124" s="1015"/>
      <c r="AI124" s="1015"/>
      <c r="AJ124" s="1016"/>
      <c r="AK124" s="1017" t="s">
        <v>443</v>
      </c>
      <c r="AL124" s="1015"/>
      <c r="AM124" s="1015"/>
      <c r="AN124" s="1015"/>
      <c r="AO124" s="1016"/>
      <c r="AP124" s="1018" t="s">
        <v>445</v>
      </c>
      <c r="AQ124" s="1019"/>
      <c r="AR124" s="1019"/>
      <c r="AS124" s="1019"/>
      <c r="AT124" s="1020"/>
      <c r="AU124" s="1117" t="s">
        <v>486</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191.6</v>
      </c>
      <c r="BR124" s="1084"/>
      <c r="BS124" s="1084"/>
      <c r="BT124" s="1084"/>
      <c r="BU124" s="1084"/>
      <c r="BV124" s="1084">
        <v>173.9</v>
      </c>
      <c r="BW124" s="1084"/>
      <c r="BX124" s="1084"/>
      <c r="BY124" s="1084"/>
      <c r="BZ124" s="1084"/>
      <c r="CA124" s="1084">
        <v>157.5</v>
      </c>
      <c r="CB124" s="1084"/>
      <c r="CC124" s="1084"/>
      <c r="CD124" s="1084"/>
      <c r="CE124" s="1084"/>
      <c r="CF124" s="1085"/>
      <c r="CG124" s="1086"/>
      <c r="CH124" s="1086"/>
      <c r="CI124" s="1086"/>
      <c r="CJ124" s="1087"/>
      <c r="CK124" s="1069"/>
      <c r="CL124" s="1069"/>
      <c r="CM124" s="1069"/>
      <c r="CN124" s="1069"/>
      <c r="CO124" s="1070"/>
      <c r="CP124" s="1076" t="s">
        <v>487</v>
      </c>
      <c r="CQ124" s="1077"/>
      <c r="CR124" s="1077"/>
      <c r="CS124" s="1077"/>
      <c r="CT124" s="1077"/>
      <c r="CU124" s="1077"/>
      <c r="CV124" s="1077"/>
      <c r="CW124" s="1077"/>
      <c r="CX124" s="1077"/>
      <c r="CY124" s="1077"/>
      <c r="CZ124" s="1077"/>
      <c r="DA124" s="1077"/>
      <c r="DB124" s="1077"/>
      <c r="DC124" s="1077"/>
      <c r="DD124" s="1077"/>
      <c r="DE124" s="1077"/>
      <c r="DF124" s="1078"/>
      <c r="DG124" s="1061">
        <v>21581043</v>
      </c>
      <c r="DH124" s="1040"/>
      <c r="DI124" s="1040"/>
      <c r="DJ124" s="1040"/>
      <c r="DK124" s="1041"/>
      <c r="DL124" s="1039">
        <v>21174005</v>
      </c>
      <c r="DM124" s="1040"/>
      <c r="DN124" s="1040"/>
      <c r="DO124" s="1040"/>
      <c r="DP124" s="1041"/>
      <c r="DQ124" s="1039" t="s">
        <v>443</v>
      </c>
      <c r="DR124" s="1040"/>
      <c r="DS124" s="1040"/>
      <c r="DT124" s="1040"/>
      <c r="DU124" s="1041"/>
      <c r="DV124" s="1042" t="s">
        <v>443</v>
      </c>
      <c r="DW124" s="1043"/>
      <c r="DX124" s="1043"/>
      <c r="DY124" s="1043"/>
      <c r="DZ124" s="1044"/>
    </row>
    <row r="125" spans="1:130" s="247" customFormat="1" ht="26.25" customHeight="1" x14ac:dyDescent="0.15">
      <c r="A125" s="1115"/>
      <c r="B125" s="1002"/>
      <c r="C125" s="972" t="s">
        <v>472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443</v>
      </c>
      <c r="AB125" s="1015"/>
      <c r="AC125" s="1015"/>
      <c r="AD125" s="1015"/>
      <c r="AE125" s="1016"/>
      <c r="AF125" s="1017" t="s">
        <v>443</v>
      </c>
      <c r="AG125" s="1015"/>
      <c r="AH125" s="1015"/>
      <c r="AI125" s="1015"/>
      <c r="AJ125" s="1016"/>
      <c r="AK125" s="1017" t="s">
        <v>443</v>
      </c>
      <c r="AL125" s="1015"/>
      <c r="AM125" s="1015"/>
      <c r="AN125" s="1015"/>
      <c r="AO125" s="1016"/>
      <c r="AP125" s="1018" t="s">
        <v>443</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488</v>
      </c>
      <c r="CL125" s="1064"/>
      <c r="CM125" s="1064"/>
      <c r="CN125" s="1064"/>
      <c r="CO125" s="1065"/>
      <c r="CP125" s="996" t="s">
        <v>489</v>
      </c>
      <c r="CQ125" s="945"/>
      <c r="CR125" s="945"/>
      <c r="CS125" s="945"/>
      <c r="CT125" s="945"/>
      <c r="CU125" s="945"/>
      <c r="CV125" s="945"/>
      <c r="CW125" s="945"/>
      <c r="CX125" s="945"/>
      <c r="CY125" s="945"/>
      <c r="CZ125" s="945"/>
      <c r="DA125" s="945"/>
      <c r="DB125" s="945"/>
      <c r="DC125" s="945"/>
      <c r="DD125" s="945"/>
      <c r="DE125" s="945"/>
      <c r="DF125" s="946"/>
      <c r="DG125" s="982" t="s">
        <v>443</v>
      </c>
      <c r="DH125" s="983"/>
      <c r="DI125" s="983"/>
      <c r="DJ125" s="983"/>
      <c r="DK125" s="983"/>
      <c r="DL125" s="983" t="s">
        <v>443</v>
      </c>
      <c r="DM125" s="983"/>
      <c r="DN125" s="983"/>
      <c r="DO125" s="983"/>
      <c r="DP125" s="983"/>
      <c r="DQ125" s="983" t="s">
        <v>447</v>
      </c>
      <c r="DR125" s="983"/>
      <c r="DS125" s="983"/>
      <c r="DT125" s="983"/>
      <c r="DU125" s="983"/>
      <c r="DV125" s="984" t="s">
        <v>443</v>
      </c>
      <c r="DW125" s="984"/>
      <c r="DX125" s="984"/>
      <c r="DY125" s="984"/>
      <c r="DZ125" s="985"/>
    </row>
    <row r="126" spans="1:130" s="247" customFormat="1" ht="26.25" customHeight="1" thickBot="1" x14ac:dyDescent="0.2">
      <c r="A126" s="1115"/>
      <c r="B126" s="1002"/>
      <c r="C126" s="972" t="s">
        <v>474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444</v>
      </c>
      <c r="AB126" s="1015"/>
      <c r="AC126" s="1015"/>
      <c r="AD126" s="1015"/>
      <c r="AE126" s="1016"/>
      <c r="AF126" s="1017" t="s">
        <v>443</v>
      </c>
      <c r="AG126" s="1015"/>
      <c r="AH126" s="1015"/>
      <c r="AI126" s="1015"/>
      <c r="AJ126" s="1016"/>
      <c r="AK126" s="1017" t="s">
        <v>443</v>
      </c>
      <c r="AL126" s="1015"/>
      <c r="AM126" s="1015"/>
      <c r="AN126" s="1015"/>
      <c r="AO126" s="1016"/>
      <c r="AP126" s="1018" t="s">
        <v>443</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490</v>
      </c>
      <c r="CQ126" s="1006"/>
      <c r="CR126" s="1006"/>
      <c r="CS126" s="1006"/>
      <c r="CT126" s="1006"/>
      <c r="CU126" s="1006"/>
      <c r="CV126" s="1006"/>
      <c r="CW126" s="1006"/>
      <c r="CX126" s="1006"/>
      <c r="CY126" s="1006"/>
      <c r="CZ126" s="1006"/>
      <c r="DA126" s="1006"/>
      <c r="DB126" s="1006"/>
      <c r="DC126" s="1006"/>
      <c r="DD126" s="1006"/>
      <c r="DE126" s="1006"/>
      <c r="DF126" s="1007"/>
      <c r="DG126" s="975" t="s">
        <v>443</v>
      </c>
      <c r="DH126" s="976"/>
      <c r="DI126" s="976"/>
      <c r="DJ126" s="976"/>
      <c r="DK126" s="976"/>
      <c r="DL126" s="976" t="s">
        <v>443</v>
      </c>
      <c r="DM126" s="976"/>
      <c r="DN126" s="976"/>
      <c r="DO126" s="976"/>
      <c r="DP126" s="976"/>
      <c r="DQ126" s="976" t="s">
        <v>443</v>
      </c>
      <c r="DR126" s="976"/>
      <c r="DS126" s="976"/>
      <c r="DT126" s="976"/>
      <c r="DU126" s="976"/>
      <c r="DV126" s="977" t="s">
        <v>443</v>
      </c>
      <c r="DW126" s="977"/>
      <c r="DX126" s="977"/>
      <c r="DY126" s="977"/>
      <c r="DZ126" s="978"/>
    </row>
    <row r="127" spans="1:130" s="247" customFormat="1" ht="26.25" customHeight="1" x14ac:dyDescent="0.15">
      <c r="A127" s="1116"/>
      <c r="B127" s="1004"/>
      <c r="C127" s="1058" t="s">
        <v>491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443</v>
      </c>
      <c r="AB127" s="1015"/>
      <c r="AC127" s="1015"/>
      <c r="AD127" s="1015"/>
      <c r="AE127" s="1016"/>
      <c r="AF127" s="1017" t="s">
        <v>443</v>
      </c>
      <c r="AG127" s="1015"/>
      <c r="AH127" s="1015"/>
      <c r="AI127" s="1015"/>
      <c r="AJ127" s="1016"/>
      <c r="AK127" s="1017" t="s">
        <v>470</v>
      </c>
      <c r="AL127" s="1015"/>
      <c r="AM127" s="1015"/>
      <c r="AN127" s="1015"/>
      <c r="AO127" s="1016"/>
      <c r="AP127" s="1018" t="s">
        <v>443</v>
      </c>
      <c r="AQ127" s="1019"/>
      <c r="AR127" s="1019"/>
      <c r="AS127" s="1019"/>
      <c r="AT127" s="1020"/>
      <c r="AU127" s="283"/>
      <c r="AV127" s="283"/>
      <c r="AW127" s="283"/>
      <c r="AX127" s="1088" t="s">
        <v>492</v>
      </c>
      <c r="AY127" s="1089"/>
      <c r="AZ127" s="1089"/>
      <c r="BA127" s="1089"/>
      <c r="BB127" s="1089"/>
      <c r="BC127" s="1089"/>
      <c r="BD127" s="1089"/>
      <c r="BE127" s="1090"/>
      <c r="BF127" s="1091" t="s">
        <v>493</v>
      </c>
      <c r="BG127" s="1089"/>
      <c r="BH127" s="1089"/>
      <c r="BI127" s="1089"/>
      <c r="BJ127" s="1089"/>
      <c r="BK127" s="1089"/>
      <c r="BL127" s="1090"/>
      <c r="BM127" s="1091" t="s">
        <v>494</v>
      </c>
      <c r="BN127" s="1089"/>
      <c r="BO127" s="1089"/>
      <c r="BP127" s="1089"/>
      <c r="BQ127" s="1089"/>
      <c r="BR127" s="1089"/>
      <c r="BS127" s="1090"/>
      <c r="BT127" s="1091" t="s">
        <v>495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496</v>
      </c>
      <c r="CQ127" s="1006"/>
      <c r="CR127" s="1006"/>
      <c r="CS127" s="1006"/>
      <c r="CT127" s="1006"/>
      <c r="CU127" s="1006"/>
      <c r="CV127" s="1006"/>
      <c r="CW127" s="1006"/>
      <c r="CX127" s="1006"/>
      <c r="CY127" s="1006"/>
      <c r="CZ127" s="1006"/>
      <c r="DA127" s="1006"/>
      <c r="DB127" s="1006"/>
      <c r="DC127" s="1006"/>
      <c r="DD127" s="1006"/>
      <c r="DE127" s="1006"/>
      <c r="DF127" s="1007"/>
      <c r="DG127" s="975" t="s">
        <v>443</v>
      </c>
      <c r="DH127" s="976"/>
      <c r="DI127" s="976"/>
      <c r="DJ127" s="976"/>
      <c r="DK127" s="976"/>
      <c r="DL127" s="976" t="s">
        <v>443</v>
      </c>
      <c r="DM127" s="976"/>
      <c r="DN127" s="976"/>
      <c r="DO127" s="976"/>
      <c r="DP127" s="976"/>
      <c r="DQ127" s="976" t="s">
        <v>444</v>
      </c>
      <c r="DR127" s="976"/>
      <c r="DS127" s="976"/>
      <c r="DT127" s="976"/>
      <c r="DU127" s="976"/>
      <c r="DV127" s="977" t="s">
        <v>447</v>
      </c>
      <c r="DW127" s="977"/>
      <c r="DX127" s="977"/>
      <c r="DY127" s="977"/>
      <c r="DZ127" s="978"/>
    </row>
    <row r="128" spans="1:130" s="247" customFormat="1" ht="26.25" customHeight="1" thickBot="1" x14ac:dyDescent="0.2">
      <c r="A128" s="1099" t="s">
        <v>497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498</v>
      </c>
      <c r="X128" s="1101"/>
      <c r="Y128" s="1101"/>
      <c r="Z128" s="1102"/>
      <c r="AA128" s="1103">
        <v>473548</v>
      </c>
      <c r="AB128" s="1104"/>
      <c r="AC128" s="1104"/>
      <c r="AD128" s="1104"/>
      <c r="AE128" s="1105"/>
      <c r="AF128" s="1106">
        <v>466079</v>
      </c>
      <c r="AG128" s="1104"/>
      <c r="AH128" s="1104"/>
      <c r="AI128" s="1104"/>
      <c r="AJ128" s="1105"/>
      <c r="AK128" s="1106">
        <v>439078</v>
      </c>
      <c r="AL128" s="1104"/>
      <c r="AM128" s="1104"/>
      <c r="AN128" s="1104"/>
      <c r="AO128" s="1105"/>
      <c r="AP128" s="1107"/>
      <c r="AQ128" s="1108"/>
      <c r="AR128" s="1108"/>
      <c r="AS128" s="1108"/>
      <c r="AT128" s="1109"/>
      <c r="AU128" s="283"/>
      <c r="AV128" s="283"/>
      <c r="AW128" s="283"/>
      <c r="AX128" s="944" t="s">
        <v>499</v>
      </c>
      <c r="AY128" s="945"/>
      <c r="AZ128" s="945"/>
      <c r="BA128" s="945"/>
      <c r="BB128" s="945"/>
      <c r="BC128" s="945"/>
      <c r="BD128" s="945"/>
      <c r="BE128" s="946"/>
      <c r="BF128" s="1110" t="s">
        <v>470</v>
      </c>
      <c r="BG128" s="1111"/>
      <c r="BH128" s="1111"/>
      <c r="BI128" s="1111"/>
      <c r="BJ128" s="1111"/>
      <c r="BK128" s="1111"/>
      <c r="BL128" s="1112"/>
      <c r="BM128" s="1110">
        <v>12.67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500</v>
      </c>
      <c r="CQ128" s="1093"/>
      <c r="CR128" s="1093"/>
      <c r="CS128" s="1093"/>
      <c r="CT128" s="1093"/>
      <c r="CU128" s="1093"/>
      <c r="CV128" s="1093"/>
      <c r="CW128" s="1093"/>
      <c r="CX128" s="1093"/>
      <c r="CY128" s="1093"/>
      <c r="CZ128" s="1093"/>
      <c r="DA128" s="1093"/>
      <c r="DB128" s="1093"/>
      <c r="DC128" s="1093"/>
      <c r="DD128" s="1093"/>
      <c r="DE128" s="1093"/>
      <c r="DF128" s="1094"/>
      <c r="DG128" s="1095" t="s">
        <v>447</v>
      </c>
      <c r="DH128" s="1096"/>
      <c r="DI128" s="1096"/>
      <c r="DJ128" s="1096"/>
      <c r="DK128" s="1096"/>
      <c r="DL128" s="1096" t="s">
        <v>443</v>
      </c>
      <c r="DM128" s="1096"/>
      <c r="DN128" s="1096"/>
      <c r="DO128" s="1096"/>
      <c r="DP128" s="1096"/>
      <c r="DQ128" s="1096" t="s">
        <v>443</v>
      </c>
      <c r="DR128" s="1096"/>
      <c r="DS128" s="1096"/>
      <c r="DT128" s="1096"/>
      <c r="DU128" s="1096"/>
      <c r="DV128" s="1097" t="s">
        <v>443</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501</v>
      </c>
      <c r="X129" s="1130"/>
      <c r="Y129" s="1130"/>
      <c r="Z129" s="1131"/>
      <c r="AA129" s="1014">
        <v>17467244</v>
      </c>
      <c r="AB129" s="1015"/>
      <c r="AC129" s="1015"/>
      <c r="AD129" s="1015"/>
      <c r="AE129" s="1016"/>
      <c r="AF129" s="1017">
        <v>17174454</v>
      </c>
      <c r="AG129" s="1015"/>
      <c r="AH129" s="1015"/>
      <c r="AI129" s="1015"/>
      <c r="AJ129" s="1016"/>
      <c r="AK129" s="1017">
        <v>16680098</v>
      </c>
      <c r="AL129" s="1015"/>
      <c r="AM129" s="1015"/>
      <c r="AN129" s="1015"/>
      <c r="AO129" s="1016"/>
      <c r="AP129" s="1132"/>
      <c r="AQ129" s="1133"/>
      <c r="AR129" s="1133"/>
      <c r="AS129" s="1133"/>
      <c r="AT129" s="1134"/>
      <c r="AU129" s="285"/>
      <c r="AV129" s="285"/>
      <c r="AW129" s="285"/>
      <c r="AX129" s="1123" t="s">
        <v>502</v>
      </c>
      <c r="AY129" s="1006"/>
      <c r="AZ129" s="1006"/>
      <c r="BA129" s="1006"/>
      <c r="BB129" s="1006"/>
      <c r="BC129" s="1006"/>
      <c r="BD129" s="1006"/>
      <c r="BE129" s="1007"/>
      <c r="BF129" s="1124" t="s">
        <v>447</v>
      </c>
      <c r="BG129" s="1125"/>
      <c r="BH129" s="1125"/>
      <c r="BI129" s="1125"/>
      <c r="BJ129" s="1125"/>
      <c r="BK129" s="1125"/>
      <c r="BL129" s="1126"/>
      <c r="BM129" s="1124">
        <v>17.670000000000002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503</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504</v>
      </c>
      <c r="X130" s="1130"/>
      <c r="Y130" s="1130"/>
      <c r="Z130" s="1131"/>
      <c r="AA130" s="1014">
        <v>4252126</v>
      </c>
      <c r="AB130" s="1015"/>
      <c r="AC130" s="1015"/>
      <c r="AD130" s="1015"/>
      <c r="AE130" s="1016"/>
      <c r="AF130" s="1017">
        <v>4095317</v>
      </c>
      <c r="AG130" s="1015"/>
      <c r="AH130" s="1015"/>
      <c r="AI130" s="1015"/>
      <c r="AJ130" s="1016"/>
      <c r="AK130" s="1017">
        <v>3962904</v>
      </c>
      <c r="AL130" s="1015"/>
      <c r="AM130" s="1015"/>
      <c r="AN130" s="1015"/>
      <c r="AO130" s="1016"/>
      <c r="AP130" s="1132"/>
      <c r="AQ130" s="1133"/>
      <c r="AR130" s="1133"/>
      <c r="AS130" s="1133"/>
      <c r="AT130" s="1134"/>
      <c r="AU130" s="285"/>
      <c r="AV130" s="285"/>
      <c r="AW130" s="285"/>
      <c r="AX130" s="1123" t="s">
        <v>505</v>
      </c>
      <c r="AY130" s="1006"/>
      <c r="AZ130" s="1006"/>
      <c r="BA130" s="1006"/>
      <c r="BB130" s="1006"/>
      <c r="BC130" s="1006"/>
      <c r="BD130" s="1006"/>
      <c r="BE130" s="1007"/>
      <c r="BF130" s="1160">
        <v>14.5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506</v>
      </c>
      <c r="X131" s="1168"/>
      <c r="Y131" s="1168"/>
      <c r="Z131" s="1169"/>
      <c r="AA131" s="1061">
        <v>13215118</v>
      </c>
      <c r="AB131" s="1040"/>
      <c r="AC131" s="1040"/>
      <c r="AD131" s="1040"/>
      <c r="AE131" s="1041"/>
      <c r="AF131" s="1039">
        <v>13079137</v>
      </c>
      <c r="AG131" s="1040"/>
      <c r="AH131" s="1040"/>
      <c r="AI131" s="1040"/>
      <c r="AJ131" s="1041"/>
      <c r="AK131" s="1039">
        <v>12717194</v>
      </c>
      <c r="AL131" s="1040"/>
      <c r="AM131" s="1040"/>
      <c r="AN131" s="1040"/>
      <c r="AO131" s="1041"/>
      <c r="AP131" s="1170"/>
      <c r="AQ131" s="1171"/>
      <c r="AR131" s="1171"/>
      <c r="AS131" s="1171"/>
      <c r="AT131" s="1172"/>
      <c r="AU131" s="285"/>
      <c r="AV131" s="285"/>
      <c r="AW131" s="285"/>
      <c r="AX131" s="1142" t="s">
        <v>507</v>
      </c>
      <c r="AY131" s="1093"/>
      <c r="AZ131" s="1093"/>
      <c r="BA131" s="1093"/>
      <c r="BB131" s="1093"/>
      <c r="BC131" s="1093"/>
      <c r="BD131" s="1093"/>
      <c r="BE131" s="1094"/>
      <c r="BF131" s="1143">
        <v>157.5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508</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509</v>
      </c>
      <c r="W132" s="1153"/>
      <c r="X132" s="1153"/>
      <c r="Y132" s="1153"/>
      <c r="Z132" s="1154"/>
      <c r="AA132" s="1155">
        <v>13.94646646</v>
      </c>
      <c r="AB132" s="1156"/>
      <c r="AC132" s="1156"/>
      <c r="AD132" s="1156"/>
      <c r="AE132" s="1157"/>
      <c r="AF132" s="1158">
        <v>14.66283288</v>
      </c>
      <c r="AG132" s="1156"/>
      <c r="AH132" s="1156"/>
      <c r="AI132" s="1156"/>
      <c r="AJ132" s="1157"/>
      <c r="AK132" s="1158">
        <v>14.959495</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510</v>
      </c>
      <c r="W133" s="1136"/>
      <c r="X133" s="1136"/>
      <c r="Y133" s="1136"/>
      <c r="Z133" s="1137"/>
      <c r="AA133" s="1138">
        <v>15.5</v>
      </c>
      <c r="AB133" s="1139"/>
      <c r="AC133" s="1139"/>
      <c r="AD133" s="1139"/>
      <c r="AE133" s="1140"/>
      <c r="AF133" s="1138">
        <v>14.7</v>
      </c>
      <c r="AG133" s="1139"/>
      <c r="AH133" s="1139"/>
      <c r="AI133" s="1139"/>
      <c r="AJ133" s="1140"/>
      <c r="AK133" s="1138">
        <v>14.5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s4ZZf4dlsCHMgZ/NnvVj+qMgT+af7YIKSaHFryYaO0eWmaly0SbnBuqx2YT/sfREqliZgNfqeakLb4DWqaaXQ==" saltValue="eEjwEGzeTLI7cN+XAlMtg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YGonPLAu+wgN/ZH7DYQnU4qOqfbG6ddUz/89xN7zUjMB5MB3Ki8KCzpvMw+ZnvPZaC+692ZCnhSZX254F+PzQ==" saltValue="eZUHMbE1b+5quTIqnq3R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Dr5M66+RB2TNSb91ldzHdmCK0upU5gKXYrcAjDmqoRPIX/gLS6COQ+zpLmoNnSPTDBNuXLU70iJsVogFc168A==" saltValue="Cqv5fqOtWpwLdM1EjRJp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519</v>
      </c>
      <c r="AL9" s="1179"/>
      <c r="AM9" s="1179"/>
      <c r="AN9" s="1180"/>
      <c r="AO9" s="313">
        <v>3361046</v>
      </c>
      <c r="AP9" s="313">
        <v>77155</v>
      </c>
      <c r="AQ9" s="314">
        <v>90613</v>
      </c>
      <c r="AR9" s="315">
        <v>-14.9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520</v>
      </c>
      <c r="AL10" s="1179"/>
      <c r="AM10" s="1179"/>
      <c r="AN10" s="1180"/>
      <c r="AO10" s="316">
        <v>803171</v>
      </c>
      <c r="AP10" s="316">
        <v>18437</v>
      </c>
      <c r="AQ10" s="317">
        <v>7525</v>
      </c>
      <c r="AR10" s="318">
        <v>145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521</v>
      </c>
      <c r="AL11" s="1179"/>
      <c r="AM11" s="1179"/>
      <c r="AN11" s="1180"/>
      <c r="AO11" s="316">
        <v>456371</v>
      </c>
      <c r="AP11" s="316">
        <v>10476</v>
      </c>
      <c r="AQ11" s="317">
        <v>9582</v>
      </c>
      <c r="AR11" s="318">
        <v>9.3000000000000007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522</v>
      </c>
      <c r="AL12" s="1179"/>
      <c r="AM12" s="1179"/>
      <c r="AN12" s="1180"/>
      <c r="AO12" s="316" t="s">
        <v>523</v>
      </c>
      <c r="AP12" s="316" t="s">
        <v>523</v>
      </c>
      <c r="AQ12" s="317">
        <v>1356</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524</v>
      </c>
      <c r="AL13" s="1179"/>
      <c r="AM13" s="1179"/>
      <c r="AN13" s="1180"/>
      <c r="AO13" s="316" t="s">
        <v>523</v>
      </c>
      <c r="AP13" s="316" t="s">
        <v>523</v>
      </c>
      <c r="AQ13" s="317">
        <v>2</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525</v>
      </c>
      <c r="AL14" s="1179"/>
      <c r="AM14" s="1179"/>
      <c r="AN14" s="1180"/>
      <c r="AO14" s="316">
        <v>121978</v>
      </c>
      <c r="AP14" s="316">
        <v>2800</v>
      </c>
      <c r="AQ14" s="317">
        <v>4182</v>
      </c>
      <c r="AR14" s="318">
        <v>-33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526</v>
      </c>
      <c r="AL15" s="1179"/>
      <c r="AM15" s="1179"/>
      <c r="AN15" s="1180"/>
      <c r="AO15" s="316">
        <v>113890</v>
      </c>
      <c r="AP15" s="316">
        <v>2614</v>
      </c>
      <c r="AQ15" s="317">
        <v>2331</v>
      </c>
      <c r="AR15" s="318">
        <v>12.1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527</v>
      </c>
      <c r="AL16" s="1182"/>
      <c r="AM16" s="1182"/>
      <c r="AN16" s="1183"/>
      <c r="AO16" s="316">
        <v>-515986</v>
      </c>
      <c r="AP16" s="316">
        <v>-11845</v>
      </c>
      <c r="AQ16" s="317">
        <v>-8270</v>
      </c>
      <c r="AR16" s="318">
        <v>43.2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4340470</v>
      </c>
      <c r="AP17" s="316">
        <v>99639</v>
      </c>
      <c r="AQ17" s="317">
        <v>107322</v>
      </c>
      <c r="AR17" s="318">
        <v>-7.2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532</v>
      </c>
      <c r="AL21" s="1174"/>
      <c r="AM21" s="1174"/>
      <c r="AN21" s="1175"/>
      <c r="AO21" s="328">
        <v>8.52</v>
      </c>
      <c r="AP21" s="329">
        <v>10.18</v>
      </c>
      <c r="AQ21" s="330">
        <v>-1.66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533</v>
      </c>
      <c r="AL22" s="1174"/>
      <c r="AM22" s="1174"/>
      <c r="AN22" s="1175"/>
      <c r="AO22" s="333">
        <v>98.8</v>
      </c>
      <c r="AP22" s="334">
        <v>97.7</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537</v>
      </c>
      <c r="AL32" s="1190"/>
      <c r="AM32" s="1190"/>
      <c r="AN32" s="1191"/>
      <c r="AO32" s="343">
        <v>4176633</v>
      </c>
      <c r="AP32" s="343">
        <v>95878</v>
      </c>
      <c r="AQ32" s="344">
        <v>67619</v>
      </c>
      <c r="AR32" s="345">
        <v>41.8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538</v>
      </c>
      <c r="AL33" s="1190"/>
      <c r="AM33" s="1190"/>
      <c r="AN33" s="1191"/>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539</v>
      </c>
      <c r="AL34" s="1190"/>
      <c r="AM34" s="1190"/>
      <c r="AN34" s="1191"/>
      <c r="AO34" s="343" t="s">
        <v>523</v>
      </c>
      <c r="AP34" s="343" t="s">
        <v>523</v>
      </c>
      <c r="AQ34" s="344">
        <v>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540</v>
      </c>
      <c r="AL35" s="1190"/>
      <c r="AM35" s="1190"/>
      <c r="AN35" s="1191"/>
      <c r="AO35" s="343">
        <v>1225294</v>
      </c>
      <c r="AP35" s="343">
        <v>28128</v>
      </c>
      <c r="AQ35" s="344">
        <v>17835</v>
      </c>
      <c r="AR35" s="345">
        <v>57.7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541</v>
      </c>
      <c r="AL36" s="1190"/>
      <c r="AM36" s="1190"/>
      <c r="AN36" s="1191"/>
      <c r="AO36" s="343">
        <v>902249</v>
      </c>
      <c r="AP36" s="343">
        <v>20712</v>
      </c>
      <c r="AQ36" s="344">
        <v>2401</v>
      </c>
      <c r="AR36" s="345">
        <v>762.6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542</v>
      </c>
      <c r="AL37" s="1190"/>
      <c r="AM37" s="1190"/>
      <c r="AN37" s="1191"/>
      <c r="AO37" s="343" t="s">
        <v>523</v>
      </c>
      <c r="AP37" s="343" t="s">
        <v>523</v>
      </c>
      <c r="AQ37" s="344">
        <v>732</v>
      </c>
      <c r="AR37" s="345" t="s">
        <v>523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543</v>
      </c>
      <c r="AL38" s="1193"/>
      <c r="AM38" s="1193"/>
      <c r="AN38" s="1194"/>
      <c r="AO38" s="346">
        <v>234</v>
      </c>
      <c r="AP38" s="346">
        <v>5</v>
      </c>
      <c r="AQ38" s="347">
        <v>5</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544</v>
      </c>
      <c r="AL39" s="1193"/>
      <c r="AM39" s="1193"/>
      <c r="AN39" s="1194"/>
      <c r="AO39" s="343">
        <v>-439078</v>
      </c>
      <c r="AP39" s="343">
        <v>-10079</v>
      </c>
      <c r="AQ39" s="344">
        <v>-3806</v>
      </c>
      <c r="AR39" s="345">
        <v>164.8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545</v>
      </c>
      <c r="AL40" s="1190"/>
      <c r="AM40" s="1190"/>
      <c r="AN40" s="1191"/>
      <c r="AO40" s="343">
        <v>-3962904</v>
      </c>
      <c r="AP40" s="343">
        <v>-90972</v>
      </c>
      <c r="AQ40" s="344">
        <v>-59049</v>
      </c>
      <c r="AR40" s="345">
        <v>54.1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297</v>
      </c>
      <c r="AL41" s="1196"/>
      <c r="AM41" s="1196"/>
      <c r="AN41" s="1197"/>
      <c r="AO41" s="343">
        <v>1902428</v>
      </c>
      <c r="AP41" s="343">
        <v>43672</v>
      </c>
      <c r="AQ41" s="344">
        <v>25740</v>
      </c>
      <c r="AR41" s="345">
        <v>69.7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514</v>
      </c>
      <c r="AN49" s="1186" t="s">
        <v>549</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4119391</v>
      </c>
      <c r="AN51" s="365">
        <v>89865</v>
      </c>
      <c r="AO51" s="366">
        <v>56.6</v>
      </c>
      <c r="AP51" s="367">
        <v>85459</v>
      </c>
      <c r="AQ51" s="368">
        <v>-19.8</v>
      </c>
      <c r="AR51" s="369">
        <v>76.400000000000006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2848957</v>
      </c>
      <c r="AN52" s="373">
        <v>62150</v>
      </c>
      <c r="AO52" s="374">
        <v>127.4</v>
      </c>
      <c r="AP52" s="375">
        <v>44378</v>
      </c>
      <c r="AQ52" s="376">
        <v>-2.6</v>
      </c>
      <c r="AR52" s="377">
        <v>130</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2746374</v>
      </c>
      <c r="AN53" s="365">
        <v>60654</v>
      </c>
      <c r="AO53" s="366">
        <v>-32.5</v>
      </c>
      <c r="AP53" s="367">
        <v>83280</v>
      </c>
      <c r="AQ53" s="368">
        <v>-2.5</v>
      </c>
      <c r="AR53" s="369">
        <v>-30</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1666274</v>
      </c>
      <c r="AN54" s="373">
        <v>36800</v>
      </c>
      <c r="AO54" s="374">
        <v>-40.799999999999997</v>
      </c>
      <c r="AP54" s="375">
        <v>43123</v>
      </c>
      <c r="AQ54" s="376">
        <v>-2.8</v>
      </c>
      <c r="AR54" s="377">
        <v>-38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3669990</v>
      </c>
      <c r="AN55" s="365">
        <v>81881</v>
      </c>
      <c r="AO55" s="366">
        <v>35</v>
      </c>
      <c r="AP55" s="367">
        <v>88968</v>
      </c>
      <c r="AQ55" s="368">
        <v>6.8</v>
      </c>
      <c r="AR55" s="369">
        <v>28.2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2082342</v>
      </c>
      <c r="AN56" s="373">
        <v>46459</v>
      </c>
      <c r="AO56" s="374">
        <v>26.2</v>
      </c>
      <c r="AP56" s="375">
        <v>45482</v>
      </c>
      <c r="AQ56" s="376">
        <v>5.5</v>
      </c>
      <c r="AR56" s="377">
        <v>20.7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2303333</v>
      </c>
      <c r="AN57" s="365">
        <v>52302</v>
      </c>
      <c r="AO57" s="366">
        <v>-36.1</v>
      </c>
      <c r="AP57" s="367">
        <v>85173</v>
      </c>
      <c r="AQ57" s="368">
        <v>-4.3</v>
      </c>
      <c r="AR57" s="369">
        <v>-31.8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1378363</v>
      </c>
      <c r="AN58" s="373">
        <v>31299</v>
      </c>
      <c r="AO58" s="374">
        <v>-32.6</v>
      </c>
      <c r="AP58" s="375">
        <v>43913</v>
      </c>
      <c r="AQ58" s="376">
        <v>-3.4</v>
      </c>
      <c r="AR58" s="377">
        <v>-29.2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3661483</v>
      </c>
      <c r="AN59" s="365">
        <v>84052</v>
      </c>
      <c r="AO59" s="366">
        <v>60.7</v>
      </c>
      <c r="AP59" s="367">
        <v>94081</v>
      </c>
      <c r="AQ59" s="368">
        <v>10.5</v>
      </c>
      <c r="AR59" s="369">
        <v>50.2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2699047</v>
      </c>
      <c r="AN60" s="373">
        <v>61959</v>
      </c>
      <c r="AO60" s="374">
        <v>98</v>
      </c>
      <c r="AP60" s="375">
        <v>48949</v>
      </c>
      <c r="AQ60" s="376">
        <v>11.5</v>
      </c>
      <c r="AR60" s="377">
        <v>86.5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3300114</v>
      </c>
      <c r="AN61" s="380">
        <v>73751</v>
      </c>
      <c r="AO61" s="381">
        <v>16.7</v>
      </c>
      <c r="AP61" s="382">
        <v>87392</v>
      </c>
      <c r="AQ61" s="383">
        <v>-1.9</v>
      </c>
      <c r="AR61" s="369">
        <v>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2134997</v>
      </c>
      <c r="AN62" s="373">
        <v>47733</v>
      </c>
      <c r="AO62" s="374">
        <v>35.6</v>
      </c>
      <c r="AP62" s="375">
        <v>45169</v>
      </c>
      <c r="AQ62" s="376">
        <v>1.6</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tiSFbWy+iZrXcc0dqOPaje/g11OLUWzb2792AqhNBd0WIHybpQq0Qrmj69HSQRYxwFlf+CHIWAKy2GZj7KS5g==" saltValue="hQ+e4DtKeoWdloMM98gP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n18+GCyX84BMAqnXDDVaFKtjRuL7+UAa3J9Mm5nCeqvmY/pLsxog4wid7xNWxy3ei3BuXPitvxGnxXWbzG8LfQ==" saltValue="DbTTXNARIrA082De8N8j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pJGZvYdF/hUrwAeQkVV5S1Q2ybzLHDxsb/zOgo1kcTPL4qapINb9yHs+H7t+X56ojQ973jgiRyaDhCG1olQ1/Q==" saltValue="TKtMo6v4217J3r6XOMR5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8" t="s">
        <v>3</v>
      </c>
      <c r="D47" s="1198"/>
      <c r="E47" s="1199"/>
      <c r="F47" s="11">
        <v>12.75</v>
      </c>
      <c r="G47" s="12">
        <v>13.71</v>
      </c>
      <c r="H47" s="12">
        <v>15.34</v>
      </c>
      <c r="I47" s="12">
        <v>16.82</v>
      </c>
      <c r="J47" s="13">
        <v>17.66</v>
      </c>
    </row>
    <row r="48" spans="2:10" ht="57.75" customHeight="1" x14ac:dyDescent="0.15">
      <c r="B48" s="14"/>
      <c r="C48" s="1200" t="s">
        <v>4</v>
      </c>
      <c r="D48" s="1200"/>
      <c r="E48" s="1201"/>
      <c r="F48" s="15">
        <v>1.17</v>
      </c>
      <c r="G48" s="16">
        <v>2.77</v>
      </c>
      <c r="H48" s="16">
        <v>2.34</v>
      </c>
      <c r="I48" s="16">
        <v>0.6</v>
      </c>
      <c r="J48" s="17">
        <v>1.36</v>
      </c>
    </row>
    <row r="49" spans="2:10" ht="57.75" customHeight="1" thickBot="1" x14ac:dyDescent="0.2">
      <c r="B49" s="18"/>
      <c r="C49" s="1202" t="s">
        <v>5</v>
      </c>
      <c r="D49" s="1202"/>
      <c r="E49" s="1203"/>
      <c r="F49" s="19">
        <v>4.4400000000000004</v>
      </c>
      <c r="G49" s="20">
        <v>9.14</v>
      </c>
      <c r="H49" s="20">
        <v>6.8</v>
      </c>
      <c r="I49" s="20">
        <v>6.93</v>
      </c>
      <c r="J49" s="21">
        <v>4.13</v>
      </c>
    </row>
    <row r="50" spans="2:10" ht="13.5" customHeight="1" x14ac:dyDescent="0.15"/>
  </sheetData>
  <sheetProtection algorithmName="SHA-512" hashValue="LHNty063fuHa/eQ44OkQUiLhCjMaXFJOIRkiR3j61sfVfmtFD5w0OGuwjY4AHqDR51R2FEHorc56DEVLNXZjbg==" saltValue="Aq8MvjyKdaLgBdgS35HE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2021-03-03T01:57:35Z</cp:lastPrinted>
  <dcterms:created xsi:type="dcterms:W3CDTF">2021-02-05T03:30:19Z</dcterms:created>
  <dcterms:modified xsi:type="dcterms:W3CDTF">2021-03-12T05:05:52Z</dcterms:modified>
  <cp:category/>
</cp:coreProperties>
</file>