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FSV01\UserData$\0365\マイ ドキュメント\00財政課\各種調査\財政状況資料集\H29決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C38" i="10"/>
  <c r="CO37" i="10"/>
  <c r="AM37" i="10"/>
  <c r="C37" i="10"/>
  <c r="AM36" i="10"/>
  <c r="C36" i="10"/>
  <c r="AM35" i="10"/>
  <c r="C35" i="10"/>
  <c r="AM34" i="10"/>
  <c r="U34" i="10"/>
  <c r="U35" i="10" s="1"/>
  <c r="U36" i="10" s="1"/>
  <c r="U37" i="10" s="1"/>
  <c r="U38" i="10" s="1"/>
  <c r="C34" i="10"/>
  <c r="BE34" i="10" l="1"/>
  <c r="BE35" i="10" s="1"/>
  <c r="BE36" i="10" s="1"/>
  <c r="BE37" i="10" s="1"/>
  <c r="BE38" i="10" s="1"/>
  <c r="BE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<sst xmlns="http://schemas.openxmlformats.org/spreadsheetml/2006/main" count="1164" uniqueCount="615">
  <si>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</si>
  <si>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</si>
  <si>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</si>
  <si>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</si>
  <si>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</si>
  <si>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</si>
  <si>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</si>
  <si>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</si>
  <si>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</si>
  <si>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</si>
  <si>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</si>
  <si>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</si>
  <si>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</si>
  <si>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</si>
  <si>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</si>
  <si>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</si>
  <si>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</si>
  <si>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</si>
  <si>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</si>
  <si>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</si>
  <si>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</si>
  <si>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</si>
  <si>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</si>
  <si>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</si>
  <si>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</si>
  <si>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</si>
  <si>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</si>
  <si>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</si>
  <si>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</si>
  <si>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</si>
  <si>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</si>
  <si>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</si>
  <si>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</si>
  <si>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</si>
  <si>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</si>
  <si>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</si>
  <si>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</si>
  <si>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</si>
  <si>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</si>
  <si>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</si>
  <si>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</si>
  <si>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</si>
  <si>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</si>
  <si>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</si>
  <si>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</si>
  <si>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</si>
  <si>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</si>
  <si>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</si>
  <si>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</si>
  <si>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</si>
  <si>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</si>
  <si>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</si>
  <si>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</si>
  <si>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</si>
  <si>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</si>
  <si>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</si>
  <si>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</si>
  <si>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</si>
  <si>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</si>
  <si>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</si>
  <si>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</si>
  <si>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</si>
  <si>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</si>
  <si>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</si>
  <si>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</si>
  <si>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</si>
  <si>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</si>
  <si>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</si>
  <si>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</si>
  <si>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</si>
  <si>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</si>
  <si>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</si>
  <si>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</si>
  <si>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</si>
  <si>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</si>
  <si>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</si>
  <si>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</si>
  <si>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</si>
  <si>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</si>
  <si>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</si>
  <si>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</si>
  <si>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</si>
  <si>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</si>
  <si>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</si>
  <si>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</si>
  <si>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</si>
  <si>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</si>
  <si>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</si>
  <si>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</si>
  <si>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</si>
  <si>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</si>
  <si>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</si>
  <si>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淡路市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</si>
  <si>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</si>
  <si>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</si>
  <si>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</si>
  <si>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</si>
  <si>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</si>
  <si>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</si>
  <si>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</si>
  <si>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</si>
  <si>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</si>
  <si>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</si>
  <si>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</si>
  <si>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</si>
  <si>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</si>
  <si>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</si>
  <si>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</si>
  <si>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</si>
  <si>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</si>
  <si>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</si>
  <si>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</si>
  <si>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</si>
  <si>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</si>
  <si>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</si>
  <si>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</si>
  <si>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</si>
  <si>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</si>
  <si>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</si>
  <si>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</si>
  <si>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</si>
  <si>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</si>
  <si>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</si>
  <si>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</si>
  <si>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</si>
  <si>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</si>
  <si>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</si>
  <si>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</si>
  <si>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</si>
  <si>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</si>
  <si>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</si>
  <si>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</si>
  <si>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</si>
  <si>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</si>
  <si>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</si>
  <si>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</si>
  <si>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</si>
  <si>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</si>
  <si>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</si>
  <si>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</si>
  <si>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</si>
  <si>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</si>
  <si>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</si>
  <si>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</si>
  <si>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</si>
  <si>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</si>
  <si>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</si>
  <si>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</si>
  <si>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</si>
  <si>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</si>
  <si>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</si>
  <si>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</si>
  <si>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</si>
  <si>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</si>
  <si>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</si>
  <si>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</si>
  <si>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</si>
  <si>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</si>
  <si>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</si>
  <si>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</si>
  <si>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</si>
  <si>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</si>
  <si>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</si>
  <si>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</si>
  <si>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</si>
  <si>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</si>
  <si>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</si>
  <si>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</si>
  <si>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</si>
  <si>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</si>
  <si>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</si>
  <si>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</si>
  <si>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</si>
  <si>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</si>
  <si>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</si>
  <si>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</si>
  <si>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</si>
  <si>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</si>
  <si>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</si>
  <si>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</si>
  <si>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</si>
  <si>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</si>
  <si>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</si>
  <si>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</si>
  <si>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</si>
  <si>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</si>
  <si>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</si>
  <si>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</si>
  <si>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</si>
  <si>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</si>
  <si>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</si>
  <si>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</si>
  <si>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</si>
  <si>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</si>
  <si>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</si>
  <si>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</si>
  <si>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</si>
  <si>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</si>
  <si>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</si>
  <si>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</si>
  <si>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</si>
  <si>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</si>
  <si>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</si>
  <si>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</si>
  <si>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</si>
  <si>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</si>
  <si>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</si>
  <si>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</si>
  <si>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</si>
  <si>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兵庫県淡路市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</si>
  <si>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</si>
  <si>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</si>
  <si>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</si>
  <si>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</si>
  <si>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</si>
  <si>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</si>
  <si>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</si>
  <si>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</si>
  <si>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</si>
  <si>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</si>
  <si>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</si>
  <si>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</si>
  <si>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</si>
  <si>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</si>
  <si>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</si>
  <si>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</si>
  <si>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</si>
  <si>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</si>
  <si>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</si>
  <si>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</si>
  <si>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</si>
  <si>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</si>
  <si>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</si>
  <si>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</si>
  <si>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</si>
  <si>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</si>
  <si>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</si>
  <si>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</si>
  <si>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</si>
  <si>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</si>
  <si>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</si>
  <si>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</si>
  <si>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</si>
  <si>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</si>
  <si>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</si>
  <si>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</si>
  <si>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</si>
  <si>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</si>
  <si>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</si>
  <si>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</si>
  <si>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</si>
  <si>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</si>
  <si>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</si>
  <si>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</si>
  <si>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</si>
  <si>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</si>
  <si>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</si>
  <si>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</si>
  <si>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</si>
  <si>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</si>
  <si>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</si>
  <si>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</si>
  <si>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</si>
  <si>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</si>
  <si>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</si>
  <si>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</si>
  <si>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</si>
  <si>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</si>
  <si>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</si>
  <si>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</si>
  <si>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</si>
  <si>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</si>
  <si>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</si>
  <si>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</si>
  <si>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</si>
  <si>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</si>
  <si>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</si>
  <si>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</si>
  <si>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</si>
  <si>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</si>
  <si>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</si>
  <si>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</si>
  <si>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</si>
  <si>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</si>
  <si>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</si>
  <si>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</si>
  <si>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</si>
  <si>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</si>
  <si>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</si>
  <si>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</si>
  <si>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</si>
  <si>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</si>
  <si>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</si>
  <si>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</si>
  <si>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</si>
  <si>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</si>
  <si>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</si>
  <si>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</si>
  <si>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</si>
  <si>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</si>
  <si>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</si>
  <si>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</si>
  <si>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</si>
  <si>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</si>
  <si>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</si>
  <si>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</si>
  <si>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</si>
  <si>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</si>
  <si>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</si>
  <si>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</si>
  <si>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</si>
  <si>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</si>
  <si>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</si>
  <si>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</si>
  <si>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</si>
  <si>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</si>
  <si>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</si>
  <si>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</si>
  <si>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</si>
  <si>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</si>
  <si>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</si>
  <si>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</si>
  <si>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</si>
  <si>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</si>
  <si>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</si>
  <si>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</si>
  <si>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</si>
  <si>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</si>
  <si>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</si>
  <si>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</si>
  <si>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</si>
  <si>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</si>
  <si>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</si>
  <si>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</si>
  <si>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</si>
  <si>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</si>
  <si>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</si>
  <si>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</si>
  <si>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</si>
  <si>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</si>
  <si>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</si>
  <si>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</si>
  <si>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</si>
  <si>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</si>
  <si>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</si>
  <si>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</si>
  <si>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</si>
  <si>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</si>
  <si>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</si>
  <si>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</si>
  <si>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</si>
  <si>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</si>
  <si>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</si>
  <si>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</si>
  <si>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</si>
  <si>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</si>
  <si>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</si>
  <si>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</si>
  <si>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</si>
  <si>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</si>
  <si>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兵庫県淡路市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</si>
  <si>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</si>
  <si>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</si>
  <si>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</si>
  <si>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</si>
  <si>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</si>
  <si>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</si>
  <si>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</si>
  <si>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</si>
  <si>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</si>
  <si>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</si>
  <si>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</si>
  <si>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</si>
  <si>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</si>
  <si>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</si>
  <si>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</si>
  <si>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</si>
  <si>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</si>
  <si>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</si>
  <si>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</si>
  <si>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</si>
  <si>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</si>
  <si>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</si>
  <si>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</si>
  <si>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</si>
  <si>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</si>
  <si>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</si>
  <si>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</si>
  <si>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</si>
  <si>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</si>
  <si>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</si>
  <si>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</si>
  <si>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</si>
  <si>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</si>
  <si>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</si>
  <si>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</si>
  <si>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</si>
  <si>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</si>
  <si>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介護保険特別会計（サービス事業勘定）</t>
    <phoneticPr fontId="5"/>
  </si>
  <si>
    <t>-</t>
    <phoneticPr fontId="5"/>
  </si>
  <si>
    <t>後期高齢者医療特別会計</t>
    <phoneticPr fontId="5"/>
  </si>
  <si>
    <t>農業集落排水事業特別会計</t>
    <phoneticPr fontId="5"/>
  </si>
  <si>
    <t>法非適用企業</t>
    <phoneticPr fontId="5"/>
  </si>
  <si>
    <t>産地直売所事業特別会計</t>
    <phoneticPr fontId="5"/>
  </si>
  <si>
    <t>法非適用企業</t>
    <phoneticPr fontId="5"/>
  </si>
  <si>
    <t>温泉事業特別会計</t>
    <phoneticPr fontId="5"/>
  </si>
  <si>
    <t>津名港ターミナル事業特別会計</t>
    <phoneticPr fontId="5"/>
  </si>
  <si>
    <t>公共下水道事業特別会計</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</si>
  <si>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</si>
  <si>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</si>
  <si>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</si>
  <si>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</si>
  <si>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</si>
  <si>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</si>
  <si>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</si>
  <si>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</si>
  <si>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</si>
  <si>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</si>
  <si>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</si>
  <si>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</si>
  <si>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</si>
  <si>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</si>
  <si>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</si>
  <si>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</si>
  <si>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</si>
  <si>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</si>
  <si>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</si>
  <si>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</si>
  <si>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</si>
  <si>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</si>
  <si>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</si>
  <si>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</si>
  <si>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</si>
  <si>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</si>
  <si>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</si>
  <si>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</si>
  <si>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</si>
  <si>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</si>
  <si>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</si>
  <si>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</si>
  <si>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</si>
  <si>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</si>
  <si>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</si>
  <si>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</si>
  <si>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</si>
  <si>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</si>
  <si>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</si>
  <si>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</si>
  <si>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</si>
  <si>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</si>
  <si>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</si>
  <si>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</si>
  <si>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</si>
  <si>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</si>
  <si>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</si>
  <si>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</si>
  <si>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</si>
  <si>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</si>
  <si>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</si>
  <si>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</si>
  <si>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</si>
  <si>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</si>
  <si>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</si>
  <si>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</si>
  <si>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</si>
  <si>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</si>
  <si>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</si>
  <si>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</si>
  <si>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</si>
  <si>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</si>
  <si>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</si>
  <si>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</si>
  <si>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</si>
  <si>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温泉事業特別会計</t>
    <phoneticPr fontId="5"/>
  </si>
  <si>
    <t>(Ｆ)</t>
    <phoneticPr fontId="5"/>
  </si>
  <si>
    <t>介護保険特別会計（サービス勘定）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</si>
  <si>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</si>
  <si>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</si>
  <si>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</si>
  <si>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</si>
  <si>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</si>
  <si>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</si>
  <si>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</si>
  <si>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</si>
  <si>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</si>
  <si>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</si>
  <si>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</si>
  <si>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</si>
  <si>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</si>
  <si>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</si>
  <si>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</si>
  <si>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</si>
  <si>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</si>
  <si>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</si>
  <si>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</si>
  <si>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</si>
  <si>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</si>
  <si>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</si>
  <si>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</si>
  <si>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</si>
  <si>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</si>
  <si>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</si>
  <si>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</si>
  <si>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</si>
  <si>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</si>
  <si>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</si>
  <si>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</si>
  <si>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</si>
  <si>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</si>
  <si>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</si>
  <si>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</si>
  <si>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</si>
  <si>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</si>
  <si>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</si>
  <si>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</si>
  <si>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</si>
  <si>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</si>
  <si>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</si>
  <si>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</si>
  <si>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</si>
  <si>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</si>
  <si>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</si>
  <si>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</si>
  <si>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</si>
  <si>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</si>
  <si>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</si>
  <si>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</si>
  <si>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</si>
  <si>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</si>
  <si>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</si>
  <si>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</si>
  <si>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</si>
  <si>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</si>
  <si>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</si>
  <si>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</si>
  <si>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</si>
  <si>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</si>
  <si>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</si>
  <si>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</si>
  <si>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</si>
  <si>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</si>
  <si>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</si>
  <si>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</si>
  <si>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</si>
  <si>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</si>
  <si>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</si>
  <si>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</si>
  <si>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</si>
  <si>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</si>
  <si>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</si>
  <si>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</si>
  <si>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</si>
  <si>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</si>
  <si>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</si>
  <si>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</si>
  <si>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</si>
  <si>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</si>
  <si>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</si>
  <si>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</si>
  <si>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</si>
  <si>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</si>
  <si>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</si>
  <si>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</si>
  <si>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国民健康保険特別会計（事業勘定）</t>
  </si>
  <si>
    <t>介護保険特別会計（保険事業勘定）</t>
  </si>
  <si>
    <t>後期高齢者医療特別会計</t>
  </si>
  <si>
    <t>住宅用地造成事業等特別会計</t>
  </si>
  <si>
    <t>公共下水道事業特別会計</t>
  </si>
  <si>
    <t>温泉事業特別会計</t>
  </si>
  <si>
    <t>農業集落排水事業特別会計</t>
  </si>
  <si>
    <t>その他会計（赤字）</t>
  </si>
  <si>
    <t>その他会計（黒字）</t>
  </si>
  <si>
    <t>-</t>
    <phoneticPr fontId="2"/>
  </si>
  <si>
    <t>-</t>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</si>
  <si>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</si>
  <si>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</si>
  <si>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</si>
  <si>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</si>
  <si>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</si>
  <si>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</si>
  <si>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</si>
  <si>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</si>
  <si>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</si>
  <si>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淡路広域行政事務組合(淡路ふるさと市町村圏事業特別会計)</t>
    <rPh sb="0" eb="2">
      <t>アワジ</t>
    </rPh>
    <rPh sb="2" eb="4">
      <t>コウイキ</t>
    </rPh>
    <rPh sb="4" eb="6">
      <t>ギョウセイ</t>
    </rPh>
    <rPh sb="6" eb="8">
      <t>ジム</t>
    </rPh>
    <rPh sb="8" eb="10">
      <t>クミアイ</t>
    </rPh>
    <rPh sb="11" eb="13">
      <t>アワジ</t>
    </rPh>
    <rPh sb="17" eb="20">
      <t>シチョウソン</t>
    </rPh>
    <rPh sb="20" eb="21">
      <t>ケン</t>
    </rPh>
    <rPh sb="21" eb="23">
      <t>ジギョウ</t>
    </rPh>
    <rPh sb="23" eb="25">
      <t>トクベツ</t>
    </rPh>
    <rPh sb="25" eb="27">
      <t>カイケイ</t>
    </rPh>
    <phoneticPr fontId="2"/>
  </si>
  <si>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</si>
  <si>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</si>
  <si>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
  </si>
  <si>
    <t>淡路広域消防事務組合</t>
    <rPh sb="0" eb="2">
      <t>アワジ</t>
    </rPh>
    <rPh sb="2" eb="4">
      <t>コウイキ</t>
    </rPh>
    <rPh sb="4" eb="6">
      <t>ショウボウ</t>
    </rPh>
    <rPh sb="6" eb="8">
      <t>ジム</t>
    </rPh>
    <rPh sb="8" eb="10">
      <t>クミアイ</t>
    </rPh>
    <phoneticPr fontId="2"/>
  </si>
  <si>
    <t>淡路広域水道企業団</t>
    <rPh sb="0" eb="2">
      <t>アワジ</t>
    </rPh>
    <rPh sb="2" eb="4">
      <t>コウイキ</t>
    </rPh>
    <rPh sb="4" eb="6">
      <t>スイドウ</t>
    </rPh>
    <rPh sb="6" eb="8">
      <t>キギョウ</t>
    </rPh>
    <rPh sb="8" eb="9">
      <t>ダン</t>
    </rPh>
    <phoneticPr fontId="2"/>
  </si>
  <si>
    <t>法適用事業</t>
    <rPh sb="0" eb="1">
      <t>ホウ</t>
    </rPh>
    <rPh sb="1" eb="3">
      <t>テキヨウ</t>
    </rPh>
    <rPh sb="3" eb="5">
      <t>ジギョウ</t>
    </rPh>
    <phoneticPr fontId="2"/>
  </si>
  <si>
    <t>法適用事業</t>
    <rPh sb="0" eb="5">
      <t>ホウテキヨウジギョウ</t>
    </rPh>
    <phoneticPr fontId="2"/>
  </si>
  <si>
    <t>キャトルセゾン松帆</t>
  </si>
  <si>
    <t>ほくだん</t>
  </si>
  <si>
    <t>淡路島パルシェ</t>
  </si>
  <si>
    <t>地域振興基金</t>
    <rPh sb="0" eb="2">
      <t>チイキ</t>
    </rPh>
    <rPh sb="2" eb="4">
      <t>シンコウ</t>
    </rPh>
    <rPh sb="4" eb="6">
      <t>キキン</t>
    </rPh>
    <phoneticPr fontId="11"/>
  </si>
  <si>
    <t>公共施設整備等基金</t>
    <rPh sb="0" eb="2">
      <t>コウキョウ</t>
    </rPh>
    <rPh sb="2" eb="4">
      <t>シセツ</t>
    </rPh>
    <rPh sb="4" eb="6">
      <t>セイビ</t>
    </rPh>
    <rPh sb="6" eb="7">
      <t>トウ</t>
    </rPh>
    <rPh sb="7" eb="9">
      <t>キキン</t>
    </rPh>
    <phoneticPr fontId="11"/>
  </si>
  <si>
    <t>過疎地域自立促進基金</t>
    <rPh sb="0" eb="2">
      <t>カソ</t>
    </rPh>
    <rPh sb="2" eb="4">
      <t>チイキ</t>
    </rPh>
    <rPh sb="4" eb="6">
      <t>ジリツ</t>
    </rPh>
    <rPh sb="6" eb="8">
      <t>ソクシン</t>
    </rPh>
    <rPh sb="8" eb="10">
      <t>キキン</t>
    </rPh>
    <phoneticPr fontId="11"/>
  </si>
  <si>
    <t>夢と未来へのふるさと基金</t>
    <rPh sb="0" eb="1">
      <t>ユメ</t>
    </rPh>
    <rPh sb="2" eb="4">
      <t>ミライ</t>
    </rPh>
    <rPh sb="10" eb="12">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</si>
  <si>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</si>
  <si>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</si>
  <si>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</si>
  <si>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</si>
  <si>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は、類似団体と比較して非常に高い数値となっている。要因としては、「阪神・淡路大震災からの復興」や「効率の悪い地形に対する上下水道等のインフラ整備」に対し、その財源として多額の地方債を発行したことが大きな要因となっている。また、公共施設の大半は、1970年代に整備した施設が多いので、公共施設の修繕、更新等の財政需要の増大が懸念されるため、平成28年度に策定した、公共施設等総合管理計画に基づき、長寿命化計画の策定により、計画的な維持修繕に努め、修繕経費の平準化、施設の廃止統合等を進めていく。</t>
    <rPh sb="0" eb="2">
      <t>ショウライ</t>
    </rPh>
    <rPh sb="2" eb="4">
      <t>フタン</t>
    </rPh>
    <rPh sb="4" eb="6">
      <t>ヒリツ</t>
    </rPh>
    <rPh sb="131" eb="133">
      <t>コウキョウ</t>
    </rPh>
    <rPh sb="133" eb="135">
      <t>シセツ</t>
    </rPh>
    <rPh sb="136" eb="138">
      <t>タイハン</t>
    </rPh>
    <rPh sb="215" eb="219">
      <t>チョウジュミョウカ</t>
    </rPh>
    <rPh sb="219" eb="221">
      <t>ケイカク</t>
    </rPh>
    <rPh sb="222" eb="224">
      <t>サクテイ</t>
    </rPh>
    <rPh sb="228" eb="231">
      <t>ケイカクテキ</t>
    </rPh>
    <rPh sb="232" eb="234">
      <t>イジ</t>
    </rPh>
    <rPh sb="234" eb="236">
      <t>シュウゼン</t>
    </rPh>
    <rPh sb="237" eb="238">
      <t>ツト</t>
    </rPh>
    <rPh sb="240" eb="242">
      <t>シュウゼン</t>
    </rPh>
    <rPh sb="242" eb="244">
      <t>ケイヒ</t>
    </rPh>
    <rPh sb="245" eb="248">
      <t>ヘイジュンカ</t>
    </rPh>
    <rPh sb="249" eb="251">
      <t>シセツ</t>
    </rPh>
    <rPh sb="252" eb="254">
      <t>ハイシ</t>
    </rPh>
    <rPh sb="254" eb="256">
      <t>トウゴウ</t>
    </rPh>
    <rPh sb="256" eb="257">
      <t>トウ</t>
    </rPh>
    <rPh sb="258" eb="259">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</si>
  <si>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</si>
  <si>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</si>
  <si>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</si>
  <si>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</si>
  <si>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</si>
  <si>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</si>
  <si>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</si>
  <si>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</si>
  <si>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淡路市においては、「阪神・淡路大震災からの復興」や「効率の悪い地形に対する上下水道等のインフラ整備」に対し、その財源として多額の地方債を発行したことが大きな要因となり、将来負担比率及び実質公債費比率ともに類似団体内平均値を大きく上回っている。地方債の発行抑制、繰上償還等により、近年、改善傾向にはあるものの、依然として高い比率であることに加えて、普通交付税において、平成28年度から「合併算定替経費」の縮減が開始となり、両比率に与える影響が懸念されるため、引き続き、「計画的な地方債の発行」、「効率的な繰上償還の実施」等により比率の改善と財政の健全化に努め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</si>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</sst>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A590-443D-8AA7-8039284681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68067</c:v>
                </c:pt>
                <c:pt idx="1">
                  <c:v>57371</c:v>
                </c:pt>
                <c:pt idx="2">
                  <c:v>89865</c:v>
                </c:pt>
                <c:pt idx="3">
                  <c:v>60654</c:v>
                </c:pt>
                <c:pt idx="4">
                  <c:v>81881</c:v>
                </c:pt>
              </c:numCache>
            </c:numRef>
          </c:val>
          <c:smooth val="0"/>
          <c:extLst>
            <c:ext xmlns:c16="http://schemas.microsoft.com/office/drawing/2014/chart" uri="{C3380CC4-5D6E-409C-BE32-E72D297353CC}">
              <c16:uniqueId val="{00000001-A590-443D-8AA7-8039284681DA}"/>
            </c:ext>
          </c:extLst>
        </c:ser>
        <c:dLbls>
          <c:showLegendKey val="0"/>
          <c:showVal val="0"/>
          <c:showCatName val="0"/>
          <c:showSerName val="0"/>
          <c:showPercent val="0"/>
          <c:showBubbleSize val="0"/>
        </c:dLbls>
        <c:marker val="1"/>
        <c:smooth val="0"/>
        <c:axId val="43188608"/>
        <c:axId val="43189376"/>
      </c:lineChart>
      <c:catAx>
        <c:axId val="43188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89376"/>
        <c:crosses val="autoZero"/>
        <c:auto val="1"/>
        <c:lblAlgn val="ctr"/>
        <c:lblOffset val="100"/>
        <c:tickLblSkip val="1"/>
        <c:tickMarkSkip val="1"/>
        <c:noMultiLvlLbl val="0"/>
      </c:catAx>
      <c:valAx>
        <c:axId val="431893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88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0.96</c:v>
                </c:pt>
                <c:pt idx="1">
                  <c:v>1.62</c:v>
                </c:pt>
                <c:pt idx="2">
                  <c:v>1.17</c:v>
                </c:pt>
                <c:pt idx="3">
                  <c:v>2.77</c:v>
                </c:pt>
                <c:pt idx="4">
                  <c:v>2.34</c:v>
                </c:pt>
              </c:numCache>
            </c:numRef>
          </c:val>
          <c:extLst>
            <c:ext xmlns:c16="http://schemas.microsoft.com/office/drawing/2014/chart" uri="{C3380CC4-5D6E-409C-BE32-E72D297353CC}">
              <c16:uniqueId val="{00000000-26DA-444A-95DC-98C0FB7431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11.11</c:v>
                </c:pt>
                <c:pt idx="1">
                  <c:v>13.82</c:v>
                </c:pt>
                <c:pt idx="2">
                  <c:v>12.75</c:v>
                </c:pt>
                <c:pt idx="3">
                  <c:v>13.71</c:v>
                </c:pt>
                <c:pt idx="4">
                  <c:v>15.34</c:v>
                </c:pt>
              </c:numCache>
            </c:numRef>
          </c:val>
          <c:extLst>
            <c:ext xmlns:c16="http://schemas.microsoft.com/office/drawing/2014/chart" uri="{C3380CC4-5D6E-409C-BE32-E72D297353CC}">
              <c16:uniqueId val="{00000001-26DA-444A-95DC-98C0FB74311D}"/>
            </c:ext>
          </c:extLst>
        </c:ser>
        <c:dLbls>
          <c:showLegendKey val="0"/>
          <c:showVal val="0"/>
          <c:showCatName val="0"/>
          <c:showSerName val="0"/>
          <c:showPercent val="0"/>
          <c:showBubbleSize val="0"/>
        </c:dLbls>
        <c:gapWidth val="250"/>
        <c:overlap val="100"/>
        <c:axId val="129050112"/>
        <c:axId val="129052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3.91</c:v>
                </c:pt>
                <c:pt idx="1">
                  <c:v>6.11</c:v>
                </c:pt>
                <c:pt idx="2">
                  <c:v>4.4400000000000004</c:v>
                </c:pt>
                <c:pt idx="3">
                  <c:v>9.14</c:v>
                </c:pt>
                <c:pt idx="4">
                  <c:v>6.8</c:v>
                </c:pt>
              </c:numCache>
            </c:numRef>
          </c:val>
          <c:smooth val="0"/>
          <c:extLst>
            <c:ext xmlns:c16="http://schemas.microsoft.com/office/drawing/2014/chart" uri="{C3380CC4-5D6E-409C-BE32-E72D297353CC}">
              <c16:uniqueId val="{00000002-26DA-444A-95DC-98C0FB74311D}"/>
            </c:ext>
          </c:extLst>
        </c:ser>
        <c:dLbls>
          <c:showLegendKey val="0"/>
          <c:showVal val="0"/>
          <c:showCatName val="0"/>
          <c:showSerName val="0"/>
          <c:showPercent val="0"/>
          <c:showBubbleSize val="0"/>
        </c:dLbls>
        <c:marker val="1"/>
        <c:smooth val="0"/>
        <c:axId val="129050112"/>
        <c:axId val="129052032"/>
      </c:lineChart>
      <c:catAx>
        <c:axId val="1290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052032"/>
        <c:crosses val="autoZero"/>
        <c:auto val="1"/>
        <c:lblAlgn val="ctr"/>
        <c:lblOffset val="100"/>
        <c:tickLblSkip val="1"/>
        <c:tickMarkSkip val="1"/>
        <c:noMultiLvlLbl val="0"/>
      </c:catAx>
      <c:valAx>
        <c:axId val="12905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C87B-4A0A-89F9-DB95635E0A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7B-4A0A-89F9-DB95635E0A0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87B-4A0A-89F9-DB95635E0A06}"/>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C87B-4A0A-89F9-DB95635E0A0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87B-4A0A-89F9-DB95635E0A06}"/>
            </c:ext>
          </c:extLst>
        </c:ser>
        <c:ser>
          <c:idx val="5"/>
          <c:order val="5"/>
          <c:tx>
            <c:strRef>
              <c:f>データシート!$A$32</c:f>
              <c:strCache>
                <c:ptCount val="1"/>
                <c:pt idx="0">
                  <c:v>住宅用地造成事業等特別会計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0.22</c:v>
                </c:pt>
                <c:pt idx="4">
                  <c:v>#N/A</c:v>
                </c:pt>
                <c:pt idx="5">
                  <c:v>0</c:v>
                </c:pt>
                <c:pt idx="6">
                  <c:v>#N/A</c:v>
                </c:pt>
                <c:pt idx="7">
                  <c:v>0.02</c:v>
                </c:pt>
                <c:pt idx="8">
                  <c:v>#N/A</c:v>
                </c:pt>
                <c:pt idx="9">
                  <c:v>0.04</c:v>
                </c:pt>
              </c:numCache>
            </c:numRef>
          </c:val>
          <c:extLst>
            <c:ext xmlns:c16="http://schemas.microsoft.com/office/drawing/2014/chart" uri="{C3380CC4-5D6E-409C-BE32-E72D297353CC}">
              <c16:uniqueId val="{00000005-C87B-4A0A-89F9-DB95635E0A0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0.08</c:v>
                </c:pt>
                <c:pt idx="4">
                  <c:v>#N/A</c:v>
                </c:pt>
                <c:pt idx="5">
                  <c:v>7.0000000000000007E-2</c:v>
                </c:pt>
                <c:pt idx="6">
                  <c:v>#N/A</c:v>
                </c:pt>
                <c:pt idx="7">
                  <c:v>0.1</c:v>
                </c:pt>
                <c:pt idx="8">
                  <c:v>#N/A</c:v>
                </c:pt>
                <c:pt idx="9">
                  <c:v>0.1</c:v>
                </c:pt>
              </c:numCache>
            </c:numRef>
          </c:val>
          <c:extLst>
            <c:ext xmlns:c16="http://schemas.microsoft.com/office/drawing/2014/chart" uri="{C3380CC4-5D6E-409C-BE32-E72D297353CC}">
              <c16:uniqueId val="{00000006-C87B-4A0A-89F9-DB95635E0A06}"/>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0.11</c:v>
                </c:pt>
                <c:pt idx="4">
                  <c:v>#N/A</c:v>
                </c:pt>
                <c:pt idx="5">
                  <c:v>0.52</c:v>
                </c:pt>
                <c:pt idx="6">
                  <c:v>#N/A</c:v>
                </c:pt>
                <c:pt idx="7">
                  <c:v>0.38</c:v>
                </c:pt>
                <c:pt idx="8">
                  <c:v>#N/A</c:v>
                </c:pt>
                <c:pt idx="9">
                  <c:v>0.36</c:v>
                </c:pt>
              </c:numCache>
            </c:numRef>
          </c:val>
          <c:extLst>
            <c:ext xmlns:c16="http://schemas.microsoft.com/office/drawing/2014/chart" uri="{C3380CC4-5D6E-409C-BE32-E72D297353CC}">
              <c16:uniqueId val="{00000007-C87B-4A0A-89F9-DB95635E0A06}"/>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0.13</c:v>
                </c:pt>
                <c:pt idx="2">
                  <c:v>#N/A</c:v>
                </c:pt>
                <c:pt idx="3">
                  <c:v>0.3</c:v>
                </c:pt>
                <c:pt idx="4">
                  <c:v>#N/A</c:v>
                </c:pt>
                <c:pt idx="5">
                  <c:v>0.02</c:v>
                </c:pt>
                <c:pt idx="6">
                  <c:v>#N/A</c:v>
                </c:pt>
                <c:pt idx="7">
                  <c:v>0.78</c:v>
                </c:pt>
                <c:pt idx="8">
                  <c:v>#N/A</c:v>
                </c:pt>
                <c:pt idx="9">
                  <c:v>1.18</c:v>
                </c:pt>
              </c:numCache>
            </c:numRef>
          </c:val>
          <c:extLst>
            <c:ext xmlns:c16="http://schemas.microsoft.com/office/drawing/2014/chart" uri="{C3380CC4-5D6E-409C-BE32-E72D297353CC}">
              <c16:uniqueId val="{00000008-C87B-4A0A-89F9-DB95635E0A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0.96</c:v>
                </c:pt>
                <c:pt idx="2">
                  <c:v>#N/A</c:v>
                </c:pt>
                <c:pt idx="3">
                  <c:v>1.62</c:v>
                </c:pt>
                <c:pt idx="4">
                  <c:v>#N/A</c:v>
                </c:pt>
                <c:pt idx="5">
                  <c:v>1.17</c:v>
                </c:pt>
                <c:pt idx="6">
                  <c:v>#N/A</c:v>
                </c:pt>
                <c:pt idx="7">
                  <c:v>2.77</c:v>
                </c:pt>
                <c:pt idx="8">
                  <c:v>#N/A</c:v>
                </c:pt>
                <c:pt idx="9">
                  <c:v>2.34</c:v>
                </c:pt>
              </c:numCache>
            </c:numRef>
          </c:val>
          <c:extLst>
            <c:ext xmlns:c16="http://schemas.microsoft.com/office/drawing/2014/chart" uri="{C3380CC4-5D6E-409C-BE32-E72D297353CC}">
              <c16:uniqueId val="{00000009-C87B-4A0A-89F9-DB95635E0A06}"/>
            </c:ext>
          </c:extLst>
        </c:ser>
        <c:dLbls>
          <c:showLegendKey val="0"/>
          <c:showVal val="0"/>
          <c:showCatName val="0"/>
          <c:showSerName val="0"/>
          <c:showPercent val="0"/>
          <c:showBubbleSize val="0"/>
        </c:dLbls>
        <c:gapWidth val="150"/>
        <c:overlap val="100"/>
        <c:axId val="111815680"/>
        <c:axId val="111817472"/>
      </c:barChart>
      <c:catAx>
        <c:axId val="11181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17472"/>
        <c:crosses val="autoZero"/>
        <c:auto val="1"/>
        <c:lblAlgn val="ctr"/>
        <c:lblOffset val="100"/>
        <c:tickLblSkip val="1"/>
        <c:tickMarkSkip val="1"/>
        <c:noMultiLvlLbl val="0"/>
      </c:catAx>
      <c:valAx>
        <c:axId val="11181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1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4444</c:v>
                </c:pt>
                <c:pt idx="5">
                  <c:v>4490</c:v>
                </c:pt>
                <c:pt idx="8">
                  <c:v>4549</c:v>
                </c:pt>
                <c:pt idx="11">
                  <c:v>4623</c:v>
                </c:pt>
                <c:pt idx="14">
                  <c:v>4726</c:v>
                </c:pt>
              </c:numCache>
            </c:numRef>
          </c:val>
          <c:extLst>
            <c:ext xmlns:c16="http://schemas.microsoft.com/office/drawing/2014/chart" uri="{C3380CC4-5D6E-409C-BE32-E72D297353CC}">
              <c16:uniqueId val="{00000000-40E5-4E99-8468-5F147DF267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1-40E5-4E99-8468-5F147DF267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E5-4E99-8468-5F147DF267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594</c:v>
                </c:pt>
                <c:pt idx="3">
                  <c:v>836</c:v>
                </c:pt>
                <c:pt idx="6">
                  <c:v>936</c:v>
                </c:pt>
                <c:pt idx="9">
                  <c:v>967</c:v>
                </c:pt>
                <c:pt idx="12">
                  <c:v>961</c:v>
                </c:pt>
              </c:numCache>
            </c:numRef>
          </c:val>
          <c:extLst>
            <c:ext xmlns:c16="http://schemas.microsoft.com/office/drawing/2014/chart" uri="{C3380CC4-5D6E-409C-BE32-E72D297353CC}">
              <c16:uniqueId val="{00000003-40E5-4E99-8468-5F147DF267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1693</c:v>
                </c:pt>
                <c:pt idx="3">
                  <c:v>1438</c:v>
                </c:pt>
                <c:pt idx="6">
                  <c:v>1436</c:v>
                </c:pt>
                <c:pt idx="9">
                  <c:v>1348</c:v>
                </c:pt>
                <c:pt idx="12">
                  <c:v>1375</c:v>
                </c:pt>
              </c:numCache>
            </c:numRef>
          </c:val>
          <c:extLst>
            <c:ext xmlns:c16="http://schemas.microsoft.com/office/drawing/2014/chart" uri="{C3380CC4-5D6E-409C-BE32-E72D297353CC}">
              <c16:uniqueId val="{00000004-40E5-4E99-8468-5F147DF267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E5-4E99-8468-5F147DF267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E5-4E99-8468-5F147DF267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5003</c:v>
                </c:pt>
                <c:pt idx="3">
                  <c:v>4622</c:v>
                </c:pt>
                <c:pt idx="6">
                  <c:v>4539</c:v>
                </c:pt>
                <c:pt idx="9">
                  <c:v>4413</c:v>
                </c:pt>
                <c:pt idx="12">
                  <c:v>4231</c:v>
                </c:pt>
              </c:numCache>
            </c:numRef>
          </c:val>
          <c:extLst>
            <c:ext xmlns:c16="http://schemas.microsoft.com/office/drawing/2014/chart" uri="{C3380CC4-5D6E-409C-BE32-E72D297353CC}">
              <c16:uniqueId val="{00000007-40E5-4E99-8468-5F147DF2671C}"/>
            </c:ext>
          </c:extLst>
        </c:ser>
        <c:dLbls>
          <c:showLegendKey val="0"/>
          <c:showVal val="0"/>
          <c:showCatName val="0"/>
          <c:showSerName val="0"/>
          <c:showPercent val="0"/>
          <c:showBubbleSize val="0"/>
        </c:dLbls>
        <c:gapWidth val="100"/>
        <c:overlap val="100"/>
        <c:axId val="129939712"/>
        <c:axId val="12995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2850</c:v>
                </c:pt>
                <c:pt idx="2">
                  <c:v>#N/A</c:v>
                </c:pt>
                <c:pt idx="3">
                  <c:v>#N/A</c:v>
                </c:pt>
                <c:pt idx="4">
                  <c:v>2409</c:v>
                </c:pt>
                <c:pt idx="5">
                  <c:v>#N/A</c:v>
                </c:pt>
                <c:pt idx="6">
                  <c:v>#N/A</c:v>
                </c:pt>
                <c:pt idx="7">
                  <c:v>2364</c:v>
                </c:pt>
                <c:pt idx="8">
                  <c:v>#N/A</c:v>
                </c:pt>
                <c:pt idx="9">
                  <c:v>#N/A</c:v>
                </c:pt>
                <c:pt idx="10">
                  <c:v>2107</c:v>
                </c:pt>
                <c:pt idx="11">
                  <c:v>#N/A</c:v>
                </c:pt>
                <c:pt idx="12">
                  <c:v>#N/A</c:v>
                </c:pt>
                <c:pt idx="13">
                  <c:v>1842</c:v>
                </c:pt>
                <c:pt idx="14">
                  <c:v>#N/A</c:v>
                </c:pt>
              </c:numCache>
            </c:numRef>
          </c:val>
          <c:smooth val="0"/>
          <c:extLst>
            <c:ext xmlns:c16="http://schemas.microsoft.com/office/drawing/2014/chart" uri="{C3380CC4-5D6E-409C-BE32-E72D297353CC}">
              <c16:uniqueId val="{00000008-40E5-4E99-8468-5F147DF2671C}"/>
            </c:ext>
          </c:extLst>
        </c:ser>
        <c:dLbls>
          <c:showLegendKey val="0"/>
          <c:showVal val="0"/>
          <c:showCatName val="0"/>
          <c:showSerName val="0"/>
          <c:showPercent val="0"/>
          <c:showBubbleSize val="0"/>
        </c:dLbls>
        <c:marker val="1"/>
        <c:smooth val="0"/>
        <c:axId val="129939712"/>
        <c:axId val="129950080"/>
      </c:lineChart>
      <c:catAx>
        <c:axId val="12993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50080"/>
        <c:crosses val="autoZero"/>
        <c:auto val="1"/>
        <c:lblAlgn val="ctr"/>
        <c:lblOffset val="100"/>
        <c:tickLblSkip val="1"/>
        <c:tickMarkSkip val="1"/>
        <c:noMultiLvlLbl val="0"/>
      </c:catAx>
      <c:valAx>
        <c:axId val="12995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3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45176</c:v>
                </c:pt>
                <c:pt idx="5">
                  <c:v>44283</c:v>
                </c:pt>
                <c:pt idx="8">
                  <c:v>44323</c:v>
                </c:pt>
                <c:pt idx="11">
                  <c:v>43113</c:v>
                </c:pt>
                <c:pt idx="14">
                  <c:v>42376</c:v>
                </c:pt>
              </c:numCache>
            </c:numRef>
          </c:val>
          <c:extLst>
            <c:ext xmlns:c16="http://schemas.microsoft.com/office/drawing/2014/chart" uri="{C3380CC4-5D6E-409C-BE32-E72D297353CC}">
              <c16:uniqueId val="{00000000-19AA-4260-BD40-52359ED1F7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3677</c:v>
                </c:pt>
                <c:pt idx="5">
                  <c:v>3493</c:v>
                </c:pt>
                <c:pt idx="8">
                  <c:v>4594</c:v>
                </c:pt>
                <c:pt idx="11">
                  <c:v>4238</c:v>
                </c:pt>
                <c:pt idx="14">
                  <c:v>3813</c:v>
                </c:pt>
              </c:numCache>
            </c:numRef>
          </c:val>
          <c:extLst>
            <c:ext xmlns:c16="http://schemas.microsoft.com/office/drawing/2014/chart" uri="{C3380CC4-5D6E-409C-BE32-E72D297353CC}">
              <c16:uniqueId val="{00000001-19AA-4260-BD40-52359ED1F7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7798</c:v>
                </c:pt>
                <c:pt idx="5">
                  <c:v>8770</c:v>
                </c:pt>
                <c:pt idx="8">
                  <c:v>9074</c:v>
                </c:pt>
                <c:pt idx="11">
                  <c:v>8879</c:v>
                </c:pt>
                <c:pt idx="14">
                  <c:v>9356</c:v>
                </c:pt>
              </c:numCache>
            </c:numRef>
          </c:val>
          <c:extLst>
            <c:ext xmlns:c16="http://schemas.microsoft.com/office/drawing/2014/chart" uri="{C3380CC4-5D6E-409C-BE32-E72D297353CC}">
              <c16:uniqueId val="{00000002-19AA-4260-BD40-52359ED1F7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AA-4260-BD40-52359ED1F7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AA-4260-BD40-52359ED1F7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AA-4260-BD40-52359ED1F7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6265</c:v>
                </c:pt>
                <c:pt idx="3">
                  <c:v>6046</c:v>
                </c:pt>
                <c:pt idx="6">
                  <c:v>5704</c:v>
                </c:pt>
                <c:pt idx="9">
                  <c:v>5302</c:v>
                </c:pt>
                <c:pt idx="12">
                  <c:v>5352</c:v>
                </c:pt>
              </c:numCache>
            </c:numRef>
          </c:val>
          <c:extLst>
            <c:ext xmlns:c16="http://schemas.microsoft.com/office/drawing/2014/chart" uri="{C3380CC4-5D6E-409C-BE32-E72D297353CC}">
              <c16:uniqueId val="{00000006-19AA-4260-BD40-52359ED1F7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7873</c:v>
                </c:pt>
                <c:pt idx="3">
                  <c:v>11781</c:v>
                </c:pt>
                <c:pt idx="6">
                  <c:v>11282</c:v>
                </c:pt>
                <c:pt idx="9">
                  <c:v>10758</c:v>
                </c:pt>
                <c:pt idx="12">
                  <c:v>10082</c:v>
                </c:pt>
              </c:numCache>
            </c:numRef>
          </c:val>
          <c:extLst>
            <c:ext xmlns:c16="http://schemas.microsoft.com/office/drawing/2014/chart" uri="{C3380CC4-5D6E-409C-BE32-E72D297353CC}">
              <c16:uniqueId val="{00000007-19AA-4260-BD40-52359ED1F7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28161</c:v>
                </c:pt>
                <c:pt idx="3">
                  <c:v>24075</c:v>
                </c:pt>
                <c:pt idx="6">
                  <c:v>22963</c:v>
                </c:pt>
                <c:pt idx="9">
                  <c:v>22275</c:v>
                </c:pt>
                <c:pt idx="12">
                  <c:v>21581</c:v>
                </c:pt>
              </c:numCache>
            </c:numRef>
          </c:val>
          <c:extLst>
            <c:ext xmlns:c16="http://schemas.microsoft.com/office/drawing/2014/chart" uri="{C3380CC4-5D6E-409C-BE32-E72D297353CC}">
              <c16:uniqueId val="{00000008-19AA-4260-BD40-52359ED1F7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9AA-4260-BD40-52359ED1F7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47233</c:v>
                </c:pt>
                <c:pt idx="3">
                  <c:v>46048</c:v>
                </c:pt>
                <c:pt idx="6">
                  <c:v>47068</c:v>
                </c:pt>
                <c:pt idx="9">
                  <c:v>44889</c:v>
                </c:pt>
                <c:pt idx="12">
                  <c:v>43855</c:v>
                </c:pt>
              </c:numCache>
            </c:numRef>
          </c:val>
          <c:extLst>
            <c:ext xmlns:c16="http://schemas.microsoft.com/office/drawing/2014/chart" uri="{C3380CC4-5D6E-409C-BE32-E72D297353CC}">
              <c16:uniqueId val="{0000000A-19AA-4260-BD40-52359ED1F7A0}"/>
            </c:ext>
          </c:extLst>
        </c:ser>
        <c:dLbls>
          <c:showLegendKey val="0"/>
          <c:showVal val="0"/>
          <c:showCatName val="0"/>
          <c:showSerName val="0"/>
          <c:showPercent val="0"/>
          <c:showBubbleSize val="0"/>
        </c:dLbls>
        <c:gapWidth val="100"/>
        <c:overlap val="100"/>
        <c:axId val="130390656"/>
        <c:axId val="130409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32881</c:v>
                </c:pt>
                <c:pt idx="2">
                  <c:v>#N/A</c:v>
                </c:pt>
                <c:pt idx="3">
                  <c:v>#N/A</c:v>
                </c:pt>
                <c:pt idx="4">
                  <c:v>31404</c:v>
                </c:pt>
                <c:pt idx="5">
                  <c:v>#N/A</c:v>
                </c:pt>
                <c:pt idx="6">
                  <c:v>#N/A</c:v>
                </c:pt>
                <c:pt idx="7">
                  <c:v>29027</c:v>
                </c:pt>
                <c:pt idx="8">
                  <c:v>#N/A</c:v>
                </c:pt>
                <c:pt idx="9">
                  <c:v>#N/A</c:v>
                </c:pt>
                <c:pt idx="10">
                  <c:v>26994</c:v>
                </c:pt>
                <c:pt idx="11">
                  <c:v>#N/A</c:v>
                </c:pt>
                <c:pt idx="12">
                  <c:v>#N/A</c:v>
                </c:pt>
                <c:pt idx="13">
                  <c:v>25327</c:v>
                </c:pt>
                <c:pt idx="14">
                  <c:v>#N/A</c:v>
                </c:pt>
              </c:numCache>
            </c:numRef>
          </c:val>
          <c:smooth val="0"/>
          <c:extLst>
            <c:ext xmlns:c16="http://schemas.microsoft.com/office/drawing/2014/chart" uri="{C3380CC4-5D6E-409C-BE32-E72D297353CC}">
              <c16:uniqueId val="{0000000B-19AA-4260-BD40-52359ED1F7A0}"/>
            </c:ext>
          </c:extLst>
        </c:ser>
        <c:dLbls>
          <c:showLegendKey val="0"/>
          <c:showVal val="0"/>
          <c:showCatName val="0"/>
          <c:showSerName val="0"/>
          <c:showPercent val="0"/>
          <c:showBubbleSize val="0"/>
        </c:dLbls>
        <c:marker val="1"/>
        <c:smooth val="0"/>
        <c:axId val="130390656"/>
        <c:axId val="130409216"/>
      </c:lineChart>
      <c:catAx>
        <c:axId val="13039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409216"/>
        <c:crosses val="autoZero"/>
        <c:auto val="1"/>
        <c:lblAlgn val="ctr"/>
        <c:lblOffset val="100"/>
        <c:tickLblSkip val="1"/>
        <c:tickMarkSkip val="1"/>
        <c:noMultiLvlLbl val="0"/>
      </c:catAx>
      <c:valAx>
        <c:axId val="13040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9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2315</c:v>
                </c:pt>
                <c:pt idx="1">
                  <c:v>2428</c:v>
                </c:pt>
                <c:pt idx="2">
                  <c:v>2680</c:v>
                </c:pt>
              </c:numCache>
            </c:numRef>
          </c:val>
          <c:extLst>
            <c:ext xmlns:c16="http://schemas.microsoft.com/office/drawing/2014/chart" uri="{C3380CC4-5D6E-409C-BE32-E72D297353CC}">
              <c16:uniqueId val="{00000000-2542-4829-97DE-A675CF2B5C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2660</c:v>
                </c:pt>
                <c:pt idx="1">
                  <c:v>2268</c:v>
                </c:pt>
                <c:pt idx="2">
                  <c:v>2370</c:v>
                </c:pt>
              </c:numCache>
            </c:numRef>
          </c:val>
          <c:extLst>
            <c:ext xmlns:c16="http://schemas.microsoft.com/office/drawing/2014/chart" uri="{C3380CC4-5D6E-409C-BE32-E72D297353CC}">
              <c16:uniqueId val="{00000001-2542-4829-97DE-A675CF2B5C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5976</c:v>
                </c:pt>
                <c:pt idx="1">
                  <c:v>6711</c:v>
                </c:pt>
                <c:pt idx="2">
                  <c:v>7453</c:v>
                </c:pt>
              </c:numCache>
            </c:numRef>
          </c:val>
          <c:extLst>
            <c:ext xmlns:c16="http://schemas.microsoft.com/office/drawing/2014/chart" uri="{C3380CC4-5D6E-409C-BE32-E72D297353CC}">
              <c16:uniqueId val="{00000002-2542-4829-97DE-A675CF2B5C97}"/>
            </c:ext>
          </c:extLst>
        </c:ser>
        <c:dLbls>
          <c:showLegendKey val="0"/>
          <c:showVal val="0"/>
          <c:showCatName val="0"/>
          <c:showSerName val="0"/>
          <c:showPercent val="0"/>
          <c:showBubbleSize val="0"/>
        </c:dLbls>
        <c:gapWidth val="120"/>
        <c:overlap val="100"/>
        <c:axId val="129614208"/>
        <c:axId val="129615744"/>
      </c:barChart>
      <c:catAx>
        <c:axId val="1296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615744"/>
        <c:crosses val="autoZero"/>
        <c:auto val="1"/>
        <c:lblAlgn val="ctr"/>
        <c:lblOffset val="100"/>
        <c:tickLblSkip val="1"/>
        <c:tickMarkSkip val="1"/>
        <c:noMultiLvlLbl val="0"/>
      </c:catAx>
      <c:valAx>
        <c:axId val="129615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6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{4D4B072A-E004-4912-942C-8AEC38F22619}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408-44F9-973E-834051222C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{69BEF695-23ED-4B55-952D-B1F98992106F}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08-44F9-973E-834051222C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{A93551F9-CD25-4A29-BC5E-BCED37FF10D0}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08-44F9-973E-834051222C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{CF5FBA7D-8263-4DEA-8CE3-2EAAA5780D87}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08-44F9-973E-834051222C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{1ABFBD53-BF26-42CA-B695-0B855EB27DF5}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08-44F9-973E-834051222C2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{DC3583DF-E490-41C4-8957-E0C96CA78E42}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408-44F9-973E-834051222C2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{515DC09C-38C5-4DA4-ABF1-908C04EDD853}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408-44F9-973E-834051222C21}"/>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{F746403B-30DA-4926-B23B-3AE8F86FF752}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408-44F9-973E-834051222C2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{D1F98218-1A33-466B-A696-08F2C8AC04CF}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408-44F9-973E-834051222C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89.7</c:v>
                </c:pt>
              </c:numCache>
            </c:numRef>
          </c:xVal>
          <c:yVal>
            <c:numRef>
              <c:f>公会計指標分析・財政指標組合せ分析表!$BP$51:$DC$51</c:f>
              <c:numCache>
                <c:formatCode>#,##0.0;"▲ "#,##0.0</c:formatCode>
                <c:ptCount val="40"/>
                <c:pt idx="24">
                  <c:v>200.1</c:v>
                </c:pt>
              </c:numCache>
            </c:numRef>
          </c:yVal>
          <c:smooth val="0"/>
          <c:extLst>
            <c:ext xmlns:c16="http://schemas.microsoft.com/office/drawing/2014/chart" uri="{C3380CC4-5D6E-409C-BE32-E72D297353CC}">
              <c16:uniqueId val="{00000009-F408-44F9-973E-834051222C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{936580C3-A425-4C46-86B1-9067DA468630}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408-44F9-973E-834051222C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{26DF856B-B220-4362-9CDF-0E765F07FBB9}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08-44F9-973E-834051222C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{F8BD0EAF-F9BC-4F34-ABFA-AF6607D19B70}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08-44F9-973E-834051222C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{415D5A88-BAAB-4A2F-9C3D-BA4AE8AB8AC1}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08-44F9-973E-834051222C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{1582FC14-BD51-4350-A0AA-C7B7E187353A}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08-44F9-973E-834051222C2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{9437E36B-8912-45D6-A7DC-8D0AAD4FA9A8}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408-44F9-973E-834051222C2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{8BB31AC3-5508-4803-97DF-3F1AB6882BE7}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408-44F9-973E-834051222C21}"/>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{A8EE2301-469D-413B-9F68-405DE8B7EC3E}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408-44F9-973E-834051222C2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{0FCB7D9B-155B-41CF-9A7D-E7A4F1E7499D}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408-44F9-973E-834051222C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c:ext xmlns:c16="http://schemas.microsoft.com/office/drawing/2014/chart" uri="{C3380CC4-5D6E-409C-BE32-E72D297353CC}">
              <c16:uniqueId val="{00000013-F408-44F9-973E-834051222C21}"/>
            </c:ext>
          </c:extLst>
        </c:ser>
        <c:dLbls>
          <c:showLegendKey val="0"/>
          <c:showVal val="1"/>
          <c:showCatName val="0"/>
          <c:showSerName val="0"/>
          <c:showPercent val="0"/>
          <c:showBubbleSize val="0"/>
        </c:dLbls>
        <c:axId val="46179840"/>
        <c:axId val="46181760"/>
      </c:scatterChart>
      <c:valAx>
        <c:axId val="46179840"/>
        <c:scaling>
          <c:orientation val="minMax"/>
          <c:max val="93"/>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{8A559442-0067-451C-BB48-60F8D6220EF8}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321-4C17-A870-A8A515C270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{DC8E9615-6EDC-4656-937C-E39D522B9178}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21-4C17-A870-A8A515C270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{13ED791C-5B6B-4D2A-9DD7-18478777D80B}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21-4C17-A870-A8A515C270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{87814A23-0121-4CFD-A954-C6140158BC2D}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21-4C17-A870-A8A515C270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{53F84181-33E6-4069-80B5-2BB7AB1640C3}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21-4C17-A870-A8A515C270B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{1FBDFDDD-D19C-40F5-8358-85F2610B7FDF}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321-4C17-A870-A8A515C270B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{E162B6BD-9824-4658-998D-AE82987A4768}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321-4C17-A870-A8A515C270B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{81D90B24-2B98-427E-8C81-A3B91D79BA62}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321-4C17-A870-A8A515C270B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{383D6173-69C6-4A7B-99E6-C5F639CDC0A6}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321-4C17-A870-A8A515C270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20.7</c:v>
                </c:pt>
                <c:pt idx="8">
                  <c:v>19.7</c:v>
                </c:pt>
                <c:pt idx="16">
                  <c:v>18.399999999999999</c:v>
                </c:pt>
                <c:pt idx="24">
                  <c:v>16.7</c:v>
                </c:pt>
                <c:pt idx="32">
                  <c:v>15.5</c:v>
                </c:pt>
              </c:numCache>
            </c:numRef>
          </c:xVal>
          <c:yVal>
            <c:numRef>
              <c:f>公会計指標分析・財政指標組合せ分析表!$BP$73:$DC$73</c:f>
              <c:numCache>
                <c:formatCode>#,##0.0;"▲ "#,##0.0</c:formatCode>
                <c:ptCount val="40"/>
                <c:pt idx="0">
                  <c:v>237.8</c:v>
                </c:pt>
                <c:pt idx="8">
                  <c:v>229.2</c:v>
                </c:pt>
                <c:pt idx="16">
                  <c:v>208.8</c:v>
                </c:pt>
                <c:pt idx="24">
                  <c:v>200.1</c:v>
                </c:pt>
                <c:pt idx="32">
                  <c:v>191.6</c:v>
                </c:pt>
              </c:numCache>
            </c:numRef>
          </c:yVal>
          <c:smooth val="0"/>
          <c:extLst>
            <c:ext xmlns:c16="http://schemas.microsoft.com/office/drawing/2014/chart" uri="{C3380CC4-5D6E-409C-BE32-E72D297353CC}">
              <c16:uniqueId val="{00000009-7321-4C17-A870-A8A515C270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{29DE7B13-0D72-4306-B399-B086317F252B}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321-4C17-A870-A8A515C270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{988EBB16-32AE-4E85-8E8D-E3DDC29CE747}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21-4C17-A870-A8A515C270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{3E425D79-DD92-428B-A7EF-09ADD32EA336}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21-4C17-A870-A8A515C270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{CAF6A45B-D57B-4A70-992E-68CF63D55B0F}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21-4C17-A870-A8A515C270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{AABDE119-9E4B-48C4-84AF-15D215122A40}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21-4C17-A870-A8A515C270B8}"/>
                </c:ext>
              </c:extLst>
            </c:dLbl>
            <c:dLbl>
              <c:idx val="8"/>
              <c:layout>
                <c:manualLayout>
                  <c:x val="-3.1274625180345378E-2"/>
                  <c:y val="-7.7603915865873563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{7CC569E2-BDEB-4863-A06B-E5076EED376A}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321-4C17-A870-A8A515C270B8}"/>
                </c:ext>
              </c:extLst>
            </c:dLbl>
            <c:dLbl>
              <c:idx val="16"/>
              <c:layout>
                <c:manualLayout>
                  <c:x val="-3.2121358057875922E-2"/>
                  <c:y val="-4.722937830971416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{E5687A8C-4C14-4FEA-A52A-9DDF7B9ADD59}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321-4C17-A870-A8A515C270B8}"/>
                </c:ext>
              </c:extLst>
            </c:dLbl>
            <c:dLbl>
              <c:idx val="24"/>
              <c:layout>
                <c:manualLayout>
                  <c:x val="-2.47551984258263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{2BAF1939-96CF-44A8-8A52-FEF77EFC842C}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321-4C17-A870-A8A515C270B8}"/>
                </c:ext>
              </c:extLst>
            </c:dLbl>
            <c:dLbl>
              <c:idx val="32"/>
              <c:layout>
                <c:manualLayout>
                  <c:x val="-3.86407848123949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{2C3DDCED-E19E-4093-B542-A09D6170796A}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321-4C17-A870-A8A515C270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7321-4C17-A870-A8A515C270B8}"/>
            </c:ext>
          </c:extLst>
        </c:ser>
        <c:dLbls>
          <c:showLegendKey val="0"/>
          <c:showVal val="1"/>
          <c:showCatName val="0"/>
          <c:showSerName val="0"/>
          <c:showPercent val="0"/>
          <c:showBubbleSize val="0"/>
        </c:dLbls>
        <c:axId val="84219776"/>
        <c:axId val="84234240"/>
      </c:scatterChart>
      <c:valAx>
        <c:axId val="84219776"/>
        <c:scaling>
          <c:orientation val="minMax"/>
          <c:max val="22"/>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元利償還金について、前年度から</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百万円減となっているのは、継続して実施している繰上償還により、後年度償還額が減少したことが主な要因である。実質公債費比率の分子は減少傾向にあるが、平成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縮減が開始となり、実質公債費比率に与える影響が懸念されるため、引き続き、計画的な地方債の発行（合併特例事業債の有効活用等）と効率的な繰上償還を実施し、実質公債費比率の改善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年度は一般会計において、地方債の借入額が約</a:t>
          </a:r>
          <a:r>
            <a:rPr kumimoji="1" lang="en-US" altLang="ja-JP" sz="1400">
              <a:latin typeface="ＭＳ ゴシック" pitchFamily="49" charset="-128"/>
              <a:ea typeface="ＭＳ ゴシック" pitchFamily="49" charset="-128"/>
            </a:rPr>
            <a:t>3,763</a:t>
          </a:r>
          <a:r>
            <a:rPr kumimoji="1" lang="ja-JP" altLang="en-US" sz="1400">
              <a:latin typeface="ＭＳ ゴシック" pitchFamily="49" charset="-128"/>
              <a:ea typeface="ＭＳ ゴシック" pitchFamily="49" charset="-128"/>
            </a:rPr>
            <a:t>百万円に対し、償還額が約</a:t>
          </a:r>
          <a:r>
            <a:rPr kumimoji="1" lang="en-US" altLang="ja-JP" sz="1400">
              <a:latin typeface="ＭＳ ゴシック" pitchFamily="49" charset="-128"/>
              <a:ea typeface="ＭＳ ゴシック" pitchFamily="49" charset="-128"/>
            </a:rPr>
            <a:t>5,249</a:t>
          </a:r>
          <a:r>
            <a:rPr kumimoji="1" lang="ja-JP" altLang="en-US" sz="1400">
              <a:latin typeface="ＭＳ ゴシック" pitchFamily="49" charset="-128"/>
              <a:ea typeface="ＭＳ ゴシック" pitchFamily="49" charset="-128"/>
            </a:rPr>
            <a:t>百万円となり、地方債現在高が前年度から約</a:t>
          </a:r>
          <a:r>
            <a:rPr kumimoji="1" lang="en-US" altLang="ja-JP" sz="1400">
              <a:latin typeface="ＭＳ ゴシック" pitchFamily="49" charset="-128"/>
              <a:ea typeface="ＭＳ ゴシック" pitchFamily="49" charset="-128"/>
            </a:rPr>
            <a:t>1,034</a:t>
          </a:r>
          <a:r>
            <a:rPr kumimoji="1" lang="ja-JP" altLang="en-US" sz="1400">
              <a:latin typeface="ＭＳ ゴシック" pitchFamily="49" charset="-128"/>
              <a:ea typeface="ＭＳ ゴシック" pitchFamily="49" charset="-128"/>
            </a:rPr>
            <a:t>百万円の減少となった。借入額が増加したのは、中学校の義務教育施設整備事業、夜間照明設備整備事業や認定こども園整備事業に借り入れた合併特例事業債の約</a:t>
          </a:r>
          <a:r>
            <a:rPr kumimoji="1" lang="en-US" altLang="ja-JP" sz="1400">
              <a:latin typeface="ＭＳ ゴシック" pitchFamily="49" charset="-128"/>
              <a:ea typeface="ＭＳ ゴシック" pitchFamily="49" charset="-128"/>
            </a:rPr>
            <a:t>1,473</a:t>
          </a:r>
          <a:r>
            <a:rPr kumimoji="1" lang="ja-JP" altLang="en-US" sz="1400">
              <a:latin typeface="ＭＳ ゴシック" pitchFamily="49" charset="-128"/>
              <a:ea typeface="ＭＳ ゴシック" pitchFamily="49" charset="-128"/>
            </a:rPr>
            <a:t>百万円など、施設整備等を実施したことが主な要因となっている。将来負担比率の分子は減少傾向にあるが、平成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縮減が開始となり、将来負担比率に与える影響が懸念されるため、引き続き、計画的な地方債の発行（合併特例事業債の有効活用等）と効率的な繰上償還を実施し、将来負担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兵庫県淡路市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財政調整基金に決算剰余金の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万円を、減債基金に後年度償還のためなどで約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万円を、合併特例事業債及び過疎対策事業債を活用した地域振興基金と過疎地域自立促進基金への積立て、ふるさと納税に係る寄附金の夢と未来へのふるさと基金への積立てなど、約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万円を積み立てた一方、高速バス停駐車場整備、公共施設の維持及び改修事業の財源として公共施設整備等基金、ふるさと推進事業、第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子保育料無料化事業、ふるさと寄附金を活用した事業の財源として夢と未来へのふるさと基金など、約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万円を取り崩すなど、基金全体としては約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万円の増加となった。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年度に策定した「公共施設等総合管理計画」に基づいて、公共施設等の統廃合の推進のため、後年度の施設整備等のために、計画的に公共施設整備等基金に積み立てていくことを予定している。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・ここ数年間は増加傾向にあるが、「地域振興基金」や「過疎地域自立促進基金」への地方債を活用した積立てが終了し、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年度以降の普通交付税の一本査定、財政指標等の対策により、基金全体として減少傾向になる見込みである。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・地域振興基金：新市まちづくり計画に定める市民の連帯の強化及び均衡ある地域振興の推進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・公共施設整備等基金：公共及び公用施設の整備又は運営</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定める地域医療の確保、市民の日常的な移動のための交通手段の確保、集落の維持及び活性化その他の市民が将来にわたり安全に安心して暮らすことのできる地域社会の実現の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・夢と未来へのふるさと基金：ふるさと寄附金を財源による地域活性化事業</a:t>
          </a:r>
        </a:p>
        <a:p>
          <a:endParaRPr kumimoji="1" lang="en-US" altLang="ja-JP" sz="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・地域振興基金：合併特例事業債を活用して、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万円を基金に積み立てたことにより増加している。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・公共施設整備等基金：高速バス停駐車場整備、公共施設の維持及び改修事業の財源として約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万円を充当する一方で、「公共施設等総合管理計画」に基づく後年度の公共施設等の統廃合・改修、システム更新事業等を着実に推進するため、約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4,490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・過疎地域自立促進基金：過疎対策事業債を活用して、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万円を基金に積み立てたことにより増加している。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・夢と未来へのふるさと基金：ふるさと推進事業、第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子保育料無料化事業、ふるさと寄附金を活用した事業の財源として約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万円を充当する一方で、ふるさと納税による寄附金として、約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7,170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万円を積み立てたことにより減少している。</a:t>
          </a:r>
        </a:p>
        <a:p>
          <a:endParaRPr kumimoji="1" lang="en-US" altLang="ja-JP" sz="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・地域振興基金：新市まちづくり計画に定める市民の連帯の強化及び均衡ある地域振興を図るための事業の財源に充当し活用していく。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・公共施設整備等基金：平成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年度に策定した「公共施設等総合管理計画」に基づいて、公共施設等の統廃合の推進のため、後年度の施設整備等のために計画的な積立てと取崩しを実施する。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・過疎地域自立促進基金：過疎地域自立促進特別措置法の失効後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において、過疎地域自立促進計画に定める事業の財源に充当し活用していく。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・夢と未来へのふるさと基金：ふるさと納税による寄附金を積み立て、翌年度以降に基金を活用した事業に充当し活用していく。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万円を積み立て、普通交付税の合併算定替による特例措置の適用期限終了、災害、社会保障関係経費の増大等への備えのために増加している。	</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財政調整基金の残高は、普通交付税の合併算定替による特例措置の適用期限終了、災害、社会保障関係経費の増大等への備えのため、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夜間照明設備整備事業のために借り入れた合併特例事業債の後年度償還のために、約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阪神・淡路大震災の復興に充てた地方債残高の影響が今なお大きく、それに備えて毎年度計画的な繰上償還を実施しているため、計画的に積立てと取崩しを行い、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有形固定資産減価償却率は、類似団体と比較して非常に高い数値となっている。要因としては、合併前の旧</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町では</a:t>
          </a:r>
          <a:r>
            <a:rPr kumimoji="1" lang="en-US" altLang="ja-JP" sz="1100">
              <a:latin typeface="ＭＳ Ｐゴシック" panose="020B0600070205080204" pitchFamily="50" charset="-128"/>
              <a:ea typeface="ＭＳ Ｐゴシック" panose="020B0600070205080204" pitchFamily="50" charset="-128"/>
            </a:rPr>
            <a:t>1970</a:t>
          </a:r>
          <a:r>
            <a:rPr kumimoji="1" lang="ja-JP" altLang="en-US" sz="1100">
              <a:latin typeface="ＭＳ Ｐゴシック" panose="020B0600070205080204" pitchFamily="50" charset="-128"/>
              <a:ea typeface="ＭＳ Ｐゴシック" panose="020B0600070205080204" pitchFamily="50" charset="-128"/>
            </a:rPr>
            <a:t>年代に整備した施設が多いことが挙げられる。公共施設の修繕、更新等の財政需要の増大が懸念されるため、平成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年度に策定した、公共施設等総合管理計画に基づき、今後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年間の取組として公共施設等の集約化・複合化を進めるなどにより、施設保有量の適正化を図っていく。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26</xdr:row>
      <xdr:rowOff>61774</xdr:rowOff>
    </xdr:from>
    <xdr:ext cx="410689" cy="225703"/>
    <xdr:sp macro="" textlink="">
      <xdr:nvSpPr>
        <xdr:cNvPr id="58" name="テキスト ボックス 57"/>
        <xdr:cNvSpPr txBox="1"/>
      </xdr:nvSpPr>
      <xdr:spPr>
        <a:xfrm>
          <a:off x="795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117094</xdr:rowOff>
    </xdr:from>
    <xdr:to>
      <xdr:col>23</xdr:col>
      <xdr:colOff>85090</xdr:colOff>
      <xdr:row>34</xdr:row>
      <xdr:rowOff>137668</xdr:rowOff>
    </xdr:to>
    <xdr:cxnSp macro="">
      <xdr:nvCxnSpPr>
        <xdr:cNvPr id="62" name="直線コネクタ 61"/>
        <xdr:cNvCxnSpPr/>
      </xdr:nvCxnSpPr>
      <xdr:spPr>
        <a:xfrm flipV="1">
          <a:off x="4760595" y="5689219"/>
          <a:ext cx="1270" cy="10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141495</xdr:rowOff>
    </xdr:from>
    <xdr:ext cx="405111" cy="259045"/>
    <xdr:sp macro="" textlink="">
      <xdr:nvSpPr>
        <xdr:cNvPr id="63" name="有形固定資産減価償却率最小値テキスト"/>
        <xdr:cNvSpPr txBox="1"/>
      </xdr:nvSpPr>
      <xdr:spPr>
        <a:xfrm>
          <a:off x="4813300" y="6742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137668</xdr:rowOff>
    </xdr:from>
    <xdr:to>
      <xdr:col>23</xdr:col>
      <xdr:colOff>174625</xdr:colOff>
      <xdr:row>34</xdr:row>
      <xdr:rowOff>137668</xdr:rowOff>
    </xdr:to>
    <xdr:cxnSp macro="">
      <xdr:nvCxnSpPr>
        <xdr:cNvPr id="64" name="直線コネクタ 63"/>
        <xdr:cNvCxnSpPr/>
      </xdr:nvCxnSpPr>
      <xdr:spPr>
        <a:xfrm>
          <a:off x="4673600" y="673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63771</xdr:rowOff>
    </xdr:from>
    <xdr:ext cx="405111" cy="259045"/>
    <xdr:sp macro="" textlink="">
      <xdr:nvSpPr>
        <xdr:cNvPr id="65" name="有形固定資産減価償却率最大値テキスト"/>
        <xdr:cNvSpPr txBox="1"/>
      </xdr:nvSpPr>
      <xdr:spPr>
        <a:xfrm>
          <a:off x="4813300" y="546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117094</xdr:rowOff>
    </xdr:from>
    <xdr:to>
      <xdr:col>23</xdr:col>
      <xdr:colOff>174625</xdr:colOff>
      <xdr:row>28</xdr:row>
      <xdr:rowOff>117094</xdr:rowOff>
    </xdr:to>
    <xdr:cxnSp macro="">
      <xdr:nvCxnSpPr>
        <xdr:cNvPr id="66" name="直線コネクタ 65"/>
        <xdr:cNvCxnSpPr/>
      </xdr:nvCxnSpPr>
      <xdr:spPr>
        <a:xfrm>
          <a:off x="4673600" y="568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115460</xdr:rowOff>
    </xdr:from>
    <xdr:ext cx="405111" cy="259045"/>
    <xdr:sp macro="" textlink="">
      <xdr:nvSpPr>
        <xdr:cNvPr id="67" name="有形固定資産減価償却率平均値テキスト"/>
        <xdr:cNvSpPr txBox="1"/>
      </xdr:nvSpPr>
      <xdr:spPr>
        <a:xfrm>
          <a:off x="4813300" y="6201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137033</xdr:rowOff>
    </xdr:from>
    <xdr:to>
      <xdr:col>23</xdr:col>
      <xdr:colOff>136525</xdr:colOff>
      <xdr:row>32</xdr:row>
      <xdr:rowOff>67183</xdr:rowOff>
    </xdr:to>
    <xdr:sp macro="" textlink="">
      <xdr:nvSpPr>
        <xdr:cNvPr id="68" name="フローチャート: 判断 67"/>
        <xdr:cNvSpPr/>
      </xdr:nvSpPr>
      <xdr:spPr>
        <a:xfrm>
          <a:off x="4711700" y="62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147828</xdr:rowOff>
    </xdr:from>
    <xdr:to>
      <xdr:col>19</xdr:col>
      <xdr:colOff>187325</xdr:colOff>
      <xdr:row>32</xdr:row>
      <xdr:rowOff>77978</xdr:rowOff>
    </xdr:to>
    <xdr:sp macro="" textlink="">
      <xdr:nvSpPr>
        <xdr:cNvPr id="69" name="フローチャート: 判断 68"/>
        <xdr:cNvSpPr/>
      </xdr:nvSpPr>
      <xdr:spPr>
        <a:xfrm>
          <a:off x="4000500" y="62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92964</xdr:rowOff>
    </xdr:from>
    <xdr:to>
      <xdr:col>15</xdr:col>
      <xdr:colOff>187325</xdr:colOff>
      <xdr:row>33</xdr:row>
      <xdr:rowOff>23114</xdr:rowOff>
    </xdr:to>
    <xdr:sp macro="" textlink="">
      <xdr:nvSpPr>
        <xdr:cNvPr id="70" name="フローチャート: 判断 69"/>
        <xdr:cNvSpPr/>
      </xdr:nvSpPr>
      <xdr:spPr>
        <a:xfrm>
          <a:off x="3238500" y="635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155702</xdr:rowOff>
    </xdr:from>
    <xdr:to>
      <xdr:col>19</xdr:col>
      <xdr:colOff>187325</xdr:colOff>
      <xdr:row>28</xdr:row>
      <xdr:rowOff>85852</xdr:rowOff>
    </xdr:to>
    <xdr:sp macro="" textlink="">
      <xdr:nvSpPr>
        <xdr:cNvPr id="76" name="楕円 75"/>
        <xdr:cNvSpPr/>
      </xdr:nvSpPr>
      <xdr:spPr>
        <a:xfrm>
          <a:off x="4000500" y="55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69105</xdr:rowOff>
    </xdr:from>
    <xdr:ext cx="405111" cy="259045"/>
    <xdr:sp macro="" textlink="">
      <xdr:nvSpPr>
        <xdr:cNvPr id="77" name="n_1aveValue有形固定資産減価償却率"/>
        <xdr:cNvSpPr txBox="1"/>
      </xdr:nvSpPr>
      <xdr:spPr>
        <a:xfrm>
          <a:off x="3836044" y="6327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39641</xdr:rowOff>
    </xdr:from>
    <xdr:ext cx="405111" cy="259045"/>
    <xdr:sp macro="" textlink="">
      <xdr:nvSpPr>
        <xdr:cNvPr id="78" name="n_2aveValue有形固定資産減価償却率"/>
        <xdr:cNvSpPr txBox="1"/>
      </xdr:nvSpPr>
      <xdr:spPr>
        <a:xfrm>
          <a:off x="3086744" y="61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102379</xdr:rowOff>
    </xdr:from>
    <xdr:ext cx="405111" cy="259045"/>
    <xdr:sp macro="" textlink="">
      <xdr:nvSpPr>
        <xdr:cNvPr id="79" name="n_1mainValue有形固定資産減価償却率"/>
        <xdr:cNvSpPr txBox="1"/>
      </xdr:nvSpPr>
      <xdr:spPr>
        <a:xfrm>
          <a:off x="3836044" y="5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債務償還可能年数は、類似団体と比較して、高い数値となって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いる。淡路市においては、「阪神・淡路大震災からの復興」や「効率の悪い地形に対する上下水道等のインフラ整備」に対し、その財源として多額の地方債を発行したことが大きな要因となっている。今後は地方債の繰上償還と発行抑制を引き続き行い、比率の改善と財政の健全化に努め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5" name="直線コネクタ 9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6" name="テキスト ボックス 9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7" name="直線コネクタ 9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98" name="テキスト ボックス 9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9" name="直線コネクタ 9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0" name="テキスト ボックス 9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1" name="直線コネクタ 10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2" name="テキスト ボックス 10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3" name="直線コネクタ 10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4" name="テキスト ボックス 10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5" name="直線コネクタ 10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6" name="テキスト ボックス 10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0" name="直線コネクタ 109"/>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1"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2" name="直線コネクタ 111"/>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3"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14" name="直線コネクタ 113"/>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6" name="フローチャート: 判断 11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83911</xdr:rowOff>
    </xdr:from>
    <xdr:to>
      <xdr:col>76</xdr:col>
      <xdr:colOff>73025</xdr:colOff>
      <xdr:row>30</xdr:row>
      <xdr:rowOff>14061</xdr:rowOff>
    </xdr:to>
    <xdr:sp macro="" textlink="">
      <xdr:nvSpPr>
        <xdr:cNvPr id="122" name="楕円 121"/>
        <xdr:cNvSpPr/>
      </xdr:nvSpPr>
      <xdr:spPr>
        <a:xfrm>
          <a:off x="14744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106788</xdr:rowOff>
    </xdr:from>
    <xdr:ext cx="340478" cy="259045"/>
    <xdr:sp macro="" textlink="">
      <xdr:nvSpPr>
        <xdr:cNvPr id="123" name="債務償還可能年数該当値テキスト"/>
        <xdr:cNvSpPr txBox="1"/>
      </xdr:nvSpPr>
      <xdr:spPr>
        <a:xfrm>
          <a:off x="14846300" y="5678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xdr:rowOff>
    </xdr:from>
    <xdr:to>
      <xdr:col>20</xdr:col>
      <xdr:colOff>38100</xdr:colOff>
      <xdr:row>33</xdr:row>
      <xdr:rowOff>115570</xdr:rowOff>
    </xdr:to>
    <xdr:sp macro="" textlink="">
      <xdr:nvSpPr>
        <xdr:cNvPr id="70" name="楕円 69"/>
        <xdr:cNvSpPr/>
      </xdr:nvSpPr>
      <xdr:spPr>
        <a:xfrm>
          <a:off x="3746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20972</xdr:rowOff>
    </xdr:from>
    <xdr:ext cx="405111" cy="259045"/>
    <xdr:sp macro="" textlink="">
      <xdr:nvSpPr>
        <xdr:cNvPr id="71"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132097</xdr:rowOff>
    </xdr:from>
    <xdr:ext cx="405111" cy="259045"/>
    <xdr:sp macro="" textlink="">
      <xdr:nvSpPr>
        <xdr:cNvPr id="73" name="n_1mainValue【道路】&#10;有形固定資産減価償却率"/>
        <xdr:cNvSpPr txBox="1"/>
      </xdr:nvSpPr>
      <xdr:spPr>
        <a:xfrm>
          <a:off x="35820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92804</xdr:rowOff>
    </xdr:from>
    <xdr:to>
      <xdr:col>50</xdr:col>
      <xdr:colOff>165100</xdr:colOff>
      <xdr:row>39</xdr:row>
      <xdr:rowOff>22954</xdr:rowOff>
    </xdr:to>
    <xdr:sp macro="" textlink="">
      <xdr:nvSpPr>
        <xdr:cNvPr id="114" name="楕円 113"/>
        <xdr:cNvSpPr/>
      </xdr:nvSpPr>
      <xdr:spPr>
        <a:xfrm>
          <a:off x="9588500" y="66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33349</xdr:rowOff>
    </xdr:from>
    <xdr:ext cx="534377" cy="259045"/>
    <xdr:sp macro="" textlink="">
      <xdr:nvSpPr>
        <xdr:cNvPr id="115"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39481</xdr:rowOff>
    </xdr:from>
    <xdr:ext cx="534377" cy="259045"/>
    <xdr:sp macro="" textlink="">
      <xdr:nvSpPr>
        <xdr:cNvPr id="117" name="n_1mainValue【道路】&#10;一人当たり延長"/>
        <xdr:cNvSpPr txBox="1"/>
      </xdr:nvSpPr>
      <xdr:spPr>
        <a:xfrm>
          <a:off x="9359411" y="63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61595</xdr:rowOff>
    </xdr:from>
    <xdr:to>
      <xdr:col>20</xdr:col>
      <xdr:colOff>38100</xdr:colOff>
      <xdr:row>58</xdr:row>
      <xdr:rowOff>163195</xdr:rowOff>
    </xdr:to>
    <xdr:sp macro="" textlink="">
      <xdr:nvSpPr>
        <xdr:cNvPr id="155" name="楕円 154"/>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6"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154322</xdr:rowOff>
    </xdr:from>
    <xdr:ext cx="405111" cy="259045"/>
    <xdr:sp macro="" textlink="">
      <xdr:nvSpPr>
        <xdr:cNvPr id="158" name="n_1mainValue【橋りょう・トンネル】&#10;有形固定資産減価償却率"/>
        <xdr:cNvSpPr txBox="1"/>
      </xdr:nvSpPr>
      <xdr:spPr>
        <a:xfrm>
          <a:off x="35820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63831</xdr:rowOff>
    </xdr:from>
    <xdr:to>
      <xdr:col>50</xdr:col>
      <xdr:colOff>165100</xdr:colOff>
      <xdr:row>61</xdr:row>
      <xdr:rowOff>165431</xdr:rowOff>
    </xdr:to>
    <xdr:sp macro="" textlink="">
      <xdr:nvSpPr>
        <xdr:cNvPr id="194" name="楕円 193"/>
        <xdr:cNvSpPr/>
      </xdr:nvSpPr>
      <xdr:spPr>
        <a:xfrm>
          <a:off x="9588500" y="105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68594</xdr:rowOff>
    </xdr:from>
    <xdr:ext cx="599010" cy="259045"/>
    <xdr:sp macro="" textlink="">
      <xdr:nvSpPr>
        <xdr:cNvPr id="195"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10508</xdr:rowOff>
    </xdr:from>
    <xdr:ext cx="599010" cy="259045"/>
    <xdr:sp macro="" textlink="">
      <xdr:nvSpPr>
        <xdr:cNvPr id="197" name="n_1mainValue【橋りょう・トンネル】&#10;一人当たり有形固定資産（償却資産）額"/>
        <xdr:cNvSpPr txBox="1"/>
      </xdr:nvSpPr>
      <xdr:spPr>
        <a:xfrm>
          <a:off x="9327095" y="1029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636</xdr:rowOff>
    </xdr:from>
    <xdr:to>
      <xdr:col>20</xdr:col>
      <xdr:colOff>38100</xdr:colOff>
      <xdr:row>80</xdr:row>
      <xdr:rowOff>102236</xdr:rowOff>
    </xdr:to>
    <xdr:sp macro="" textlink="">
      <xdr:nvSpPr>
        <xdr:cNvPr id="236" name="楕円 235"/>
        <xdr:cNvSpPr/>
      </xdr:nvSpPr>
      <xdr:spPr>
        <a:xfrm>
          <a:off x="3746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7"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118763</xdr:rowOff>
    </xdr:from>
    <xdr:ext cx="405111" cy="259045"/>
    <xdr:sp macro="" textlink="">
      <xdr:nvSpPr>
        <xdr:cNvPr id="239" name="n_1mainValue【公営住宅】&#10;有形固定資産減価償却率"/>
        <xdr:cNvSpPr txBox="1"/>
      </xdr:nvSpPr>
      <xdr:spPr>
        <a:xfrm>
          <a:off x="3582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48640</xdr:rowOff>
    </xdr:from>
    <xdr:to>
      <xdr:col>50</xdr:col>
      <xdr:colOff>165100</xdr:colOff>
      <xdr:row>81</xdr:row>
      <xdr:rowOff>150240</xdr:rowOff>
    </xdr:to>
    <xdr:sp macro="" textlink="">
      <xdr:nvSpPr>
        <xdr:cNvPr id="277" name="楕円 276"/>
        <xdr:cNvSpPr/>
      </xdr:nvSpPr>
      <xdr:spPr>
        <a:xfrm>
          <a:off x="9588500" y="139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48785</xdr:rowOff>
    </xdr:from>
    <xdr:ext cx="469744" cy="259045"/>
    <xdr:sp macro="" textlink="">
      <xdr:nvSpPr>
        <xdr:cNvPr id="278"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166767</xdr:rowOff>
    </xdr:from>
    <xdr:ext cx="469744" cy="259045"/>
    <xdr:sp macro="" textlink="">
      <xdr:nvSpPr>
        <xdr:cNvPr id="280" name="n_1mainValue【公営住宅】&#10;一人当たり面積"/>
        <xdr:cNvSpPr txBox="1"/>
      </xdr:nvSpPr>
      <xdr:spPr>
        <a:xfrm>
          <a:off x="9391727" y="1371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06" name="直線コネクタ 305"/>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07"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08" name="直線コネクタ 307"/>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09"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10" name="直線コネクタ 309"/>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11"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12" name="フローチャート: 判断 311"/>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13" name="フローチャート: 判断 312"/>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14" name="フローチャート: 判断 313"/>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156029</xdr:rowOff>
    </xdr:from>
    <xdr:to>
      <xdr:col>20</xdr:col>
      <xdr:colOff>38100</xdr:colOff>
      <xdr:row>104</xdr:row>
      <xdr:rowOff>86179</xdr:rowOff>
    </xdr:to>
    <xdr:sp macro="" textlink="">
      <xdr:nvSpPr>
        <xdr:cNvPr id="320" name="楕円 319"/>
        <xdr:cNvSpPr/>
      </xdr:nvSpPr>
      <xdr:spPr>
        <a:xfrm>
          <a:off x="3746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92908</xdr:rowOff>
    </xdr:from>
    <xdr:ext cx="405111" cy="259045"/>
    <xdr:sp macro="" textlink="">
      <xdr:nvSpPr>
        <xdr:cNvPr id="321"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22"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77306</xdr:rowOff>
    </xdr:from>
    <xdr:ext cx="405111" cy="259045"/>
    <xdr:sp macro="" textlink="">
      <xdr:nvSpPr>
        <xdr:cNvPr id="323" name="n_1mainValue【港湾・漁港】&#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4" name="直線コネクタ 33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35" name="テキスト ボックス 334"/>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37" name="テキスト ボックス 33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38" name="直線コネクタ 33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39" name="テキスト ボックス 338"/>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1" name="テキスト ボックス 34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43" name="直線コネクタ 342"/>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44"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45" name="直線コネクタ 344"/>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46"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47" name="直線コネクタ 346"/>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48"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49" name="フローチャート: 判断 348"/>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50" name="フローチャート: 判断 349"/>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51" name="フローチャート: 判断 350"/>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7615</xdr:rowOff>
    </xdr:from>
    <xdr:to>
      <xdr:col>50</xdr:col>
      <xdr:colOff>165100</xdr:colOff>
      <xdr:row>107</xdr:row>
      <xdr:rowOff>109215</xdr:rowOff>
    </xdr:to>
    <xdr:sp macro="" textlink="">
      <xdr:nvSpPr>
        <xdr:cNvPr id="357" name="楕円 356"/>
        <xdr:cNvSpPr/>
      </xdr:nvSpPr>
      <xdr:spPr>
        <a:xfrm>
          <a:off x="9588500" y="183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19412</xdr:rowOff>
    </xdr:from>
    <xdr:ext cx="599010" cy="259045"/>
    <xdr:sp macro="" textlink="">
      <xdr:nvSpPr>
        <xdr:cNvPr id="358"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59"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100342</xdr:rowOff>
    </xdr:from>
    <xdr:ext cx="599010" cy="259045"/>
    <xdr:sp macro="" textlink="">
      <xdr:nvSpPr>
        <xdr:cNvPr id="360" name="n_1mainValue【港湾・漁港】&#10;一人当たり有形固定資産（償却資産）額"/>
        <xdr:cNvSpPr txBox="1"/>
      </xdr:nvSpPr>
      <xdr:spPr>
        <a:xfrm>
          <a:off x="9327095" y="1844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85" name="直線コネクタ 384"/>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86"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87" name="直線コネクタ 386"/>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90"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91" name="フローチャート: 判断 390"/>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2" name="フローチャート: 判断 391"/>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93" name="フローチャート: 判断 392"/>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399" name="楕円 398"/>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31132</xdr:rowOff>
    </xdr:from>
    <xdr:ext cx="405111" cy="259045"/>
    <xdr:sp macro="" textlink="">
      <xdr:nvSpPr>
        <xdr:cNvPr id="400"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01"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402" name="n_1mainValue【認定こども園・幼稚園・保育所】&#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4" name="テキスト ボックス 4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6" name="テキスト ボックス 4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8" name="テキスト ボックス 4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0" name="テキスト ボックス 4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24" name="直線コネクタ 423"/>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25"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26" name="直線コネクタ 425"/>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27"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28" name="直線コネクタ 427"/>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29"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30" name="フローチャート: 判断 429"/>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31" name="フローチャート: 判断 43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32" name="フローチャート: 判断 431"/>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438" name="楕円 437"/>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43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4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441" name="n_1main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66" name="直線コネクタ 46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6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68" name="直線コネクタ 46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6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70" name="直線コネクタ 46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7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72" name="フローチャート: 判断 47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73" name="フローチャート: 判断 47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74" name="フローチャート: 判断 47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118745</xdr:rowOff>
    </xdr:from>
    <xdr:to>
      <xdr:col>81</xdr:col>
      <xdr:colOff>101600</xdr:colOff>
      <xdr:row>59</xdr:row>
      <xdr:rowOff>48895</xdr:rowOff>
    </xdr:to>
    <xdr:sp macro="" textlink="">
      <xdr:nvSpPr>
        <xdr:cNvPr id="480" name="楕円 479"/>
        <xdr:cNvSpPr/>
      </xdr:nvSpPr>
      <xdr:spPr>
        <a:xfrm>
          <a:off x="15430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51452</xdr:rowOff>
    </xdr:from>
    <xdr:ext cx="405111" cy="259045"/>
    <xdr:sp macro="" textlink="">
      <xdr:nvSpPr>
        <xdr:cNvPr id="481"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82"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65422</xdr:rowOff>
    </xdr:from>
    <xdr:ext cx="405111" cy="259045"/>
    <xdr:sp macro="" textlink="">
      <xdr:nvSpPr>
        <xdr:cNvPr id="483" name="n_1mainValue【学校施設】&#10;有形固定資産減価償却率"/>
        <xdr:cNvSpPr txBox="1"/>
      </xdr:nvSpPr>
      <xdr:spPr>
        <a:xfrm>
          <a:off x="15266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4" name="直線コネクタ 49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5" name="テキスト ボックス 49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6" name="直線コネクタ 49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7" name="テキスト ボックス 49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8" name="直線コネクタ 49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9" name="テキスト ボックス 49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0" name="直線コネクタ 49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1" name="テキスト ボックス 50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2" name="直線コネクタ 50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3" name="テキスト ボックス 50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4" name="直線コネクタ 50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5" name="テキスト ボックス 50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7" name="テキスト ボックス 50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09" name="直線コネクタ 50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1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11" name="直線コネクタ 51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1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13" name="直線コネクタ 51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14"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15" name="フローチャート: 判断 51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16" name="フローチャート: 判断 51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17" name="フローチャート: 判断 51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xdr:rowOff>
    </xdr:from>
    <xdr:to>
      <xdr:col>112</xdr:col>
      <xdr:colOff>38100</xdr:colOff>
      <xdr:row>63</xdr:row>
      <xdr:rowOff>114808</xdr:rowOff>
    </xdr:to>
    <xdr:sp macro="" textlink="">
      <xdr:nvSpPr>
        <xdr:cNvPr id="523" name="楕円 522"/>
        <xdr:cNvSpPr/>
      </xdr:nvSpPr>
      <xdr:spPr>
        <a:xfrm>
          <a:off x="21272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524"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5"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105935</xdr:rowOff>
    </xdr:from>
    <xdr:ext cx="469744" cy="259045"/>
    <xdr:sp macro="" textlink="">
      <xdr:nvSpPr>
        <xdr:cNvPr id="526" name="n_1mainValue【学校施設】&#10;一人当たり面積"/>
        <xdr:cNvSpPr txBox="1"/>
      </xdr:nvSpPr>
      <xdr:spPr>
        <a:xfrm>
          <a:off x="210757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4" name="テキスト ボックス 55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4" name="テキスト ボックス 5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68" name="直線コネクタ 56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6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0" name="直線コネクタ 56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2" name="直線コネクタ 57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4" name="フローチャート: 判断 57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5" name="フローチャート: 判断 57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76" name="フローチャート: 判断 57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110308</xdr:rowOff>
    </xdr:from>
    <xdr:to>
      <xdr:col>81</xdr:col>
      <xdr:colOff>101600</xdr:colOff>
      <xdr:row>102</xdr:row>
      <xdr:rowOff>40458</xdr:rowOff>
    </xdr:to>
    <xdr:sp macro="" textlink="">
      <xdr:nvSpPr>
        <xdr:cNvPr id="582" name="楕円 581"/>
        <xdr:cNvSpPr/>
      </xdr:nvSpPr>
      <xdr:spPr>
        <a:xfrm>
          <a:off x="15430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583"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84"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56985</xdr:rowOff>
    </xdr:from>
    <xdr:ext cx="405111" cy="259045"/>
    <xdr:sp macro="" textlink="">
      <xdr:nvSpPr>
        <xdr:cNvPr id="585" name="n_1mainValue【公民館】&#10;有形固定資産減価償却率"/>
        <xdr:cNvSpPr txBox="1"/>
      </xdr:nvSpPr>
      <xdr:spPr>
        <a:xfrm>
          <a:off x="152660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09" name="直線コネクタ 608"/>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0"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1" name="直線コネクタ 610"/>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2"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3" name="直線コネクタ 612"/>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14"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5" name="フローチャート: 判断 614"/>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16" name="フローチャート: 判断 615"/>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17" name="フローチャート: 判断 616"/>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623" name="楕円 622"/>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144797</xdr:rowOff>
    </xdr:from>
    <xdr:ext cx="469744" cy="259045"/>
    <xdr:sp macro="" textlink="">
      <xdr:nvSpPr>
        <xdr:cNvPr id="624"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25"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626" name="n_1main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、全体的に有形固定資産減価償却率は</a:t>
          </a:r>
          <a:r>
            <a:rPr kumimoji="1" lang="ja-JP" altLang="ja-JP" sz="1100">
              <a:solidFill>
                <a:schemeClr val="dk1"/>
              </a:solidFill>
              <a:effectLst/>
              <a:latin typeface="+mn-lt"/>
              <a:ea typeface="+mn-ea"/>
              <a:cs typeface="+mn-cs"/>
            </a:rPr>
            <a:t>高い数値となっている。要因としては、合併前の旧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町では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年代に整備した施設が多いことが挙げられる。公共施設の修繕、更新等の財政需要の増大が懸念されるため、平成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年間の取組として公共施設等の集約化・複合化を進めるなどにより、施設保有量の適正化を図っていく。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91440</xdr:rowOff>
    </xdr:from>
    <xdr:to>
      <xdr:col>20</xdr:col>
      <xdr:colOff>38100</xdr:colOff>
      <xdr:row>39</xdr:row>
      <xdr:rowOff>21590</xdr:rowOff>
    </xdr:to>
    <xdr:sp macro="" textlink="">
      <xdr:nvSpPr>
        <xdr:cNvPr id="71" name="楕円 70"/>
        <xdr:cNvSpPr/>
      </xdr:nvSpPr>
      <xdr:spPr>
        <a:xfrm>
          <a:off x="3746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38117</xdr:rowOff>
    </xdr:from>
    <xdr:ext cx="405111" cy="259045"/>
    <xdr:sp macro="" textlink="">
      <xdr:nvSpPr>
        <xdr:cNvPr id="72" name="n_1mainValue【図書館】&#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4"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12" name="楕円 111"/>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163847</xdr:rowOff>
    </xdr:from>
    <xdr:ext cx="469744" cy="259045"/>
    <xdr:sp macro="" textlink="">
      <xdr:nvSpPr>
        <xdr:cNvPr id="113"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6"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54" name="楕円 153"/>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132097</xdr:rowOff>
    </xdr:from>
    <xdr:ext cx="405111" cy="259045"/>
    <xdr:sp macro="" textlink="">
      <xdr:nvSpPr>
        <xdr:cNvPr id="155"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8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98171</xdr:rowOff>
    </xdr:from>
    <xdr:to>
      <xdr:col>50</xdr:col>
      <xdr:colOff>165100</xdr:colOff>
      <xdr:row>64</xdr:row>
      <xdr:rowOff>28321</xdr:rowOff>
    </xdr:to>
    <xdr:sp macro="" textlink="">
      <xdr:nvSpPr>
        <xdr:cNvPr id="195" name="楕円 194"/>
        <xdr:cNvSpPr/>
      </xdr:nvSpPr>
      <xdr:spPr>
        <a:xfrm>
          <a:off x="9588500" y="108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44848</xdr:rowOff>
    </xdr:from>
    <xdr:ext cx="469744" cy="259045"/>
    <xdr:sp macro="" textlink="">
      <xdr:nvSpPr>
        <xdr:cNvPr id="196" name="n_1mainValue【体育館・プール】&#10;一人当たり面積"/>
        <xdr:cNvSpPr txBox="1"/>
      </xdr:nvSpPr>
      <xdr:spPr>
        <a:xfrm>
          <a:off x="9391727" y="1067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29"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0" name="フローチャート: 判断 229"/>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1"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37" name="楕円 236"/>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128288</xdr:rowOff>
    </xdr:from>
    <xdr:ext cx="405111" cy="259045"/>
    <xdr:sp macro="" textlink="">
      <xdr:nvSpPr>
        <xdr:cNvPr id="238" name="n_1main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68"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9" name="フローチャート: 判断 268"/>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70"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124461</xdr:rowOff>
    </xdr:from>
    <xdr:to>
      <xdr:col>50</xdr:col>
      <xdr:colOff>165100</xdr:colOff>
      <xdr:row>84</xdr:row>
      <xdr:rowOff>54611</xdr:rowOff>
    </xdr:to>
    <xdr:sp macro="" textlink="">
      <xdr:nvSpPr>
        <xdr:cNvPr id="276" name="楕円 275"/>
        <xdr:cNvSpPr/>
      </xdr:nvSpPr>
      <xdr:spPr>
        <a:xfrm>
          <a:off x="958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71138</xdr:rowOff>
    </xdr:from>
    <xdr:ext cx="469744" cy="259045"/>
    <xdr:sp macro="" textlink="">
      <xdr:nvSpPr>
        <xdr:cNvPr id="277" name="n_1mainValue【福祉施設】&#10;一人当たり面積"/>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09"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10" name="フローチャート: 判断 309"/>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11"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317" name="楕円 316"/>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140988</xdr:rowOff>
    </xdr:from>
    <xdr:ext cx="405111" cy="259045"/>
    <xdr:sp macro="" textlink="">
      <xdr:nvSpPr>
        <xdr:cNvPr id="318" name="n_1mainValue【市民会館】&#10;有形固定資産減価償却率"/>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52"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3" name="フローチャート: 判断 35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5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43362</xdr:rowOff>
    </xdr:from>
    <xdr:to>
      <xdr:col>50</xdr:col>
      <xdr:colOff>165100</xdr:colOff>
      <xdr:row>107</xdr:row>
      <xdr:rowOff>144962</xdr:rowOff>
    </xdr:to>
    <xdr:sp macro="" textlink="">
      <xdr:nvSpPr>
        <xdr:cNvPr id="360" name="楕円 359"/>
        <xdr:cNvSpPr/>
      </xdr:nvSpPr>
      <xdr:spPr>
        <a:xfrm>
          <a:off x="9588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136089</xdr:rowOff>
    </xdr:from>
    <xdr:ext cx="469744" cy="259045"/>
    <xdr:sp macro="" textlink="">
      <xdr:nvSpPr>
        <xdr:cNvPr id="361" name="n_1mainValue【市民会館】&#10;一人当たり面積"/>
        <xdr:cNvSpPr txBox="1"/>
      </xdr:nvSpPr>
      <xdr:spPr>
        <a:xfrm>
          <a:off x="9391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9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6" name="フローチャート: 判断 39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97"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403" name="楕円 402"/>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83837</xdr:rowOff>
    </xdr:from>
    <xdr:ext cx="405111" cy="259045"/>
    <xdr:sp macro="" textlink="">
      <xdr:nvSpPr>
        <xdr:cNvPr id="404" name="n_1mainValue【一般廃棄物処理施設】&#10;有形固定資産減価償却率"/>
        <xdr:cNvSpPr txBox="1"/>
      </xdr:nvSpPr>
      <xdr:spPr>
        <a:xfrm>
          <a:off x="15266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5" name="フローチャート: 判断 43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6"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116429</xdr:rowOff>
    </xdr:from>
    <xdr:to>
      <xdr:col>112</xdr:col>
      <xdr:colOff>38100</xdr:colOff>
      <xdr:row>41</xdr:row>
      <xdr:rowOff>46579</xdr:rowOff>
    </xdr:to>
    <xdr:sp macro="" textlink="">
      <xdr:nvSpPr>
        <xdr:cNvPr id="442" name="楕円 441"/>
        <xdr:cNvSpPr/>
      </xdr:nvSpPr>
      <xdr:spPr>
        <a:xfrm>
          <a:off x="21272500" y="697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37706</xdr:rowOff>
    </xdr:from>
    <xdr:ext cx="534377" cy="259045"/>
    <xdr:sp macro="" textlink="">
      <xdr:nvSpPr>
        <xdr:cNvPr id="443" name="n_1mainValue【一般廃棄物処理施設】&#10;一人当たり有形固定資産（償却資産）額"/>
        <xdr:cNvSpPr txBox="1"/>
      </xdr:nvSpPr>
      <xdr:spPr>
        <a:xfrm>
          <a:off x="21043411" y="70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77"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78" name="フローチャート: 判断 47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79"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485" name="楕円 484"/>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144797</xdr:rowOff>
    </xdr:from>
    <xdr:ext cx="405111" cy="259045"/>
    <xdr:sp macro="" textlink="">
      <xdr:nvSpPr>
        <xdr:cNvPr id="486" name="n_1mainValue【保健センター・保健所】&#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516"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17" name="フローチャート: 判断 516"/>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18"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164084</xdr:rowOff>
    </xdr:from>
    <xdr:to>
      <xdr:col>112</xdr:col>
      <xdr:colOff>38100</xdr:colOff>
      <xdr:row>59</xdr:row>
      <xdr:rowOff>94234</xdr:rowOff>
    </xdr:to>
    <xdr:sp macro="" textlink="">
      <xdr:nvSpPr>
        <xdr:cNvPr id="524" name="楕円 523"/>
        <xdr:cNvSpPr/>
      </xdr:nvSpPr>
      <xdr:spPr>
        <a:xfrm>
          <a:off x="21272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110761</xdr:rowOff>
    </xdr:from>
    <xdr:ext cx="469744" cy="259045"/>
    <xdr:sp macro="" textlink="">
      <xdr:nvSpPr>
        <xdr:cNvPr id="525" name="n_1mainValue【保健センター・保健所】&#10;一人当たり面積"/>
        <xdr:cNvSpPr txBox="1"/>
      </xdr:nvSpPr>
      <xdr:spPr>
        <a:xfrm>
          <a:off x="210757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59"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61"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567" name="楕円 566"/>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80027</xdr:rowOff>
    </xdr:from>
    <xdr:ext cx="405111" cy="259045"/>
    <xdr:sp macro="" textlink="">
      <xdr:nvSpPr>
        <xdr:cNvPr id="568" name="n_1mainValue【消防施設】&#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0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2"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55880</xdr:rowOff>
    </xdr:from>
    <xdr:to>
      <xdr:col>112</xdr:col>
      <xdr:colOff>38100</xdr:colOff>
      <xdr:row>80</xdr:row>
      <xdr:rowOff>157480</xdr:rowOff>
    </xdr:to>
    <xdr:sp macro="" textlink="">
      <xdr:nvSpPr>
        <xdr:cNvPr id="608" name="楕円 607"/>
        <xdr:cNvSpPr/>
      </xdr:nvSpPr>
      <xdr:spPr>
        <a:xfrm>
          <a:off x="2127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79</xdr:row>
      <xdr:rowOff>2557</xdr:rowOff>
    </xdr:from>
    <xdr:ext cx="469744" cy="259045"/>
    <xdr:sp macro="" textlink="">
      <xdr:nvSpPr>
        <xdr:cNvPr id="609" name="n_1mainValue【消防施設】&#10;一人当たり面積"/>
        <xdr:cNvSpPr txBox="1"/>
      </xdr:nvSpPr>
      <xdr:spPr>
        <a:xfrm>
          <a:off x="21075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43"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4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69487</xdr:rowOff>
    </xdr:from>
    <xdr:to>
      <xdr:col>81</xdr:col>
      <xdr:colOff>101600</xdr:colOff>
      <xdr:row>104</xdr:row>
      <xdr:rowOff>171087</xdr:rowOff>
    </xdr:to>
    <xdr:sp macro="" textlink="">
      <xdr:nvSpPr>
        <xdr:cNvPr id="651" name="楕円 650"/>
        <xdr:cNvSpPr/>
      </xdr:nvSpPr>
      <xdr:spPr>
        <a:xfrm>
          <a:off x="15430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162214</xdr:rowOff>
    </xdr:from>
    <xdr:ext cx="405111" cy="259045"/>
    <xdr:sp macro="" textlink="">
      <xdr:nvSpPr>
        <xdr:cNvPr id="652" name="n_1mainValue【庁舎】&#10;有形固定資産減価償却率"/>
        <xdr:cNvSpPr txBox="1"/>
      </xdr:nvSpPr>
      <xdr:spPr>
        <a:xfrm>
          <a:off x="152660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84"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85" name="フローチャート: 判断 68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86"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692" name="楕円 691"/>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135907</xdr:rowOff>
    </xdr:from>
    <xdr:ext cx="469744" cy="259045"/>
    <xdr:sp macro="" textlink="">
      <xdr:nvSpPr>
        <xdr:cNvPr id="693" name="n_1mainValue【庁舎】&#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有形固定資産減価償却率は、類似団体と比較して非常に高い数値となっている。要因としては、合併前の旧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町では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年代に整備した施設が多いことが挙げられる。公共施設の修繕、更新等の財政需要の増大が懸念されるため、平成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年間の取組として公共施設等の集約化・複合化を進めるなどにより、施設保有量の適正化を図っていく。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市内に安定した基幹産業や企業が少なく、雇用が確保されにくい状況に加え、人口減少と高齢化が進み、自主財源である税収入が少なく、類似団体平均値より</a:t>
          </a:r>
          <a:r>
            <a:rPr kumimoji="1" lang="en-US" altLang="ja-JP" sz="1100">
              <a:latin typeface="ＭＳ Ｐゴシック" panose="020B0600070205080204" pitchFamily="50" charset="-128"/>
              <a:ea typeface="ＭＳ Ｐゴシック" panose="020B0600070205080204" pitchFamily="50" charset="-128"/>
            </a:rPr>
            <a:t>0.05</a:t>
          </a:r>
          <a:r>
            <a:rPr kumimoji="1" lang="ja-JP" altLang="en-US" sz="1100">
              <a:latin typeface="ＭＳ Ｐゴシック" panose="020B0600070205080204" pitchFamily="50" charset="-128"/>
              <a:ea typeface="ＭＳ Ｐゴシック" panose="020B0600070205080204" pitchFamily="50" charset="-128"/>
            </a:rPr>
            <a:t>ポイント低い水準となっている。「淡路市新行財政改革推進方策」等に基づき、職員人件費の見直し、業務改善等の歳出の抑制を進めるとともに、平成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普通交付税の「合併算定替経費」の縮減が始まり、自主財源の確保が喫緊の課題であるため、市税などの収納対策のより一層の強化、未利用地の売却や企業誘致の積極的な推進に努め、身の丈に合った持続可能な行財政運営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前年度から</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増加し、この要因は、普通交付税の「合併算定替経費」の縮減により、経常一般財源額が減少したことが主な要因である。他方、阪神・淡路大震災の復興に充てた地方債による公債費が影響し、歳出全体に占める公債費の割合が依然として高い比率であるが、「公債費負担適正化計画」の実施により地方債残高の縮減が徐々に図られている。今後とも計画的な地方債（合併特例事業債の有効活用等）の発行や効率的な繰上償還の実施により、地方債残高の縮減等に努める。併せて、</a:t>
          </a:r>
          <a:r>
            <a:rPr kumimoji="1" lang="ja-JP" altLang="ja-JP" sz="1050">
              <a:solidFill>
                <a:schemeClr val="dk1"/>
              </a:solidFill>
              <a:effectLst/>
              <a:latin typeface="+mn-lt"/>
              <a:ea typeface="+mn-ea"/>
              <a:cs typeface="+mn-cs"/>
            </a:rPr>
            <a:t>「淡路市新行財政改革推進方策」等に基づき、職員人件費の見直し、業務改善等の歳出の抑制を進めるとともに、</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en-US" sz="1050">
              <a:solidFill>
                <a:schemeClr val="dk1"/>
              </a:solidFill>
              <a:effectLst/>
              <a:latin typeface="+mn-lt"/>
              <a:ea typeface="+mn-ea"/>
              <a:cs typeface="+mn-cs"/>
            </a:rPr>
            <a:t>年度から普通交付税の「合併算定替経費」の縮減が始まり、</a:t>
          </a:r>
          <a:r>
            <a:rPr kumimoji="1" lang="ja-JP" altLang="ja-JP" sz="1050">
              <a:solidFill>
                <a:schemeClr val="dk1"/>
              </a:solidFill>
              <a:effectLst/>
              <a:latin typeface="+mn-lt"/>
              <a:ea typeface="+mn-ea"/>
              <a:cs typeface="+mn-cs"/>
            </a:rPr>
            <a:t>喫緊の課題</a:t>
          </a:r>
          <a:r>
            <a:rPr kumimoji="1" lang="ja-JP" altLang="en-US" sz="1050">
              <a:solidFill>
                <a:schemeClr val="dk1"/>
              </a:solidFill>
              <a:effectLst/>
              <a:latin typeface="+mn-lt"/>
              <a:ea typeface="+mn-ea"/>
              <a:cs typeface="+mn-cs"/>
            </a:rPr>
            <a:t>である</a:t>
          </a:r>
          <a:r>
            <a:rPr kumimoji="1" lang="ja-JP" altLang="ja-JP" sz="1050">
              <a:solidFill>
                <a:schemeClr val="dk1"/>
              </a:solidFill>
              <a:effectLst/>
              <a:latin typeface="+mn-lt"/>
              <a:ea typeface="+mn-ea"/>
              <a:cs typeface="+mn-cs"/>
            </a:rPr>
            <a:t>自主財源の確保に対し、</a:t>
          </a:r>
          <a:r>
            <a:rPr kumimoji="1" lang="ja-JP" altLang="en-US" sz="1050">
              <a:latin typeface="ＭＳ Ｐゴシック" panose="020B0600070205080204" pitchFamily="50" charset="-128"/>
              <a:ea typeface="ＭＳ Ｐゴシック" panose="020B0600070205080204" pitchFamily="50" charset="-128"/>
            </a:rPr>
            <a:t>市税などの収納対策のより一層の強化、未利用地の売却など、市が保有する財産の積極的な活用に努めることにより、経常収支比率の改善を図る。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37465</xdr:rowOff>
    </xdr:from>
    <xdr:to>
      <xdr:col>23</xdr:col>
      <xdr:colOff>133350</xdr:colOff>
      <xdr:row>60</xdr:row>
      <xdr:rowOff>77681</xdr:rowOff>
    </xdr:to>
    <xdr:cxnSp macro="">
      <xdr:nvCxnSpPr>
        <xdr:cNvPr id="132" name="直線コネクタ 131"/>
        <xdr:cNvCxnSpPr/>
      </xdr:nvCxnSpPr>
      <xdr:spPr>
        <a:xfrm>
          <a:off x="4114800" y="1032446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37465</xdr:rowOff>
    </xdr:to>
    <xdr:cxnSp macro="">
      <xdr:nvCxnSpPr>
        <xdr:cNvPr id="135" name="直線コネクタ 134"/>
        <xdr:cNvCxnSpPr/>
      </xdr:nvCxnSpPr>
      <xdr:spPr>
        <a:xfrm>
          <a:off x="3225800" y="1025609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140546</xdr:rowOff>
    </xdr:from>
    <xdr:to>
      <xdr:col>15</xdr:col>
      <xdr:colOff>82550</xdr:colOff>
      <xdr:row>60</xdr:row>
      <xdr:rowOff>49530</xdr:rowOff>
    </xdr:to>
    <xdr:cxnSp macro="">
      <xdr:nvCxnSpPr>
        <xdr:cNvPr id="138" name="直線コネクタ 137"/>
        <xdr:cNvCxnSpPr/>
      </xdr:nvCxnSpPr>
      <xdr:spPr>
        <a:xfrm flipV="1">
          <a:off x="2336800" y="102560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97790</xdr:rowOff>
    </xdr:to>
    <xdr:cxnSp macro="">
      <xdr:nvCxnSpPr>
        <xdr:cNvPr id="141" name="直線コネクタ 140"/>
        <xdr:cNvCxnSpPr/>
      </xdr:nvCxnSpPr>
      <xdr:spPr>
        <a:xfrm flipV="1">
          <a:off x="1447800" y="1033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26881</xdr:rowOff>
    </xdr:from>
    <xdr:to>
      <xdr:col>23</xdr:col>
      <xdr:colOff>184150</xdr:colOff>
      <xdr:row>60</xdr:row>
      <xdr:rowOff>128481</xdr:rowOff>
    </xdr:to>
    <xdr:sp macro="" textlink="">
      <xdr:nvSpPr>
        <xdr:cNvPr id="151" name="楕円 150"/>
        <xdr:cNvSpPr/>
      </xdr:nvSpPr>
      <xdr:spPr>
        <a:xfrm>
          <a:off x="4902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43408</xdr:rowOff>
    </xdr:from>
    <xdr:ext cx="762000" cy="259045"/>
    <xdr:sp macro="" textlink="">
      <xdr:nvSpPr>
        <xdr:cNvPr id="152" name="財政構造の弾力性該当値テキスト"/>
        <xdr:cNvSpPr txBox="1"/>
      </xdr:nvSpPr>
      <xdr:spPr>
        <a:xfrm>
          <a:off x="5041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158115</xdr:rowOff>
    </xdr:from>
    <xdr:to>
      <xdr:col>19</xdr:col>
      <xdr:colOff>184150</xdr:colOff>
      <xdr:row>60</xdr:row>
      <xdr:rowOff>88265</xdr:rowOff>
    </xdr:to>
    <xdr:sp macro="" textlink="">
      <xdr:nvSpPr>
        <xdr:cNvPr id="153" name="楕円 152"/>
        <xdr:cNvSpPr/>
      </xdr:nvSpPr>
      <xdr:spPr>
        <a:xfrm>
          <a:off x="4064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98442</xdr:rowOff>
    </xdr:from>
    <xdr:ext cx="736600" cy="259045"/>
    <xdr:sp macro="" textlink="">
      <xdr:nvSpPr>
        <xdr:cNvPr id="154" name="テキスト ボックス 153"/>
        <xdr:cNvSpPr txBox="1"/>
      </xdr:nvSpPr>
      <xdr:spPr>
        <a:xfrm>
          <a:off x="3733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5" name="楕円 154"/>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6" name="テキスト ボックス 155"/>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7" name="楕円 156"/>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8" name="テキスト ボックス 157"/>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9" name="楕円 158"/>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133367</xdr:rowOff>
    </xdr:from>
    <xdr:ext cx="762000" cy="259045"/>
    <xdr:sp macro="" textlink="">
      <xdr:nvSpPr>
        <xdr:cNvPr id="160" name="テキスト ボックス 159"/>
        <xdr:cNvSpPr txBox="1"/>
      </xdr:nvSpPr>
      <xdr:spPr>
        <a:xfrm>
          <a:off x="1066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全国平均や県平均と比較して高くなっているのは、主に物件費が要因であり、主な内容としては、</a:t>
          </a:r>
          <a:r>
            <a:rPr lang="ja-JP" altLang="ja-JP" sz="1100">
              <a:solidFill>
                <a:sysClr val="windowText" lastClr="000000"/>
              </a:solidFill>
              <a:effectLst/>
              <a:latin typeface="+mn-lt"/>
              <a:ea typeface="+mn-ea"/>
              <a:cs typeface="+mn-cs"/>
            </a:rPr>
            <a:t>合併により複数存在する類似の公共施設の維持管理費</a:t>
          </a:r>
          <a:r>
            <a:rPr kumimoji="1" lang="ja-JP" altLang="ja-JP" sz="1100">
              <a:solidFill>
                <a:sysClr val="windowText" lastClr="000000"/>
              </a:solidFill>
              <a:effectLst/>
              <a:latin typeface="+mn-lt"/>
              <a:ea typeface="+mn-ea"/>
              <a:cs typeface="+mn-cs"/>
            </a:rPr>
            <a:t>や、公共施設整備時に行った借地費用が影響している。</a:t>
          </a:r>
          <a:r>
            <a:rPr lang="ja-JP" altLang="ja-JP" sz="1100">
              <a:solidFill>
                <a:sysClr val="windowText" lastClr="000000"/>
              </a:solidFill>
              <a:effectLst/>
              <a:latin typeface="+mn-lt"/>
              <a:ea typeface="+mn-ea"/>
              <a:cs typeface="+mn-cs"/>
            </a:rPr>
            <a:t>今後は、平成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年度に策定した「公共施設等総合管理計画」</a:t>
          </a:r>
          <a:r>
            <a:rPr lang="ja-JP" altLang="en-US" sz="1100">
              <a:solidFill>
                <a:sysClr val="windowText" lastClr="000000"/>
              </a:solidFill>
              <a:effectLst/>
              <a:latin typeface="+mn-lt"/>
              <a:ea typeface="+mn-ea"/>
              <a:cs typeface="+mn-cs"/>
            </a:rPr>
            <a:t>に基づいて</a:t>
          </a:r>
          <a:r>
            <a:rPr lang="ja-JP"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公共施設等の統廃合を進めるとともに、借地</a:t>
          </a:r>
          <a:r>
            <a:rPr kumimoji="1" lang="ja-JP" altLang="en-US" sz="1100">
              <a:solidFill>
                <a:sysClr val="windowText" lastClr="000000"/>
              </a:solidFill>
              <a:effectLst/>
              <a:latin typeface="+mn-lt"/>
              <a:ea typeface="+mn-ea"/>
              <a:cs typeface="+mn-cs"/>
            </a:rPr>
            <a:t>における</a:t>
          </a:r>
          <a:r>
            <a:rPr kumimoji="1" lang="ja-JP" altLang="ja-JP" sz="1100">
              <a:solidFill>
                <a:sysClr val="windowText" lastClr="000000"/>
              </a:solidFill>
              <a:effectLst/>
              <a:latin typeface="+mn-lt"/>
              <a:ea typeface="+mn-ea"/>
              <a:cs typeface="+mn-cs"/>
            </a:rPr>
            <a:t>借地料の見直しや不要な借地</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返還</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を進め、物件費の削減に努める。</a:t>
          </a:r>
          <a:endParaRPr kumimoji="1" lang="en-US" altLang="ja-JP" sz="1100">
            <a:solidFill>
              <a:sysClr val="windowText" lastClr="000000"/>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89618</xdr:rowOff>
    </xdr:from>
    <xdr:to>
      <xdr:col>23</xdr:col>
      <xdr:colOff>133350</xdr:colOff>
      <xdr:row>83</xdr:row>
      <xdr:rowOff>101974</xdr:rowOff>
    </xdr:to>
    <xdr:cxnSp macro="">
      <xdr:nvCxnSpPr>
        <xdr:cNvPr id="195" name="直線コネクタ 194"/>
        <xdr:cNvCxnSpPr/>
      </xdr:nvCxnSpPr>
      <xdr:spPr>
        <a:xfrm>
          <a:off x="4114800" y="14319968"/>
          <a:ext cx="8382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89618</xdr:rowOff>
    </xdr:from>
    <xdr:to>
      <xdr:col>19</xdr:col>
      <xdr:colOff>133350</xdr:colOff>
      <xdr:row>83</xdr:row>
      <xdr:rowOff>107933</xdr:rowOff>
    </xdr:to>
    <xdr:cxnSp macro="">
      <xdr:nvCxnSpPr>
        <xdr:cNvPr id="198" name="直線コネクタ 197"/>
        <xdr:cNvCxnSpPr/>
      </xdr:nvCxnSpPr>
      <xdr:spPr>
        <a:xfrm flipV="1">
          <a:off x="3225800" y="14319968"/>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71633</xdr:rowOff>
    </xdr:from>
    <xdr:to>
      <xdr:col>15</xdr:col>
      <xdr:colOff>82550</xdr:colOff>
      <xdr:row>83</xdr:row>
      <xdr:rowOff>107933</xdr:rowOff>
    </xdr:to>
    <xdr:cxnSp macro="">
      <xdr:nvCxnSpPr>
        <xdr:cNvPr id="201" name="直線コネクタ 200"/>
        <xdr:cNvCxnSpPr/>
      </xdr:nvCxnSpPr>
      <xdr:spPr>
        <a:xfrm>
          <a:off x="2336800" y="14301983"/>
          <a:ext cx="889000" cy="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152338</xdr:rowOff>
    </xdr:from>
    <xdr:to>
      <xdr:col>11</xdr:col>
      <xdr:colOff>31750</xdr:colOff>
      <xdr:row>83</xdr:row>
      <xdr:rowOff>71633</xdr:rowOff>
    </xdr:to>
    <xdr:cxnSp macro="">
      <xdr:nvCxnSpPr>
        <xdr:cNvPr id="204" name="直線コネクタ 203"/>
        <xdr:cNvCxnSpPr/>
      </xdr:nvCxnSpPr>
      <xdr:spPr>
        <a:xfrm>
          <a:off x="1447800" y="14211238"/>
          <a:ext cx="889000" cy="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51174</xdr:rowOff>
    </xdr:from>
    <xdr:to>
      <xdr:col>23</xdr:col>
      <xdr:colOff>184150</xdr:colOff>
      <xdr:row>83</xdr:row>
      <xdr:rowOff>152774</xdr:rowOff>
    </xdr:to>
    <xdr:sp macro="" textlink="">
      <xdr:nvSpPr>
        <xdr:cNvPr id="214" name="楕円 213"/>
        <xdr:cNvSpPr/>
      </xdr:nvSpPr>
      <xdr:spPr>
        <a:xfrm>
          <a:off x="4902200" y="142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67701</xdr:rowOff>
    </xdr:from>
    <xdr:ext cx="762000" cy="259045"/>
    <xdr:sp macro="" textlink="">
      <xdr:nvSpPr>
        <xdr:cNvPr id="215" name="人件費・物件費等の状況該当値テキスト"/>
        <xdr:cNvSpPr txBox="1"/>
      </xdr:nvSpPr>
      <xdr:spPr>
        <a:xfrm>
          <a:off x="5041900" y="1412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38818</xdr:rowOff>
    </xdr:from>
    <xdr:to>
      <xdr:col>19</xdr:col>
      <xdr:colOff>184150</xdr:colOff>
      <xdr:row>83</xdr:row>
      <xdr:rowOff>140418</xdr:rowOff>
    </xdr:to>
    <xdr:sp macro="" textlink="">
      <xdr:nvSpPr>
        <xdr:cNvPr id="216" name="楕円 215"/>
        <xdr:cNvSpPr/>
      </xdr:nvSpPr>
      <xdr:spPr>
        <a:xfrm>
          <a:off x="4064000" y="142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125195</xdr:rowOff>
    </xdr:from>
    <xdr:ext cx="736600" cy="259045"/>
    <xdr:sp macro="" textlink="">
      <xdr:nvSpPr>
        <xdr:cNvPr id="217" name="テキスト ボックス 216"/>
        <xdr:cNvSpPr txBox="1"/>
      </xdr:nvSpPr>
      <xdr:spPr>
        <a:xfrm>
          <a:off x="3733800" y="1435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57133</xdr:rowOff>
    </xdr:from>
    <xdr:to>
      <xdr:col>15</xdr:col>
      <xdr:colOff>133350</xdr:colOff>
      <xdr:row>83</xdr:row>
      <xdr:rowOff>158733</xdr:rowOff>
    </xdr:to>
    <xdr:sp macro="" textlink="">
      <xdr:nvSpPr>
        <xdr:cNvPr id="218" name="楕円 217"/>
        <xdr:cNvSpPr/>
      </xdr:nvSpPr>
      <xdr:spPr>
        <a:xfrm>
          <a:off x="3175000" y="142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143510</xdr:rowOff>
    </xdr:from>
    <xdr:ext cx="762000" cy="259045"/>
    <xdr:sp macro="" textlink="">
      <xdr:nvSpPr>
        <xdr:cNvPr id="219" name="テキスト ボックス 218"/>
        <xdr:cNvSpPr txBox="1"/>
      </xdr:nvSpPr>
      <xdr:spPr>
        <a:xfrm>
          <a:off x="2844800" y="1437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20833</xdr:rowOff>
    </xdr:from>
    <xdr:to>
      <xdr:col>11</xdr:col>
      <xdr:colOff>82550</xdr:colOff>
      <xdr:row>83</xdr:row>
      <xdr:rowOff>122433</xdr:rowOff>
    </xdr:to>
    <xdr:sp macro="" textlink="">
      <xdr:nvSpPr>
        <xdr:cNvPr id="220" name="楕円 219"/>
        <xdr:cNvSpPr/>
      </xdr:nvSpPr>
      <xdr:spPr>
        <a:xfrm>
          <a:off x="2286000" y="1425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107210</xdr:rowOff>
    </xdr:from>
    <xdr:ext cx="762000" cy="259045"/>
    <xdr:sp macro="" textlink="">
      <xdr:nvSpPr>
        <xdr:cNvPr id="221" name="テキスト ボックス 220"/>
        <xdr:cNvSpPr txBox="1"/>
      </xdr:nvSpPr>
      <xdr:spPr>
        <a:xfrm>
          <a:off x="1955800" y="1433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101538</xdr:rowOff>
    </xdr:from>
    <xdr:to>
      <xdr:col>7</xdr:col>
      <xdr:colOff>31750</xdr:colOff>
      <xdr:row>83</xdr:row>
      <xdr:rowOff>31688</xdr:rowOff>
    </xdr:to>
    <xdr:sp macro="" textlink="">
      <xdr:nvSpPr>
        <xdr:cNvPr id="222" name="楕円 221"/>
        <xdr:cNvSpPr/>
      </xdr:nvSpPr>
      <xdr:spPr>
        <a:xfrm>
          <a:off x="1397000" y="141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16465</xdr:rowOff>
    </xdr:from>
    <xdr:ext cx="762000" cy="259045"/>
    <xdr:sp macro="" textlink="">
      <xdr:nvSpPr>
        <xdr:cNvPr id="223" name="テキスト ボックス 222"/>
        <xdr:cNvSpPr txBox="1"/>
      </xdr:nvSpPr>
      <xdr:spPr>
        <a:xfrm>
          <a:off x="1066800" y="1424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「新行財政改革推進方策」等に基づき、組織の再編等による事務の集約化等により時間外勤務手当の抑制に努めている。その結果、類似団体平均値とほぼ近似値となっている。他方、平成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年度から普通交付税の「合併算定替経費」の縮減が始まり、非常に厳しい状況を迎えことが懸念されるため、引き続き、組織の再編等による事務の集約化を図り、</a:t>
          </a:r>
          <a:r>
            <a:rPr kumimoji="1" lang="ja-JP" altLang="ja-JP" sz="1100">
              <a:solidFill>
                <a:schemeClr val="dk1"/>
              </a:solidFill>
              <a:effectLst/>
              <a:latin typeface="+mn-lt"/>
              <a:ea typeface="+mn-ea"/>
              <a:cs typeface="+mn-cs"/>
            </a:rPr>
            <a:t>定年延長と退職に対する採用等を総合的に勘案し、</a:t>
          </a:r>
          <a:r>
            <a:rPr kumimoji="1" lang="ja-JP" altLang="en-US" sz="1100">
              <a:latin typeface="ＭＳ Ｐゴシック" panose="020B0600070205080204" pitchFamily="50" charset="-128"/>
              <a:ea typeface="ＭＳ Ｐゴシック" panose="020B0600070205080204" pitchFamily="50" charset="-128"/>
            </a:rPr>
            <a:t>人件費総額の抑制に努める。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（注）前年度数値を引用している。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86</xdr:row>
      <xdr:rowOff>157904</xdr:rowOff>
    </xdr:to>
    <xdr:cxnSp macro="">
      <xdr:nvCxnSpPr>
        <xdr:cNvPr id="257" name="直線コネクタ 256"/>
        <xdr:cNvCxnSpPr/>
      </xdr:nvCxnSpPr>
      <xdr:spPr>
        <a:xfrm>
          <a:off x="16179800" y="1490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86</xdr:row>
      <xdr:rowOff>157904</xdr:rowOff>
    </xdr:to>
    <xdr:cxnSp macro="">
      <xdr:nvCxnSpPr>
        <xdr:cNvPr id="260" name="直線コネクタ 259"/>
        <xdr:cNvCxnSpPr/>
      </xdr:nvCxnSpPr>
      <xdr:spPr>
        <a:xfrm>
          <a:off x="15290800" y="1487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117687</xdr:rowOff>
    </xdr:from>
    <xdr:to>
      <xdr:col>72</xdr:col>
      <xdr:colOff>203200</xdr:colOff>
      <xdr:row>86</xdr:row>
      <xdr:rowOff>133773</xdr:rowOff>
    </xdr:to>
    <xdr:cxnSp macro="">
      <xdr:nvCxnSpPr>
        <xdr:cNvPr id="263" name="直線コネクタ 262"/>
        <xdr:cNvCxnSpPr/>
      </xdr:nvCxnSpPr>
      <xdr:spPr>
        <a:xfrm>
          <a:off x="14401800" y="1486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37254</xdr:rowOff>
    </xdr:from>
    <xdr:to>
      <xdr:col>68</xdr:col>
      <xdr:colOff>152400</xdr:colOff>
      <xdr:row>86</xdr:row>
      <xdr:rowOff>117687</xdr:rowOff>
    </xdr:to>
    <xdr:cxnSp macro="">
      <xdr:nvCxnSpPr>
        <xdr:cNvPr id="266" name="直線コネクタ 265"/>
        <xdr:cNvCxnSpPr/>
      </xdr:nvCxnSpPr>
      <xdr:spPr>
        <a:xfrm>
          <a:off x="13512800" y="147819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107104</xdr:rowOff>
    </xdr:from>
    <xdr:to>
      <xdr:col>81</xdr:col>
      <xdr:colOff>95250</xdr:colOff>
      <xdr:row>87</xdr:row>
      <xdr:rowOff>37254</xdr:rowOff>
    </xdr:to>
    <xdr:sp macro="" textlink="">
      <xdr:nvSpPr>
        <xdr:cNvPr id="276" name="楕円 275"/>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79181</xdr:rowOff>
    </xdr:from>
    <xdr:ext cx="762000" cy="259045"/>
    <xdr:sp macro="" textlink="">
      <xdr:nvSpPr>
        <xdr:cNvPr id="277"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107104</xdr:rowOff>
    </xdr:from>
    <xdr:to>
      <xdr:col>77</xdr:col>
      <xdr:colOff>95250</xdr:colOff>
      <xdr:row>87</xdr:row>
      <xdr:rowOff>37254</xdr:rowOff>
    </xdr:to>
    <xdr:sp macro="" textlink="">
      <xdr:nvSpPr>
        <xdr:cNvPr id="278" name="楕円 277"/>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22031</xdr:rowOff>
    </xdr:from>
    <xdr:ext cx="736600" cy="259045"/>
    <xdr:sp macro="" textlink="">
      <xdr:nvSpPr>
        <xdr:cNvPr id="279" name="テキスト ボックス 278"/>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80" name="楕円 279"/>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1" name="テキスト ボックス 280"/>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66887</xdr:rowOff>
    </xdr:from>
    <xdr:to>
      <xdr:col>68</xdr:col>
      <xdr:colOff>203200</xdr:colOff>
      <xdr:row>86</xdr:row>
      <xdr:rowOff>168487</xdr:rowOff>
    </xdr:to>
    <xdr:sp macro="" textlink="">
      <xdr:nvSpPr>
        <xdr:cNvPr id="282" name="楕円 281"/>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153264</xdr:rowOff>
    </xdr:from>
    <xdr:ext cx="762000" cy="259045"/>
    <xdr:sp macro="" textlink="">
      <xdr:nvSpPr>
        <xdr:cNvPr id="283" name="テキスト ボックス 282"/>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84" name="楕円 283"/>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85" name="テキスト ボックス 284"/>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年度の合併から平成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年度までは、行政効率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悪い地形的な課題と、合併による急激な住民サービスの低下を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旧役場を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地域事務所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（支所機能）として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配置していたことから、類似団体平均と同水準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「新行財政改革推進方策」等に基づき、地域事務所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）の出張所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化や定年退職者の不補充等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計画的な実施により、類似団体平均を下回っている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が、人口減少により昨年度より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組織の再編等による事務の集約化、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定年延長と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退職に対する採用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等を総合的に勘案し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、人件費総額の抑制に取り組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み、より適切な定員管理に努める。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104442</xdr:rowOff>
    </xdr:from>
    <xdr:to>
      <xdr:col>81</xdr:col>
      <xdr:colOff>44450</xdr:colOff>
      <xdr:row>61</xdr:row>
      <xdr:rowOff>114784</xdr:rowOff>
    </xdr:to>
    <xdr:cxnSp macro="">
      <xdr:nvCxnSpPr>
        <xdr:cNvPr id="322" name="直線コネクタ 321"/>
        <xdr:cNvCxnSpPr/>
      </xdr:nvCxnSpPr>
      <xdr:spPr>
        <a:xfrm>
          <a:off x="16179800" y="10562892"/>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104442</xdr:rowOff>
    </xdr:from>
    <xdr:to>
      <xdr:col>77</xdr:col>
      <xdr:colOff>44450</xdr:colOff>
      <xdr:row>61</xdr:row>
      <xdr:rowOff>112485</xdr:rowOff>
    </xdr:to>
    <xdr:cxnSp macro="">
      <xdr:nvCxnSpPr>
        <xdr:cNvPr id="325" name="直線コネクタ 324"/>
        <xdr:cNvCxnSpPr/>
      </xdr:nvCxnSpPr>
      <xdr:spPr>
        <a:xfrm flipV="1">
          <a:off x="15290800" y="105628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61</xdr:row>
      <xdr:rowOff>133169</xdr:rowOff>
    </xdr:to>
    <xdr:cxnSp macro="">
      <xdr:nvCxnSpPr>
        <xdr:cNvPr id="328" name="直線コネクタ 327"/>
        <xdr:cNvCxnSpPr/>
      </xdr:nvCxnSpPr>
      <xdr:spPr>
        <a:xfrm flipV="1">
          <a:off x="14401800" y="1057093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133169</xdr:rowOff>
    </xdr:from>
    <xdr:to>
      <xdr:col>68</xdr:col>
      <xdr:colOff>152400</xdr:colOff>
      <xdr:row>61</xdr:row>
      <xdr:rowOff>158448</xdr:rowOff>
    </xdr:to>
    <xdr:cxnSp macro="">
      <xdr:nvCxnSpPr>
        <xdr:cNvPr id="331" name="直線コネクタ 330"/>
        <xdr:cNvCxnSpPr/>
      </xdr:nvCxnSpPr>
      <xdr:spPr>
        <a:xfrm flipV="1">
          <a:off x="13512800" y="1059161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63984</xdr:rowOff>
    </xdr:from>
    <xdr:to>
      <xdr:col>81</xdr:col>
      <xdr:colOff>95250</xdr:colOff>
      <xdr:row>61</xdr:row>
      <xdr:rowOff>165584</xdr:rowOff>
    </xdr:to>
    <xdr:sp macro="" textlink="">
      <xdr:nvSpPr>
        <xdr:cNvPr id="341" name="楕円 340"/>
        <xdr:cNvSpPr/>
      </xdr:nvSpPr>
      <xdr:spPr>
        <a:xfrm>
          <a:off x="169672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80511</xdr:rowOff>
    </xdr:from>
    <xdr:ext cx="762000" cy="259045"/>
    <xdr:sp macro="" textlink="">
      <xdr:nvSpPr>
        <xdr:cNvPr id="342" name="定員管理の状況該当値テキスト"/>
        <xdr:cNvSpPr txBox="1"/>
      </xdr:nvSpPr>
      <xdr:spPr>
        <a:xfrm>
          <a:off x="17106900" y="1036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53642</xdr:rowOff>
    </xdr:from>
    <xdr:to>
      <xdr:col>77</xdr:col>
      <xdr:colOff>95250</xdr:colOff>
      <xdr:row>61</xdr:row>
      <xdr:rowOff>155242</xdr:rowOff>
    </xdr:to>
    <xdr:sp macro="" textlink="">
      <xdr:nvSpPr>
        <xdr:cNvPr id="343" name="楕円 342"/>
        <xdr:cNvSpPr/>
      </xdr:nvSpPr>
      <xdr:spPr>
        <a:xfrm>
          <a:off x="16129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165419</xdr:rowOff>
    </xdr:from>
    <xdr:ext cx="736600" cy="259045"/>
    <xdr:sp macro="" textlink="">
      <xdr:nvSpPr>
        <xdr:cNvPr id="344" name="テキスト ボックス 343"/>
        <xdr:cNvSpPr txBox="1"/>
      </xdr:nvSpPr>
      <xdr:spPr>
        <a:xfrm>
          <a:off x="15798800" y="1028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61685</xdr:rowOff>
    </xdr:from>
    <xdr:to>
      <xdr:col>73</xdr:col>
      <xdr:colOff>44450</xdr:colOff>
      <xdr:row>61</xdr:row>
      <xdr:rowOff>163285</xdr:rowOff>
    </xdr:to>
    <xdr:sp macro="" textlink="">
      <xdr:nvSpPr>
        <xdr:cNvPr id="345" name="楕円 344"/>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2012</xdr:rowOff>
    </xdr:from>
    <xdr:ext cx="762000" cy="259045"/>
    <xdr:sp macro="" textlink="">
      <xdr:nvSpPr>
        <xdr:cNvPr id="346" name="テキスト ボックス 345"/>
        <xdr:cNvSpPr txBox="1"/>
      </xdr:nvSpPr>
      <xdr:spPr>
        <a:xfrm>
          <a:off x="14909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82369</xdr:rowOff>
    </xdr:from>
    <xdr:to>
      <xdr:col>68</xdr:col>
      <xdr:colOff>203200</xdr:colOff>
      <xdr:row>62</xdr:row>
      <xdr:rowOff>12519</xdr:rowOff>
    </xdr:to>
    <xdr:sp macro="" textlink="">
      <xdr:nvSpPr>
        <xdr:cNvPr id="347" name="楕円 346"/>
        <xdr:cNvSpPr/>
      </xdr:nvSpPr>
      <xdr:spPr>
        <a:xfrm>
          <a:off x="14351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22696</xdr:rowOff>
    </xdr:from>
    <xdr:ext cx="762000" cy="259045"/>
    <xdr:sp macro="" textlink="">
      <xdr:nvSpPr>
        <xdr:cNvPr id="348" name="テキスト ボックス 347"/>
        <xdr:cNvSpPr txBox="1"/>
      </xdr:nvSpPr>
      <xdr:spPr>
        <a:xfrm>
          <a:off x="14020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107648</xdr:rowOff>
    </xdr:from>
    <xdr:to>
      <xdr:col>64</xdr:col>
      <xdr:colOff>152400</xdr:colOff>
      <xdr:row>62</xdr:row>
      <xdr:rowOff>37798</xdr:rowOff>
    </xdr:to>
    <xdr:sp macro="" textlink="">
      <xdr:nvSpPr>
        <xdr:cNvPr id="349" name="楕円 348"/>
        <xdr:cNvSpPr/>
      </xdr:nvSpPr>
      <xdr:spPr>
        <a:xfrm>
          <a:off x="134620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47975</xdr:rowOff>
    </xdr:from>
    <xdr:ext cx="762000" cy="259045"/>
    <xdr:sp macro="" textlink="">
      <xdr:nvSpPr>
        <xdr:cNvPr id="350" name="テキスト ボックス 349"/>
        <xdr:cNvSpPr txBox="1"/>
      </xdr:nvSpPr>
      <xdr:spPr>
        <a:xfrm>
          <a:off x="13131800" y="1033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実質公債費比率は、「公債費負担適正化計画」に基づいて、地方債の発行抑制や繰上償還を実施したことにより、昨年度より更に</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改善している。しかし、阪神・淡路大震災の復興に充てた公債費の影響、水道事業及び下水道事業において、淡路市特有の地形により、整備効率が悪く施設整備の事業費が嵩み、一般会計からの繰出金等が多額となっていることから、類似団体平均と比較すると、約</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倍となり、大きく上回っている。将来負担比率と同様、平成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普通交付税の「合併算定替経費」の縮減による影響が懸念されるところであるが、今後も、計画的な地方債の発行（合併特例事業債の有効活用等）、効率的な繰上償還の実施により更なる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148696</xdr:rowOff>
    </xdr:from>
    <xdr:to>
      <xdr:col>81</xdr:col>
      <xdr:colOff>44450</xdr:colOff>
      <xdr:row>38</xdr:row>
      <xdr:rowOff>1376</xdr:rowOff>
    </xdr:to>
    <xdr:cxnSp macro="">
      <xdr:nvCxnSpPr>
        <xdr:cNvPr id="384" name="直線コネクタ 383"/>
        <xdr:cNvCxnSpPr/>
      </xdr:nvCxnSpPr>
      <xdr:spPr>
        <a:xfrm flipV="1">
          <a:off x="16179800" y="64923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1376</xdr:rowOff>
    </xdr:from>
    <xdr:to>
      <xdr:col>77</xdr:col>
      <xdr:colOff>44450</xdr:colOff>
      <xdr:row>38</xdr:row>
      <xdr:rowOff>35560</xdr:rowOff>
    </xdr:to>
    <xdr:cxnSp macro="">
      <xdr:nvCxnSpPr>
        <xdr:cNvPr id="387" name="直線コネクタ 386"/>
        <xdr:cNvCxnSpPr/>
      </xdr:nvCxnSpPr>
      <xdr:spPr>
        <a:xfrm flipV="1">
          <a:off x="15290800" y="651647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61701</xdr:rowOff>
    </xdr:to>
    <xdr:cxnSp macro="">
      <xdr:nvCxnSpPr>
        <xdr:cNvPr id="390" name="直線コネクタ 389"/>
        <xdr:cNvCxnSpPr/>
      </xdr:nvCxnSpPr>
      <xdr:spPr>
        <a:xfrm flipV="1">
          <a:off x="14401800" y="655066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61701</xdr:rowOff>
    </xdr:from>
    <xdr:to>
      <xdr:col>68</xdr:col>
      <xdr:colOff>152400</xdr:colOff>
      <xdr:row>38</xdr:row>
      <xdr:rowOff>81809</xdr:rowOff>
    </xdr:to>
    <xdr:cxnSp macro="">
      <xdr:nvCxnSpPr>
        <xdr:cNvPr id="393" name="直線コネクタ 392"/>
        <xdr:cNvCxnSpPr/>
      </xdr:nvCxnSpPr>
      <xdr:spPr>
        <a:xfrm flipV="1">
          <a:off x="13512800" y="657680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97896</xdr:rowOff>
    </xdr:from>
    <xdr:to>
      <xdr:col>81</xdr:col>
      <xdr:colOff>95250</xdr:colOff>
      <xdr:row>38</xdr:row>
      <xdr:rowOff>28046</xdr:rowOff>
    </xdr:to>
    <xdr:sp macro="" textlink="">
      <xdr:nvSpPr>
        <xdr:cNvPr id="403" name="楕円 402"/>
        <xdr:cNvSpPr/>
      </xdr:nvSpPr>
      <xdr:spPr>
        <a:xfrm>
          <a:off x="169672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69973</xdr:rowOff>
    </xdr:from>
    <xdr:ext cx="762000" cy="259045"/>
    <xdr:sp macro="" textlink="">
      <xdr:nvSpPr>
        <xdr:cNvPr id="404" name="公債費負担の状況該当値テキスト"/>
        <xdr:cNvSpPr txBox="1"/>
      </xdr:nvSpPr>
      <xdr:spPr>
        <a:xfrm>
          <a:off x="17106900" y="641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122026</xdr:rowOff>
    </xdr:from>
    <xdr:to>
      <xdr:col>77</xdr:col>
      <xdr:colOff>95250</xdr:colOff>
      <xdr:row>38</xdr:row>
      <xdr:rowOff>52176</xdr:rowOff>
    </xdr:to>
    <xdr:sp macro="" textlink="">
      <xdr:nvSpPr>
        <xdr:cNvPr id="405" name="楕円 404"/>
        <xdr:cNvSpPr/>
      </xdr:nvSpPr>
      <xdr:spPr>
        <a:xfrm>
          <a:off x="16129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36953</xdr:rowOff>
    </xdr:from>
    <xdr:ext cx="736600" cy="259045"/>
    <xdr:sp macro="" textlink="">
      <xdr:nvSpPr>
        <xdr:cNvPr id="406" name="テキスト ボックス 405"/>
        <xdr:cNvSpPr txBox="1"/>
      </xdr:nvSpPr>
      <xdr:spPr>
        <a:xfrm>
          <a:off x="15798800" y="655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7" name="楕円 406"/>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71137</xdr:rowOff>
    </xdr:from>
    <xdr:ext cx="762000" cy="259045"/>
    <xdr:sp macro="" textlink="">
      <xdr:nvSpPr>
        <xdr:cNvPr id="408" name="テキスト ボックス 407"/>
        <xdr:cNvSpPr txBox="1"/>
      </xdr:nvSpPr>
      <xdr:spPr>
        <a:xfrm>
          <a:off x="1490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10901</xdr:rowOff>
    </xdr:from>
    <xdr:to>
      <xdr:col>68</xdr:col>
      <xdr:colOff>203200</xdr:colOff>
      <xdr:row>38</xdr:row>
      <xdr:rowOff>112501</xdr:rowOff>
    </xdr:to>
    <xdr:sp macro="" textlink="">
      <xdr:nvSpPr>
        <xdr:cNvPr id="409" name="楕円 408"/>
        <xdr:cNvSpPr/>
      </xdr:nvSpPr>
      <xdr:spPr>
        <a:xfrm>
          <a:off x="14351000" y="65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97278</xdr:rowOff>
    </xdr:from>
    <xdr:ext cx="762000" cy="259045"/>
    <xdr:sp macro="" textlink="">
      <xdr:nvSpPr>
        <xdr:cNvPr id="410" name="テキスト ボックス 409"/>
        <xdr:cNvSpPr txBox="1"/>
      </xdr:nvSpPr>
      <xdr:spPr>
        <a:xfrm>
          <a:off x="14020800" y="661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31009</xdr:rowOff>
    </xdr:from>
    <xdr:to>
      <xdr:col>64</xdr:col>
      <xdr:colOff>152400</xdr:colOff>
      <xdr:row>38</xdr:row>
      <xdr:rowOff>132609</xdr:rowOff>
    </xdr:to>
    <xdr:sp macro="" textlink="">
      <xdr:nvSpPr>
        <xdr:cNvPr id="411" name="楕円 410"/>
        <xdr:cNvSpPr/>
      </xdr:nvSpPr>
      <xdr:spPr>
        <a:xfrm>
          <a:off x="13462000" y="65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117386</xdr:rowOff>
    </xdr:from>
    <xdr:ext cx="762000" cy="259045"/>
    <xdr:sp macro="" textlink="">
      <xdr:nvSpPr>
        <xdr:cNvPr id="412" name="テキスト ボックス 411"/>
        <xdr:cNvSpPr txBox="1"/>
      </xdr:nvSpPr>
      <xdr:spPr>
        <a:xfrm>
          <a:off x="13131800" y="663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年度において早期健全化基準を超える</a:t>
          </a:r>
          <a:r>
            <a:rPr kumimoji="1" lang="en-US" altLang="ja-JP" sz="1100">
              <a:latin typeface="ＭＳ Ｐゴシック" panose="020B0600070205080204" pitchFamily="50" charset="-128"/>
              <a:ea typeface="ＭＳ Ｐゴシック" panose="020B0600070205080204" pitchFamily="50" charset="-128"/>
            </a:rPr>
            <a:t>371.0</a:t>
          </a:r>
          <a:r>
            <a:rPr kumimoji="1" lang="ja-JP" altLang="en-US" sz="1100">
              <a:latin typeface="ＭＳ Ｐゴシック" panose="020B0600070205080204" pitchFamily="50" charset="-128"/>
              <a:ea typeface="ＭＳ Ｐゴシック" panose="020B0600070205080204" pitchFamily="50" charset="-128"/>
            </a:rPr>
            <a:t>％となったものの、「公債費負担適正化計画」に基づいて、地方債の発行抑制、繰上償還の実施により、同比率の適正化に努めており、昨年度より更に</a:t>
          </a:r>
          <a:r>
            <a:rPr kumimoji="1" lang="en-US" altLang="ja-JP" sz="1100">
              <a:latin typeface="ＭＳ Ｐゴシック" panose="020B0600070205080204" pitchFamily="50" charset="-128"/>
              <a:ea typeface="ＭＳ Ｐゴシック" panose="020B0600070205080204" pitchFamily="50" charset="-128"/>
            </a:rPr>
            <a:t>8.5</a:t>
          </a:r>
          <a:r>
            <a:rPr kumimoji="1" lang="ja-JP" altLang="en-US" sz="1100">
              <a:latin typeface="ＭＳ Ｐゴシック" panose="020B0600070205080204" pitchFamily="50" charset="-128"/>
              <a:ea typeface="ＭＳ Ｐゴシック" panose="020B0600070205080204" pitchFamily="50" charset="-128"/>
            </a:rPr>
            <a:t>％改善している。しかし、阪神・淡路大震災の復興に充てた地方債残高の影響が今なお大きく、類似団体と比較すると、約</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倍となり、高い数値となっている。さらに平成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年度から普通交付税の「合併算定替経費」の縮減が始まり、今後の将来負担比率に与える影響が懸念されるため、引き続き、計画的な地方債の発行</a:t>
          </a:r>
          <a:r>
            <a:rPr kumimoji="1" lang="ja-JP" altLang="ja-JP" sz="1100">
              <a:solidFill>
                <a:schemeClr val="dk1"/>
              </a:solidFill>
              <a:effectLst/>
              <a:latin typeface="+mn-lt"/>
              <a:ea typeface="+mn-ea"/>
              <a:cs typeface="+mn-cs"/>
            </a:rPr>
            <a:t>（合併特例事業債の有効活用等）</a:t>
          </a:r>
          <a:r>
            <a:rPr kumimoji="1" lang="ja-JP" altLang="en-US" sz="1100">
              <a:latin typeface="ＭＳ Ｐゴシック" panose="020B0600070205080204" pitchFamily="50" charset="-128"/>
              <a:ea typeface="ＭＳ Ｐゴシック" panose="020B0600070205080204" pitchFamily="50" charset="-128"/>
            </a:rPr>
            <a:t>、効率的な繰上償還の実施により地方債残高の削減に努める。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170231</xdr:rowOff>
    </xdr:from>
    <xdr:to>
      <xdr:col>81</xdr:col>
      <xdr:colOff>44450</xdr:colOff>
      <xdr:row>17</xdr:row>
      <xdr:rowOff>19291</xdr:rowOff>
    </xdr:to>
    <xdr:cxnSp macro="">
      <xdr:nvCxnSpPr>
        <xdr:cNvPr id="444" name="直線コネクタ 443"/>
        <xdr:cNvCxnSpPr/>
      </xdr:nvCxnSpPr>
      <xdr:spPr>
        <a:xfrm flipV="1">
          <a:off x="16179800" y="2913431"/>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19291</xdr:rowOff>
    </xdr:from>
    <xdr:to>
      <xdr:col>77</xdr:col>
      <xdr:colOff>44450</xdr:colOff>
      <xdr:row>17</xdr:row>
      <xdr:rowOff>40284</xdr:rowOff>
    </xdr:to>
    <xdr:cxnSp macro="">
      <xdr:nvCxnSpPr>
        <xdr:cNvPr id="447" name="直線コネクタ 446"/>
        <xdr:cNvCxnSpPr/>
      </xdr:nvCxnSpPr>
      <xdr:spPr>
        <a:xfrm flipV="1">
          <a:off x="15290800" y="2933941"/>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40284</xdr:rowOff>
    </xdr:from>
    <xdr:to>
      <xdr:col>72</xdr:col>
      <xdr:colOff>203200</xdr:colOff>
      <xdr:row>17</xdr:row>
      <xdr:rowOff>89510</xdr:rowOff>
    </xdr:to>
    <xdr:cxnSp macro="">
      <xdr:nvCxnSpPr>
        <xdr:cNvPr id="450" name="直線コネクタ 449"/>
        <xdr:cNvCxnSpPr/>
      </xdr:nvCxnSpPr>
      <xdr:spPr>
        <a:xfrm flipV="1">
          <a:off x="14401800" y="2954934"/>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89510</xdr:rowOff>
    </xdr:from>
    <xdr:to>
      <xdr:col>68</xdr:col>
      <xdr:colOff>152400</xdr:colOff>
      <xdr:row>17</xdr:row>
      <xdr:rowOff>110261</xdr:rowOff>
    </xdr:to>
    <xdr:cxnSp macro="">
      <xdr:nvCxnSpPr>
        <xdr:cNvPr id="453" name="直線コネクタ 452"/>
        <xdr:cNvCxnSpPr/>
      </xdr:nvCxnSpPr>
      <xdr:spPr>
        <a:xfrm flipV="1">
          <a:off x="13512800" y="3004160"/>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119431</xdr:rowOff>
    </xdr:from>
    <xdr:to>
      <xdr:col>81</xdr:col>
      <xdr:colOff>95250</xdr:colOff>
      <xdr:row>17</xdr:row>
      <xdr:rowOff>49581</xdr:rowOff>
    </xdr:to>
    <xdr:sp macro="" textlink="">
      <xdr:nvSpPr>
        <xdr:cNvPr id="463" name="楕円 462"/>
        <xdr:cNvSpPr/>
      </xdr:nvSpPr>
      <xdr:spPr>
        <a:xfrm>
          <a:off x="169672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91508</xdr:rowOff>
    </xdr:from>
    <xdr:ext cx="762000" cy="259045"/>
    <xdr:sp macro="" textlink="">
      <xdr:nvSpPr>
        <xdr:cNvPr id="464" name="将来負担の状況該当値テキスト"/>
        <xdr:cNvSpPr txBox="1"/>
      </xdr:nvSpPr>
      <xdr:spPr>
        <a:xfrm>
          <a:off x="17106900" y="283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139941</xdr:rowOff>
    </xdr:from>
    <xdr:to>
      <xdr:col>77</xdr:col>
      <xdr:colOff>95250</xdr:colOff>
      <xdr:row>17</xdr:row>
      <xdr:rowOff>70091</xdr:rowOff>
    </xdr:to>
    <xdr:sp macro="" textlink="">
      <xdr:nvSpPr>
        <xdr:cNvPr id="465" name="楕円 464"/>
        <xdr:cNvSpPr/>
      </xdr:nvSpPr>
      <xdr:spPr>
        <a:xfrm>
          <a:off x="16129000" y="28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54868</xdr:rowOff>
    </xdr:from>
    <xdr:ext cx="736600" cy="259045"/>
    <xdr:sp macro="" textlink="">
      <xdr:nvSpPr>
        <xdr:cNvPr id="466" name="テキスト ボックス 465"/>
        <xdr:cNvSpPr txBox="1"/>
      </xdr:nvSpPr>
      <xdr:spPr>
        <a:xfrm>
          <a:off x="15798800" y="296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160934</xdr:rowOff>
    </xdr:from>
    <xdr:to>
      <xdr:col>73</xdr:col>
      <xdr:colOff>44450</xdr:colOff>
      <xdr:row>17</xdr:row>
      <xdr:rowOff>91084</xdr:rowOff>
    </xdr:to>
    <xdr:sp macro="" textlink="">
      <xdr:nvSpPr>
        <xdr:cNvPr id="467" name="楕円 466"/>
        <xdr:cNvSpPr/>
      </xdr:nvSpPr>
      <xdr:spPr>
        <a:xfrm>
          <a:off x="15240000" y="290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75861</xdr:rowOff>
    </xdr:from>
    <xdr:ext cx="762000" cy="259045"/>
    <xdr:sp macro="" textlink="">
      <xdr:nvSpPr>
        <xdr:cNvPr id="468" name="テキスト ボックス 467"/>
        <xdr:cNvSpPr txBox="1"/>
      </xdr:nvSpPr>
      <xdr:spPr>
        <a:xfrm>
          <a:off x="14909800" y="299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38710</xdr:rowOff>
    </xdr:from>
    <xdr:to>
      <xdr:col>68</xdr:col>
      <xdr:colOff>203200</xdr:colOff>
      <xdr:row>17</xdr:row>
      <xdr:rowOff>140310</xdr:rowOff>
    </xdr:to>
    <xdr:sp macro="" textlink="">
      <xdr:nvSpPr>
        <xdr:cNvPr id="469" name="楕円 468"/>
        <xdr:cNvSpPr/>
      </xdr:nvSpPr>
      <xdr:spPr>
        <a:xfrm>
          <a:off x="14351000" y="29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125087</xdr:rowOff>
    </xdr:from>
    <xdr:ext cx="762000" cy="259045"/>
    <xdr:sp macro="" textlink="">
      <xdr:nvSpPr>
        <xdr:cNvPr id="470" name="テキスト ボックス 469"/>
        <xdr:cNvSpPr txBox="1"/>
      </xdr:nvSpPr>
      <xdr:spPr>
        <a:xfrm>
          <a:off x="14020800" y="30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59461</xdr:rowOff>
    </xdr:from>
    <xdr:to>
      <xdr:col>64</xdr:col>
      <xdr:colOff>152400</xdr:colOff>
      <xdr:row>17</xdr:row>
      <xdr:rowOff>161061</xdr:rowOff>
    </xdr:to>
    <xdr:sp macro="" textlink="">
      <xdr:nvSpPr>
        <xdr:cNvPr id="471" name="楕円 470"/>
        <xdr:cNvSpPr/>
      </xdr:nvSpPr>
      <xdr:spPr>
        <a:xfrm>
          <a:off x="13462000" y="29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145838</xdr:rowOff>
    </xdr:from>
    <xdr:ext cx="762000" cy="259045"/>
    <xdr:sp macro="" textlink="">
      <xdr:nvSpPr>
        <xdr:cNvPr id="472" name="テキスト ボックス 471"/>
        <xdr:cNvSpPr txBox="1"/>
      </xdr:nvSpPr>
      <xdr:spPr>
        <a:xfrm>
          <a:off x="13131800" y="306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多額であるため、分母である経常一般財源額が大きくなっている。そのため、類似団体平均値より</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ポイント下回っているが、今後とも「新行財政改革推進方策」及び「定員適正化計画」に基づき、組織の再編等による事務の集約化を図り、定年延長と退職に対する採用等を総合的に勘案し、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xdr:rowOff>
    </xdr:from>
    <xdr:to>
      <xdr:col>24</xdr:col>
      <xdr:colOff>25400</xdr:colOff>
      <xdr:row>35</xdr:row>
      <xdr:rowOff>19558</xdr:rowOff>
    </xdr:to>
    <xdr:cxnSp macro="">
      <xdr:nvCxnSpPr>
        <xdr:cNvPr id="64" name="直線コネクタ 63"/>
        <xdr:cNvCxnSpPr/>
      </xdr:nvCxnSpPr>
      <xdr:spPr>
        <a:xfrm>
          <a:off x="3987800" y="60157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xdr:rowOff>
    </xdr:from>
    <xdr:to>
      <xdr:col>19</xdr:col>
      <xdr:colOff>187325</xdr:colOff>
      <xdr:row>35</xdr:row>
      <xdr:rowOff>19558</xdr:rowOff>
    </xdr:to>
    <xdr:cxnSp macro="">
      <xdr:nvCxnSpPr>
        <xdr:cNvPr id="67" name="直線コネクタ 66"/>
        <xdr:cNvCxnSpPr/>
      </xdr:nvCxnSpPr>
      <xdr:spPr>
        <a:xfrm flipV="1">
          <a:off x="3098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78994</xdr:rowOff>
    </xdr:to>
    <xdr:cxnSp macro="">
      <xdr:nvCxnSpPr>
        <xdr:cNvPr id="70" name="直線コネクタ 69"/>
        <xdr:cNvCxnSpPr/>
      </xdr:nvCxnSpPr>
      <xdr:spPr>
        <a:xfrm flipV="1">
          <a:off x="2209800" y="60203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33274</xdr:rowOff>
    </xdr:from>
    <xdr:to>
      <xdr:col>11</xdr:col>
      <xdr:colOff>9525</xdr:colOff>
      <xdr:row>35</xdr:row>
      <xdr:rowOff>78994</xdr:rowOff>
    </xdr:to>
    <xdr:cxnSp macro="">
      <xdr:nvCxnSpPr>
        <xdr:cNvPr id="73" name="直線コネクタ 72"/>
        <xdr:cNvCxnSpPr/>
      </xdr:nvCxnSpPr>
      <xdr:spPr>
        <a:xfrm>
          <a:off x="1320800" y="6034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140208</xdr:rowOff>
    </xdr:from>
    <xdr:to>
      <xdr:col>24</xdr:col>
      <xdr:colOff>76200</xdr:colOff>
      <xdr:row>35</xdr:row>
      <xdr:rowOff>70358</xdr:rowOff>
    </xdr:to>
    <xdr:sp macro="" textlink="">
      <xdr:nvSpPr>
        <xdr:cNvPr id="83" name="楕円 82"/>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48785</xdr:rowOff>
    </xdr:from>
    <xdr:ext cx="762000" cy="259045"/>
    <xdr:sp macro="" textlink="">
      <xdr:nvSpPr>
        <xdr:cNvPr id="84" name="人件費該当値テキスト"/>
        <xdr:cNvSpPr txBox="1"/>
      </xdr:nvSpPr>
      <xdr:spPr>
        <a:xfrm>
          <a:off x="4914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135636</xdr:rowOff>
    </xdr:from>
    <xdr:to>
      <xdr:col>20</xdr:col>
      <xdr:colOff>38100</xdr:colOff>
      <xdr:row>35</xdr:row>
      <xdr:rowOff>65786</xdr:rowOff>
    </xdr:to>
    <xdr:sp macro="" textlink="">
      <xdr:nvSpPr>
        <xdr:cNvPr id="85" name="楕円 84"/>
        <xdr:cNvSpPr/>
      </xdr:nvSpPr>
      <xdr:spPr>
        <a:xfrm>
          <a:off x="3937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75963</xdr:rowOff>
    </xdr:from>
    <xdr:ext cx="736600" cy="259045"/>
    <xdr:sp macro="" textlink="">
      <xdr:nvSpPr>
        <xdr:cNvPr id="86" name="テキスト ボックス 85"/>
        <xdr:cNvSpPr txBox="1"/>
      </xdr:nvSpPr>
      <xdr:spPr>
        <a:xfrm>
          <a:off x="3606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140208</xdr:rowOff>
    </xdr:from>
    <xdr:to>
      <xdr:col>15</xdr:col>
      <xdr:colOff>149225</xdr:colOff>
      <xdr:row>35</xdr:row>
      <xdr:rowOff>70358</xdr:rowOff>
    </xdr:to>
    <xdr:sp macro="" textlink="">
      <xdr:nvSpPr>
        <xdr:cNvPr id="87" name="楕円 86"/>
        <xdr:cNvSpPr/>
      </xdr:nvSpPr>
      <xdr:spPr>
        <a:xfrm>
          <a:off x="3048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80535</xdr:rowOff>
    </xdr:from>
    <xdr:ext cx="762000" cy="259045"/>
    <xdr:sp macro="" textlink="">
      <xdr:nvSpPr>
        <xdr:cNvPr id="88" name="テキスト ボックス 87"/>
        <xdr:cNvSpPr txBox="1"/>
      </xdr:nvSpPr>
      <xdr:spPr>
        <a:xfrm>
          <a:off x="2717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153924</xdr:rowOff>
    </xdr:from>
    <xdr:to>
      <xdr:col>6</xdr:col>
      <xdr:colOff>171450</xdr:colOff>
      <xdr:row>35</xdr:row>
      <xdr:rowOff>84074</xdr:rowOff>
    </xdr:to>
    <xdr:sp macro="" textlink="">
      <xdr:nvSpPr>
        <xdr:cNvPr id="91" name="楕円 90"/>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94251</xdr:rowOff>
    </xdr:from>
    <xdr:ext cx="762000" cy="259045"/>
    <xdr:sp macro="" textlink="">
      <xdr:nvSpPr>
        <xdr:cNvPr id="92" name="テキスト ボックス 91"/>
        <xdr:cNvSpPr txBox="1"/>
      </xdr:nvSpPr>
      <xdr:spPr>
        <a:xfrm>
          <a:off x="939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多額であるため、分母である経常一般財源額が大きくなっている。その中で、類似団体平均値より</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ポイント上回っているのは、合併により複数存在する類似の公共施設の維持管理費や、公共施設整備時に行った借地費用が大きく影響している。今後は、平成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年度に策定した「公共施設等総合管理計画」に基づいて、公共施設等の統廃合を進めるとともに、借地における借地料の見直しや不要な借地は返還を進め、物件費の削減に努める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18</xdr:row>
      <xdr:rowOff>127000</xdr:rowOff>
    </xdr:to>
    <xdr:cxnSp macro="">
      <xdr:nvCxnSpPr>
        <xdr:cNvPr id="127" name="直線コネクタ 126"/>
        <xdr:cNvCxnSpPr/>
      </xdr:nvCxnSpPr>
      <xdr:spPr>
        <a:xfrm>
          <a:off x="15671800" y="3169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18143</xdr:rowOff>
    </xdr:from>
    <xdr:to>
      <xdr:col>78</xdr:col>
      <xdr:colOff>69850</xdr:colOff>
      <xdr:row>18</xdr:row>
      <xdr:rowOff>83457</xdr:rowOff>
    </xdr:to>
    <xdr:cxnSp macro="">
      <xdr:nvCxnSpPr>
        <xdr:cNvPr id="130" name="直線コネクタ 129"/>
        <xdr:cNvCxnSpPr/>
      </xdr:nvCxnSpPr>
      <xdr:spPr>
        <a:xfrm>
          <a:off x="14782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18143</xdr:rowOff>
    </xdr:to>
    <xdr:cxnSp macro="">
      <xdr:nvCxnSpPr>
        <xdr:cNvPr id="133" name="直線コネクタ 132"/>
        <xdr:cNvCxnSpPr/>
      </xdr:nvCxnSpPr>
      <xdr:spPr>
        <a:xfrm>
          <a:off x="13893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17</xdr:row>
      <xdr:rowOff>167821</xdr:rowOff>
    </xdr:to>
    <xdr:cxnSp macro="">
      <xdr:nvCxnSpPr>
        <xdr:cNvPr id="136" name="直線コネクタ 135"/>
        <xdr:cNvCxnSpPr/>
      </xdr:nvCxnSpPr>
      <xdr:spPr>
        <a:xfrm>
          <a:off x="13004800" y="3060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48" name="楕円 147"/>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49" name="テキスト ボックス 148"/>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0" name="楕円 149"/>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1" name="テキスト ボックス 150"/>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2" name="楕円 151"/>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3" name="テキスト ボックス 152"/>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多額であるため、分母である経常一般財源額が大きくなっている。そのため、類似団体平均値より</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ポイント下回っている。扶助費は、過去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か年、若干増加傾向にあるが、ほぼ横ばいで推移している。生活保護費について、引き続き、生活保護者の就労支援を行うことで生活保護からの脱却を図るとともに、生活保護に至る前の段階の自立支援策を実施すること等で扶助費の伸びの抑制に取り組む。</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55</xdr:row>
      <xdr:rowOff>162378</xdr:rowOff>
    </xdr:to>
    <xdr:cxnSp macro="">
      <xdr:nvCxnSpPr>
        <xdr:cNvPr id="189" name="直線コネクタ 188"/>
        <xdr:cNvCxnSpPr/>
      </xdr:nvCxnSpPr>
      <xdr:spPr>
        <a:xfrm>
          <a:off x="3987800" y="9559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129722</xdr:rowOff>
    </xdr:to>
    <xdr:cxnSp macro="">
      <xdr:nvCxnSpPr>
        <xdr:cNvPr id="192" name="直線コネクタ 191"/>
        <xdr:cNvCxnSpPr/>
      </xdr:nvCxnSpPr>
      <xdr:spPr>
        <a:xfrm>
          <a:off x="3098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118835</xdr:rowOff>
    </xdr:to>
    <xdr:cxnSp macro="">
      <xdr:nvCxnSpPr>
        <xdr:cNvPr id="195" name="直線コネクタ 194"/>
        <xdr:cNvCxnSpPr/>
      </xdr:nvCxnSpPr>
      <xdr:spPr>
        <a:xfrm flipV="1">
          <a:off x="2209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198" name="直線コネクタ 197"/>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8" name="楕円 207"/>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9"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0" name="楕円 209"/>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1" name="テキスト ボックス 210"/>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2" name="楕円 211"/>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3" name="テキスト ボックス 21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4" name="楕円 213"/>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5" name="テキスト ボックス 214"/>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6" name="楕円 215"/>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7" name="テキスト ボックス 216"/>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多額であるため、分母である経常一般財源額が大きくなっている。その中で、類似団体平均値を</a:t>
          </a:r>
          <a:r>
            <a:rPr kumimoji="1" lang="en-US" altLang="ja-JP" sz="1000">
              <a:latin typeface="ＭＳ Ｐゴシック" panose="020B0600070205080204" pitchFamily="50" charset="-128"/>
              <a:ea typeface="ＭＳ Ｐゴシック" panose="020B0600070205080204" pitchFamily="50" charset="-128"/>
            </a:rPr>
            <a:t>3.6</a:t>
          </a:r>
          <a:r>
            <a:rPr kumimoji="1" lang="ja-JP" altLang="en-US" sz="1000">
              <a:latin typeface="ＭＳ Ｐゴシック" panose="020B0600070205080204" pitchFamily="50" charset="-128"/>
              <a:ea typeface="ＭＳ Ｐゴシック" panose="020B0600070205080204" pitchFamily="50" charset="-128"/>
            </a:rPr>
            <a:t>ポイント上回っている要因は、下水道事業における操出金で、淡路市特有の地形により整備効率が悪く施設整備の事業費が嵩み、一般会計からの繰出金等が多額となっている。他方、高齢化率</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を超えているため、国民健康保険・後期高齢者医療・介護保険特別会計に対する繰出金が多額となっていることも要因である。今後、下水道事業では戸別訪問等による接続率の増加と料金改定により自主財源を確保し、国民健康保険事業では特定健診受診率の向上等による</a:t>
          </a:r>
          <a:r>
            <a:rPr kumimoji="1" lang="ja-JP" altLang="ja-JP" sz="1000">
              <a:solidFill>
                <a:schemeClr val="dk1"/>
              </a:solidFill>
              <a:effectLst/>
              <a:latin typeface="+mn-lt"/>
              <a:ea typeface="+mn-ea"/>
              <a:cs typeface="+mn-cs"/>
            </a:rPr>
            <a:t>医療費増加の抑制</a:t>
          </a:r>
          <a:r>
            <a:rPr kumimoji="1" lang="ja-JP" altLang="en-US" sz="1000">
              <a:latin typeface="ＭＳ Ｐゴシック" panose="020B0600070205080204" pitchFamily="50" charset="-128"/>
              <a:ea typeface="ＭＳ Ｐゴシック" panose="020B0600070205080204" pitchFamily="50" charset="-128"/>
            </a:rPr>
            <a:t>、介護保険事業ではいきいき</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歳体操事業等の実施による介護予防や悪化の抑制等により給付費の伸びの抑制に努めるなど、繰出金の抑制を図る。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76381</xdr:rowOff>
    </xdr:from>
    <xdr:to>
      <xdr:col>82</xdr:col>
      <xdr:colOff>107950</xdr:colOff>
      <xdr:row>58</xdr:row>
      <xdr:rowOff>2903</xdr:rowOff>
    </xdr:to>
    <xdr:cxnSp macro="">
      <xdr:nvCxnSpPr>
        <xdr:cNvPr id="252" name="直線コネクタ 251"/>
        <xdr:cNvCxnSpPr/>
      </xdr:nvCxnSpPr>
      <xdr:spPr>
        <a:xfrm>
          <a:off x="15671800" y="984903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169454</xdr:rowOff>
    </xdr:from>
    <xdr:to>
      <xdr:col>78</xdr:col>
      <xdr:colOff>69850</xdr:colOff>
      <xdr:row>57</xdr:row>
      <xdr:rowOff>76381</xdr:rowOff>
    </xdr:to>
    <xdr:cxnSp macro="">
      <xdr:nvCxnSpPr>
        <xdr:cNvPr id="255" name="直線コネクタ 254"/>
        <xdr:cNvCxnSpPr/>
      </xdr:nvCxnSpPr>
      <xdr:spPr>
        <a:xfrm>
          <a:off x="14782800" y="97706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169454</xdr:rowOff>
    </xdr:from>
    <xdr:to>
      <xdr:col>73</xdr:col>
      <xdr:colOff>180975</xdr:colOff>
      <xdr:row>57</xdr:row>
      <xdr:rowOff>63319</xdr:rowOff>
    </xdr:to>
    <xdr:cxnSp macro="">
      <xdr:nvCxnSpPr>
        <xdr:cNvPr id="258" name="直線コネクタ 257"/>
        <xdr:cNvCxnSpPr/>
      </xdr:nvCxnSpPr>
      <xdr:spPr>
        <a:xfrm flipV="1">
          <a:off x="13893800" y="977065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63319</xdr:rowOff>
    </xdr:from>
    <xdr:to>
      <xdr:col>69</xdr:col>
      <xdr:colOff>92075</xdr:colOff>
      <xdr:row>57</xdr:row>
      <xdr:rowOff>109038</xdr:rowOff>
    </xdr:to>
    <xdr:cxnSp macro="">
      <xdr:nvCxnSpPr>
        <xdr:cNvPr id="261" name="直線コネクタ 260"/>
        <xdr:cNvCxnSpPr/>
      </xdr:nvCxnSpPr>
      <xdr:spPr>
        <a:xfrm flipV="1">
          <a:off x="13004800" y="98359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123553</xdr:rowOff>
    </xdr:from>
    <xdr:to>
      <xdr:col>82</xdr:col>
      <xdr:colOff>158750</xdr:colOff>
      <xdr:row>58</xdr:row>
      <xdr:rowOff>53703</xdr:rowOff>
    </xdr:to>
    <xdr:sp macro="" textlink="">
      <xdr:nvSpPr>
        <xdr:cNvPr id="271" name="楕円 270"/>
        <xdr:cNvSpPr/>
      </xdr:nvSpPr>
      <xdr:spPr>
        <a:xfrm>
          <a:off x="164592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95630</xdr:rowOff>
    </xdr:from>
    <xdr:ext cx="762000" cy="259045"/>
    <xdr:sp macro="" textlink="">
      <xdr:nvSpPr>
        <xdr:cNvPr id="272" name="その他該当値テキスト"/>
        <xdr:cNvSpPr txBox="1"/>
      </xdr:nvSpPr>
      <xdr:spPr>
        <a:xfrm>
          <a:off x="16598900" y="98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3" name="楕円 272"/>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4" name="テキスト ボックス 273"/>
        <xdr:cNvSpPr txBox="1"/>
      </xdr:nvSpPr>
      <xdr:spPr>
        <a:xfrm>
          <a:off x="15290800" y="98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118654</xdr:rowOff>
    </xdr:from>
    <xdr:to>
      <xdr:col>74</xdr:col>
      <xdr:colOff>31750</xdr:colOff>
      <xdr:row>57</xdr:row>
      <xdr:rowOff>48804</xdr:rowOff>
    </xdr:to>
    <xdr:sp macro="" textlink="">
      <xdr:nvSpPr>
        <xdr:cNvPr id="275" name="楕円 274"/>
        <xdr:cNvSpPr/>
      </xdr:nvSpPr>
      <xdr:spPr>
        <a:xfrm>
          <a:off x="14732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33581</xdr:rowOff>
    </xdr:from>
    <xdr:ext cx="762000" cy="259045"/>
    <xdr:sp macro="" textlink="">
      <xdr:nvSpPr>
        <xdr:cNvPr id="276" name="テキスト ボックス 275"/>
        <xdr:cNvSpPr txBox="1"/>
      </xdr:nvSpPr>
      <xdr:spPr>
        <a:xfrm>
          <a:off x="14401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7" name="楕円 276"/>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8" name="テキスト ボックス 277"/>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58238</xdr:rowOff>
    </xdr:from>
    <xdr:to>
      <xdr:col>65</xdr:col>
      <xdr:colOff>53975</xdr:colOff>
      <xdr:row>57</xdr:row>
      <xdr:rowOff>159838</xdr:rowOff>
    </xdr:to>
    <xdr:sp macro="" textlink="">
      <xdr:nvSpPr>
        <xdr:cNvPr id="279" name="楕円 278"/>
        <xdr:cNvSpPr/>
      </xdr:nvSpPr>
      <xdr:spPr>
        <a:xfrm>
          <a:off x="12954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144615</xdr:rowOff>
    </xdr:from>
    <xdr:ext cx="762000" cy="259045"/>
    <xdr:sp macro="" textlink="">
      <xdr:nvSpPr>
        <xdr:cNvPr id="280" name="テキスト ボックス 279"/>
        <xdr:cNvSpPr txBox="1"/>
      </xdr:nvSpPr>
      <xdr:spPr>
        <a:xfrm>
          <a:off x="12623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多額であるため、分母である経常一般財源額が大きくなっている。その中で、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ポイント改善し、類似団体平均値より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回っている。島内３市で実施する行政や消防事務における一部事務組合に対する負担金や、広域水道企業団に対する高料金対策補助金が多額となっていることが要因である。また、前年度から改善した主な要因としては、広域水道企業団に対する高料金対策補助金が昨年度より減額となったことで、広域水道企業団において、経営戦略等により持続的・安定的な経営に取り組んでい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99568</xdr:rowOff>
    </xdr:to>
    <xdr:cxnSp macro="">
      <xdr:nvCxnSpPr>
        <xdr:cNvPr id="310" name="直線コネクタ 309"/>
        <xdr:cNvCxnSpPr/>
      </xdr:nvCxnSpPr>
      <xdr:spPr>
        <a:xfrm flipV="1">
          <a:off x="15671800" y="6262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99568</xdr:rowOff>
    </xdr:to>
    <xdr:cxnSp macro="">
      <xdr:nvCxnSpPr>
        <xdr:cNvPr id="313" name="直線コネクタ 312"/>
        <xdr:cNvCxnSpPr/>
      </xdr:nvCxnSpPr>
      <xdr:spPr>
        <a:xfrm>
          <a:off x="14782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81280</xdr:rowOff>
    </xdr:to>
    <xdr:cxnSp macro="">
      <xdr:nvCxnSpPr>
        <xdr:cNvPr id="316" name="直線コネクタ 315"/>
        <xdr:cNvCxnSpPr/>
      </xdr:nvCxnSpPr>
      <xdr:spPr>
        <a:xfrm>
          <a:off x="13893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21844</xdr:rowOff>
    </xdr:to>
    <xdr:cxnSp macro="">
      <xdr:nvCxnSpPr>
        <xdr:cNvPr id="319" name="直線コネクタ 318"/>
        <xdr:cNvCxnSpPr/>
      </xdr:nvCxnSpPr>
      <xdr:spPr>
        <a:xfrm>
          <a:off x="13004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9" name="楕円 328"/>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11701</xdr:rowOff>
    </xdr:from>
    <xdr:ext cx="762000" cy="259045"/>
    <xdr:sp macro="" textlink="">
      <xdr:nvSpPr>
        <xdr:cNvPr id="330"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1" name="楕円 330"/>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32" name="テキスト ボックス 33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3" name="楕円 332"/>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34" name="テキスト ボックス 333"/>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5" name="楕円 334"/>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6" name="テキスト ボックス 335"/>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7" name="楕円 336"/>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8" name="テキスト ボックス 337"/>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公債費に係る経常収支比率は、前年度に比べ</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ポイント改善しているものの、依然として高い比率で推移しており、類似団体平均を</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上回っている。主な要因としては、阪神・淡路大震災の復興事業関連の償還が影響している。今後も、計画的な地方債の発行（合併特例事業債の有効活用等）や効率的な繰上償還の実施により、公債費負担の軽減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56515</xdr:rowOff>
    </xdr:from>
    <xdr:to>
      <xdr:col>24</xdr:col>
      <xdr:colOff>25400</xdr:colOff>
      <xdr:row>75</xdr:row>
      <xdr:rowOff>77470</xdr:rowOff>
    </xdr:to>
    <xdr:cxnSp macro="">
      <xdr:nvCxnSpPr>
        <xdr:cNvPr id="370" name="直線コネクタ 369"/>
        <xdr:cNvCxnSpPr/>
      </xdr:nvCxnSpPr>
      <xdr:spPr>
        <a:xfrm flipV="1">
          <a:off x="3987800" y="129152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88900</xdr:rowOff>
    </xdr:to>
    <xdr:cxnSp macro="">
      <xdr:nvCxnSpPr>
        <xdr:cNvPr id="373" name="直線コネクタ 372"/>
        <xdr:cNvCxnSpPr/>
      </xdr:nvCxnSpPr>
      <xdr:spPr>
        <a:xfrm flipV="1">
          <a:off x="3098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109855</xdr:rowOff>
    </xdr:to>
    <xdr:cxnSp macro="">
      <xdr:nvCxnSpPr>
        <xdr:cNvPr id="376" name="直線コネクタ 375"/>
        <xdr:cNvCxnSpPr/>
      </xdr:nvCxnSpPr>
      <xdr:spPr>
        <a:xfrm flipV="1">
          <a:off x="2209800" y="12947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109855</xdr:rowOff>
    </xdr:from>
    <xdr:to>
      <xdr:col>11</xdr:col>
      <xdr:colOff>9525</xdr:colOff>
      <xdr:row>75</xdr:row>
      <xdr:rowOff>157480</xdr:rowOff>
    </xdr:to>
    <xdr:cxnSp macro="">
      <xdr:nvCxnSpPr>
        <xdr:cNvPr id="379" name="直線コネクタ 378"/>
        <xdr:cNvCxnSpPr/>
      </xdr:nvCxnSpPr>
      <xdr:spPr>
        <a:xfrm flipV="1">
          <a:off x="1320800" y="129686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xdr:rowOff>
    </xdr:from>
    <xdr:to>
      <xdr:col>24</xdr:col>
      <xdr:colOff>76200</xdr:colOff>
      <xdr:row>75</xdr:row>
      <xdr:rowOff>107315</xdr:rowOff>
    </xdr:to>
    <xdr:sp macro="" textlink="">
      <xdr:nvSpPr>
        <xdr:cNvPr id="389" name="楕円 388"/>
        <xdr:cNvSpPr/>
      </xdr:nvSpPr>
      <xdr:spPr>
        <a:xfrm>
          <a:off x="47752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149242</xdr:rowOff>
    </xdr:from>
    <xdr:ext cx="762000" cy="259045"/>
    <xdr:sp macro="" textlink="">
      <xdr:nvSpPr>
        <xdr:cNvPr id="390" name="公債費該当値テキスト"/>
        <xdr:cNvSpPr txBox="1"/>
      </xdr:nvSpPr>
      <xdr:spPr>
        <a:xfrm>
          <a:off x="4914900" y="128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1" name="楕円 390"/>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113047</xdr:rowOff>
    </xdr:from>
    <xdr:ext cx="736600" cy="259045"/>
    <xdr:sp macro="" textlink="">
      <xdr:nvSpPr>
        <xdr:cNvPr id="392" name="テキスト ボックス 391"/>
        <xdr:cNvSpPr txBox="1"/>
      </xdr:nvSpPr>
      <xdr:spPr>
        <a:xfrm>
          <a:off x="3606800" y="1297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93" name="楕円 392"/>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124477</xdr:rowOff>
    </xdr:from>
    <xdr:ext cx="762000" cy="259045"/>
    <xdr:sp macro="" textlink="">
      <xdr:nvSpPr>
        <xdr:cNvPr id="394" name="テキスト ボックス 393"/>
        <xdr:cNvSpPr txBox="1"/>
      </xdr:nvSpPr>
      <xdr:spPr>
        <a:xfrm>
          <a:off x="2717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59055</xdr:rowOff>
    </xdr:from>
    <xdr:to>
      <xdr:col>11</xdr:col>
      <xdr:colOff>60325</xdr:colOff>
      <xdr:row>75</xdr:row>
      <xdr:rowOff>160655</xdr:rowOff>
    </xdr:to>
    <xdr:sp macro="" textlink="">
      <xdr:nvSpPr>
        <xdr:cNvPr id="395" name="楕円 394"/>
        <xdr:cNvSpPr/>
      </xdr:nvSpPr>
      <xdr:spPr>
        <a:xfrm>
          <a:off x="2159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145432</xdr:rowOff>
    </xdr:from>
    <xdr:ext cx="762000" cy="259045"/>
    <xdr:sp macro="" textlink="">
      <xdr:nvSpPr>
        <xdr:cNvPr id="396" name="テキスト ボックス 395"/>
        <xdr:cNvSpPr txBox="1"/>
      </xdr:nvSpPr>
      <xdr:spPr>
        <a:xfrm>
          <a:off x="1828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7" name="楕円 396"/>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21607</xdr:rowOff>
    </xdr:from>
    <xdr:ext cx="762000" cy="259045"/>
    <xdr:sp macro="" textlink="">
      <xdr:nvSpPr>
        <xdr:cNvPr id="398" name="テキスト ボックス 397"/>
        <xdr:cNvSpPr txBox="1"/>
      </xdr:nvSpPr>
      <xdr:spPr>
        <a:xfrm>
          <a:off x="939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多額であるため、分母である経常一般財源額が大きくなっている。そのため、公債費以外の経常収支比率は類似団体平均値を</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ポイント下回っているが、平成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年度から普通交付税の「合併算定替経費」の縮減が開始となり、平成</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2021</a:t>
          </a:r>
          <a:r>
            <a:rPr kumimoji="1" lang="ja-JP" altLang="en-US" sz="1100">
              <a:latin typeface="ＭＳ Ｐゴシック" panose="020B0600070205080204" pitchFamily="50" charset="-128"/>
              <a:ea typeface="ＭＳ Ｐゴシック" panose="020B0600070205080204" pitchFamily="50" charset="-128"/>
            </a:rPr>
            <a:t>年度）から一本算定に移行となるため、「淡路市新行財政改革推進方策」等に基づき、更なる経常経費の削減に努め、今後も身の丈に合った持続可能な行財政運営を図る。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85089</xdr:rowOff>
    </xdr:from>
    <xdr:to>
      <xdr:col>82</xdr:col>
      <xdr:colOff>107950</xdr:colOff>
      <xdr:row>76</xdr:row>
      <xdr:rowOff>165100</xdr:rowOff>
    </xdr:to>
    <xdr:cxnSp macro="">
      <xdr:nvCxnSpPr>
        <xdr:cNvPr id="431" name="直線コネクタ 430"/>
        <xdr:cNvCxnSpPr/>
      </xdr:nvCxnSpPr>
      <xdr:spPr>
        <a:xfrm>
          <a:off x="15671800" y="131152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76</xdr:row>
      <xdr:rowOff>85089</xdr:rowOff>
    </xdr:to>
    <xdr:cxnSp macro="">
      <xdr:nvCxnSpPr>
        <xdr:cNvPr id="434" name="直線コネクタ 433"/>
        <xdr:cNvCxnSpPr/>
      </xdr:nvCxnSpPr>
      <xdr:spPr>
        <a:xfrm>
          <a:off x="14782800" y="130276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31750</xdr:rowOff>
    </xdr:to>
    <xdr:cxnSp macro="">
      <xdr:nvCxnSpPr>
        <xdr:cNvPr id="437" name="直線コネクタ 436"/>
        <xdr:cNvCxnSpPr/>
      </xdr:nvCxnSpPr>
      <xdr:spPr>
        <a:xfrm flipV="1">
          <a:off x="13893800" y="13027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76</xdr:row>
      <xdr:rowOff>31750</xdr:rowOff>
    </xdr:to>
    <xdr:cxnSp macro="">
      <xdr:nvCxnSpPr>
        <xdr:cNvPr id="440" name="直線コネクタ 439"/>
        <xdr:cNvCxnSpPr/>
      </xdr:nvCxnSpPr>
      <xdr:spPr>
        <a:xfrm>
          <a:off x="13004800" y="13012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0" name="楕円 449"/>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51"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34289</xdr:rowOff>
    </xdr:from>
    <xdr:to>
      <xdr:col>78</xdr:col>
      <xdr:colOff>120650</xdr:colOff>
      <xdr:row>76</xdr:row>
      <xdr:rowOff>135889</xdr:rowOff>
    </xdr:to>
    <xdr:sp macro="" textlink="">
      <xdr:nvSpPr>
        <xdr:cNvPr id="452" name="楕円 451"/>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146067</xdr:rowOff>
    </xdr:from>
    <xdr:ext cx="736600" cy="259045"/>
    <xdr:sp macro="" textlink="">
      <xdr:nvSpPr>
        <xdr:cNvPr id="453" name="テキスト ボックス 452"/>
        <xdr:cNvSpPr txBox="1"/>
      </xdr:nvSpPr>
      <xdr:spPr>
        <a:xfrm>
          <a:off x="15290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54" name="楕円 453"/>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55" name="テキスト ボックス 454"/>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152400</xdr:rowOff>
    </xdr:from>
    <xdr:to>
      <xdr:col>69</xdr:col>
      <xdr:colOff>142875</xdr:colOff>
      <xdr:row>76</xdr:row>
      <xdr:rowOff>82550</xdr:rowOff>
    </xdr:to>
    <xdr:sp macro="" textlink="">
      <xdr:nvSpPr>
        <xdr:cNvPr id="456" name="楕円 455"/>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92727</xdr:rowOff>
    </xdr:from>
    <xdr:ext cx="762000" cy="259045"/>
    <xdr:sp macro="" textlink="">
      <xdr:nvSpPr>
        <xdr:cNvPr id="457" name="テキスト ボックス 456"/>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58" name="楕円 457"/>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59" name="テキスト ボックス 458"/>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109830</xdr:rowOff>
    </xdr:from>
    <xdr:to>
      <xdr:col>29</xdr:col>
      <xdr:colOff>127000</xdr:colOff>
      <xdr:row>17</xdr:row>
      <xdr:rowOff>122403</xdr:rowOff>
    </xdr:to>
    <xdr:cxnSp macro="">
      <xdr:nvCxnSpPr>
        <xdr:cNvPr id="50" name="直線コネクタ 49"/>
        <xdr:cNvCxnSpPr/>
      </xdr:nvCxnSpPr>
      <xdr:spPr bwMode="auto">
        <a:xfrm flipV="1">
          <a:off x="5003800" y="3072105"/>
          <a:ext cx="6477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90945</xdr:rowOff>
    </xdr:from>
    <xdr:to>
      <xdr:col>26</xdr:col>
      <xdr:colOff>50800</xdr:colOff>
      <xdr:row>17</xdr:row>
      <xdr:rowOff>122403</xdr:rowOff>
    </xdr:to>
    <xdr:cxnSp macro="">
      <xdr:nvCxnSpPr>
        <xdr:cNvPr id="53" name="直線コネクタ 52"/>
        <xdr:cNvCxnSpPr/>
      </xdr:nvCxnSpPr>
      <xdr:spPr bwMode="auto">
        <a:xfrm>
          <a:off x="4305300" y="3053220"/>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84087</xdr:rowOff>
    </xdr:from>
    <xdr:to>
      <xdr:col>22</xdr:col>
      <xdr:colOff>114300</xdr:colOff>
      <xdr:row>17</xdr:row>
      <xdr:rowOff>90945</xdr:rowOff>
    </xdr:to>
    <xdr:cxnSp macro="">
      <xdr:nvCxnSpPr>
        <xdr:cNvPr id="56" name="直線コネクタ 55"/>
        <xdr:cNvCxnSpPr/>
      </xdr:nvCxnSpPr>
      <xdr:spPr bwMode="auto">
        <a:xfrm>
          <a:off x="3606800" y="3046362"/>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84087</xdr:rowOff>
    </xdr:from>
    <xdr:to>
      <xdr:col>18</xdr:col>
      <xdr:colOff>177800</xdr:colOff>
      <xdr:row>17</xdr:row>
      <xdr:rowOff>129311</xdr:rowOff>
    </xdr:to>
    <xdr:cxnSp macro="">
      <xdr:nvCxnSpPr>
        <xdr:cNvPr id="59" name="直線コネクタ 58"/>
        <xdr:cNvCxnSpPr/>
      </xdr:nvCxnSpPr>
      <xdr:spPr bwMode="auto">
        <a:xfrm flipV="1">
          <a:off x="2908300" y="3046362"/>
          <a:ext cx="698500" cy="4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59030</xdr:rowOff>
    </xdr:from>
    <xdr:to>
      <xdr:col>29</xdr:col>
      <xdr:colOff>177800</xdr:colOff>
      <xdr:row>17</xdr:row>
      <xdr:rowOff>160630</xdr:rowOff>
    </xdr:to>
    <xdr:sp macro="" textlink="">
      <xdr:nvSpPr>
        <xdr:cNvPr id="69" name="楕円 68"/>
        <xdr:cNvSpPr/>
      </xdr:nvSpPr>
      <xdr:spPr bwMode="auto">
        <a:xfrm>
          <a:off x="5600700" y="30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31107</xdr:rowOff>
    </xdr:from>
    <xdr:ext cx="762000" cy="259045"/>
    <xdr:sp macro="" textlink="">
      <xdr:nvSpPr>
        <xdr:cNvPr id="70" name="人口1人当たり決算額の推移該当値テキスト130"/>
        <xdr:cNvSpPr txBox="1"/>
      </xdr:nvSpPr>
      <xdr:spPr>
        <a:xfrm>
          <a:off x="5740400" y="299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71603</xdr:rowOff>
    </xdr:from>
    <xdr:to>
      <xdr:col>26</xdr:col>
      <xdr:colOff>101600</xdr:colOff>
      <xdr:row>18</xdr:row>
      <xdr:rowOff>1753</xdr:rowOff>
    </xdr:to>
    <xdr:sp macro="" textlink="">
      <xdr:nvSpPr>
        <xdr:cNvPr id="71" name="楕円 70"/>
        <xdr:cNvSpPr/>
      </xdr:nvSpPr>
      <xdr:spPr bwMode="auto">
        <a:xfrm>
          <a:off x="4953000" y="303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157980</xdr:rowOff>
    </xdr:from>
    <xdr:ext cx="736600" cy="259045"/>
    <xdr:sp macro="" textlink="">
      <xdr:nvSpPr>
        <xdr:cNvPr id="72" name="テキスト ボックス 71"/>
        <xdr:cNvSpPr txBox="1"/>
      </xdr:nvSpPr>
      <xdr:spPr>
        <a:xfrm>
          <a:off x="4622800" y="31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40145</xdr:rowOff>
    </xdr:from>
    <xdr:to>
      <xdr:col>22</xdr:col>
      <xdr:colOff>165100</xdr:colOff>
      <xdr:row>17</xdr:row>
      <xdr:rowOff>141745</xdr:rowOff>
    </xdr:to>
    <xdr:sp macro="" textlink="">
      <xdr:nvSpPr>
        <xdr:cNvPr id="73" name="楕円 72"/>
        <xdr:cNvSpPr/>
      </xdr:nvSpPr>
      <xdr:spPr bwMode="auto">
        <a:xfrm>
          <a:off x="4254500" y="300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126522</xdr:rowOff>
    </xdr:from>
    <xdr:ext cx="762000" cy="259045"/>
    <xdr:sp macro="" textlink="">
      <xdr:nvSpPr>
        <xdr:cNvPr id="74" name="テキスト ボックス 73"/>
        <xdr:cNvSpPr txBox="1"/>
      </xdr:nvSpPr>
      <xdr:spPr>
        <a:xfrm>
          <a:off x="3924300" y="30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33287</xdr:rowOff>
    </xdr:from>
    <xdr:to>
      <xdr:col>19</xdr:col>
      <xdr:colOff>38100</xdr:colOff>
      <xdr:row>17</xdr:row>
      <xdr:rowOff>134887</xdr:rowOff>
    </xdr:to>
    <xdr:sp macro="" textlink="">
      <xdr:nvSpPr>
        <xdr:cNvPr id="75" name="楕円 74"/>
        <xdr:cNvSpPr/>
      </xdr:nvSpPr>
      <xdr:spPr bwMode="auto">
        <a:xfrm>
          <a:off x="3556000" y="299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145064</xdr:rowOff>
    </xdr:from>
    <xdr:ext cx="762000" cy="259045"/>
    <xdr:sp macro="" textlink="">
      <xdr:nvSpPr>
        <xdr:cNvPr id="76" name="テキスト ボックス 75"/>
        <xdr:cNvSpPr txBox="1"/>
      </xdr:nvSpPr>
      <xdr:spPr>
        <a:xfrm>
          <a:off x="3225800" y="276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78511</xdr:rowOff>
    </xdr:from>
    <xdr:to>
      <xdr:col>15</xdr:col>
      <xdr:colOff>101600</xdr:colOff>
      <xdr:row>18</xdr:row>
      <xdr:rowOff>8661</xdr:rowOff>
    </xdr:to>
    <xdr:sp macro="" textlink="">
      <xdr:nvSpPr>
        <xdr:cNvPr id="77" name="楕円 76"/>
        <xdr:cNvSpPr/>
      </xdr:nvSpPr>
      <xdr:spPr bwMode="auto">
        <a:xfrm>
          <a:off x="2857500" y="304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18838</xdr:rowOff>
    </xdr:from>
    <xdr:ext cx="762000" cy="259045"/>
    <xdr:sp macro="" textlink="">
      <xdr:nvSpPr>
        <xdr:cNvPr id="78" name="テキスト ボックス 77"/>
        <xdr:cNvSpPr txBox="1"/>
      </xdr:nvSpPr>
      <xdr:spPr>
        <a:xfrm>
          <a:off x="2527300" y="280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142851</xdr:rowOff>
    </xdr:from>
    <xdr:to>
      <xdr:col>29</xdr:col>
      <xdr:colOff>127000</xdr:colOff>
      <xdr:row>37</xdr:row>
      <xdr:rowOff>167599</xdr:rowOff>
    </xdr:to>
    <xdr:cxnSp macro="">
      <xdr:nvCxnSpPr>
        <xdr:cNvPr id="110" name="直線コネクタ 109"/>
        <xdr:cNvCxnSpPr/>
      </xdr:nvCxnSpPr>
      <xdr:spPr bwMode="auto">
        <a:xfrm>
          <a:off x="5003800" y="7267551"/>
          <a:ext cx="647700" cy="2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119731</xdr:rowOff>
    </xdr:from>
    <xdr:to>
      <xdr:col>26</xdr:col>
      <xdr:colOff>50800</xdr:colOff>
      <xdr:row>37</xdr:row>
      <xdr:rowOff>142851</xdr:rowOff>
    </xdr:to>
    <xdr:cxnSp macro="">
      <xdr:nvCxnSpPr>
        <xdr:cNvPr id="113" name="直線コネクタ 112"/>
        <xdr:cNvCxnSpPr/>
      </xdr:nvCxnSpPr>
      <xdr:spPr bwMode="auto">
        <a:xfrm>
          <a:off x="4305300" y="7244431"/>
          <a:ext cx="698500" cy="23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118121</xdr:rowOff>
    </xdr:from>
    <xdr:to>
      <xdr:col>22</xdr:col>
      <xdr:colOff>114300</xdr:colOff>
      <xdr:row>37</xdr:row>
      <xdr:rowOff>119731</xdr:rowOff>
    </xdr:to>
    <xdr:cxnSp macro="">
      <xdr:nvCxnSpPr>
        <xdr:cNvPr id="116" name="直線コネクタ 115"/>
        <xdr:cNvCxnSpPr/>
      </xdr:nvCxnSpPr>
      <xdr:spPr bwMode="auto">
        <a:xfrm>
          <a:off x="3606800" y="7242821"/>
          <a:ext cx="698500" cy="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77778</xdr:rowOff>
    </xdr:from>
    <xdr:to>
      <xdr:col>18</xdr:col>
      <xdr:colOff>177800</xdr:colOff>
      <xdr:row>37</xdr:row>
      <xdr:rowOff>118121</xdr:rowOff>
    </xdr:to>
    <xdr:cxnSp macro="">
      <xdr:nvCxnSpPr>
        <xdr:cNvPr id="119" name="直線コネクタ 118"/>
        <xdr:cNvCxnSpPr/>
      </xdr:nvCxnSpPr>
      <xdr:spPr bwMode="auto">
        <a:xfrm>
          <a:off x="2908300" y="7202478"/>
          <a:ext cx="698500" cy="4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116799</xdr:rowOff>
    </xdr:from>
    <xdr:to>
      <xdr:col>29</xdr:col>
      <xdr:colOff>177800</xdr:colOff>
      <xdr:row>37</xdr:row>
      <xdr:rowOff>218399</xdr:rowOff>
    </xdr:to>
    <xdr:sp macro="" textlink="">
      <xdr:nvSpPr>
        <xdr:cNvPr id="129" name="楕円 128"/>
        <xdr:cNvSpPr/>
      </xdr:nvSpPr>
      <xdr:spPr bwMode="auto">
        <a:xfrm>
          <a:off x="5600700" y="7241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133326</xdr:rowOff>
    </xdr:from>
    <xdr:ext cx="762000" cy="259045"/>
    <xdr:sp macro="" textlink="">
      <xdr:nvSpPr>
        <xdr:cNvPr id="130" name="人口1人当たり決算額の推移該当値テキスト445"/>
        <xdr:cNvSpPr txBox="1"/>
      </xdr:nvSpPr>
      <xdr:spPr>
        <a:xfrm>
          <a:off x="5740400" y="708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92051</xdr:rowOff>
    </xdr:from>
    <xdr:to>
      <xdr:col>26</xdr:col>
      <xdr:colOff>101600</xdr:colOff>
      <xdr:row>37</xdr:row>
      <xdr:rowOff>193651</xdr:rowOff>
    </xdr:to>
    <xdr:sp macro="" textlink="">
      <xdr:nvSpPr>
        <xdr:cNvPr id="131" name="楕円 130"/>
        <xdr:cNvSpPr/>
      </xdr:nvSpPr>
      <xdr:spPr bwMode="auto">
        <a:xfrm>
          <a:off x="4953000" y="721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32378</xdr:rowOff>
    </xdr:from>
    <xdr:ext cx="736600" cy="259045"/>
    <xdr:sp macro="" textlink="">
      <xdr:nvSpPr>
        <xdr:cNvPr id="132" name="テキスト ボックス 131"/>
        <xdr:cNvSpPr txBox="1"/>
      </xdr:nvSpPr>
      <xdr:spPr>
        <a:xfrm>
          <a:off x="4622800" y="698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68931</xdr:rowOff>
    </xdr:from>
    <xdr:to>
      <xdr:col>22</xdr:col>
      <xdr:colOff>165100</xdr:colOff>
      <xdr:row>37</xdr:row>
      <xdr:rowOff>170531</xdr:rowOff>
    </xdr:to>
    <xdr:sp macro="" textlink="">
      <xdr:nvSpPr>
        <xdr:cNvPr id="133" name="楕円 132"/>
        <xdr:cNvSpPr/>
      </xdr:nvSpPr>
      <xdr:spPr bwMode="auto">
        <a:xfrm>
          <a:off x="4254500" y="719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9258</xdr:rowOff>
    </xdr:from>
    <xdr:ext cx="762000" cy="259045"/>
    <xdr:sp macro="" textlink="">
      <xdr:nvSpPr>
        <xdr:cNvPr id="134" name="テキスト ボックス 133"/>
        <xdr:cNvSpPr txBox="1"/>
      </xdr:nvSpPr>
      <xdr:spPr>
        <a:xfrm>
          <a:off x="3924300" y="696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67321</xdr:rowOff>
    </xdr:from>
    <xdr:to>
      <xdr:col>19</xdr:col>
      <xdr:colOff>38100</xdr:colOff>
      <xdr:row>37</xdr:row>
      <xdr:rowOff>168921</xdr:rowOff>
    </xdr:to>
    <xdr:sp macro="" textlink="">
      <xdr:nvSpPr>
        <xdr:cNvPr id="135" name="楕円 134"/>
        <xdr:cNvSpPr/>
      </xdr:nvSpPr>
      <xdr:spPr bwMode="auto">
        <a:xfrm>
          <a:off x="3556000" y="719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7648</xdr:rowOff>
    </xdr:from>
    <xdr:ext cx="762000" cy="259045"/>
    <xdr:sp macro="" textlink="">
      <xdr:nvSpPr>
        <xdr:cNvPr id="136" name="テキスト ボックス 135"/>
        <xdr:cNvSpPr txBox="1"/>
      </xdr:nvSpPr>
      <xdr:spPr>
        <a:xfrm>
          <a:off x="3225800" y="696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26978</xdr:rowOff>
    </xdr:from>
    <xdr:to>
      <xdr:col>15</xdr:col>
      <xdr:colOff>101600</xdr:colOff>
      <xdr:row>37</xdr:row>
      <xdr:rowOff>128578</xdr:rowOff>
    </xdr:to>
    <xdr:sp macro="" textlink="">
      <xdr:nvSpPr>
        <xdr:cNvPr id="137" name="楕円 136"/>
        <xdr:cNvSpPr/>
      </xdr:nvSpPr>
      <xdr:spPr bwMode="auto">
        <a:xfrm>
          <a:off x="2857500" y="715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310205</xdr:rowOff>
    </xdr:from>
    <xdr:ext cx="762000" cy="259045"/>
    <xdr:sp macro="" textlink="">
      <xdr:nvSpPr>
        <xdr:cNvPr id="138" name="テキスト ボックス 137"/>
        <xdr:cNvSpPr txBox="1"/>
      </xdr:nvSpPr>
      <xdr:spPr>
        <a:xfrm>
          <a:off x="2527300" y="692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109004</xdr:rowOff>
    </xdr:from>
    <xdr:to>
      <xdr:col>24</xdr:col>
      <xdr:colOff>63500</xdr:colOff>
      <xdr:row>35</xdr:row>
      <xdr:rowOff>128689</xdr:rowOff>
    </xdr:to>
    <xdr:cxnSp macro="">
      <xdr:nvCxnSpPr>
        <xdr:cNvPr id="61" name="直線コネクタ 60"/>
        <xdr:cNvCxnSpPr/>
      </xdr:nvCxnSpPr>
      <xdr:spPr>
        <a:xfrm flipV="1">
          <a:off x="3797300" y="6109754"/>
          <a:ext cx="8382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94297</xdr:rowOff>
    </xdr:from>
    <xdr:to>
      <xdr:col>19</xdr:col>
      <xdr:colOff>177800</xdr:colOff>
      <xdr:row>35</xdr:row>
      <xdr:rowOff>128689</xdr:rowOff>
    </xdr:to>
    <xdr:cxnSp macro="">
      <xdr:nvCxnSpPr>
        <xdr:cNvPr id="64" name="直線コネクタ 63"/>
        <xdr:cNvCxnSpPr/>
      </xdr:nvCxnSpPr>
      <xdr:spPr>
        <a:xfrm>
          <a:off x="2908300" y="6095047"/>
          <a:ext cx="889000" cy="3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71933</xdr:rowOff>
    </xdr:from>
    <xdr:to>
      <xdr:col>15</xdr:col>
      <xdr:colOff>50800</xdr:colOff>
      <xdr:row>35</xdr:row>
      <xdr:rowOff>94297</xdr:rowOff>
    </xdr:to>
    <xdr:cxnSp macro="">
      <xdr:nvCxnSpPr>
        <xdr:cNvPr id="67" name="直線コネクタ 66"/>
        <xdr:cNvCxnSpPr/>
      </xdr:nvCxnSpPr>
      <xdr:spPr>
        <a:xfrm>
          <a:off x="2019300" y="6072683"/>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71933</xdr:rowOff>
    </xdr:from>
    <xdr:to>
      <xdr:col>10</xdr:col>
      <xdr:colOff>114300</xdr:colOff>
      <xdr:row>35</xdr:row>
      <xdr:rowOff>102578</xdr:rowOff>
    </xdr:to>
    <xdr:cxnSp macro="">
      <xdr:nvCxnSpPr>
        <xdr:cNvPr id="70" name="直線コネクタ 69"/>
        <xdr:cNvCxnSpPr/>
      </xdr:nvCxnSpPr>
      <xdr:spPr>
        <a:xfrm flipV="1">
          <a:off x="1130300" y="6072683"/>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58204</xdr:rowOff>
    </xdr:from>
    <xdr:to>
      <xdr:col>24</xdr:col>
      <xdr:colOff>114300</xdr:colOff>
      <xdr:row>35</xdr:row>
      <xdr:rowOff>159804</xdr:rowOff>
    </xdr:to>
    <xdr:sp macro="" textlink="">
      <xdr:nvSpPr>
        <xdr:cNvPr id="80" name="楕円 79"/>
        <xdr:cNvSpPr/>
      </xdr:nvSpPr>
      <xdr:spPr>
        <a:xfrm>
          <a:off x="4584700" y="60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36631</xdr:rowOff>
    </xdr:from>
    <xdr:ext cx="534377" cy="259045"/>
    <xdr:sp macro="" textlink="">
      <xdr:nvSpPr>
        <xdr:cNvPr id="81" name="人件費該当値テキスト"/>
        <xdr:cNvSpPr txBox="1"/>
      </xdr:nvSpPr>
      <xdr:spPr>
        <a:xfrm>
          <a:off x="4686300" y="603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77889</xdr:rowOff>
    </xdr:from>
    <xdr:to>
      <xdr:col>20</xdr:col>
      <xdr:colOff>38100</xdr:colOff>
      <xdr:row>36</xdr:row>
      <xdr:rowOff>8039</xdr:rowOff>
    </xdr:to>
    <xdr:sp macro="" textlink="">
      <xdr:nvSpPr>
        <xdr:cNvPr id="82" name="楕円 81"/>
        <xdr:cNvSpPr/>
      </xdr:nvSpPr>
      <xdr:spPr>
        <a:xfrm>
          <a:off x="3746500" y="60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170616</xdr:rowOff>
    </xdr:from>
    <xdr:ext cx="534377" cy="259045"/>
    <xdr:sp macro="" textlink="">
      <xdr:nvSpPr>
        <xdr:cNvPr id="83" name="テキスト ボックス 82"/>
        <xdr:cNvSpPr txBox="1"/>
      </xdr:nvSpPr>
      <xdr:spPr>
        <a:xfrm>
          <a:off x="3530111" y="617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43497</xdr:rowOff>
    </xdr:from>
    <xdr:to>
      <xdr:col>15</xdr:col>
      <xdr:colOff>101600</xdr:colOff>
      <xdr:row>35</xdr:row>
      <xdr:rowOff>145097</xdr:rowOff>
    </xdr:to>
    <xdr:sp macro="" textlink="">
      <xdr:nvSpPr>
        <xdr:cNvPr id="84" name="楕円 83"/>
        <xdr:cNvSpPr/>
      </xdr:nvSpPr>
      <xdr:spPr>
        <a:xfrm>
          <a:off x="2857500" y="60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136224</xdr:rowOff>
    </xdr:from>
    <xdr:ext cx="534377" cy="259045"/>
    <xdr:sp macro="" textlink="">
      <xdr:nvSpPr>
        <xdr:cNvPr id="85" name="テキスト ボックス 84"/>
        <xdr:cNvSpPr txBox="1"/>
      </xdr:nvSpPr>
      <xdr:spPr>
        <a:xfrm>
          <a:off x="2641111" y="61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21133</xdr:rowOff>
    </xdr:from>
    <xdr:to>
      <xdr:col>10</xdr:col>
      <xdr:colOff>165100</xdr:colOff>
      <xdr:row>35</xdr:row>
      <xdr:rowOff>122733</xdr:rowOff>
    </xdr:to>
    <xdr:sp macro="" textlink="">
      <xdr:nvSpPr>
        <xdr:cNvPr id="86" name="楕円 85"/>
        <xdr:cNvSpPr/>
      </xdr:nvSpPr>
      <xdr:spPr>
        <a:xfrm>
          <a:off x="1968500" y="60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113860</xdr:rowOff>
    </xdr:from>
    <xdr:ext cx="534377" cy="259045"/>
    <xdr:sp macro="" textlink="">
      <xdr:nvSpPr>
        <xdr:cNvPr id="87" name="テキスト ボックス 86"/>
        <xdr:cNvSpPr txBox="1"/>
      </xdr:nvSpPr>
      <xdr:spPr>
        <a:xfrm>
          <a:off x="1752111" y="61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51778</xdr:rowOff>
    </xdr:from>
    <xdr:to>
      <xdr:col>6</xdr:col>
      <xdr:colOff>38100</xdr:colOff>
      <xdr:row>35</xdr:row>
      <xdr:rowOff>153378</xdr:rowOff>
    </xdr:to>
    <xdr:sp macro="" textlink="">
      <xdr:nvSpPr>
        <xdr:cNvPr id="88" name="楕円 87"/>
        <xdr:cNvSpPr/>
      </xdr:nvSpPr>
      <xdr:spPr>
        <a:xfrm>
          <a:off x="1079500" y="60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144505</xdr:rowOff>
    </xdr:from>
    <xdr:ext cx="534377" cy="259045"/>
    <xdr:sp macro="" textlink="">
      <xdr:nvSpPr>
        <xdr:cNvPr id="89" name="テキスト ボックス 88"/>
        <xdr:cNvSpPr txBox="1"/>
      </xdr:nvSpPr>
      <xdr:spPr>
        <a:xfrm>
          <a:off x="863111" y="61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96736</xdr:rowOff>
    </xdr:from>
    <xdr:to>
      <xdr:col>24</xdr:col>
      <xdr:colOff>63500</xdr:colOff>
      <xdr:row>54</xdr:row>
      <xdr:rowOff>100838</xdr:rowOff>
    </xdr:to>
    <xdr:cxnSp macro="">
      <xdr:nvCxnSpPr>
        <xdr:cNvPr id="119" name="直線コネクタ 118"/>
        <xdr:cNvCxnSpPr/>
      </xdr:nvCxnSpPr>
      <xdr:spPr>
        <a:xfrm flipV="1">
          <a:off x="3797300" y="9355036"/>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100838</xdr:rowOff>
    </xdr:from>
    <xdr:to>
      <xdr:col>19</xdr:col>
      <xdr:colOff>177800</xdr:colOff>
      <xdr:row>54</xdr:row>
      <xdr:rowOff>107391</xdr:rowOff>
    </xdr:to>
    <xdr:cxnSp macro="">
      <xdr:nvCxnSpPr>
        <xdr:cNvPr id="122" name="直線コネクタ 121"/>
        <xdr:cNvCxnSpPr/>
      </xdr:nvCxnSpPr>
      <xdr:spPr>
        <a:xfrm flipV="1">
          <a:off x="2908300" y="935913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107391</xdr:rowOff>
    </xdr:from>
    <xdr:to>
      <xdr:col>15</xdr:col>
      <xdr:colOff>50800</xdr:colOff>
      <xdr:row>55</xdr:row>
      <xdr:rowOff>13335</xdr:rowOff>
    </xdr:to>
    <xdr:cxnSp macro="">
      <xdr:nvCxnSpPr>
        <xdr:cNvPr id="125" name="直線コネクタ 124"/>
        <xdr:cNvCxnSpPr/>
      </xdr:nvCxnSpPr>
      <xdr:spPr>
        <a:xfrm flipV="1">
          <a:off x="2019300" y="9365691"/>
          <a:ext cx="889000" cy="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13335</xdr:rowOff>
    </xdr:from>
    <xdr:to>
      <xdr:col>10</xdr:col>
      <xdr:colOff>114300</xdr:colOff>
      <xdr:row>55</xdr:row>
      <xdr:rowOff>125692</xdr:rowOff>
    </xdr:to>
    <xdr:cxnSp macro="">
      <xdr:nvCxnSpPr>
        <xdr:cNvPr id="128" name="直線コネクタ 127"/>
        <xdr:cNvCxnSpPr/>
      </xdr:nvCxnSpPr>
      <xdr:spPr>
        <a:xfrm flipV="1">
          <a:off x="1130300" y="9443085"/>
          <a:ext cx="8890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45936</xdr:rowOff>
    </xdr:from>
    <xdr:to>
      <xdr:col>24</xdr:col>
      <xdr:colOff>114300</xdr:colOff>
      <xdr:row>54</xdr:row>
      <xdr:rowOff>147536</xdr:rowOff>
    </xdr:to>
    <xdr:sp macro="" textlink="">
      <xdr:nvSpPr>
        <xdr:cNvPr id="138" name="楕円 137"/>
        <xdr:cNvSpPr/>
      </xdr:nvSpPr>
      <xdr:spPr>
        <a:xfrm>
          <a:off x="4584700" y="93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68813</xdr:rowOff>
    </xdr:from>
    <xdr:ext cx="534377" cy="259045"/>
    <xdr:sp macro="" textlink="">
      <xdr:nvSpPr>
        <xdr:cNvPr id="139" name="物件費該当値テキスト"/>
        <xdr:cNvSpPr txBox="1"/>
      </xdr:nvSpPr>
      <xdr:spPr>
        <a:xfrm>
          <a:off x="4686300" y="91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50038</xdr:rowOff>
    </xdr:from>
    <xdr:to>
      <xdr:col>20</xdr:col>
      <xdr:colOff>38100</xdr:colOff>
      <xdr:row>54</xdr:row>
      <xdr:rowOff>151638</xdr:rowOff>
    </xdr:to>
    <xdr:sp macro="" textlink="">
      <xdr:nvSpPr>
        <xdr:cNvPr id="140" name="楕円 139"/>
        <xdr:cNvSpPr/>
      </xdr:nvSpPr>
      <xdr:spPr>
        <a:xfrm>
          <a:off x="3746500" y="93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168165</xdr:rowOff>
    </xdr:from>
    <xdr:ext cx="534377" cy="259045"/>
    <xdr:sp macro="" textlink="">
      <xdr:nvSpPr>
        <xdr:cNvPr id="141" name="テキスト ボックス 140"/>
        <xdr:cNvSpPr txBox="1"/>
      </xdr:nvSpPr>
      <xdr:spPr>
        <a:xfrm>
          <a:off x="3530111" y="908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56591</xdr:rowOff>
    </xdr:from>
    <xdr:to>
      <xdr:col>15</xdr:col>
      <xdr:colOff>101600</xdr:colOff>
      <xdr:row>54</xdr:row>
      <xdr:rowOff>158191</xdr:rowOff>
    </xdr:to>
    <xdr:sp macro="" textlink="">
      <xdr:nvSpPr>
        <xdr:cNvPr id="142" name="楕円 141"/>
        <xdr:cNvSpPr/>
      </xdr:nvSpPr>
      <xdr:spPr>
        <a:xfrm>
          <a:off x="2857500" y="93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3268</xdr:rowOff>
    </xdr:from>
    <xdr:ext cx="534377" cy="259045"/>
    <xdr:sp macro="" textlink="">
      <xdr:nvSpPr>
        <xdr:cNvPr id="143" name="テキスト ボックス 142"/>
        <xdr:cNvSpPr txBox="1"/>
      </xdr:nvSpPr>
      <xdr:spPr>
        <a:xfrm>
          <a:off x="2641111" y="909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133985</xdr:rowOff>
    </xdr:from>
    <xdr:to>
      <xdr:col>10</xdr:col>
      <xdr:colOff>165100</xdr:colOff>
      <xdr:row>55</xdr:row>
      <xdr:rowOff>64135</xdr:rowOff>
    </xdr:to>
    <xdr:sp macro="" textlink="">
      <xdr:nvSpPr>
        <xdr:cNvPr id="144" name="楕円 143"/>
        <xdr:cNvSpPr/>
      </xdr:nvSpPr>
      <xdr:spPr>
        <a:xfrm>
          <a:off x="1968500" y="9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80662</xdr:rowOff>
    </xdr:from>
    <xdr:ext cx="534377" cy="259045"/>
    <xdr:sp macro="" textlink="">
      <xdr:nvSpPr>
        <xdr:cNvPr id="145" name="テキスト ボックス 144"/>
        <xdr:cNvSpPr txBox="1"/>
      </xdr:nvSpPr>
      <xdr:spPr>
        <a:xfrm>
          <a:off x="1752111" y="91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74892</xdr:rowOff>
    </xdr:from>
    <xdr:to>
      <xdr:col>6</xdr:col>
      <xdr:colOff>38100</xdr:colOff>
      <xdr:row>56</xdr:row>
      <xdr:rowOff>5042</xdr:rowOff>
    </xdr:to>
    <xdr:sp macro="" textlink="">
      <xdr:nvSpPr>
        <xdr:cNvPr id="146" name="楕円 145"/>
        <xdr:cNvSpPr/>
      </xdr:nvSpPr>
      <xdr:spPr>
        <a:xfrm>
          <a:off x="1079500" y="95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21569</xdr:rowOff>
    </xdr:from>
    <xdr:ext cx="534377" cy="259045"/>
    <xdr:sp macro="" textlink="">
      <xdr:nvSpPr>
        <xdr:cNvPr id="147" name="テキスト ボックス 146"/>
        <xdr:cNvSpPr txBox="1"/>
      </xdr:nvSpPr>
      <xdr:spPr>
        <a:xfrm>
          <a:off x="863111" y="92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149264</xdr:rowOff>
    </xdr:from>
    <xdr:to>
      <xdr:col>24</xdr:col>
      <xdr:colOff>63500</xdr:colOff>
      <xdr:row>78</xdr:row>
      <xdr:rowOff>150977</xdr:rowOff>
    </xdr:to>
    <xdr:cxnSp macro="">
      <xdr:nvCxnSpPr>
        <xdr:cNvPr id="176" name="直線コネクタ 175"/>
        <xdr:cNvCxnSpPr/>
      </xdr:nvCxnSpPr>
      <xdr:spPr>
        <a:xfrm flipV="1">
          <a:off x="3797300" y="13522364"/>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150977</xdr:rowOff>
    </xdr:from>
    <xdr:to>
      <xdr:col>19</xdr:col>
      <xdr:colOff>177800</xdr:colOff>
      <xdr:row>78</xdr:row>
      <xdr:rowOff>155759</xdr:rowOff>
    </xdr:to>
    <xdr:cxnSp macro="">
      <xdr:nvCxnSpPr>
        <xdr:cNvPr id="179" name="直線コネクタ 178"/>
        <xdr:cNvCxnSpPr/>
      </xdr:nvCxnSpPr>
      <xdr:spPr>
        <a:xfrm flipV="1">
          <a:off x="2908300" y="13524077"/>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152291</xdr:rowOff>
    </xdr:from>
    <xdr:to>
      <xdr:col>15</xdr:col>
      <xdr:colOff>50800</xdr:colOff>
      <xdr:row>78</xdr:row>
      <xdr:rowOff>155759</xdr:rowOff>
    </xdr:to>
    <xdr:cxnSp macro="">
      <xdr:nvCxnSpPr>
        <xdr:cNvPr id="182" name="直線コネクタ 181"/>
        <xdr:cNvCxnSpPr/>
      </xdr:nvCxnSpPr>
      <xdr:spPr>
        <a:xfrm>
          <a:off x="2019300" y="13525391"/>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149586</xdr:rowOff>
    </xdr:from>
    <xdr:to>
      <xdr:col>10</xdr:col>
      <xdr:colOff>114300</xdr:colOff>
      <xdr:row>78</xdr:row>
      <xdr:rowOff>152291</xdr:rowOff>
    </xdr:to>
    <xdr:cxnSp macro="">
      <xdr:nvCxnSpPr>
        <xdr:cNvPr id="185" name="直線コネクタ 184"/>
        <xdr:cNvCxnSpPr/>
      </xdr:nvCxnSpPr>
      <xdr:spPr>
        <a:xfrm>
          <a:off x="1130300" y="13522686"/>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98464</xdr:rowOff>
    </xdr:from>
    <xdr:to>
      <xdr:col>24</xdr:col>
      <xdr:colOff>114300</xdr:colOff>
      <xdr:row>79</xdr:row>
      <xdr:rowOff>28614</xdr:rowOff>
    </xdr:to>
    <xdr:sp macro="" textlink="">
      <xdr:nvSpPr>
        <xdr:cNvPr id="195" name="楕円 194"/>
        <xdr:cNvSpPr/>
      </xdr:nvSpPr>
      <xdr:spPr>
        <a:xfrm>
          <a:off x="4584700" y="134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13391</xdr:rowOff>
    </xdr:from>
    <xdr:ext cx="469744" cy="259045"/>
    <xdr:sp macro="" textlink="">
      <xdr:nvSpPr>
        <xdr:cNvPr id="196" name="維持補修費該当値テキスト"/>
        <xdr:cNvSpPr txBox="1"/>
      </xdr:nvSpPr>
      <xdr:spPr>
        <a:xfrm>
          <a:off x="4686300" y="1338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100177</xdr:rowOff>
    </xdr:from>
    <xdr:to>
      <xdr:col>20</xdr:col>
      <xdr:colOff>38100</xdr:colOff>
      <xdr:row>79</xdr:row>
      <xdr:rowOff>30327</xdr:rowOff>
    </xdr:to>
    <xdr:sp macro="" textlink="">
      <xdr:nvSpPr>
        <xdr:cNvPr id="197" name="楕円 196"/>
        <xdr:cNvSpPr/>
      </xdr:nvSpPr>
      <xdr:spPr>
        <a:xfrm>
          <a:off x="3746500" y="134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21454</xdr:rowOff>
    </xdr:from>
    <xdr:ext cx="469744" cy="259045"/>
    <xdr:sp macro="" textlink="">
      <xdr:nvSpPr>
        <xdr:cNvPr id="198" name="テキスト ボックス 197"/>
        <xdr:cNvSpPr txBox="1"/>
      </xdr:nvSpPr>
      <xdr:spPr>
        <a:xfrm>
          <a:off x="3562428" y="135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104959</xdr:rowOff>
    </xdr:from>
    <xdr:to>
      <xdr:col>15</xdr:col>
      <xdr:colOff>101600</xdr:colOff>
      <xdr:row>79</xdr:row>
      <xdr:rowOff>35109</xdr:rowOff>
    </xdr:to>
    <xdr:sp macro="" textlink="">
      <xdr:nvSpPr>
        <xdr:cNvPr id="199" name="楕円 198"/>
        <xdr:cNvSpPr/>
      </xdr:nvSpPr>
      <xdr:spPr>
        <a:xfrm>
          <a:off x="2857500" y="134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26236</xdr:rowOff>
    </xdr:from>
    <xdr:ext cx="469744" cy="259045"/>
    <xdr:sp macro="" textlink="">
      <xdr:nvSpPr>
        <xdr:cNvPr id="200" name="テキスト ボックス 199"/>
        <xdr:cNvSpPr txBox="1"/>
      </xdr:nvSpPr>
      <xdr:spPr>
        <a:xfrm>
          <a:off x="2673428" y="1357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101491</xdr:rowOff>
    </xdr:from>
    <xdr:to>
      <xdr:col>10</xdr:col>
      <xdr:colOff>165100</xdr:colOff>
      <xdr:row>79</xdr:row>
      <xdr:rowOff>31641</xdr:rowOff>
    </xdr:to>
    <xdr:sp macro="" textlink="">
      <xdr:nvSpPr>
        <xdr:cNvPr id="201" name="楕円 200"/>
        <xdr:cNvSpPr/>
      </xdr:nvSpPr>
      <xdr:spPr>
        <a:xfrm>
          <a:off x="1968500" y="1347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22768</xdr:rowOff>
    </xdr:from>
    <xdr:ext cx="469744" cy="259045"/>
    <xdr:sp macro="" textlink="">
      <xdr:nvSpPr>
        <xdr:cNvPr id="202" name="テキスト ボックス 201"/>
        <xdr:cNvSpPr txBox="1"/>
      </xdr:nvSpPr>
      <xdr:spPr>
        <a:xfrm>
          <a:off x="1784428" y="135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98786</xdr:rowOff>
    </xdr:from>
    <xdr:to>
      <xdr:col>6</xdr:col>
      <xdr:colOff>38100</xdr:colOff>
      <xdr:row>79</xdr:row>
      <xdr:rowOff>28936</xdr:rowOff>
    </xdr:to>
    <xdr:sp macro="" textlink="">
      <xdr:nvSpPr>
        <xdr:cNvPr id="203" name="楕円 202"/>
        <xdr:cNvSpPr/>
      </xdr:nvSpPr>
      <xdr:spPr>
        <a:xfrm>
          <a:off x="1079500" y="13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20063</xdr:rowOff>
    </xdr:from>
    <xdr:ext cx="469744" cy="259045"/>
    <xdr:sp macro="" textlink="">
      <xdr:nvSpPr>
        <xdr:cNvPr id="204" name="テキスト ボックス 203"/>
        <xdr:cNvSpPr txBox="1"/>
      </xdr:nvSpPr>
      <xdr:spPr>
        <a:xfrm>
          <a:off x="895428" y="135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22110</xdr:rowOff>
    </xdr:from>
    <xdr:to>
      <xdr:col>24</xdr:col>
      <xdr:colOff>63500</xdr:colOff>
      <xdr:row>98</xdr:row>
      <xdr:rowOff>24930</xdr:rowOff>
    </xdr:to>
    <xdr:cxnSp macro="">
      <xdr:nvCxnSpPr>
        <xdr:cNvPr id="234" name="直線コネクタ 233"/>
        <xdr:cNvCxnSpPr/>
      </xdr:nvCxnSpPr>
      <xdr:spPr>
        <a:xfrm flipV="1">
          <a:off x="3797300" y="16824210"/>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24930</xdr:rowOff>
    </xdr:from>
    <xdr:to>
      <xdr:col>19</xdr:col>
      <xdr:colOff>177800</xdr:colOff>
      <xdr:row>98</xdr:row>
      <xdr:rowOff>64351</xdr:rowOff>
    </xdr:to>
    <xdr:cxnSp macro="">
      <xdr:nvCxnSpPr>
        <xdr:cNvPr id="237" name="直線コネクタ 236"/>
        <xdr:cNvCxnSpPr/>
      </xdr:nvCxnSpPr>
      <xdr:spPr>
        <a:xfrm flipV="1">
          <a:off x="2908300" y="16827030"/>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52806</xdr:rowOff>
    </xdr:from>
    <xdr:to>
      <xdr:col>15</xdr:col>
      <xdr:colOff>50800</xdr:colOff>
      <xdr:row>98</xdr:row>
      <xdr:rowOff>64351</xdr:rowOff>
    </xdr:to>
    <xdr:cxnSp macro="">
      <xdr:nvCxnSpPr>
        <xdr:cNvPr id="240" name="直線コネクタ 239"/>
        <xdr:cNvCxnSpPr/>
      </xdr:nvCxnSpPr>
      <xdr:spPr>
        <a:xfrm>
          <a:off x="2019300" y="1685490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52806</xdr:rowOff>
    </xdr:from>
    <xdr:to>
      <xdr:col>10</xdr:col>
      <xdr:colOff>114300</xdr:colOff>
      <xdr:row>98</xdr:row>
      <xdr:rowOff>147486</xdr:rowOff>
    </xdr:to>
    <xdr:cxnSp macro="">
      <xdr:nvCxnSpPr>
        <xdr:cNvPr id="243" name="直線コネクタ 242"/>
        <xdr:cNvCxnSpPr/>
      </xdr:nvCxnSpPr>
      <xdr:spPr>
        <a:xfrm flipV="1">
          <a:off x="1130300" y="16854906"/>
          <a:ext cx="889000" cy="9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142760</xdr:rowOff>
    </xdr:from>
    <xdr:to>
      <xdr:col>24</xdr:col>
      <xdr:colOff>114300</xdr:colOff>
      <xdr:row>98</xdr:row>
      <xdr:rowOff>72910</xdr:rowOff>
    </xdr:to>
    <xdr:sp macro="" textlink="">
      <xdr:nvSpPr>
        <xdr:cNvPr id="253" name="楕円 252"/>
        <xdr:cNvSpPr/>
      </xdr:nvSpPr>
      <xdr:spPr>
        <a:xfrm>
          <a:off x="4584700" y="16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121187</xdr:rowOff>
    </xdr:from>
    <xdr:ext cx="534377" cy="259045"/>
    <xdr:sp macro="" textlink="">
      <xdr:nvSpPr>
        <xdr:cNvPr id="254" name="扶助費該当値テキスト"/>
        <xdr:cNvSpPr txBox="1"/>
      </xdr:nvSpPr>
      <xdr:spPr>
        <a:xfrm>
          <a:off x="4686300" y="1675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145580</xdr:rowOff>
    </xdr:from>
    <xdr:to>
      <xdr:col>20</xdr:col>
      <xdr:colOff>38100</xdr:colOff>
      <xdr:row>98</xdr:row>
      <xdr:rowOff>75730</xdr:rowOff>
    </xdr:to>
    <xdr:sp macro="" textlink="">
      <xdr:nvSpPr>
        <xdr:cNvPr id="255" name="楕円 254"/>
        <xdr:cNvSpPr/>
      </xdr:nvSpPr>
      <xdr:spPr>
        <a:xfrm>
          <a:off x="3746500" y="167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66857</xdr:rowOff>
    </xdr:from>
    <xdr:ext cx="534377" cy="259045"/>
    <xdr:sp macro="" textlink="">
      <xdr:nvSpPr>
        <xdr:cNvPr id="256" name="テキスト ボックス 255"/>
        <xdr:cNvSpPr txBox="1"/>
      </xdr:nvSpPr>
      <xdr:spPr>
        <a:xfrm>
          <a:off x="3530111" y="168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13551</xdr:rowOff>
    </xdr:from>
    <xdr:to>
      <xdr:col>15</xdr:col>
      <xdr:colOff>101600</xdr:colOff>
      <xdr:row>98</xdr:row>
      <xdr:rowOff>115151</xdr:rowOff>
    </xdr:to>
    <xdr:sp macro="" textlink="">
      <xdr:nvSpPr>
        <xdr:cNvPr id="257" name="楕円 256"/>
        <xdr:cNvSpPr/>
      </xdr:nvSpPr>
      <xdr:spPr>
        <a:xfrm>
          <a:off x="2857500" y="168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106278</xdr:rowOff>
    </xdr:from>
    <xdr:ext cx="534377" cy="259045"/>
    <xdr:sp macro="" textlink="">
      <xdr:nvSpPr>
        <xdr:cNvPr id="258" name="テキスト ボックス 257"/>
        <xdr:cNvSpPr txBox="1"/>
      </xdr:nvSpPr>
      <xdr:spPr>
        <a:xfrm>
          <a:off x="2641111" y="169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2006</xdr:rowOff>
    </xdr:from>
    <xdr:to>
      <xdr:col>10</xdr:col>
      <xdr:colOff>165100</xdr:colOff>
      <xdr:row>98</xdr:row>
      <xdr:rowOff>103606</xdr:rowOff>
    </xdr:to>
    <xdr:sp macro="" textlink="">
      <xdr:nvSpPr>
        <xdr:cNvPr id="259" name="楕円 258"/>
        <xdr:cNvSpPr/>
      </xdr:nvSpPr>
      <xdr:spPr>
        <a:xfrm>
          <a:off x="1968500" y="168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94733</xdr:rowOff>
    </xdr:from>
    <xdr:ext cx="534377" cy="259045"/>
    <xdr:sp macro="" textlink="">
      <xdr:nvSpPr>
        <xdr:cNvPr id="260" name="テキスト ボックス 259"/>
        <xdr:cNvSpPr txBox="1"/>
      </xdr:nvSpPr>
      <xdr:spPr>
        <a:xfrm>
          <a:off x="1752111" y="168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96686</xdr:rowOff>
    </xdr:from>
    <xdr:to>
      <xdr:col>6</xdr:col>
      <xdr:colOff>38100</xdr:colOff>
      <xdr:row>99</xdr:row>
      <xdr:rowOff>26836</xdr:rowOff>
    </xdr:to>
    <xdr:sp macro="" textlink="">
      <xdr:nvSpPr>
        <xdr:cNvPr id="261" name="楕円 260"/>
        <xdr:cNvSpPr/>
      </xdr:nvSpPr>
      <xdr:spPr>
        <a:xfrm>
          <a:off x="1079500" y="1689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17963</xdr:rowOff>
    </xdr:from>
    <xdr:ext cx="534377" cy="259045"/>
    <xdr:sp macro="" textlink="">
      <xdr:nvSpPr>
        <xdr:cNvPr id="262" name="テキスト ボックス 261"/>
        <xdr:cNvSpPr txBox="1"/>
      </xdr:nvSpPr>
      <xdr:spPr>
        <a:xfrm>
          <a:off x="863111" y="169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170698</xdr:rowOff>
    </xdr:from>
    <xdr:to>
      <xdr:col>55</xdr:col>
      <xdr:colOff>0</xdr:colOff>
      <xdr:row>36</xdr:row>
      <xdr:rowOff>5062</xdr:rowOff>
    </xdr:to>
    <xdr:cxnSp macro="">
      <xdr:nvCxnSpPr>
        <xdr:cNvPr id="291" name="直線コネクタ 290"/>
        <xdr:cNvCxnSpPr/>
      </xdr:nvCxnSpPr>
      <xdr:spPr>
        <a:xfrm flipV="1">
          <a:off x="9639300" y="6171448"/>
          <a:ext cx="8382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138999</xdr:rowOff>
    </xdr:from>
    <xdr:to>
      <xdr:col>50</xdr:col>
      <xdr:colOff>114300</xdr:colOff>
      <xdr:row>36</xdr:row>
      <xdr:rowOff>5062</xdr:rowOff>
    </xdr:to>
    <xdr:cxnSp macro="">
      <xdr:nvCxnSpPr>
        <xdr:cNvPr id="294" name="直線コネクタ 293"/>
        <xdr:cNvCxnSpPr/>
      </xdr:nvCxnSpPr>
      <xdr:spPr>
        <a:xfrm>
          <a:off x="8750300" y="6139749"/>
          <a:ext cx="8890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138999</xdr:rowOff>
    </xdr:from>
    <xdr:to>
      <xdr:col>45</xdr:col>
      <xdr:colOff>177800</xdr:colOff>
      <xdr:row>36</xdr:row>
      <xdr:rowOff>95710</xdr:rowOff>
    </xdr:to>
    <xdr:cxnSp macro="">
      <xdr:nvCxnSpPr>
        <xdr:cNvPr id="297" name="直線コネクタ 296"/>
        <xdr:cNvCxnSpPr/>
      </xdr:nvCxnSpPr>
      <xdr:spPr>
        <a:xfrm flipV="1">
          <a:off x="7861300" y="6139749"/>
          <a:ext cx="889000" cy="1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95710</xdr:rowOff>
    </xdr:from>
    <xdr:to>
      <xdr:col>41</xdr:col>
      <xdr:colOff>50800</xdr:colOff>
      <xdr:row>36</xdr:row>
      <xdr:rowOff>129840</xdr:rowOff>
    </xdr:to>
    <xdr:cxnSp macro="">
      <xdr:nvCxnSpPr>
        <xdr:cNvPr id="300" name="直線コネクタ 299"/>
        <xdr:cNvCxnSpPr/>
      </xdr:nvCxnSpPr>
      <xdr:spPr>
        <a:xfrm flipV="1">
          <a:off x="6972300" y="6267910"/>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119898</xdr:rowOff>
    </xdr:from>
    <xdr:to>
      <xdr:col>55</xdr:col>
      <xdr:colOff>50800</xdr:colOff>
      <xdr:row>36</xdr:row>
      <xdr:rowOff>50048</xdr:rowOff>
    </xdr:to>
    <xdr:sp macro="" textlink="">
      <xdr:nvSpPr>
        <xdr:cNvPr id="310" name="楕円 309"/>
        <xdr:cNvSpPr/>
      </xdr:nvSpPr>
      <xdr:spPr>
        <a:xfrm>
          <a:off x="10426700" y="61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142775</xdr:rowOff>
    </xdr:from>
    <xdr:ext cx="534377" cy="259045"/>
    <xdr:sp macro="" textlink="">
      <xdr:nvSpPr>
        <xdr:cNvPr id="311" name="補助費等該当値テキスト"/>
        <xdr:cNvSpPr txBox="1"/>
      </xdr:nvSpPr>
      <xdr:spPr>
        <a:xfrm>
          <a:off x="10528300" y="59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125712</xdr:rowOff>
    </xdr:from>
    <xdr:to>
      <xdr:col>50</xdr:col>
      <xdr:colOff>165100</xdr:colOff>
      <xdr:row>36</xdr:row>
      <xdr:rowOff>55862</xdr:rowOff>
    </xdr:to>
    <xdr:sp macro="" textlink="">
      <xdr:nvSpPr>
        <xdr:cNvPr id="312" name="楕円 311"/>
        <xdr:cNvSpPr/>
      </xdr:nvSpPr>
      <xdr:spPr>
        <a:xfrm>
          <a:off x="9588500" y="61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72389</xdr:rowOff>
    </xdr:from>
    <xdr:ext cx="534377" cy="259045"/>
    <xdr:sp macro="" textlink="">
      <xdr:nvSpPr>
        <xdr:cNvPr id="313" name="テキスト ボックス 312"/>
        <xdr:cNvSpPr txBox="1"/>
      </xdr:nvSpPr>
      <xdr:spPr>
        <a:xfrm>
          <a:off x="9372111" y="590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88199</xdr:rowOff>
    </xdr:from>
    <xdr:to>
      <xdr:col>46</xdr:col>
      <xdr:colOff>38100</xdr:colOff>
      <xdr:row>36</xdr:row>
      <xdr:rowOff>18349</xdr:rowOff>
    </xdr:to>
    <xdr:sp macro="" textlink="">
      <xdr:nvSpPr>
        <xdr:cNvPr id="314" name="楕円 313"/>
        <xdr:cNvSpPr/>
      </xdr:nvSpPr>
      <xdr:spPr>
        <a:xfrm>
          <a:off x="8699500" y="60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34876</xdr:rowOff>
    </xdr:from>
    <xdr:ext cx="534377" cy="259045"/>
    <xdr:sp macro="" textlink="">
      <xdr:nvSpPr>
        <xdr:cNvPr id="315" name="テキスト ボックス 314"/>
        <xdr:cNvSpPr txBox="1"/>
      </xdr:nvSpPr>
      <xdr:spPr>
        <a:xfrm>
          <a:off x="8483111" y="58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44910</xdr:rowOff>
    </xdr:from>
    <xdr:to>
      <xdr:col>41</xdr:col>
      <xdr:colOff>101600</xdr:colOff>
      <xdr:row>36</xdr:row>
      <xdr:rowOff>146510</xdr:rowOff>
    </xdr:to>
    <xdr:sp macro="" textlink="">
      <xdr:nvSpPr>
        <xdr:cNvPr id="316" name="楕円 315"/>
        <xdr:cNvSpPr/>
      </xdr:nvSpPr>
      <xdr:spPr>
        <a:xfrm>
          <a:off x="7810500" y="62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163037</xdr:rowOff>
    </xdr:from>
    <xdr:ext cx="534377" cy="259045"/>
    <xdr:sp macro="" textlink="">
      <xdr:nvSpPr>
        <xdr:cNvPr id="317" name="テキスト ボックス 316"/>
        <xdr:cNvSpPr txBox="1"/>
      </xdr:nvSpPr>
      <xdr:spPr>
        <a:xfrm>
          <a:off x="7594111" y="5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79040</xdr:rowOff>
    </xdr:from>
    <xdr:to>
      <xdr:col>36</xdr:col>
      <xdr:colOff>165100</xdr:colOff>
      <xdr:row>37</xdr:row>
      <xdr:rowOff>9190</xdr:rowOff>
    </xdr:to>
    <xdr:sp macro="" textlink="">
      <xdr:nvSpPr>
        <xdr:cNvPr id="318" name="楕円 317"/>
        <xdr:cNvSpPr/>
      </xdr:nvSpPr>
      <xdr:spPr>
        <a:xfrm>
          <a:off x="6921500" y="625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317</xdr:rowOff>
    </xdr:from>
    <xdr:ext cx="534377" cy="259045"/>
    <xdr:sp macro="" textlink="">
      <xdr:nvSpPr>
        <xdr:cNvPr id="319" name="テキスト ボックス 318"/>
        <xdr:cNvSpPr txBox="1"/>
      </xdr:nvSpPr>
      <xdr:spPr>
        <a:xfrm>
          <a:off x="6705111" y="634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108240</xdr:rowOff>
    </xdr:from>
    <xdr:to>
      <xdr:col>55</xdr:col>
      <xdr:colOff>0</xdr:colOff>
      <xdr:row>57</xdr:row>
      <xdr:rowOff>33840</xdr:rowOff>
    </xdr:to>
    <xdr:cxnSp macro="">
      <xdr:nvCxnSpPr>
        <xdr:cNvPr id="346" name="直線コネクタ 345"/>
        <xdr:cNvCxnSpPr/>
      </xdr:nvCxnSpPr>
      <xdr:spPr>
        <a:xfrm flipV="1">
          <a:off x="9639300" y="9709440"/>
          <a:ext cx="838200" cy="9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71737</xdr:rowOff>
    </xdr:from>
    <xdr:to>
      <xdr:col>50</xdr:col>
      <xdr:colOff>114300</xdr:colOff>
      <xdr:row>57</xdr:row>
      <xdr:rowOff>33840</xdr:rowOff>
    </xdr:to>
    <xdr:cxnSp macro="">
      <xdr:nvCxnSpPr>
        <xdr:cNvPr id="349" name="直線コネクタ 348"/>
        <xdr:cNvCxnSpPr/>
      </xdr:nvCxnSpPr>
      <xdr:spPr>
        <a:xfrm>
          <a:off x="8750300" y="9672937"/>
          <a:ext cx="889000" cy="1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71737</xdr:rowOff>
    </xdr:from>
    <xdr:to>
      <xdr:col>45</xdr:col>
      <xdr:colOff>177800</xdr:colOff>
      <xdr:row>57</xdr:row>
      <xdr:rowOff>48850</xdr:rowOff>
    </xdr:to>
    <xdr:cxnSp macro="">
      <xdr:nvCxnSpPr>
        <xdr:cNvPr id="352" name="直線コネクタ 351"/>
        <xdr:cNvCxnSpPr/>
      </xdr:nvCxnSpPr>
      <xdr:spPr>
        <a:xfrm flipV="1">
          <a:off x="7861300" y="9672937"/>
          <a:ext cx="889000" cy="1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171397</xdr:rowOff>
    </xdr:from>
    <xdr:to>
      <xdr:col>41</xdr:col>
      <xdr:colOff>50800</xdr:colOff>
      <xdr:row>57</xdr:row>
      <xdr:rowOff>48850</xdr:rowOff>
    </xdr:to>
    <xdr:cxnSp macro="">
      <xdr:nvCxnSpPr>
        <xdr:cNvPr id="355" name="直線コネクタ 354"/>
        <xdr:cNvCxnSpPr/>
      </xdr:nvCxnSpPr>
      <xdr:spPr>
        <a:xfrm>
          <a:off x="6972300" y="9772597"/>
          <a:ext cx="889000" cy="4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57440</xdr:rowOff>
    </xdr:from>
    <xdr:to>
      <xdr:col>55</xdr:col>
      <xdr:colOff>50800</xdr:colOff>
      <xdr:row>56</xdr:row>
      <xdr:rowOff>159040</xdr:rowOff>
    </xdr:to>
    <xdr:sp macro="" textlink="">
      <xdr:nvSpPr>
        <xdr:cNvPr id="365" name="楕円 364"/>
        <xdr:cNvSpPr/>
      </xdr:nvSpPr>
      <xdr:spPr>
        <a:xfrm>
          <a:off x="10426700" y="96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35867</xdr:rowOff>
    </xdr:from>
    <xdr:ext cx="534377" cy="259045"/>
    <xdr:sp macro="" textlink="">
      <xdr:nvSpPr>
        <xdr:cNvPr id="366" name="普通建設事業費該当値テキスト"/>
        <xdr:cNvSpPr txBox="1"/>
      </xdr:nvSpPr>
      <xdr:spPr>
        <a:xfrm>
          <a:off x="10528300" y="96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154490</xdr:rowOff>
    </xdr:from>
    <xdr:to>
      <xdr:col>50</xdr:col>
      <xdr:colOff>165100</xdr:colOff>
      <xdr:row>57</xdr:row>
      <xdr:rowOff>84640</xdr:rowOff>
    </xdr:to>
    <xdr:sp macro="" textlink="">
      <xdr:nvSpPr>
        <xdr:cNvPr id="367" name="楕円 366"/>
        <xdr:cNvSpPr/>
      </xdr:nvSpPr>
      <xdr:spPr>
        <a:xfrm>
          <a:off x="9588500" y="97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75767</xdr:rowOff>
    </xdr:from>
    <xdr:ext cx="534377" cy="259045"/>
    <xdr:sp macro="" textlink="">
      <xdr:nvSpPr>
        <xdr:cNvPr id="368" name="テキスト ボックス 367"/>
        <xdr:cNvSpPr txBox="1"/>
      </xdr:nvSpPr>
      <xdr:spPr>
        <a:xfrm>
          <a:off x="9372111" y="98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20937</xdr:rowOff>
    </xdr:from>
    <xdr:to>
      <xdr:col>46</xdr:col>
      <xdr:colOff>38100</xdr:colOff>
      <xdr:row>56</xdr:row>
      <xdr:rowOff>122537</xdr:rowOff>
    </xdr:to>
    <xdr:sp macro="" textlink="">
      <xdr:nvSpPr>
        <xdr:cNvPr id="369" name="楕円 368"/>
        <xdr:cNvSpPr/>
      </xdr:nvSpPr>
      <xdr:spPr>
        <a:xfrm>
          <a:off x="8699500" y="96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139064</xdr:rowOff>
    </xdr:from>
    <xdr:ext cx="534377" cy="259045"/>
    <xdr:sp macro="" textlink="">
      <xdr:nvSpPr>
        <xdr:cNvPr id="370" name="テキスト ボックス 369"/>
        <xdr:cNvSpPr txBox="1"/>
      </xdr:nvSpPr>
      <xdr:spPr>
        <a:xfrm>
          <a:off x="8483111" y="93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169500</xdr:rowOff>
    </xdr:from>
    <xdr:to>
      <xdr:col>41</xdr:col>
      <xdr:colOff>101600</xdr:colOff>
      <xdr:row>57</xdr:row>
      <xdr:rowOff>99650</xdr:rowOff>
    </xdr:to>
    <xdr:sp macro="" textlink="">
      <xdr:nvSpPr>
        <xdr:cNvPr id="371" name="楕円 370"/>
        <xdr:cNvSpPr/>
      </xdr:nvSpPr>
      <xdr:spPr>
        <a:xfrm>
          <a:off x="7810500" y="97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90777</xdr:rowOff>
    </xdr:from>
    <xdr:ext cx="534377" cy="259045"/>
    <xdr:sp macro="" textlink="">
      <xdr:nvSpPr>
        <xdr:cNvPr id="372" name="テキスト ボックス 371"/>
        <xdr:cNvSpPr txBox="1"/>
      </xdr:nvSpPr>
      <xdr:spPr>
        <a:xfrm>
          <a:off x="7594111" y="98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120597</xdr:rowOff>
    </xdr:from>
    <xdr:to>
      <xdr:col>36</xdr:col>
      <xdr:colOff>165100</xdr:colOff>
      <xdr:row>57</xdr:row>
      <xdr:rowOff>50747</xdr:rowOff>
    </xdr:to>
    <xdr:sp macro="" textlink="">
      <xdr:nvSpPr>
        <xdr:cNvPr id="373" name="楕円 372"/>
        <xdr:cNvSpPr/>
      </xdr:nvSpPr>
      <xdr:spPr>
        <a:xfrm>
          <a:off x="6921500" y="97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41874</xdr:rowOff>
    </xdr:from>
    <xdr:ext cx="534377" cy="259045"/>
    <xdr:sp macro="" textlink="">
      <xdr:nvSpPr>
        <xdr:cNvPr id="374" name="テキスト ボックス 373"/>
        <xdr:cNvSpPr txBox="1"/>
      </xdr:nvSpPr>
      <xdr:spPr>
        <a:xfrm>
          <a:off x="6705111" y="981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140157</xdr:rowOff>
    </xdr:from>
    <xdr:to>
      <xdr:col>55</xdr:col>
      <xdr:colOff>0</xdr:colOff>
      <xdr:row>78</xdr:row>
      <xdr:rowOff>47487</xdr:rowOff>
    </xdr:to>
    <xdr:cxnSp macro="">
      <xdr:nvCxnSpPr>
        <xdr:cNvPr id="405" name="直線コネクタ 404"/>
        <xdr:cNvCxnSpPr/>
      </xdr:nvCxnSpPr>
      <xdr:spPr>
        <a:xfrm flipV="1">
          <a:off x="9639300" y="13341807"/>
          <a:ext cx="838200" cy="7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47487</xdr:rowOff>
    </xdr:from>
    <xdr:to>
      <xdr:col>50</xdr:col>
      <xdr:colOff>114300</xdr:colOff>
      <xdr:row>78</xdr:row>
      <xdr:rowOff>131580</xdr:rowOff>
    </xdr:to>
    <xdr:cxnSp macro="">
      <xdr:nvCxnSpPr>
        <xdr:cNvPr id="408" name="直線コネクタ 407"/>
        <xdr:cNvCxnSpPr/>
      </xdr:nvCxnSpPr>
      <xdr:spPr>
        <a:xfrm flipV="1">
          <a:off x="8750300" y="13420587"/>
          <a:ext cx="889000" cy="8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61323</xdr:rowOff>
    </xdr:from>
    <xdr:to>
      <xdr:col>45</xdr:col>
      <xdr:colOff>177800</xdr:colOff>
      <xdr:row>78</xdr:row>
      <xdr:rowOff>131580</xdr:rowOff>
    </xdr:to>
    <xdr:cxnSp macro="">
      <xdr:nvCxnSpPr>
        <xdr:cNvPr id="411" name="直線コネクタ 410"/>
        <xdr:cNvCxnSpPr/>
      </xdr:nvCxnSpPr>
      <xdr:spPr>
        <a:xfrm>
          <a:off x="7861300" y="13434423"/>
          <a:ext cx="889000" cy="7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89357</xdr:rowOff>
    </xdr:from>
    <xdr:to>
      <xdr:col>55</xdr:col>
      <xdr:colOff>50800</xdr:colOff>
      <xdr:row>78</xdr:row>
      <xdr:rowOff>19507</xdr:rowOff>
    </xdr:to>
    <xdr:sp macro="" textlink="">
      <xdr:nvSpPr>
        <xdr:cNvPr id="421" name="楕円 420"/>
        <xdr:cNvSpPr/>
      </xdr:nvSpPr>
      <xdr:spPr>
        <a:xfrm>
          <a:off x="10426700" y="132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112234</xdr:rowOff>
    </xdr:from>
    <xdr:ext cx="534377" cy="259045"/>
    <xdr:sp macro="" textlink="">
      <xdr:nvSpPr>
        <xdr:cNvPr id="422" name="普通建設事業費 （ うち新規整備　）該当値テキスト"/>
        <xdr:cNvSpPr txBox="1"/>
      </xdr:nvSpPr>
      <xdr:spPr>
        <a:xfrm>
          <a:off x="10528300" y="131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168137</xdr:rowOff>
    </xdr:from>
    <xdr:to>
      <xdr:col>50</xdr:col>
      <xdr:colOff>165100</xdr:colOff>
      <xdr:row>78</xdr:row>
      <xdr:rowOff>98287</xdr:rowOff>
    </xdr:to>
    <xdr:sp macro="" textlink="">
      <xdr:nvSpPr>
        <xdr:cNvPr id="423" name="楕円 422"/>
        <xdr:cNvSpPr/>
      </xdr:nvSpPr>
      <xdr:spPr>
        <a:xfrm>
          <a:off x="9588500" y="133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89414</xdr:rowOff>
    </xdr:from>
    <xdr:ext cx="534377" cy="259045"/>
    <xdr:sp macro="" textlink="">
      <xdr:nvSpPr>
        <xdr:cNvPr id="424" name="テキスト ボックス 423"/>
        <xdr:cNvSpPr txBox="1"/>
      </xdr:nvSpPr>
      <xdr:spPr>
        <a:xfrm>
          <a:off x="9372111" y="134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80780</xdr:rowOff>
    </xdr:from>
    <xdr:to>
      <xdr:col>46</xdr:col>
      <xdr:colOff>38100</xdr:colOff>
      <xdr:row>79</xdr:row>
      <xdr:rowOff>10930</xdr:rowOff>
    </xdr:to>
    <xdr:sp macro="" textlink="">
      <xdr:nvSpPr>
        <xdr:cNvPr id="425" name="楕円 424"/>
        <xdr:cNvSpPr/>
      </xdr:nvSpPr>
      <xdr:spPr>
        <a:xfrm>
          <a:off x="8699500" y="13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2057</xdr:rowOff>
    </xdr:from>
    <xdr:ext cx="534377" cy="259045"/>
    <xdr:sp macro="" textlink="">
      <xdr:nvSpPr>
        <xdr:cNvPr id="426" name="テキスト ボックス 425"/>
        <xdr:cNvSpPr txBox="1"/>
      </xdr:nvSpPr>
      <xdr:spPr>
        <a:xfrm>
          <a:off x="8483111" y="1354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10523</xdr:rowOff>
    </xdr:from>
    <xdr:to>
      <xdr:col>41</xdr:col>
      <xdr:colOff>101600</xdr:colOff>
      <xdr:row>78</xdr:row>
      <xdr:rowOff>112123</xdr:rowOff>
    </xdr:to>
    <xdr:sp macro="" textlink="">
      <xdr:nvSpPr>
        <xdr:cNvPr id="427" name="楕円 426"/>
        <xdr:cNvSpPr/>
      </xdr:nvSpPr>
      <xdr:spPr>
        <a:xfrm>
          <a:off x="7810500" y="133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103250</xdr:rowOff>
    </xdr:from>
    <xdr:ext cx="534377" cy="259045"/>
    <xdr:sp macro="" textlink="">
      <xdr:nvSpPr>
        <xdr:cNvPr id="428" name="テキスト ボックス 427"/>
        <xdr:cNvSpPr txBox="1"/>
      </xdr:nvSpPr>
      <xdr:spPr>
        <a:xfrm>
          <a:off x="7594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79952</xdr:rowOff>
    </xdr:from>
    <xdr:to>
      <xdr:col>55</xdr:col>
      <xdr:colOff>0</xdr:colOff>
      <xdr:row>97</xdr:row>
      <xdr:rowOff>164785</xdr:rowOff>
    </xdr:to>
    <xdr:cxnSp macro="">
      <xdr:nvCxnSpPr>
        <xdr:cNvPr id="457" name="直線コネクタ 456"/>
        <xdr:cNvCxnSpPr/>
      </xdr:nvCxnSpPr>
      <xdr:spPr>
        <a:xfrm flipV="1">
          <a:off x="9639300" y="16710602"/>
          <a:ext cx="838200" cy="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1893</xdr:rowOff>
    </xdr:from>
    <xdr:to>
      <xdr:col>50</xdr:col>
      <xdr:colOff>114300</xdr:colOff>
      <xdr:row>97</xdr:row>
      <xdr:rowOff>164785</xdr:rowOff>
    </xdr:to>
    <xdr:cxnSp macro="">
      <xdr:nvCxnSpPr>
        <xdr:cNvPr id="460" name="直線コネクタ 459"/>
        <xdr:cNvCxnSpPr/>
      </xdr:nvCxnSpPr>
      <xdr:spPr>
        <a:xfrm>
          <a:off x="8750300" y="16461093"/>
          <a:ext cx="889000" cy="33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1893</xdr:rowOff>
    </xdr:from>
    <xdr:to>
      <xdr:col>45</xdr:col>
      <xdr:colOff>177800</xdr:colOff>
      <xdr:row>97</xdr:row>
      <xdr:rowOff>122647</xdr:rowOff>
    </xdr:to>
    <xdr:cxnSp macro="">
      <xdr:nvCxnSpPr>
        <xdr:cNvPr id="463" name="直線コネクタ 462"/>
        <xdr:cNvCxnSpPr/>
      </xdr:nvCxnSpPr>
      <xdr:spPr>
        <a:xfrm flipV="1">
          <a:off x="7861300" y="16461093"/>
          <a:ext cx="889000" cy="29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29152</xdr:rowOff>
    </xdr:from>
    <xdr:to>
      <xdr:col>55</xdr:col>
      <xdr:colOff>50800</xdr:colOff>
      <xdr:row>97</xdr:row>
      <xdr:rowOff>130752</xdr:rowOff>
    </xdr:to>
    <xdr:sp macro="" textlink="">
      <xdr:nvSpPr>
        <xdr:cNvPr id="473" name="楕円 472"/>
        <xdr:cNvSpPr/>
      </xdr:nvSpPr>
      <xdr:spPr>
        <a:xfrm>
          <a:off x="10426700" y="166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7579</xdr:rowOff>
    </xdr:from>
    <xdr:ext cx="534377" cy="259045"/>
    <xdr:sp macro="" textlink="">
      <xdr:nvSpPr>
        <xdr:cNvPr id="474" name="普通建設事業費 （ うち更新整備　）該当値テキスト"/>
        <xdr:cNvSpPr txBox="1"/>
      </xdr:nvSpPr>
      <xdr:spPr>
        <a:xfrm>
          <a:off x="10528300" y="166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113985</xdr:rowOff>
    </xdr:from>
    <xdr:to>
      <xdr:col>50</xdr:col>
      <xdr:colOff>165100</xdr:colOff>
      <xdr:row>98</xdr:row>
      <xdr:rowOff>44135</xdr:rowOff>
    </xdr:to>
    <xdr:sp macro="" textlink="">
      <xdr:nvSpPr>
        <xdr:cNvPr id="475" name="楕円 474"/>
        <xdr:cNvSpPr/>
      </xdr:nvSpPr>
      <xdr:spPr>
        <a:xfrm>
          <a:off x="9588500" y="167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35262</xdr:rowOff>
    </xdr:from>
    <xdr:ext cx="534377" cy="259045"/>
    <xdr:sp macro="" textlink="">
      <xdr:nvSpPr>
        <xdr:cNvPr id="476" name="テキスト ボックス 475"/>
        <xdr:cNvSpPr txBox="1"/>
      </xdr:nvSpPr>
      <xdr:spPr>
        <a:xfrm>
          <a:off x="9372111" y="168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122543</xdr:rowOff>
    </xdr:from>
    <xdr:to>
      <xdr:col>46</xdr:col>
      <xdr:colOff>38100</xdr:colOff>
      <xdr:row>96</xdr:row>
      <xdr:rowOff>52693</xdr:rowOff>
    </xdr:to>
    <xdr:sp macro="" textlink="">
      <xdr:nvSpPr>
        <xdr:cNvPr id="477" name="楕円 476"/>
        <xdr:cNvSpPr/>
      </xdr:nvSpPr>
      <xdr:spPr>
        <a:xfrm>
          <a:off x="8699500" y="164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69220</xdr:rowOff>
    </xdr:from>
    <xdr:ext cx="534377" cy="259045"/>
    <xdr:sp macro="" textlink="">
      <xdr:nvSpPr>
        <xdr:cNvPr id="478" name="テキスト ボックス 477"/>
        <xdr:cNvSpPr txBox="1"/>
      </xdr:nvSpPr>
      <xdr:spPr>
        <a:xfrm>
          <a:off x="8483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71847</xdr:rowOff>
    </xdr:from>
    <xdr:to>
      <xdr:col>41</xdr:col>
      <xdr:colOff>101600</xdr:colOff>
      <xdr:row>98</xdr:row>
      <xdr:rowOff>1997</xdr:rowOff>
    </xdr:to>
    <xdr:sp macro="" textlink="">
      <xdr:nvSpPr>
        <xdr:cNvPr id="479" name="楕円 478"/>
        <xdr:cNvSpPr/>
      </xdr:nvSpPr>
      <xdr:spPr>
        <a:xfrm>
          <a:off x="7810500" y="1670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164574</xdr:rowOff>
    </xdr:from>
    <xdr:ext cx="534377" cy="259045"/>
    <xdr:sp macro="" textlink="">
      <xdr:nvSpPr>
        <xdr:cNvPr id="480" name="テキスト ボックス 479"/>
        <xdr:cNvSpPr txBox="1"/>
      </xdr:nvSpPr>
      <xdr:spPr>
        <a:xfrm>
          <a:off x="7594111" y="167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36081</xdr:rowOff>
    </xdr:from>
    <xdr:to>
      <xdr:col>85</xdr:col>
      <xdr:colOff>127000</xdr:colOff>
      <xdr:row>38</xdr:row>
      <xdr:rowOff>154318</xdr:rowOff>
    </xdr:to>
    <xdr:cxnSp macro="">
      <xdr:nvCxnSpPr>
        <xdr:cNvPr id="509" name="直線コネクタ 508"/>
        <xdr:cNvCxnSpPr/>
      </xdr:nvCxnSpPr>
      <xdr:spPr>
        <a:xfrm>
          <a:off x="15481300" y="6379731"/>
          <a:ext cx="838200" cy="2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123863</xdr:rowOff>
    </xdr:from>
    <xdr:to>
      <xdr:col>81</xdr:col>
      <xdr:colOff>50800</xdr:colOff>
      <xdr:row>37</xdr:row>
      <xdr:rowOff>36081</xdr:rowOff>
    </xdr:to>
    <xdr:cxnSp macro="">
      <xdr:nvCxnSpPr>
        <xdr:cNvPr id="512" name="直線コネクタ 511"/>
        <xdr:cNvCxnSpPr/>
      </xdr:nvCxnSpPr>
      <xdr:spPr>
        <a:xfrm>
          <a:off x="14592300" y="6296063"/>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123863</xdr:rowOff>
    </xdr:from>
    <xdr:to>
      <xdr:col>76</xdr:col>
      <xdr:colOff>114300</xdr:colOff>
      <xdr:row>37</xdr:row>
      <xdr:rowOff>75806</xdr:rowOff>
    </xdr:to>
    <xdr:cxnSp macro="">
      <xdr:nvCxnSpPr>
        <xdr:cNvPr id="515" name="直線コネクタ 514"/>
        <xdr:cNvCxnSpPr/>
      </xdr:nvCxnSpPr>
      <xdr:spPr>
        <a:xfrm flipV="1">
          <a:off x="13703300" y="6296063"/>
          <a:ext cx="889000" cy="1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86030</xdr:rowOff>
    </xdr:from>
    <xdr:to>
      <xdr:col>71</xdr:col>
      <xdr:colOff>177800</xdr:colOff>
      <xdr:row>37</xdr:row>
      <xdr:rowOff>75806</xdr:rowOff>
    </xdr:to>
    <xdr:cxnSp macro="">
      <xdr:nvCxnSpPr>
        <xdr:cNvPr id="518" name="直線コネクタ 517"/>
        <xdr:cNvCxnSpPr/>
      </xdr:nvCxnSpPr>
      <xdr:spPr>
        <a:xfrm>
          <a:off x="12814300" y="5915330"/>
          <a:ext cx="889000" cy="50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157383</xdr:rowOff>
    </xdr:from>
    <xdr:ext cx="469744" cy="259045"/>
    <xdr:sp macro="" textlink="">
      <xdr:nvSpPr>
        <xdr:cNvPr id="522" name="テキスト ボックス 521"/>
        <xdr:cNvSpPr txBox="1"/>
      </xdr:nvSpPr>
      <xdr:spPr>
        <a:xfrm>
          <a:off x="12579428"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103518</xdr:rowOff>
    </xdr:from>
    <xdr:to>
      <xdr:col>85</xdr:col>
      <xdr:colOff>177800</xdr:colOff>
      <xdr:row>39</xdr:row>
      <xdr:rowOff>33668</xdr:rowOff>
    </xdr:to>
    <xdr:sp macro="" textlink="">
      <xdr:nvSpPr>
        <xdr:cNvPr id="528" name="楕円 527"/>
        <xdr:cNvSpPr/>
      </xdr:nvSpPr>
      <xdr:spPr>
        <a:xfrm>
          <a:off x="16268700" y="66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156731</xdr:rowOff>
    </xdr:from>
    <xdr:to>
      <xdr:col>81</xdr:col>
      <xdr:colOff>101600</xdr:colOff>
      <xdr:row>37</xdr:row>
      <xdr:rowOff>86881</xdr:rowOff>
    </xdr:to>
    <xdr:sp macro="" textlink="">
      <xdr:nvSpPr>
        <xdr:cNvPr id="530" name="楕円 529"/>
        <xdr:cNvSpPr/>
      </xdr:nvSpPr>
      <xdr:spPr>
        <a:xfrm>
          <a:off x="15430500" y="63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103408</xdr:rowOff>
    </xdr:from>
    <xdr:ext cx="534377" cy="259045"/>
    <xdr:sp macro="" textlink="">
      <xdr:nvSpPr>
        <xdr:cNvPr id="531" name="テキスト ボックス 530"/>
        <xdr:cNvSpPr txBox="1"/>
      </xdr:nvSpPr>
      <xdr:spPr>
        <a:xfrm>
          <a:off x="15214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73063</xdr:rowOff>
    </xdr:from>
    <xdr:to>
      <xdr:col>76</xdr:col>
      <xdr:colOff>165100</xdr:colOff>
      <xdr:row>37</xdr:row>
      <xdr:rowOff>3213</xdr:rowOff>
    </xdr:to>
    <xdr:sp macro="" textlink="">
      <xdr:nvSpPr>
        <xdr:cNvPr id="532" name="楕円 531"/>
        <xdr:cNvSpPr/>
      </xdr:nvSpPr>
      <xdr:spPr>
        <a:xfrm>
          <a:off x="14541500" y="62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19740</xdr:rowOff>
    </xdr:from>
    <xdr:ext cx="534377" cy="259045"/>
    <xdr:sp macro="" textlink="">
      <xdr:nvSpPr>
        <xdr:cNvPr id="533" name="テキスト ボックス 532"/>
        <xdr:cNvSpPr txBox="1"/>
      </xdr:nvSpPr>
      <xdr:spPr>
        <a:xfrm>
          <a:off x="14325111" y="60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25006</xdr:rowOff>
    </xdr:from>
    <xdr:to>
      <xdr:col>72</xdr:col>
      <xdr:colOff>38100</xdr:colOff>
      <xdr:row>37</xdr:row>
      <xdr:rowOff>126606</xdr:rowOff>
    </xdr:to>
    <xdr:sp macro="" textlink="">
      <xdr:nvSpPr>
        <xdr:cNvPr id="534" name="楕円 533"/>
        <xdr:cNvSpPr/>
      </xdr:nvSpPr>
      <xdr:spPr>
        <a:xfrm>
          <a:off x="13652500" y="63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143133</xdr:rowOff>
    </xdr:from>
    <xdr:ext cx="534377" cy="259045"/>
    <xdr:sp macro="" textlink="">
      <xdr:nvSpPr>
        <xdr:cNvPr id="535" name="テキスト ボックス 534"/>
        <xdr:cNvSpPr txBox="1"/>
      </xdr:nvSpPr>
      <xdr:spPr>
        <a:xfrm>
          <a:off x="13436111" y="61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35230</xdr:rowOff>
    </xdr:from>
    <xdr:to>
      <xdr:col>67</xdr:col>
      <xdr:colOff>101600</xdr:colOff>
      <xdr:row>34</xdr:row>
      <xdr:rowOff>136830</xdr:rowOff>
    </xdr:to>
    <xdr:sp macro="" textlink="">
      <xdr:nvSpPr>
        <xdr:cNvPr id="536" name="楕円 535"/>
        <xdr:cNvSpPr/>
      </xdr:nvSpPr>
      <xdr:spPr>
        <a:xfrm>
          <a:off x="12763500" y="58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153357</xdr:rowOff>
    </xdr:from>
    <xdr:ext cx="534377" cy="259045"/>
    <xdr:sp macro="" textlink="">
      <xdr:nvSpPr>
        <xdr:cNvPr id="537" name="テキスト ボックス 536"/>
        <xdr:cNvSpPr txBox="1"/>
      </xdr:nvSpPr>
      <xdr:spPr>
        <a:xfrm>
          <a:off x="12547111" y="56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84001</xdr:rowOff>
    </xdr:from>
    <xdr:to>
      <xdr:col>85</xdr:col>
      <xdr:colOff>127000</xdr:colOff>
      <xdr:row>76</xdr:row>
      <xdr:rowOff>112615</xdr:rowOff>
    </xdr:to>
    <xdr:cxnSp macro="">
      <xdr:nvCxnSpPr>
        <xdr:cNvPr id="623" name="直線コネクタ 622"/>
        <xdr:cNvCxnSpPr/>
      </xdr:nvCxnSpPr>
      <xdr:spPr>
        <a:xfrm>
          <a:off x="15481300" y="13114201"/>
          <a:ext cx="8382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84001</xdr:rowOff>
    </xdr:from>
    <xdr:to>
      <xdr:col>81</xdr:col>
      <xdr:colOff>50800</xdr:colOff>
      <xdr:row>76</xdr:row>
      <xdr:rowOff>95100</xdr:rowOff>
    </xdr:to>
    <xdr:cxnSp macro="">
      <xdr:nvCxnSpPr>
        <xdr:cNvPr id="626" name="直線コネクタ 625"/>
        <xdr:cNvCxnSpPr/>
      </xdr:nvCxnSpPr>
      <xdr:spPr>
        <a:xfrm flipV="1">
          <a:off x="14592300" y="13114201"/>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95100</xdr:rowOff>
    </xdr:from>
    <xdr:to>
      <xdr:col>76</xdr:col>
      <xdr:colOff>114300</xdr:colOff>
      <xdr:row>76</xdr:row>
      <xdr:rowOff>137818</xdr:rowOff>
    </xdr:to>
    <xdr:cxnSp macro="">
      <xdr:nvCxnSpPr>
        <xdr:cNvPr id="629" name="直線コネクタ 628"/>
        <xdr:cNvCxnSpPr/>
      </xdr:nvCxnSpPr>
      <xdr:spPr>
        <a:xfrm flipV="1">
          <a:off x="13703300" y="13125300"/>
          <a:ext cx="889000" cy="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104561</xdr:rowOff>
    </xdr:from>
    <xdr:to>
      <xdr:col>71</xdr:col>
      <xdr:colOff>177800</xdr:colOff>
      <xdr:row>76</xdr:row>
      <xdr:rowOff>137818</xdr:rowOff>
    </xdr:to>
    <xdr:cxnSp macro="">
      <xdr:nvCxnSpPr>
        <xdr:cNvPr id="632" name="直線コネクタ 631"/>
        <xdr:cNvCxnSpPr/>
      </xdr:nvCxnSpPr>
      <xdr:spPr>
        <a:xfrm>
          <a:off x="12814300" y="13134761"/>
          <a:ext cx="889000" cy="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61815</xdr:rowOff>
    </xdr:from>
    <xdr:to>
      <xdr:col>85</xdr:col>
      <xdr:colOff>177800</xdr:colOff>
      <xdr:row>76</xdr:row>
      <xdr:rowOff>163415</xdr:rowOff>
    </xdr:to>
    <xdr:sp macro="" textlink="">
      <xdr:nvSpPr>
        <xdr:cNvPr id="642" name="楕円 641"/>
        <xdr:cNvSpPr/>
      </xdr:nvSpPr>
      <xdr:spPr>
        <a:xfrm>
          <a:off x="16268700" y="130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84692</xdr:rowOff>
    </xdr:from>
    <xdr:ext cx="599010" cy="259045"/>
    <xdr:sp macro="" textlink="">
      <xdr:nvSpPr>
        <xdr:cNvPr id="643" name="公債費該当値テキスト"/>
        <xdr:cNvSpPr txBox="1"/>
      </xdr:nvSpPr>
      <xdr:spPr>
        <a:xfrm>
          <a:off x="16370300" y="129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33201</xdr:rowOff>
    </xdr:from>
    <xdr:to>
      <xdr:col>81</xdr:col>
      <xdr:colOff>101600</xdr:colOff>
      <xdr:row>76</xdr:row>
      <xdr:rowOff>134801</xdr:rowOff>
    </xdr:to>
    <xdr:sp macro="" textlink="">
      <xdr:nvSpPr>
        <xdr:cNvPr id="644" name="楕円 643"/>
        <xdr:cNvSpPr/>
      </xdr:nvSpPr>
      <xdr:spPr>
        <a:xfrm>
          <a:off x="15430500" y="130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151329</xdr:rowOff>
    </xdr:from>
    <xdr:ext cx="599010" cy="259045"/>
    <xdr:sp macro="" textlink="">
      <xdr:nvSpPr>
        <xdr:cNvPr id="645" name="テキスト ボックス 644"/>
        <xdr:cNvSpPr txBox="1"/>
      </xdr:nvSpPr>
      <xdr:spPr>
        <a:xfrm>
          <a:off x="15181795" y="1283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44300</xdr:rowOff>
    </xdr:from>
    <xdr:to>
      <xdr:col>76</xdr:col>
      <xdr:colOff>165100</xdr:colOff>
      <xdr:row>76</xdr:row>
      <xdr:rowOff>145900</xdr:rowOff>
    </xdr:to>
    <xdr:sp macro="" textlink="">
      <xdr:nvSpPr>
        <xdr:cNvPr id="646" name="楕円 645"/>
        <xdr:cNvSpPr/>
      </xdr:nvSpPr>
      <xdr:spPr>
        <a:xfrm>
          <a:off x="14541500" y="130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162427</xdr:rowOff>
    </xdr:from>
    <xdr:ext cx="599010" cy="259045"/>
    <xdr:sp macro="" textlink="">
      <xdr:nvSpPr>
        <xdr:cNvPr id="647" name="テキスト ボックス 646"/>
        <xdr:cNvSpPr txBox="1"/>
      </xdr:nvSpPr>
      <xdr:spPr>
        <a:xfrm>
          <a:off x="14292795" y="1284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87018</xdr:rowOff>
    </xdr:from>
    <xdr:to>
      <xdr:col>72</xdr:col>
      <xdr:colOff>38100</xdr:colOff>
      <xdr:row>77</xdr:row>
      <xdr:rowOff>17168</xdr:rowOff>
    </xdr:to>
    <xdr:sp macro="" textlink="">
      <xdr:nvSpPr>
        <xdr:cNvPr id="648" name="楕円 647"/>
        <xdr:cNvSpPr/>
      </xdr:nvSpPr>
      <xdr:spPr>
        <a:xfrm>
          <a:off x="13652500" y="131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33695</xdr:rowOff>
    </xdr:from>
    <xdr:ext cx="599010" cy="259045"/>
    <xdr:sp macro="" textlink="">
      <xdr:nvSpPr>
        <xdr:cNvPr id="649" name="テキスト ボックス 648"/>
        <xdr:cNvSpPr txBox="1"/>
      </xdr:nvSpPr>
      <xdr:spPr>
        <a:xfrm>
          <a:off x="13403795" y="1289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53761</xdr:rowOff>
    </xdr:from>
    <xdr:to>
      <xdr:col>67</xdr:col>
      <xdr:colOff>101600</xdr:colOff>
      <xdr:row>76</xdr:row>
      <xdr:rowOff>155361</xdr:rowOff>
    </xdr:to>
    <xdr:sp macro="" textlink="">
      <xdr:nvSpPr>
        <xdr:cNvPr id="650" name="楕円 649"/>
        <xdr:cNvSpPr/>
      </xdr:nvSpPr>
      <xdr:spPr>
        <a:xfrm>
          <a:off x="12763500" y="130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437</xdr:rowOff>
    </xdr:from>
    <xdr:ext cx="599010" cy="259045"/>
    <xdr:sp macro="" textlink="">
      <xdr:nvSpPr>
        <xdr:cNvPr id="651" name="テキスト ボックス 650"/>
        <xdr:cNvSpPr txBox="1"/>
      </xdr:nvSpPr>
      <xdr:spPr>
        <a:xfrm>
          <a:off x="12514795" y="128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114683</xdr:rowOff>
    </xdr:from>
    <xdr:to>
      <xdr:col>85</xdr:col>
      <xdr:colOff>127000</xdr:colOff>
      <xdr:row>97</xdr:row>
      <xdr:rowOff>121351</xdr:rowOff>
    </xdr:to>
    <xdr:cxnSp macro="">
      <xdr:nvCxnSpPr>
        <xdr:cNvPr id="680" name="直線コネクタ 679"/>
        <xdr:cNvCxnSpPr/>
      </xdr:nvCxnSpPr>
      <xdr:spPr>
        <a:xfrm>
          <a:off x="15481300" y="16745333"/>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38057</xdr:rowOff>
    </xdr:from>
    <xdr:to>
      <xdr:col>81</xdr:col>
      <xdr:colOff>50800</xdr:colOff>
      <xdr:row>97</xdr:row>
      <xdr:rowOff>114683</xdr:rowOff>
    </xdr:to>
    <xdr:cxnSp macro="">
      <xdr:nvCxnSpPr>
        <xdr:cNvPr id="683" name="直線コネクタ 682"/>
        <xdr:cNvCxnSpPr/>
      </xdr:nvCxnSpPr>
      <xdr:spPr>
        <a:xfrm>
          <a:off x="14592300" y="16668707"/>
          <a:ext cx="8890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33623</xdr:rowOff>
    </xdr:from>
    <xdr:to>
      <xdr:col>76</xdr:col>
      <xdr:colOff>114300</xdr:colOff>
      <xdr:row>97</xdr:row>
      <xdr:rowOff>38057</xdr:rowOff>
    </xdr:to>
    <xdr:cxnSp macro="">
      <xdr:nvCxnSpPr>
        <xdr:cNvPr id="686" name="直線コネクタ 685"/>
        <xdr:cNvCxnSpPr/>
      </xdr:nvCxnSpPr>
      <xdr:spPr>
        <a:xfrm>
          <a:off x="13703300" y="16664273"/>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33623</xdr:rowOff>
    </xdr:from>
    <xdr:to>
      <xdr:col>71</xdr:col>
      <xdr:colOff>177800</xdr:colOff>
      <xdr:row>97</xdr:row>
      <xdr:rowOff>58341</xdr:rowOff>
    </xdr:to>
    <xdr:cxnSp macro="">
      <xdr:nvCxnSpPr>
        <xdr:cNvPr id="689" name="直線コネクタ 688"/>
        <xdr:cNvCxnSpPr/>
      </xdr:nvCxnSpPr>
      <xdr:spPr>
        <a:xfrm flipV="1">
          <a:off x="12814300" y="16664273"/>
          <a:ext cx="889000" cy="2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70551</xdr:rowOff>
    </xdr:from>
    <xdr:to>
      <xdr:col>85</xdr:col>
      <xdr:colOff>177800</xdr:colOff>
      <xdr:row>98</xdr:row>
      <xdr:rowOff>701</xdr:rowOff>
    </xdr:to>
    <xdr:sp macro="" textlink="">
      <xdr:nvSpPr>
        <xdr:cNvPr id="699" name="楕円 698"/>
        <xdr:cNvSpPr/>
      </xdr:nvSpPr>
      <xdr:spPr>
        <a:xfrm>
          <a:off x="16268700" y="167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93428</xdr:rowOff>
    </xdr:from>
    <xdr:ext cx="534377" cy="259045"/>
    <xdr:sp macro="" textlink="">
      <xdr:nvSpPr>
        <xdr:cNvPr id="700" name="積立金該当値テキスト"/>
        <xdr:cNvSpPr txBox="1"/>
      </xdr:nvSpPr>
      <xdr:spPr>
        <a:xfrm>
          <a:off x="16370300" y="165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63883</xdr:rowOff>
    </xdr:from>
    <xdr:to>
      <xdr:col>81</xdr:col>
      <xdr:colOff>101600</xdr:colOff>
      <xdr:row>97</xdr:row>
      <xdr:rowOff>165483</xdr:rowOff>
    </xdr:to>
    <xdr:sp macro="" textlink="">
      <xdr:nvSpPr>
        <xdr:cNvPr id="701" name="楕円 700"/>
        <xdr:cNvSpPr/>
      </xdr:nvSpPr>
      <xdr:spPr>
        <a:xfrm>
          <a:off x="15430500" y="166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10560</xdr:rowOff>
    </xdr:from>
    <xdr:ext cx="534377" cy="259045"/>
    <xdr:sp macro="" textlink="">
      <xdr:nvSpPr>
        <xdr:cNvPr id="702" name="テキスト ボックス 701"/>
        <xdr:cNvSpPr txBox="1"/>
      </xdr:nvSpPr>
      <xdr:spPr>
        <a:xfrm>
          <a:off x="15214111" y="164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158707</xdr:rowOff>
    </xdr:from>
    <xdr:to>
      <xdr:col>76</xdr:col>
      <xdr:colOff>165100</xdr:colOff>
      <xdr:row>97</xdr:row>
      <xdr:rowOff>88857</xdr:rowOff>
    </xdr:to>
    <xdr:sp macro="" textlink="">
      <xdr:nvSpPr>
        <xdr:cNvPr id="703" name="楕円 702"/>
        <xdr:cNvSpPr/>
      </xdr:nvSpPr>
      <xdr:spPr>
        <a:xfrm>
          <a:off x="14541500" y="166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105384</xdr:rowOff>
    </xdr:from>
    <xdr:ext cx="534377" cy="259045"/>
    <xdr:sp macro="" textlink="">
      <xdr:nvSpPr>
        <xdr:cNvPr id="704" name="テキスト ボックス 703"/>
        <xdr:cNvSpPr txBox="1"/>
      </xdr:nvSpPr>
      <xdr:spPr>
        <a:xfrm>
          <a:off x="14325111" y="163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154273</xdr:rowOff>
    </xdr:from>
    <xdr:to>
      <xdr:col>72</xdr:col>
      <xdr:colOff>38100</xdr:colOff>
      <xdr:row>97</xdr:row>
      <xdr:rowOff>84423</xdr:rowOff>
    </xdr:to>
    <xdr:sp macro="" textlink="">
      <xdr:nvSpPr>
        <xdr:cNvPr id="705" name="楕円 704"/>
        <xdr:cNvSpPr/>
      </xdr:nvSpPr>
      <xdr:spPr>
        <a:xfrm>
          <a:off x="13652500" y="166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100950</xdr:rowOff>
    </xdr:from>
    <xdr:ext cx="534377" cy="259045"/>
    <xdr:sp macro="" textlink="">
      <xdr:nvSpPr>
        <xdr:cNvPr id="706" name="テキスト ボックス 705"/>
        <xdr:cNvSpPr txBox="1"/>
      </xdr:nvSpPr>
      <xdr:spPr>
        <a:xfrm>
          <a:off x="13436111" y="163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7541</xdr:rowOff>
    </xdr:from>
    <xdr:to>
      <xdr:col>67</xdr:col>
      <xdr:colOff>101600</xdr:colOff>
      <xdr:row>97</xdr:row>
      <xdr:rowOff>109141</xdr:rowOff>
    </xdr:to>
    <xdr:sp macro="" textlink="">
      <xdr:nvSpPr>
        <xdr:cNvPr id="707" name="楕円 706"/>
        <xdr:cNvSpPr/>
      </xdr:nvSpPr>
      <xdr:spPr>
        <a:xfrm>
          <a:off x="12763500" y="166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125668</xdr:rowOff>
    </xdr:from>
    <xdr:ext cx="534377" cy="259045"/>
    <xdr:sp macro="" textlink="">
      <xdr:nvSpPr>
        <xdr:cNvPr id="708" name="テキスト ボックス 707"/>
        <xdr:cNvSpPr txBox="1"/>
      </xdr:nvSpPr>
      <xdr:spPr>
        <a:xfrm>
          <a:off x="12547111" y="1641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117411</xdr:rowOff>
    </xdr:from>
    <xdr:to>
      <xdr:col>116</xdr:col>
      <xdr:colOff>63500</xdr:colOff>
      <xdr:row>38</xdr:row>
      <xdr:rowOff>118973</xdr:rowOff>
    </xdr:to>
    <xdr:cxnSp macro="">
      <xdr:nvCxnSpPr>
        <xdr:cNvPr id="737" name="直線コネクタ 736"/>
        <xdr:cNvCxnSpPr/>
      </xdr:nvCxnSpPr>
      <xdr:spPr>
        <a:xfrm flipV="1">
          <a:off x="21323300" y="6632511"/>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81255</xdr:rowOff>
    </xdr:from>
    <xdr:to>
      <xdr:col>111</xdr:col>
      <xdr:colOff>177800</xdr:colOff>
      <xdr:row>38</xdr:row>
      <xdr:rowOff>118973</xdr:rowOff>
    </xdr:to>
    <xdr:cxnSp macro="">
      <xdr:nvCxnSpPr>
        <xdr:cNvPr id="740" name="直線コネクタ 739"/>
        <xdr:cNvCxnSpPr/>
      </xdr:nvCxnSpPr>
      <xdr:spPr>
        <a:xfrm>
          <a:off x="20434300" y="6596355"/>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39763</xdr:rowOff>
    </xdr:from>
    <xdr:to>
      <xdr:col>107</xdr:col>
      <xdr:colOff>50800</xdr:colOff>
      <xdr:row>38</xdr:row>
      <xdr:rowOff>81255</xdr:rowOff>
    </xdr:to>
    <xdr:cxnSp macro="">
      <xdr:nvCxnSpPr>
        <xdr:cNvPr id="743" name="直線コネクタ 742"/>
        <xdr:cNvCxnSpPr/>
      </xdr:nvCxnSpPr>
      <xdr:spPr>
        <a:xfrm>
          <a:off x="19545300" y="6554863"/>
          <a:ext cx="889000" cy="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39763</xdr:rowOff>
    </xdr:from>
    <xdr:to>
      <xdr:col>102</xdr:col>
      <xdr:colOff>114300</xdr:colOff>
      <xdr:row>38</xdr:row>
      <xdr:rowOff>138824</xdr:rowOff>
    </xdr:to>
    <xdr:cxnSp macro="">
      <xdr:nvCxnSpPr>
        <xdr:cNvPr id="746" name="直線コネクタ 745"/>
        <xdr:cNvCxnSpPr/>
      </xdr:nvCxnSpPr>
      <xdr:spPr>
        <a:xfrm flipV="1">
          <a:off x="18656300" y="6554863"/>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66611</xdr:rowOff>
    </xdr:from>
    <xdr:to>
      <xdr:col>116</xdr:col>
      <xdr:colOff>114300</xdr:colOff>
      <xdr:row>38</xdr:row>
      <xdr:rowOff>168211</xdr:rowOff>
    </xdr:to>
    <xdr:sp macro="" textlink="">
      <xdr:nvSpPr>
        <xdr:cNvPr id="756" name="楕円 755"/>
        <xdr:cNvSpPr/>
      </xdr:nvSpPr>
      <xdr:spPr>
        <a:xfrm>
          <a:off x="221107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25988</xdr:rowOff>
    </xdr:from>
    <xdr:ext cx="469744" cy="259045"/>
    <xdr:sp macro="" textlink="">
      <xdr:nvSpPr>
        <xdr:cNvPr id="757" name="投資及び出資金該当値テキスト"/>
        <xdr:cNvSpPr txBox="1"/>
      </xdr:nvSpPr>
      <xdr:spPr>
        <a:xfrm>
          <a:off x="22212300" y="63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68173</xdr:rowOff>
    </xdr:from>
    <xdr:to>
      <xdr:col>112</xdr:col>
      <xdr:colOff>38100</xdr:colOff>
      <xdr:row>38</xdr:row>
      <xdr:rowOff>169773</xdr:rowOff>
    </xdr:to>
    <xdr:sp macro="" textlink="">
      <xdr:nvSpPr>
        <xdr:cNvPr id="758" name="楕円 757"/>
        <xdr:cNvSpPr/>
      </xdr:nvSpPr>
      <xdr:spPr>
        <a:xfrm>
          <a:off x="21272500" y="65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14851</xdr:rowOff>
    </xdr:from>
    <xdr:ext cx="469744" cy="259045"/>
    <xdr:sp macro="" textlink="">
      <xdr:nvSpPr>
        <xdr:cNvPr id="759" name="テキスト ボックス 758"/>
        <xdr:cNvSpPr txBox="1"/>
      </xdr:nvSpPr>
      <xdr:spPr>
        <a:xfrm>
          <a:off x="21088428" y="635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30455</xdr:rowOff>
    </xdr:from>
    <xdr:to>
      <xdr:col>107</xdr:col>
      <xdr:colOff>101600</xdr:colOff>
      <xdr:row>38</xdr:row>
      <xdr:rowOff>132055</xdr:rowOff>
    </xdr:to>
    <xdr:sp macro="" textlink="">
      <xdr:nvSpPr>
        <xdr:cNvPr id="760" name="楕円 759"/>
        <xdr:cNvSpPr/>
      </xdr:nvSpPr>
      <xdr:spPr>
        <a:xfrm>
          <a:off x="20383500" y="65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148582</xdr:rowOff>
    </xdr:from>
    <xdr:ext cx="469744" cy="259045"/>
    <xdr:sp macro="" textlink="">
      <xdr:nvSpPr>
        <xdr:cNvPr id="761" name="テキスト ボックス 760"/>
        <xdr:cNvSpPr txBox="1"/>
      </xdr:nvSpPr>
      <xdr:spPr>
        <a:xfrm>
          <a:off x="20199428"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160413</xdr:rowOff>
    </xdr:from>
    <xdr:to>
      <xdr:col>102</xdr:col>
      <xdr:colOff>165100</xdr:colOff>
      <xdr:row>38</xdr:row>
      <xdr:rowOff>90563</xdr:rowOff>
    </xdr:to>
    <xdr:sp macro="" textlink="">
      <xdr:nvSpPr>
        <xdr:cNvPr id="762" name="楕円 761"/>
        <xdr:cNvSpPr/>
      </xdr:nvSpPr>
      <xdr:spPr>
        <a:xfrm>
          <a:off x="19494500" y="6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107091</xdr:rowOff>
    </xdr:from>
    <xdr:ext cx="469744" cy="259045"/>
    <xdr:sp macro="" textlink="">
      <xdr:nvSpPr>
        <xdr:cNvPr id="763" name="テキスト ボックス 762"/>
        <xdr:cNvSpPr txBox="1"/>
      </xdr:nvSpPr>
      <xdr:spPr>
        <a:xfrm>
          <a:off x="19310428" y="627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88024</xdr:rowOff>
    </xdr:from>
    <xdr:to>
      <xdr:col>98</xdr:col>
      <xdr:colOff>38100</xdr:colOff>
      <xdr:row>39</xdr:row>
      <xdr:rowOff>18174</xdr:rowOff>
    </xdr:to>
    <xdr:sp macro="" textlink="">
      <xdr:nvSpPr>
        <xdr:cNvPr id="764" name="楕円 763"/>
        <xdr:cNvSpPr/>
      </xdr:nvSpPr>
      <xdr:spPr>
        <a:xfrm>
          <a:off x="18605500" y="660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34701</xdr:rowOff>
    </xdr:from>
    <xdr:ext cx="469744" cy="259045"/>
    <xdr:sp macro="" textlink="">
      <xdr:nvSpPr>
        <xdr:cNvPr id="765" name="テキスト ボックス 764"/>
        <xdr:cNvSpPr txBox="1"/>
      </xdr:nvSpPr>
      <xdr:spPr>
        <a:xfrm>
          <a:off x="18421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152273</xdr:rowOff>
    </xdr:from>
    <xdr:to>
      <xdr:col>111</xdr:col>
      <xdr:colOff>177800</xdr:colOff>
      <xdr:row>58</xdr:row>
      <xdr:rowOff>139700</xdr:rowOff>
    </xdr:to>
    <xdr:cxnSp macro="">
      <xdr:nvCxnSpPr>
        <xdr:cNvPr id="795" name="直線コネクタ 794"/>
        <xdr:cNvCxnSpPr/>
      </xdr:nvCxnSpPr>
      <xdr:spPr>
        <a:xfrm>
          <a:off x="20434300" y="9410573"/>
          <a:ext cx="8890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152273</xdr:rowOff>
    </xdr:from>
    <xdr:to>
      <xdr:col>107</xdr:col>
      <xdr:colOff>50800</xdr:colOff>
      <xdr:row>58</xdr:row>
      <xdr:rowOff>139700</xdr:rowOff>
    </xdr:to>
    <xdr:cxnSp macro="">
      <xdr:nvCxnSpPr>
        <xdr:cNvPr id="798" name="直線コネクタ 797"/>
        <xdr:cNvCxnSpPr/>
      </xdr:nvCxnSpPr>
      <xdr:spPr>
        <a:xfrm flipV="1">
          <a:off x="19545300" y="9410573"/>
          <a:ext cx="8890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167338</xdr:rowOff>
    </xdr:from>
    <xdr:to>
      <xdr:col>102</xdr:col>
      <xdr:colOff>114300</xdr:colOff>
      <xdr:row>58</xdr:row>
      <xdr:rowOff>139700</xdr:rowOff>
    </xdr:to>
    <xdr:cxnSp macro="">
      <xdr:nvCxnSpPr>
        <xdr:cNvPr id="801" name="直線コネクタ 800"/>
        <xdr:cNvCxnSpPr/>
      </xdr:nvCxnSpPr>
      <xdr:spPr>
        <a:xfrm>
          <a:off x="18656300" y="9597088"/>
          <a:ext cx="889000" cy="48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101473</xdr:rowOff>
    </xdr:from>
    <xdr:to>
      <xdr:col>107</xdr:col>
      <xdr:colOff>101600</xdr:colOff>
      <xdr:row>55</xdr:row>
      <xdr:rowOff>31623</xdr:rowOff>
    </xdr:to>
    <xdr:sp macro="" textlink="">
      <xdr:nvSpPr>
        <xdr:cNvPr id="815" name="楕円 814"/>
        <xdr:cNvSpPr/>
      </xdr:nvSpPr>
      <xdr:spPr>
        <a:xfrm>
          <a:off x="20383500" y="93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48150</xdr:rowOff>
    </xdr:from>
    <xdr:ext cx="534377" cy="259045"/>
    <xdr:sp macro="" textlink="">
      <xdr:nvSpPr>
        <xdr:cNvPr id="816" name="テキスト ボックス 815"/>
        <xdr:cNvSpPr txBox="1"/>
      </xdr:nvSpPr>
      <xdr:spPr>
        <a:xfrm>
          <a:off x="20167111" y="91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116538</xdr:rowOff>
    </xdr:from>
    <xdr:to>
      <xdr:col>98</xdr:col>
      <xdr:colOff>38100</xdr:colOff>
      <xdr:row>56</xdr:row>
      <xdr:rowOff>46688</xdr:rowOff>
    </xdr:to>
    <xdr:sp macro="" textlink="">
      <xdr:nvSpPr>
        <xdr:cNvPr id="819" name="楕円 818"/>
        <xdr:cNvSpPr/>
      </xdr:nvSpPr>
      <xdr:spPr>
        <a:xfrm>
          <a:off x="18605500" y="95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63215</xdr:rowOff>
    </xdr:from>
    <xdr:ext cx="534377" cy="259045"/>
    <xdr:sp macro="" textlink="">
      <xdr:nvSpPr>
        <xdr:cNvPr id="820" name="テキスト ボックス 819"/>
        <xdr:cNvSpPr txBox="1"/>
      </xdr:nvSpPr>
      <xdr:spPr>
        <a:xfrm>
          <a:off x="18389111" y="9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21399</xdr:rowOff>
    </xdr:from>
    <xdr:to>
      <xdr:col>116</xdr:col>
      <xdr:colOff>63500</xdr:colOff>
      <xdr:row>73</xdr:row>
      <xdr:rowOff>66499</xdr:rowOff>
    </xdr:to>
    <xdr:cxnSp macro="">
      <xdr:nvCxnSpPr>
        <xdr:cNvPr id="852" name="直線コネクタ 851"/>
        <xdr:cNvCxnSpPr/>
      </xdr:nvCxnSpPr>
      <xdr:spPr>
        <a:xfrm flipV="1">
          <a:off x="21323300" y="12537249"/>
          <a:ext cx="8382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62140</xdr:rowOff>
    </xdr:from>
    <xdr:to>
      <xdr:col>111</xdr:col>
      <xdr:colOff>177800</xdr:colOff>
      <xdr:row>73</xdr:row>
      <xdr:rowOff>66499</xdr:rowOff>
    </xdr:to>
    <xdr:cxnSp macro="">
      <xdr:nvCxnSpPr>
        <xdr:cNvPr id="855" name="直線コネクタ 854"/>
        <xdr:cNvCxnSpPr/>
      </xdr:nvCxnSpPr>
      <xdr:spPr>
        <a:xfrm>
          <a:off x="20434300" y="12406540"/>
          <a:ext cx="889000" cy="17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62140</xdr:rowOff>
    </xdr:from>
    <xdr:to>
      <xdr:col>107</xdr:col>
      <xdr:colOff>50800</xdr:colOff>
      <xdr:row>73</xdr:row>
      <xdr:rowOff>31638</xdr:rowOff>
    </xdr:to>
    <xdr:cxnSp macro="">
      <xdr:nvCxnSpPr>
        <xdr:cNvPr id="858" name="直線コネクタ 857"/>
        <xdr:cNvCxnSpPr/>
      </xdr:nvCxnSpPr>
      <xdr:spPr>
        <a:xfrm flipV="1">
          <a:off x="19545300" y="12406540"/>
          <a:ext cx="889000" cy="1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169369</xdr:rowOff>
    </xdr:from>
    <xdr:to>
      <xdr:col>102</xdr:col>
      <xdr:colOff>114300</xdr:colOff>
      <xdr:row>73</xdr:row>
      <xdr:rowOff>31638</xdr:rowOff>
    </xdr:to>
    <xdr:cxnSp macro="">
      <xdr:nvCxnSpPr>
        <xdr:cNvPr id="861" name="直線コネクタ 860"/>
        <xdr:cNvCxnSpPr/>
      </xdr:nvCxnSpPr>
      <xdr:spPr>
        <a:xfrm>
          <a:off x="18656300" y="12513769"/>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142049</xdr:rowOff>
    </xdr:from>
    <xdr:to>
      <xdr:col>116</xdr:col>
      <xdr:colOff>114300</xdr:colOff>
      <xdr:row>73</xdr:row>
      <xdr:rowOff>72199</xdr:rowOff>
    </xdr:to>
    <xdr:sp macro="" textlink="">
      <xdr:nvSpPr>
        <xdr:cNvPr id="871" name="楕円 870"/>
        <xdr:cNvSpPr/>
      </xdr:nvSpPr>
      <xdr:spPr>
        <a:xfrm>
          <a:off x="22110700" y="124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164926</xdr:rowOff>
    </xdr:from>
    <xdr:ext cx="534377" cy="259045"/>
    <xdr:sp macro="" textlink="">
      <xdr:nvSpPr>
        <xdr:cNvPr id="872" name="繰出金該当値テキスト"/>
        <xdr:cNvSpPr txBox="1"/>
      </xdr:nvSpPr>
      <xdr:spPr>
        <a:xfrm>
          <a:off x="22212300" y="123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15699</xdr:rowOff>
    </xdr:from>
    <xdr:to>
      <xdr:col>112</xdr:col>
      <xdr:colOff>38100</xdr:colOff>
      <xdr:row>73</xdr:row>
      <xdr:rowOff>117299</xdr:rowOff>
    </xdr:to>
    <xdr:sp macro="" textlink="">
      <xdr:nvSpPr>
        <xdr:cNvPr id="873" name="楕円 872"/>
        <xdr:cNvSpPr/>
      </xdr:nvSpPr>
      <xdr:spPr>
        <a:xfrm>
          <a:off x="21272500" y="125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133826</xdr:rowOff>
    </xdr:from>
    <xdr:ext cx="534377" cy="259045"/>
    <xdr:sp macro="" textlink="">
      <xdr:nvSpPr>
        <xdr:cNvPr id="874" name="テキスト ボックス 873"/>
        <xdr:cNvSpPr txBox="1"/>
      </xdr:nvSpPr>
      <xdr:spPr>
        <a:xfrm>
          <a:off x="21056111" y="123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11340</xdr:rowOff>
    </xdr:from>
    <xdr:to>
      <xdr:col>107</xdr:col>
      <xdr:colOff>101600</xdr:colOff>
      <xdr:row>72</xdr:row>
      <xdr:rowOff>112940</xdr:rowOff>
    </xdr:to>
    <xdr:sp macro="" textlink="">
      <xdr:nvSpPr>
        <xdr:cNvPr id="875" name="楕円 874"/>
        <xdr:cNvSpPr/>
      </xdr:nvSpPr>
      <xdr:spPr>
        <a:xfrm>
          <a:off x="20383500" y="12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129467</xdr:rowOff>
    </xdr:from>
    <xdr:ext cx="534377" cy="259045"/>
    <xdr:sp macro="" textlink="">
      <xdr:nvSpPr>
        <xdr:cNvPr id="876" name="テキスト ボックス 875"/>
        <xdr:cNvSpPr txBox="1"/>
      </xdr:nvSpPr>
      <xdr:spPr>
        <a:xfrm>
          <a:off x="20167111" y="121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152288</xdr:rowOff>
    </xdr:from>
    <xdr:to>
      <xdr:col>102</xdr:col>
      <xdr:colOff>165100</xdr:colOff>
      <xdr:row>73</xdr:row>
      <xdr:rowOff>82438</xdr:rowOff>
    </xdr:to>
    <xdr:sp macro="" textlink="">
      <xdr:nvSpPr>
        <xdr:cNvPr id="877" name="楕円 876"/>
        <xdr:cNvSpPr/>
      </xdr:nvSpPr>
      <xdr:spPr>
        <a:xfrm>
          <a:off x="19494500" y="124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98965</xdr:rowOff>
    </xdr:from>
    <xdr:ext cx="534377" cy="259045"/>
    <xdr:sp macro="" textlink="">
      <xdr:nvSpPr>
        <xdr:cNvPr id="878" name="テキスト ボックス 877"/>
        <xdr:cNvSpPr txBox="1"/>
      </xdr:nvSpPr>
      <xdr:spPr>
        <a:xfrm>
          <a:off x="19278111" y="122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118569</xdr:rowOff>
    </xdr:from>
    <xdr:to>
      <xdr:col>98</xdr:col>
      <xdr:colOff>38100</xdr:colOff>
      <xdr:row>73</xdr:row>
      <xdr:rowOff>48719</xdr:rowOff>
    </xdr:to>
    <xdr:sp macro="" textlink="">
      <xdr:nvSpPr>
        <xdr:cNvPr id="879" name="楕円 878"/>
        <xdr:cNvSpPr/>
      </xdr:nvSpPr>
      <xdr:spPr>
        <a:xfrm>
          <a:off x="18605500" y="124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65246</xdr:rowOff>
    </xdr:from>
    <xdr:ext cx="534377" cy="259045"/>
    <xdr:sp macro="" textlink="">
      <xdr:nvSpPr>
        <xdr:cNvPr id="880" name="テキスト ボックス 879"/>
        <xdr:cNvSpPr txBox="1"/>
      </xdr:nvSpPr>
      <xdr:spPr>
        <a:xfrm>
          <a:off x="18389111" y="122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淡路市の住民一人当たりのコストは、物件費、公債費、繰出金及び積立金において、類似団体内順位が高く、全国平均及び兵庫県平均よりも高くなっている。物件費では合併により複数存在する類似の公共施設の維持管理費や公共施設整備時に行った借地費用が多額であること、公債費では阪神・淡路大震災の復興事業に係る元利償還金の影響が大きいこと、繰出金では下水道事業において、淡路市特有の地形により整備効率が悪く施設整備の事業費が嵩み、一般会計からの繰出金が多額となっていることや高齢化率</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を超え、国民健康保険・後期高齢者医療・介護保険特別会計に対しての繰出金が多額となっていることが主な要因となっている。また、積立金では、合併特例事業債及び過疎対策事業債を活用した基金積立てとふるさと納税に係る寄附金の基金積立てが多くあるこ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44,821
44,503
184.32
29,748,343
29,293,530
409,534
17,467,244
43,855,405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7112</xdr:rowOff>
    </xdr:from>
    <xdr:to>
      <xdr:col>24</xdr:col>
      <xdr:colOff>63500</xdr:colOff>
      <xdr:row>37</xdr:row>
      <xdr:rowOff>33591</xdr:rowOff>
    </xdr:to>
    <xdr:cxnSp macro="">
      <xdr:nvCxnSpPr>
        <xdr:cNvPr id="61" name="直線コネクタ 60"/>
        <xdr:cNvCxnSpPr/>
      </xdr:nvCxnSpPr>
      <xdr:spPr>
        <a:xfrm>
          <a:off x="3797300" y="6350762"/>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132271</xdr:rowOff>
    </xdr:from>
    <xdr:to>
      <xdr:col>19</xdr:col>
      <xdr:colOff>177800</xdr:colOff>
      <xdr:row>37</xdr:row>
      <xdr:rowOff>7112</xdr:rowOff>
    </xdr:to>
    <xdr:cxnSp macro="">
      <xdr:nvCxnSpPr>
        <xdr:cNvPr id="64" name="直線コネクタ 63"/>
        <xdr:cNvCxnSpPr/>
      </xdr:nvCxnSpPr>
      <xdr:spPr>
        <a:xfrm>
          <a:off x="2908300" y="6304471"/>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130175</xdr:rowOff>
    </xdr:from>
    <xdr:to>
      <xdr:col>15</xdr:col>
      <xdr:colOff>50800</xdr:colOff>
      <xdr:row>36</xdr:row>
      <xdr:rowOff>132271</xdr:rowOff>
    </xdr:to>
    <xdr:cxnSp macro="">
      <xdr:nvCxnSpPr>
        <xdr:cNvPr id="67" name="直線コネクタ 66"/>
        <xdr:cNvCxnSpPr/>
      </xdr:nvCxnSpPr>
      <xdr:spPr>
        <a:xfrm>
          <a:off x="2019300" y="630237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130175</xdr:rowOff>
    </xdr:from>
    <xdr:to>
      <xdr:col>10</xdr:col>
      <xdr:colOff>114300</xdr:colOff>
      <xdr:row>36</xdr:row>
      <xdr:rowOff>170561</xdr:rowOff>
    </xdr:to>
    <xdr:cxnSp macro="">
      <xdr:nvCxnSpPr>
        <xdr:cNvPr id="70" name="直線コネクタ 69"/>
        <xdr:cNvCxnSpPr/>
      </xdr:nvCxnSpPr>
      <xdr:spPr>
        <a:xfrm flipV="1">
          <a:off x="1130300" y="6302375"/>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154241</xdr:rowOff>
    </xdr:from>
    <xdr:to>
      <xdr:col>24</xdr:col>
      <xdr:colOff>114300</xdr:colOff>
      <xdr:row>37</xdr:row>
      <xdr:rowOff>84391</xdr:rowOff>
    </xdr:to>
    <xdr:sp macro="" textlink="">
      <xdr:nvSpPr>
        <xdr:cNvPr id="80" name="楕円 79"/>
        <xdr:cNvSpPr/>
      </xdr:nvSpPr>
      <xdr:spPr>
        <a:xfrm>
          <a:off x="4584700" y="6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132668</xdr:rowOff>
    </xdr:from>
    <xdr:ext cx="469744" cy="259045"/>
    <xdr:sp macro="" textlink="">
      <xdr:nvSpPr>
        <xdr:cNvPr id="81" name="議会費該当値テキスト"/>
        <xdr:cNvSpPr txBox="1"/>
      </xdr:nvSpPr>
      <xdr:spPr>
        <a:xfrm>
          <a:off x="4686300" y="63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127762</xdr:rowOff>
    </xdr:from>
    <xdr:to>
      <xdr:col>20</xdr:col>
      <xdr:colOff>38100</xdr:colOff>
      <xdr:row>37</xdr:row>
      <xdr:rowOff>57912</xdr:rowOff>
    </xdr:to>
    <xdr:sp macro="" textlink="">
      <xdr:nvSpPr>
        <xdr:cNvPr id="82" name="楕円 81"/>
        <xdr:cNvSpPr/>
      </xdr:nvSpPr>
      <xdr:spPr>
        <a:xfrm>
          <a:off x="3746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49039</xdr:rowOff>
    </xdr:from>
    <xdr:ext cx="469744" cy="259045"/>
    <xdr:sp macro="" textlink="">
      <xdr:nvSpPr>
        <xdr:cNvPr id="83" name="テキスト ボックス 82"/>
        <xdr:cNvSpPr txBox="1"/>
      </xdr:nvSpPr>
      <xdr:spPr>
        <a:xfrm>
          <a:off x="3562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81471</xdr:rowOff>
    </xdr:from>
    <xdr:to>
      <xdr:col>15</xdr:col>
      <xdr:colOff>101600</xdr:colOff>
      <xdr:row>37</xdr:row>
      <xdr:rowOff>11621</xdr:rowOff>
    </xdr:to>
    <xdr:sp macro="" textlink="">
      <xdr:nvSpPr>
        <xdr:cNvPr id="84" name="楕円 83"/>
        <xdr:cNvSpPr/>
      </xdr:nvSpPr>
      <xdr:spPr>
        <a:xfrm>
          <a:off x="2857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2748</xdr:rowOff>
    </xdr:from>
    <xdr:ext cx="469744" cy="259045"/>
    <xdr:sp macro="" textlink="">
      <xdr:nvSpPr>
        <xdr:cNvPr id="85" name="テキスト ボックス 84"/>
        <xdr:cNvSpPr txBox="1"/>
      </xdr:nvSpPr>
      <xdr:spPr>
        <a:xfrm>
          <a:off x="2673428"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79375</xdr:rowOff>
    </xdr:from>
    <xdr:to>
      <xdr:col>10</xdr:col>
      <xdr:colOff>165100</xdr:colOff>
      <xdr:row>37</xdr:row>
      <xdr:rowOff>9525</xdr:rowOff>
    </xdr:to>
    <xdr:sp macro="" textlink="">
      <xdr:nvSpPr>
        <xdr:cNvPr id="86" name="楕円 85"/>
        <xdr:cNvSpPr/>
      </xdr:nvSpPr>
      <xdr:spPr>
        <a:xfrm>
          <a:off x="1968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652</xdr:rowOff>
    </xdr:from>
    <xdr:ext cx="469744" cy="259045"/>
    <xdr:sp macro="" textlink="">
      <xdr:nvSpPr>
        <xdr:cNvPr id="87" name="テキスト ボックス 86"/>
        <xdr:cNvSpPr txBox="1"/>
      </xdr:nvSpPr>
      <xdr:spPr>
        <a:xfrm>
          <a:off x="1784428"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119761</xdr:rowOff>
    </xdr:from>
    <xdr:to>
      <xdr:col>6</xdr:col>
      <xdr:colOff>38100</xdr:colOff>
      <xdr:row>37</xdr:row>
      <xdr:rowOff>49911</xdr:rowOff>
    </xdr:to>
    <xdr:sp macro="" textlink="">
      <xdr:nvSpPr>
        <xdr:cNvPr id="88" name="楕円 87"/>
        <xdr:cNvSpPr/>
      </xdr:nvSpPr>
      <xdr:spPr>
        <a:xfrm>
          <a:off x="1079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41038</xdr:rowOff>
    </xdr:from>
    <xdr:ext cx="469744" cy="259045"/>
    <xdr:sp macro="" textlink="">
      <xdr:nvSpPr>
        <xdr:cNvPr id="89" name="テキスト ボックス 88"/>
        <xdr:cNvSpPr txBox="1"/>
      </xdr:nvSpPr>
      <xdr:spPr>
        <a:xfrm>
          <a:off x="895428" y="63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151555</xdr:rowOff>
    </xdr:from>
    <xdr:to>
      <xdr:col>24</xdr:col>
      <xdr:colOff>63500</xdr:colOff>
      <xdr:row>55</xdr:row>
      <xdr:rowOff>157526</xdr:rowOff>
    </xdr:to>
    <xdr:cxnSp macro="">
      <xdr:nvCxnSpPr>
        <xdr:cNvPr id="116" name="直線コネクタ 115"/>
        <xdr:cNvCxnSpPr/>
      </xdr:nvCxnSpPr>
      <xdr:spPr>
        <a:xfrm>
          <a:off x="3797300" y="9581305"/>
          <a:ext cx="8382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54204</xdr:rowOff>
    </xdr:from>
    <xdr:to>
      <xdr:col>19</xdr:col>
      <xdr:colOff>177800</xdr:colOff>
      <xdr:row>55</xdr:row>
      <xdr:rowOff>151555</xdr:rowOff>
    </xdr:to>
    <xdr:cxnSp macro="">
      <xdr:nvCxnSpPr>
        <xdr:cNvPr id="119" name="直線コネクタ 118"/>
        <xdr:cNvCxnSpPr/>
      </xdr:nvCxnSpPr>
      <xdr:spPr>
        <a:xfrm>
          <a:off x="2908300" y="9312504"/>
          <a:ext cx="889000" cy="26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54204</xdr:rowOff>
    </xdr:from>
    <xdr:to>
      <xdr:col>15</xdr:col>
      <xdr:colOff>50800</xdr:colOff>
      <xdr:row>55</xdr:row>
      <xdr:rowOff>131603</xdr:rowOff>
    </xdr:to>
    <xdr:cxnSp macro="">
      <xdr:nvCxnSpPr>
        <xdr:cNvPr id="122" name="直線コネクタ 121"/>
        <xdr:cNvCxnSpPr/>
      </xdr:nvCxnSpPr>
      <xdr:spPr>
        <a:xfrm flipV="1">
          <a:off x="2019300" y="9312504"/>
          <a:ext cx="889000" cy="24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131603</xdr:rowOff>
    </xdr:from>
    <xdr:to>
      <xdr:col>10</xdr:col>
      <xdr:colOff>114300</xdr:colOff>
      <xdr:row>56</xdr:row>
      <xdr:rowOff>14053</xdr:rowOff>
    </xdr:to>
    <xdr:cxnSp macro="">
      <xdr:nvCxnSpPr>
        <xdr:cNvPr id="125" name="直線コネクタ 124"/>
        <xdr:cNvCxnSpPr/>
      </xdr:nvCxnSpPr>
      <xdr:spPr>
        <a:xfrm flipV="1">
          <a:off x="1130300" y="9561353"/>
          <a:ext cx="889000" cy="5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106726</xdr:rowOff>
    </xdr:from>
    <xdr:to>
      <xdr:col>24</xdr:col>
      <xdr:colOff>114300</xdr:colOff>
      <xdr:row>56</xdr:row>
      <xdr:rowOff>36876</xdr:rowOff>
    </xdr:to>
    <xdr:sp macro="" textlink="">
      <xdr:nvSpPr>
        <xdr:cNvPr id="135" name="楕円 134"/>
        <xdr:cNvSpPr/>
      </xdr:nvSpPr>
      <xdr:spPr>
        <a:xfrm>
          <a:off x="4584700" y="95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129603</xdr:rowOff>
    </xdr:from>
    <xdr:ext cx="599010" cy="259045"/>
    <xdr:sp macro="" textlink="">
      <xdr:nvSpPr>
        <xdr:cNvPr id="136" name="総務費該当値テキスト"/>
        <xdr:cNvSpPr txBox="1"/>
      </xdr:nvSpPr>
      <xdr:spPr>
        <a:xfrm>
          <a:off x="4686300" y="938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100755</xdr:rowOff>
    </xdr:from>
    <xdr:to>
      <xdr:col>20</xdr:col>
      <xdr:colOff>38100</xdr:colOff>
      <xdr:row>56</xdr:row>
      <xdr:rowOff>30905</xdr:rowOff>
    </xdr:to>
    <xdr:sp macro="" textlink="">
      <xdr:nvSpPr>
        <xdr:cNvPr id="137" name="楕円 136"/>
        <xdr:cNvSpPr/>
      </xdr:nvSpPr>
      <xdr:spPr>
        <a:xfrm>
          <a:off x="3746500" y="95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47432</xdr:rowOff>
    </xdr:from>
    <xdr:ext cx="599010" cy="259045"/>
    <xdr:sp macro="" textlink="">
      <xdr:nvSpPr>
        <xdr:cNvPr id="138" name="テキスト ボックス 137"/>
        <xdr:cNvSpPr txBox="1"/>
      </xdr:nvSpPr>
      <xdr:spPr>
        <a:xfrm>
          <a:off x="3497795" y="930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3404</xdr:rowOff>
    </xdr:from>
    <xdr:to>
      <xdr:col>15</xdr:col>
      <xdr:colOff>101600</xdr:colOff>
      <xdr:row>54</xdr:row>
      <xdr:rowOff>105004</xdr:rowOff>
    </xdr:to>
    <xdr:sp macro="" textlink="">
      <xdr:nvSpPr>
        <xdr:cNvPr id="139" name="楕円 138"/>
        <xdr:cNvSpPr/>
      </xdr:nvSpPr>
      <xdr:spPr>
        <a:xfrm>
          <a:off x="2857500" y="92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121531</xdr:rowOff>
    </xdr:from>
    <xdr:ext cx="599010" cy="259045"/>
    <xdr:sp macro="" textlink="">
      <xdr:nvSpPr>
        <xdr:cNvPr id="140" name="テキスト ボックス 139"/>
        <xdr:cNvSpPr txBox="1"/>
      </xdr:nvSpPr>
      <xdr:spPr>
        <a:xfrm>
          <a:off x="2608795" y="903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80803</xdr:rowOff>
    </xdr:from>
    <xdr:to>
      <xdr:col>10</xdr:col>
      <xdr:colOff>165100</xdr:colOff>
      <xdr:row>56</xdr:row>
      <xdr:rowOff>10953</xdr:rowOff>
    </xdr:to>
    <xdr:sp macro="" textlink="">
      <xdr:nvSpPr>
        <xdr:cNvPr id="141" name="楕円 140"/>
        <xdr:cNvSpPr/>
      </xdr:nvSpPr>
      <xdr:spPr>
        <a:xfrm>
          <a:off x="1968500" y="95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27480</xdr:rowOff>
    </xdr:from>
    <xdr:ext cx="599010" cy="259045"/>
    <xdr:sp macro="" textlink="">
      <xdr:nvSpPr>
        <xdr:cNvPr id="142" name="テキスト ボックス 141"/>
        <xdr:cNvSpPr txBox="1"/>
      </xdr:nvSpPr>
      <xdr:spPr>
        <a:xfrm>
          <a:off x="1719795" y="928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134703</xdr:rowOff>
    </xdr:from>
    <xdr:to>
      <xdr:col>6</xdr:col>
      <xdr:colOff>38100</xdr:colOff>
      <xdr:row>56</xdr:row>
      <xdr:rowOff>64853</xdr:rowOff>
    </xdr:to>
    <xdr:sp macro="" textlink="">
      <xdr:nvSpPr>
        <xdr:cNvPr id="143" name="楕円 142"/>
        <xdr:cNvSpPr/>
      </xdr:nvSpPr>
      <xdr:spPr>
        <a:xfrm>
          <a:off x="1079500" y="956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81380</xdr:rowOff>
    </xdr:from>
    <xdr:ext cx="599010" cy="259045"/>
    <xdr:sp macro="" textlink="">
      <xdr:nvSpPr>
        <xdr:cNvPr id="144" name="テキスト ボックス 143"/>
        <xdr:cNvSpPr txBox="1"/>
      </xdr:nvSpPr>
      <xdr:spPr>
        <a:xfrm>
          <a:off x="830795" y="93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1580</xdr:rowOff>
    </xdr:from>
    <xdr:to>
      <xdr:col>24</xdr:col>
      <xdr:colOff>63500</xdr:colOff>
      <xdr:row>76</xdr:row>
      <xdr:rowOff>91542</xdr:rowOff>
    </xdr:to>
    <xdr:cxnSp macro="">
      <xdr:nvCxnSpPr>
        <xdr:cNvPr id="174" name="直線コネクタ 173"/>
        <xdr:cNvCxnSpPr/>
      </xdr:nvCxnSpPr>
      <xdr:spPr>
        <a:xfrm flipV="1">
          <a:off x="3797300" y="13031780"/>
          <a:ext cx="838200" cy="8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91542</xdr:rowOff>
    </xdr:from>
    <xdr:to>
      <xdr:col>19</xdr:col>
      <xdr:colOff>177800</xdr:colOff>
      <xdr:row>76</xdr:row>
      <xdr:rowOff>129467</xdr:rowOff>
    </xdr:to>
    <xdr:cxnSp macro="">
      <xdr:nvCxnSpPr>
        <xdr:cNvPr id="177" name="直線コネクタ 176"/>
        <xdr:cNvCxnSpPr/>
      </xdr:nvCxnSpPr>
      <xdr:spPr>
        <a:xfrm flipV="1">
          <a:off x="2908300" y="13121742"/>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129467</xdr:rowOff>
    </xdr:from>
    <xdr:to>
      <xdr:col>15</xdr:col>
      <xdr:colOff>50800</xdr:colOff>
      <xdr:row>76</xdr:row>
      <xdr:rowOff>143373</xdr:rowOff>
    </xdr:to>
    <xdr:cxnSp macro="">
      <xdr:nvCxnSpPr>
        <xdr:cNvPr id="180" name="直線コネクタ 179"/>
        <xdr:cNvCxnSpPr/>
      </xdr:nvCxnSpPr>
      <xdr:spPr>
        <a:xfrm flipV="1">
          <a:off x="2019300" y="13159667"/>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79982</xdr:rowOff>
    </xdr:from>
    <xdr:to>
      <xdr:col>10</xdr:col>
      <xdr:colOff>114300</xdr:colOff>
      <xdr:row>76</xdr:row>
      <xdr:rowOff>143373</xdr:rowOff>
    </xdr:to>
    <xdr:cxnSp macro="">
      <xdr:nvCxnSpPr>
        <xdr:cNvPr id="183" name="直線コネクタ 182"/>
        <xdr:cNvCxnSpPr/>
      </xdr:nvCxnSpPr>
      <xdr:spPr>
        <a:xfrm>
          <a:off x="1130300" y="12938732"/>
          <a:ext cx="889000" cy="23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122230</xdr:rowOff>
    </xdr:from>
    <xdr:to>
      <xdr:col>24</xdr:col>
      <xdr:colOff>114300</xdr:colOff>
      <xdr:row>76</xdr:row>
      <xdr:rowOff>52380</xdr:rowOff>
    </xdr:to>
    <xdr:sp macro="" textlink="">
      <xdr:nvSpPr>
        <xdr:cNvPr id="193" name="楕円 192"/>
        <xdr:cNvSpPr/>
      </xdr:nvSpPr>
      <xdr:spPr>
        <a:xfrm>
          <a:off x="4584700" y="129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100657</xdr:rowOff>
    </xdr:from>
    <xdr:ext cx="599010" cy="259045"/>
    <xdr:sp macro="" textlink="">
      <xdr:nvSpPr>
        <xdr:cNvPr id="194" name="民生費該当値テキスト"/>
        <xdr:cNvSpPr txBox="1"/>
      </xdr:nvSpPr>
      <xdr:spPr>
        <a:xfrm>
          <a:off x="4686300" y="1295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40742</xdr:rowOff>
    </xdr:from>
    <xdr:to>
      <xdr:col>20</xdr:col>
      <xdr:colOff>38100</xdr:colOff>
      <xdr:row>76</xdr:row>
      <xdr:rowOff>142342</xdr:rowOff>
    </xdr:to>
    <xdr:sp macro="" textlink="">
      <xdr:nvSpPr>
        <xdr:cNvPr id="195" name="楕円 194"/>
        <xdr:cNvSpPr/>
      </xdr:nvSpPr>
      <xdr:spPr>
        <a:xfrm>
          <a:off x="3746500" y="130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133469</xdr:rowOff>
    </xdr:from>
    <xdr:ext cx="599010" cy="259045"/>
    <xdr:sp macro="" textlink="">
      <xdr:nvSpPr>
        <xdr:cNvPr id="196" name="テキスト ボックス 195"/>
        <xdr:cNvSpPr txBox="1"/>
      </xdr:nvSpPr>
      <xdr:spPr>
        <a:xfrm>
          <a:off x="3497795" y="131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78667</xdr:rowOff>
    </xdr:from>
    <xdr:to>
      <xdr:col>15</xdr:col>
      <xdr:colOff>101600</xdr:colOff>
      <xdr:row>77</xdr:row>
      <xdr:rowOff>8817</xdr:rowOff>
    </xdr:to>
    <xdr:sp macro="" textlink="">
      <xdr:nvSpPr>
        <xdr:cNvPr id="197" name="楕円 196"/>
        <xdr:cNvSpPr/>
      </xdr:nvSpPr>
      <xdr:spPr>
        <a:xfrm>
          <a:off x="2857500" y="131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171394</xdr:rowOff>
    </xdr:from>
    <xdr:ext cx="599010" cy="259045"/>
    <xdr:sp macro="" textlink="">
      <xdr:nvSpPr>
        <xdr:cNvPr id="198" name="テキスト ボックス 197"/>
        <xdr:cNvSpPr txBox="1"/>
      </xdr:nvSpPr>
      <xdr:spPr>
        <a:xfrm>
          <a:off x="2608795" y="132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92573</xdr:rowOff>
    </xdr:from>
    <xdr:to>
      <xdr:col>10</xdr:col>
      <xdr:colOff>165100</xdr:colOff>
      <xdr:row>77</xdr:row>
      <xdr:rowOff>22723</xdr:rowOff>
    </xdr:to>
    <xdr:sp macro="" textlink="">
      <xdr:nvSpPr>
        <xdr:cNvPr id="199" name="楕円 198"/>
        <xdr:cNvSpPr/>
      </xdr:nvSpPr>
      <xdr:spPr>
        <a:xfrm>
          <a:off x="1968500" y="131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13850</xdr:rowOff>
    </xdr:from>
    <xdr:ext cx="599010" cy="259045"/>
    <xdr:sp macro="" textlink="">
      <xdr:nvSpPr>
        <xdr:cNvPr id="200" name="テキスト ボックス 199"/>
        <xdr:cNvSpPr txBox="1"/>
      </xdr:nvSpPr>
      <xdr:spPr>
        <a:xfrm>
          <a:off x="1719795" y="1321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29182</xdr:rowOff>
    </xdr:from>
    <xdr:to>
      <xdr:col>6</xdr:col>
      <xdr:colOff>38100</xdr:colOff>
      <xdr:row>75</xdr:row>
      <xdr:rowOff>130782</xdr:rowOff>
    </xdr:to>
    <xdr:sp macro="" textlink="">
      <xdr:nvSpPr>
        <xdr:cNvPr id="201" name="楕円 200"/>
        <xdr:cNvSpPr/>
      </xdr:nvSpPr>
      <xdr:spPr>
        <a:xfrm>
          <a:off x="1079500" y="128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147309</xdr:rowOff>
    </xdr:from>
    <xdr:ext cx="599010" cy="259045"/>
    <xdr:sp macro="" textlink="">
      <xdr:nvSpPr>
        <xdr:cNvPr id="202" name="テキスト ボックス 201"/>
        <xdr:cNvSpPr txBox="1"/>
      </xdr:nvSpPr>
      <xdr:spPr>
        <a:xfrm>
          <a:off x="830795" y="1266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153919</xdr:rowOff>
    </xdr:from>
    <xdr:to>
      <xdr:col>24</xdr:col>
      <xdr:colOff>63500</xdr:colOff>
      <xdr:row>96</xdr:row>
      <xdr:rowOff>161615</xdr:rowOff>
    </xdr:to>
    <xdr:cxnSp macro="">
      <xdr:nvCxnSpPr>
        <xdr:cNvPr id="231" name="直線コネクタ 230"/>
        <xdr:cNvCxnSpPr/>
      </xdr:nvCxnSpPr>
      <xdr:spPr>
        <a:xfrm>
          <a:off x="3797300" y="16613119"/>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110858</xdr:rowOff>
    </xdr:from>
    <xdr:to>
      <xdr:col>19</xdr:col>
      <xdr:colOff>177800</xdr:colOff>
      <xdr:row>96</xdr:row>
      <xdr:rowOff>153919</xdr:rowOff>
    </xdr:to>
    <xdr:cxnSp macro="">
      <xdr:nvCxnSpPr>
        <xdr:cNvPr id="234" name="直線コネクタ 233"/>
        <xdr:cNvCxnSpPr/>
      </xdr:nvCxnSpPr>
      <xdr:spPr>
        <a:xfrm>
          <a:off x="2908300" y="16570058"/>
          <a:ext cx="889000" cy="4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110858</xdr:rowOff>
    </xdr:from>
    <xdr:to>
      <xdr:col>15</xdr:col>
      <xdr:colOff>50800</xdr:colOff>
      <xdr:row>96</xdr:row>
      <xdr:rowOff>160015</xdr:rowOff>
    </xdr:to>
    <xdr:cxnSp macro="">
      <xdr:nvCxnSpPr>
        <xdr:cNvPr id="237" name="直線コネクタ 236"/>
        <xdr:cNvCxnSpPr/>
      </xdr:nvCxnSpPr>
      <xdr:spPr>
        <a:xfrm flipV="1">
          <a:off x="2019300" y="16570058"/>
          <a:ext cx="889000" cy="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157874</xdr:rowOff>
    </xdr:from>
    <xdr:to>
      <xdr:col>10</xdr:col>
      <xdr:colOff>114300</xdr:colOff>
      <xdr:row>96</xdr:row>
      <xdr:rowOff>160015</xdr:rowOff>
    </xdr:to>
    <xdr:cxnSp macro="">
      <xdr:nvCxnSpPr>
        <xdr:cNvPr id="240" name="直線コネクタ 239"/>
        <xdr:cNvCxnSpPr/>
      </xdr:nvCxnSpPr>
      <xdr:spPr>
        <a:xfrm>
          <a:off x="1130300" y="16617074"/>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110815</xdr:rowOff>
    </xdr:from>
    <xdr:to>
      <xdr:col>24</xdr:col>
      <xdr:colOff>114300</xdr:colOff>
      <xdr:row>97</xdr:row>
      <xdr:rowOff>40965</xdr:rowOff>
    </xdr:to>
    <xdr:sp macro="" textlink="">
      <xdr:nvSpPr>
        <xdr:cNvPr id="250" name="楕円 249"/>
        <xdr:cNvSpPr/>
      </xdr:nvSpPr>
      <xdr:spPr>
        <a:xfrm>
          <a:off x="4584700" y="165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89242</xdr:rowOff>
    </xdr:from>
    <xdr:ext cx="534377" cy="259045"/>
    <xdr:sp macro="" textlink="">
      <xdr:nvSpPr>
        <xdr:cNvPr id="251" name="衛生費該当値テキスト"/>
        <xdr:cNvSpPr txBox="1"/>
      </xdr:nvSpPr>
      <xdr:spPr>
        <a:xfrm>
          <a:off x="4686300" y="165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103119</xdr:rowOff>
    </xdr:from>
    <xdr:to>
      <xdr:col>20</xdr:col>
      <xdr:colOff>38100</xdr:colOff>
      <xdr:row>97</xdr:row>
      <xdr:rowOff>33269</xdr:rowOff>
    </xdr:to>
    <xdr:sp macro="" textlink="">
      <xdr:nvSpPr>
        <xdr:cNvPr id="252" name="楕円 251"/>
        <xdr:cNvSpPr/>
      </xdr:nvSpPr>
      <xdr:spPr>
        <a:xfrm>
          <a:off x="3746500" y="165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24396</xdr:rowOff>
    </xdr:from>
    <xdr:ext cx="534377" cy="259045"/>
    <xdr:sp macro="" textlink="">
      <xdr:nvSpPr>
        <xdr:cNvPr id="253" name="テキスト ボックス 252"/>
        <xdr:cNvSpPr txBox="1"/>
      </xdr:nvSpPr>
      <xdr:spPr>
        <a:xfrm>
          <a:off x="3530111" y="166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60058</xdr:rowOff>
    </xdr:from>
    <xdr:to>
      <xdr:col>15</xdr:col>
      <xdr:colOff>101600</xdr:colOff>
      <xdr:row>96</xdr:row>
      <xdr:rowOff>161658</xdr:rowOff>
    </xdr:to>
    <xdr:sp macro="" textlink="">
      <xdr:nvSpPr>
        <xdr:cNvPr id="254" name="楕円 253"/>
        <xdr:cNvSpPr/>
      </xdr:nvSpPr>
      <xdr:spPr>
        <a:xfrm>
          <a:off x="2857500" y="165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6735</xdr:rowOff>
    </xdr:from>
    <xdr:ext cx="534377" cy="259045"/>
    <xdr:sp macro="" textlink="">
      <xdr:nvSpPr>
        <xdr:cNvPr id="255" name="テキスト ボックス 254"/>
        <xdr:cNvSpPr txBox="1"/>
      </xdr:nvSpPr>
      <xdr:spPr>
        <a:xfrm>
          <a:off x="2641111" y="162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109215</xdr:rowOff>
    </xdr:from>
    <xdr:to>
      <xdr:col>10</xdr:col>
      <xdr:colOff>165100</xdr:colOff>
      <xdr:row>97</xdr:row>
      <xdr:rowOff>39365</xdr:rowOff>
    </xdr:to>
    <xdr:sp macro="" textlink="">
      <xdr:nvSpPr>
        <xdr:cNvPr id="256" name="楕円 255"/>
        <xdr:cNvSpPr/>
      </xdr:nvSpPr>
      <xdr:spPr>
        <a:xfrm>
          <a:off x="1968500" y="16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55892</xdr:rowOff>
    </xdr:from>
    <xdr:ext cx="534377" cy="259045"/>
    <xdr:sp macro="" textlink="">
      <xdr:nvSpPr>
        <xdr:cNvPr id="257" name="テキスト ボックス 256"/>
        <xdr:cNvSpPr txBox="1"/>
      </xdr:nvSpPr>
      <xdr:spPr>
        <a:xfrm>
          <a:off x="1752111" y="163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58" name="楕円 257"/>
        <xdr:cNvSpPr/>
      </xdr:nvSpPr>
      <xdr:spPr>
        <a:xfrm>
          <a:off x="1079500" y="165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59" name="テキスト ボックス 258"/>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29645</xdr:rowOff>
    </xdr:from>
    <xdr:to>
      <xdr:col>55</xdr:col>
      <xdr:colOff>0</xdr:colOff>
      <xdr:row>39</xdr:row>
      <xdr:rowOff>33891</xdr:rowOff>
    </xdr:to>
    <xdr:cxnSp macro="">
      <xdr:nvCxnSpPr>
        <xdr:cNvPr id="290" name="直線コネクタ 289"/>
        <xdr:cNvCxnSpPr/>
      </xdr:nvCxnSpPr>
      <xdr:spPr>
        <a:xfrm flipV="1">
          <a:off x="9639300" y="6716195"/>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7438</xdr:rowOff>
    </xdr:from>
    <xdr:to>
      <xdr:col>50</xdr:col>
      <xdr:colOff>114300</xdr:colOff>
      <xdr:row>39</xdr:row>
      <xdr:rowOff>33891</xdr:rowOff>
    </xdr:to>
    <xdr:cxnSp macro="">
      <xdr:nvCxnSpPr>
        <xdr:cNvPr id="293" name="直線コネクタ 292"/>
        <xdr:cNvCxnSpPr/>
      </xdr:nvCxnSpPr>
      <xdr:spPr>
        <a:xfrm>
          <a:off x="8750300" y="6693988"/>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147865</xdr:rowOff>
    </xdr:from>
    <xdr:to>
      <xdr:col>45</xdr:col>
      <xdr:colOff>177800</xdr:colOff>
      <xdr:row>39</xdr:row>
      <xdr:rowOff>7438</xdr:rowOff>
    </xdr:to>
    <xdr:cxnSp macro="">
      <xdr:nvCxnSpPr>
        <xdr:cNvPr id="296" name="直線コネクタ 295"/>
        <xdr:cNvCxnSpPr/>
      </xdr:nvCxnSpPr>
      <xdr:spPr>
        <a:xfrm>
          <a:off x="7861300" y="66629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93327</xdr:rowOff>
    </xdr:from>
    <xdr:to>
      <xdr:col>41</xdr:col>
      <xdr:colOff>50800</xdr:colOff>
      <xdr:row>38</xdr:row>
      <xdr:rowOff>147865</xdr:rowOff>
    </xdr:to>
    <xdr:cxnSp macro="">
      <xdr:nvCxnSpPr>
        <xdr:cNvPr id="299" name="直線コネクタ 298"/>
        <xdr:cNvCxnSpPr/>
      </xdr:nvCxnSpPr>
      <xdr:spPr>
        <a:xfrm>
          <a:off x="6972300" y="6608427"/>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150295</xdr:rowOff>
    </xdr:from>
    <xdr:to>
      <xdr:col>55</xdr:col>
      <xdr:colOff>50800</xdr:colOff>
      <xdr:row>39</xdr:row>
      <xdr:rowOff>80445</xdr:rowOff>
    </xdr:to>
    <xdr:sp macro="" textlink="">
      <xdr:nvSpPr>
        <xdr:cNvPr id="309" name="楕円 308"/>
        <xdr:cNvSpPr/>
      </xdr:nvSpPr>
      <xdr:spPr>
        <a:xfrm>
          <a:off x="10426700" y="66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65222</xdr:rowOff>
    </xdr:from>
    <xdr:ext cx="378565" cy="259045"/>
    <xdr:sp macro="" textlink="">
      <xdr:nvSpPr>
        <xdr:cNvPr id="310" name="労働費該当値テキスト"/>
        <xdr:cNvSpPr txBox="1"/>
      </xdr:nvSpPr>
      <xdr:spPr>
        <a:xfrm>
          <a:off x="10528300" y="6580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154541</xdr:rowOff>
    </xdr:from>
    <xdr:to>
      <xdr:col>50</xdr:col>
      <xdr:colOff>165100</xdr:colOff>
      <xdr:row>39</xdr:row>
      <xdr:rowOff>84691</xdr:rowOff>
    </xdr:to>
    <xdr:sp macro="" textlink="">
      <xdr:nvSpPr>
        <xdr:cNvPr id="311" name="楕円 310"/>
        <xdr:cNvSpPr/>
      </xdr:nvSpPr>
      <xdr:spPr>
        <a:xfrm>
          <a:off x="9588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75818</xdr:rowOff>
    </xdr:from>
    <xdr:ext cx="378565" cy="259045"/>
    <xdr:sp macro="" textlink="">
      <xdr:nvSpPr>
        <xdr:cNvPr id="312" name="テキスト ボックス 311"/>
        <xdr:cNvSpPr txBox="1"/>
      </xdr:nvSpPr>
      <xdr:spPr>
        <a:xfrm>
          <a:off x="9450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128088</xdr:rowOff>
    </xdr:from>
    <xdr:to>
      <xdr:col>46</xdr:col>
      <xdr:colOff>38100</xdr:colOff>
      <xdr:row>39</xdr:row>
      <xdr:rowOff>58238</xdr:rowOff>
    </xdr:to>
    <xdr:sp macro="" textlink="">
      <xdr:nvSpPr>
        <xdr:cNvPr id="313" name="楕円 312"/>
        <xdr:cNvSpPr/>
      </xdr:nvSpPr>
      <xdr:spPr>
        <a:xfrm>
          <a:off x="8699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49365</xdr:rowOff>
    </xdr:from>
    <xdr:ext cx="378565" cy="259045"/>
    <xdr:sp macro="" textlink="">
      <xdr:nvSpPr>
        <xdr:cNvPr id="314" name="テキスト ボックス 313"/>
        <xdr:cNvSpPr txBox="1"/>
      </xdr:nvSpPr>
      <xdr:spPr>
        <a:xfrm>
          <a:off x="8561017" y="673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97065</xdr:rowOff>
    </xdr:from>
    <xdr:to>
      <xdr:col>41</xdr:col>
      <xdr:colOff>101600</xdr:colOff>
      <xdr:row>39</xdr:row>
      <xdr:rowOff>27215</xdr:rowOff>
    </xdr:to>
    <xdr:sp macro="" textlink="">
      <xdr:nvSpPr>
        <xdr:cNvPr id="315" name="楕円 314"/>
        <xdr:cNvSpPr/>
      </xdr:nvSpPr>
      <xdr:spPr>
        <a:xfrm>
          <a:off x="78105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18342</xdr:rowOff>
    </xdr:from>
    <xdr:ext cx="378565" cy="259045"/>
    <xdr:sp macro="" textlink="">
      <xdr:nvSpPr>
        <xdr:cNvPr id="316" name="テキスト ボックス 315"/>
        <xdr:cNvSpPr txBox="1"/>
      </xdr:nvSpPr>
      <xdr:spPr>
        <a:xfrm>
          <a:off x="7672017" y="6704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42527</xdr:rowOff>
    </xdr:from>
    <xdr:to>
      <xdr:col>36</xdr:col>
      <xdr:colOff>165100</xdr:colOff>
      <xdr:row>38</xdr:row>
      <xdr:rowOff>144127</xdr:rowOff>
    </xdr:to>
    <xdr:sp macro="" textlink="">
      <xdr:nvSpPr>
        <xdr:cNvPr id="317" name="楕円 316"/>
        <xdr:cNvSpPr/>
      </xdr:nvSpPr>
      <xdr:spPr>
        <a:xfrm>
          <a:off x="6921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135254</xdr:rowOff>
    </xdr:from>
    <xdr:ext cx="378565" cy="259045"/>
    <xdr:sp macro="" textlink="">
      <xdr:nvSpPr>
        <xdr:cNvPr id="318" name="テキスト ボックス 317"/>
        <xdr:cNvSpPr txBox="1"/>
      </xdr:nvSpPr>
      <xdr:spPr>
        <a:xfrm>
          <a:off x="6783017" y="665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61432</xdr:rowOff>
    </xdr:from>
    <xdr:to>
      <xdr:col>55</xdr:col>
      <xdr:colOff>0</xdr:colOff>
      <xdr:row>57</xdr:row>
      <xdr:rowOff>111430</xdr:rowOff>
    </xdr:to>
    <xdr:cxnSp macro="">
      <xdr:nvCxnSpPr>
        <xdr:cNvPr id="349" name="直線コネクタ 348"/>
        <xdr:cNvCxnSpPr/>
      </xdr:nvCxnSpPr>
      <xdr:spPr>
        <a:xfrm flipV="1">
          <a:off x="9639300" y="9834082"/>
          <a:ext cx="8382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92162</xdr:rowOff>
    </xdr:from>
    <xdr:to>
      <xdr:col>50</xdr:col>
      <xdr:colOff>114300</xdr:colOff>
      <xdr:row>57</xdr:row>
      <xdr:rowOff>111430</xdr:rowOff>
    </xdr:to>
    <xdr:cxnSp macro="">
      <xdr:nvCxnSpPr>
        <xdr:cNvPr id="352" name="直線コネクタ 351"/>
        <xdr:cNvCxnSpPr/>
      </xdr:nvCxnSpPr>
      <xdr:spPr>
        <a:xfrm>
          <a:off x="8750300" y="9864812"/>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92162</xdr:rowOff>
    </xdr:from>
    <xdr:to>
      <xdr:col>45</xdr:col>
      <xdr:colOff>177800</xdr:colOff>
      <xdr:row>57</xdr:row>
      <xdr:rowOff>99575</xdr:rowOff>
    </xdr:to>
    <xdr:cxnSp macro="">
      <xdr:nvCxnSpPr>
        <xdr:cNvPr id="355" name="直線コネクタ 354"/>
        <xdr:cNvCxnSpPr/>
      </xdr:nvCxnSpPr>
      <xdr:spPr>
        <a:xfrm flipV="1">
          <a:off x="7861300" y="9864812"/>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99575</xdr:rowOff>
    </xdr:from>
    <xdr:to>
      <xdr:col>41</xdr:col>
      <xdr:colOff>50800</xdr:colOff>
      <xdr:row>57</xdr:row>
      <xdr:rowOff>142661</xdr:rowOff>
    </xdr:to>
    <xdr:cxnSp macro="">
      <xdr:nvCxnSpPr>
        <xdr:cNvPr id="358" name="直線コネクタ 357"/>
        <xdr:cNvCxnSpPr/>
      </xdr:nvCxnSpPr>
      <xdr:spPr>
        <a:xfrm flipV="1">
          <a:off x="6972300" y="9872225"/>
          <a:ext cx="889000" cy="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10632</xdr:rowOff>
    </xdr:from>
    <xdr:to>
      <xdr:col>55</xdr:col>
      <xdr:colOff>50800</xdr:colOff>
      <xdr:row>57</xdr:row>
      <xdr:rowOff>112232</xdr:rowOff>
    </xdr:to>
    <xdr:sp macro="" textlink="">
      <xdr:nvSpPr>
        <xdr:cNvPr id="368" name="楕円 367"/>
        <xdr:cNvSpPr/>
      </xdr:nvSpPr>
      <xdr:spPr>
        <a:xfrm>
          <a:off x="10426700" y="978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160509</xdr:rowOff>
    </xdr:from>
    <xdr:ext cx="534377" cy="259045"/>
    <xdr:sp macro="" textlink="">
      <xdr:nvSpPr>
        <xdr:cNvPr id="369" name="農林水産業費該当値テキスト"/>
        <xdr:cNvSpPr txBox="1"/>
      </xdr:nvSpPr>
      <xdr:spPr>
        <a:xfrm>
          <a:off x="10528300" y="976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60630</xdr:rowOff>
    </xdr:from>
    <xdr:to>
      <xdr:col>50</xdr:col>
      <xdr:colOff>165100</xdr:colOff>
      <xdr:row>57</xdr:row>
      <xdr:rowOff>162230</xdr:rowOff>
    </xdr:to>
    <xdr:sp macro="" textlink="">
      <xdr:nvSpPr>
        <xdr:cNvPr id="370" name="楕円 369"/>
        <xdr:cNvSpPr/>
      </xdr:nvSpPr>
      <xdr:spPr>
        <a:xfrm>
          <a:off x="9588500" y="98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153357</xdr:rowOff>
    </xdr:from>
    <xdr:ext cx="534377" cy="259045"/>
    <xdr:sp macro="" textlink="">
      <xdr:nvSpPr>
        <xdr:cNvPr id="371" name="テキスト ボックス 370"/>
        <xdr:cNvSpPr txBox="1"/>
      </xdr:nvSpPr>
      <xdr:spPr>
        <a:xfrm>
          <a:off x="9372111" y="992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41362</xdr:rowOff>
    </xdr:from>
    <xdr:to>
      <xdr:col>46</xdr:col>
      <xdr:colOff>38100</xdr:colOff>
      <xdr:row>57</xdr:row>
      <xdr:rowOff>142962</xdr:rowOff>
    </xdr:to>
    <xdr:sp macro="" textlink="">
      <xdr:nvSpPr>
        <xdr:cNvPr id="372" name="楕円 371"/>
        <xdr:cNvSpPr/>
      </xdr:nvSpPr>
      <xdr:spPr>
        <a:xfrm>
          <a:off x="8699500" y="981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134089</xdr:rowOff>
    </xdr:from>
    <xdr:ext cx="534377" cy="259045"/>
    <xdr:sp macro="" textlink="">
      <xdr:nvSpPr>
        <xdr:cNvPr id="373" name="テキスト ボックス 372"/>
        <xdr:cNvSpPr txBox="1"/>
      </xdr:nvSpPr>
      <xdr:spPr>
        <a:xfrm>
          <a:off x="8483111" y="990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48775</xdr:rowOff>
    </xdr:from>
    <xdr:to>
      <xdr:col>41</xdr:col>
      <xdr:colOff>101600</xdr:colOff>
      <xdr:row>57</xdr:row>
      <xdr:rowOff>150375</xdr:rowOff>
    </xdr:to>
    <xdr:sp macro="" textlink="">
      <xdr:nvSpPr>
        <xdr:cNvPr id="374" name="楕円 373"/>
        <xdr:cNvSpPr/>
      </xdr:nvSpPr>
      <xdr:spPr>
        <a:xfrm>
          <a:off x="7810500" y="98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166902</xdr:rowOff>
    </xdr:from>
    <xdr:ext cx="534377" cy="259045"/>
    <xdr:sp macro="" textlink="">
      <xdr:nvSpPr>
        <xdr:cNvPr id="375" name="テキスト ボックス 374"/>
        <xdr:cNvSpPr txBox="1"/>
      </xdr:nvSpPr>
      <xdr:spPr>
        <a:xfrm>
          <a:off x="7594111" y="959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91861</xdr:rowOff>
    </xdr:from>
    <xdr:to>
      <xdr:col>36</xdr:col>
      <xdr:colOff>165100</xdr:colOff>
      <xdr:row>58</xdr:row>
      <xdr:rowOff>22011</xdr:rowOff>
    </xdr:to>
    <xdr:sp macro="" textlink="">
      <xdr:nvSpPr>
        <xdr:cNvPr id="376" name="楕円 375"/>
        <xdr:cNvSpPr/>
      </xdr:nvSpPr>
      <xdr:spPr>
        <a:xfrm>
          <a:off x="6921500" y="98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13138</xdr:rowOff>
    </xdr:from>
    <xdr:ext cx="534377" cy="259045"/>
    <xdr:sp macro="" textlink="">
      <xdr:nvSpPr>
        <xdr:cNvPr id="377" name="テキスト ボックス 376"/>
        <xdr:cNvSpPr txBox="1"/>
      </xdr:nvSpPr>
      <xdr:spPr>
        <a:xfrm>
          <a:off x="6705111" y="99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129420</xdr:rowOff>
    </xdr:from>
    <xdr:to>
      <xdr:col>55</xdr:col>
      <xdr:colOff>0</xdr:colOff>
      <xdr:row>78</xdr:row>
      <xdr:rowOff>136514</xdr:rowOff>
    </xdr:to>
    <xdr:cxnSp macro="">
      <xdr:nvCxnSpPr>
        <xdr:cNvPr id="406" name="直線コネクタ 405"/>
        <xdr:cNvCxnSpPr/>
      </xdr:nvCxnSpPr>
      <xdr:spPr>
        <a:xfrm>
          <a:off x="9639300" y="13502520"/>
          <a:ext cx="8382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125878</xdr:rowOff>
    </xdr:from>
    <xdr:to>
      <xdr:col>50</xdr:col>
      <xdr:colOff>114300</xdr:colOff>
      <xdr:row>78</xdr:row>
      <xdr:rowOff>129420</xdr:rowOff>
    </xdr:to>
    <xdr:cxnSp macro="">
      <xdr:nvCxnSpPr>
        <xdr:cNvPr id="409" name="直線コネクタ 408"/>
        <xdr:cNvCxnSpPr/>
      </xdr:nvCxnSpPr>
      <xdr:spPr>
        <a:xfrm>
          <a:off x="8750300" y="13498978"/>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125878</xdr:rowOff>
    </xdr:from>
    <xdr:to>
      <xdr:col>45</xdr:col>
      <xdr:colOff>177800</xdr:colOff>
      <xdr:row>78</xdr:row>
      <xdr:rowOff>147312</xdr:rowOff>
    </xdr:to>
    <xdr:cxnSp macro="">
      <xdr:nvCxnSpPr>
        <xdr:cNvPr id="412" name="直線コネクタ 411"/>
        <xdr:cNvCxnSpPr/>
      </xdr:nvCxnSpPr>
      <xdr:spPr>
        <a:xfrm flipV="1">
          <a:off x="7861300" y="13498978"/>
          <a:ext cx="889000" cy="2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147312</xdr:rowOff>
    </xdr:from>
    <xdr:to>
      <xdr:col>41</xdr:col>
      <xdr:colOff>50800</xdr:colOff>
      <xdr:row>78</xdr:row>
      <xdr:rowOff>159877</xdr:rowOff>
    </xdr:to>
    <xdr:cxnSp macro="">
      <xdr:nvCxnSpPr>
        <xdr:cNvPr id="415" name="直線コネクタ 414"/>
        <xdr:cNvCxnSpPr/>
      </xdr:nvCxnSpPr>
      <xdr:spPr>
        <a:xfrm flipV="1">
          <a:off x="6972300" y="13520412"/>
          <a:ext cx="8890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85714</xdr:rowOff>
    </xdr:from>
    <xdr:to>
      <xdr:col>55</xdr:col>
      <xdr:colOff>50800</xdr:colOff>
      <xdr:row>79</xdr:row>
      <xdr:rowOff>15864</xdr:rowOff>
    </xdr:to>
    <xdr:sp macro="" textlink="">
      <xdr:nvSpPr>
        <xdr:cNvPr id="425" name="楕円 424"/>
        <xdr:cNvSpPr/>
      </xdr:nvSpPr>
      <xdr:spPr>
        <a:xfrm>
          <a:off x="10426700" y="134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xdr:rowOff>
    </xdr:from>
    <xdr:ext cx="534377" cy="259045"/>
    <xdr:sp macro="" textlink="">
      <xdr:nvSpPr>
        <xdr:cNvPr id="426" name="商工費該当値テキスト"/>
        <xdr:cNvSpPr txBox="1"/>
      </xdr:nvSpPr>
      <xdr:spPr>
        <a:xfrm>
          <a:off x="10528300" y="1337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78620</xdr:rowOff>
    </xdr:from>
    <xdr:to>
      <xdr:col>50</xdr:col>
      <xdr:colOff>165100</xdr:colOff>
      <xdr:row>79</xdr:row>
      <xdr:rowOff>8770</xdr:rowOff>
    </xdr:to>
    <xdr:sp macro="" textlink="">
      <xdr:nvSpPr>
        <xdr:cNvPr id="427" name="楕円 426"/>
        <xdr:cNvSpPr/>
      </xdr:nvSpPr>
      <xdr:spPr>
        <a:xfrm>
          <a:off x="9588500" y="134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171347</xdr:rowOff>
    </xdr:from>
    <xdr:ext cx="534377" cy="259045"/>
    <xdr:sp macro="" textlink="">
      <xdr:nvSpPr>
        <xdr:cNvPr id="428" name="テキスト ボックス 427"/>
        <xdr:cNvSpPr txBox="1"/>
      </xdr:nvSpPr>
      <xdr:spPr>
        <a:xfrm>
          <a:off x="9372111" y="135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75078</xdr:rowOff>
    </xdr:from>
    <xdr:to>
      <xdr:col>46</xdr:col>
      <xdr:colOff>38100</xdr:colOff>
      <xdr:row>79</xdr:row>
      <xdr:rowOff>5228</xdr:rowOff>
    </xdr:to>
    <xdr:sp macro="" textlink="">
      <xdr:nvSpPr>
        <xdr:cNvPr id="429" name="楕円 428"/>
        <xdr:cNvSpPr/>
      </xdr:nvSpPr>
      <xdr:spPr>
        <a:xfrm>
          <a:off x="8699500" y="134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167805</xdr:rowOff>
    </xdr:from>
    <xdr:ext cx="534377" cy="259045"/>
    <xdr:sp macro="" textlink="">
      <xdr:nvSpPr>
        <xdr:cNvPr id="430" name="テキスト ボックス 429"/>
        <xdr:cNvSpPr txBox="1"/>
      </xdr:nvSpPr>
      <xdr:spPr>
        <a:xfrm>
          <a:off x="8483111" y="1354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96512</xdr:rowOff>
    </xdr:from>
    <xdr:to>
      <xdr:col>41</xdr:col>
      <xdr:colOff>101600</xdr:colOff>
      <xdr:row>79</xdr:row>
      <xdr:rowOff>26662</xdr:rowOff>
    </xdr:to>
    <xdr:sp macro="" textlink="">
      <xdr:nvSpPr>
        <xdr:cNvPr id="431" name="楕円 430"/>
        <xdr:cNvSpPr/>
      </xdr:nvSpPr>
      <xdr:spPr>
        <a:xfrm>
          <a:off x="7810500" y="134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17789</xdr:rowOff>
    </xdr:from>
    <xdr:ext cx="469744" cy="259045"/>
    <xdr:sp macro="" textlink="">
      <xdr:nvSpPr>
        <xdr:cNvPr id="432" name="テキスト ボックス 431"/>
        <xdr:cNvSpPr txBox="1"/>
      </xdr:nvSpPr>
      <xdr:spPr>
        <a:xfrm>
          <a:off x="7626428" y="1356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109077</xdr:rowOff>
    </xdr:from>
    <xdr:to>
      <xdr:col>36</xdr:col>
      <xdr:colOff>165100</xdr:colOff>
      <xdr:row>79</xdr:row>
      <xdr:rowOff>39227</xdr:rowOff>
    </xdr:to>
    <xdr:sp macro="" textlink="">
      <xdr:nvSpPr>
        <xdr:cNvPr id="433" name="楕円 432"/>
        <xdr:cNvSpPr/>
      </xdr:nvSpPr>
      <xdr:spPr>
        <a:xfrm>
          <a:off x="6921500" y="134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30354</xdr:rowOff>
    </xdr:from>
    <xdr:ext cx="469744" cy="259045"/>
    <xdr:sp macro="" textlink="">
      <xdr:nvSpPr>
        <xdr:cNvPr id="434" name="テキスト ボックス 433"/>
        <xdr:cNvSpPr txBox="1"/>
      </xdr:nvSpPr>
      <xdr:spPr>
        <a:xfrm>
          <a:off x="6737428" y="1357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86238</xdr:rowOff>
    </xdr:from>
    <xdr:to>
      <xdr:col>55</xdr:col>
      <xdr:colOff>0</xdr:colOff>
      <xdr:row>96</xdr:row>
      <xdr:rowOff>113799</xdr:rowOff>
    </xdr:to>
    <xdr:cxnSp macro="">
      <xdr:nvCxnSpPr>
        <xdr:cNvPr id="463" name="直線コネクタ 462"/>
        <xdr:cNvCxnSpPr/>
      </xdr:nvCxnSpPr>
      <xdr:spPr>
        <a:xfrm>
          <a:off x="9639300" y="16545438"/>
          <a:ext cx="8382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15387</xdr:rowOff>
    </xdr:from>
    <xdr:to>
      <xdr:col>50</xdr:col>
      <xdr:colOff>114300</xdr:colOff>
      <xdr:row>96</xdr:row>
      <xdr:rowOff>86238</xdr:rowOff>
    </xdr:to>
    <xdr:cxnSp macro="">
      <xdr:nvCxnSpPr>
        <xdr:cNvPr id="466" name="直線コネクタ 465"/>
        <xdr:cNvCxnSpPr/>
      </xdr:nvCxnSpPr>
      <xdr:spPr>
        <a:xfrm>
          <a:off x="8750300" y="16474587"/>
          <a:ext cx="889000" cy="7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14191</xdr:rowOff>
    </xdr:from>
    <xdr:to>
      <xdr:col>45</xdr:col>
      <xdr:colOff>177800</xdr:colOff>
      <xdr:row>96</xdr:row>
      <xdr:rowOff>15387</xdr:rowOff>
    </xdr:to>
    <xdr:cxnSp macro="">
      <xdr:nvCxnSpPr>
        <xdr:cNvPr id="469" name="直線コネクタ 468"/>
        <xdr:cNvCxnSpPr/>
      </xdr:nvCxnSpPr>
      <xdr:spPr>
        <a:xfrm>
          <a:off x="7861300" y="16473391"/>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14191</xdr:rowOff>
    </xdr:from>
    <xdr:to>
      <xdr:col>41</xdr:col>
      <xdr:colOff>50800</xdr:colOff>
      <xdr:row>96</xdr:row>
      <xdr:rowOff>130251</xdr:rowOff>
    </xdr:to>
    <xdr:cxnSp macro="">
      <xdr:nvCxnSpPr>
        <xdr:cNvPr id="472" name="直線コネクタ 471"/>
        <xdr:cNvCxnSpPr/>
      </xdr:nvCxnSpPr>
      <xdr:spPr>
        <a:xfrm flipV="1">
          <a:off x="6972300" y="16473391"/>
          <a:ext cx="889000" cy="1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4" name="テキスト ボックス 473"/>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62999</xdr:rowOff>
    </xdr:from>
    <xdr:to>
      <xdr:col>55</xdr:col>
      <xdr:colOff>50800</xdr:colOff>
      <xdr:row>96</xdr:row>
      <xdr:rowOff>164599</xdr:rowOff>
    </xdr:to>
    <xdr:sp macro="" textlink="">
      <xdr:nvSpPr>
        <xdr:cNvPr id="482" name="楕円 481"/>
        <xdr:cNvSpPr/>
      </xdr:nvSpPr>
      <xdr:spPr>
        <a:xfrm>
          <a:off x="10426700" y="165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85876</xdr:rowOff>
    </xdr:from>
    <xdr:ext cx="534377" cy="259045"/>
    <xdr:sp macro="" textlink="">
      <xdr:nvSpPr>
        <xdr:cNvPr id="483" name="土木費該当値テキスト"/>
        <xdr:cNvSpPr txBox="1"/>
      </xdr:nvSpPr>
      <xdr:spPr>
        <a:xfrm>
          <a:off x="10528300" y="163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35438</xdr:rowOff>
    </xdr:from>
    <xdr:to>
      <xdr:col>50</xdr:col>
      <xdr:colOff>165100</xdr:colOff>
      <xdr:row>96</xdr:row>
      <xdr:rowOff>137038</xdr:rowOff>
    </xdr:to>
    <xdr:sp macro="" textlink="">
      <xdr:nvSpPr>
        <xdr:cNvPr id="484" name="楕円 483"/>
        <xdr:cNvSpPr/>
      </xdr:nvSpPr>
      <xdr:spPr>
        <a:xfrm>
          <a:off x="9588500" y="1649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153565</xdr:rowOff>
    </xdr:from>
    <xdr:ext cx="534377" cy="259045"/>
    <xdr:sp macro="" textlink="">
      <xdr:nvSpPr>
        <xdr:cNvPr id="485" name="テキスト ボックス 484"/>
        <xdr:cNvSpPr txBox="1"/>
      </xdr:nvSpPr>
      <xdr:spPr>
        <a:xfrm>
          <a:off x="9372111" y="1626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136037</xdr:rowOff>
    </xdr:from>
    <xdr:to>
      <xdr:col>46</xdr:col>
      <xdr:colOff>38100</xdr:colOff>
      <xdr:row>96</xdr:row>
      <xdr:rowOff>66187</xdr:rowOff>
    </xdr:to>
    <xdr:sp macro="" textlink="">
      <xdr:nvSpPr>
        <xdr:cNvPr id="486" name="楕円 485"/>
        <xdr:cNvSpPr/>
      </xdr:nvSpPr>
      <xdr:spPr>
        <a:xfrm>
          <a:off x="8699500" y="1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82714</xdr:rowOff>
    </xdr:from>
    <xdr:ext cx="534377" cy="259045"/>
    <xdr:sp macro="" textlink="">
      <xdr:nvSpPr>
        <xdr:cNvPr id="487" name="テキスト ボックス 486"/>
        <xdr:cNvSpPr txBox="1"/>
      </xdr:nvSpPr>
      <xdr:spPr>
        <a:xfrm>
          <a:off x="8483111" y="161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134841</xdr:rowOff>
    </xdr:from>
    <xdr:to>
      <xdr:col>41</xdr:col>
      <xdr:colOff>101600</xdr:colOff>
      <xdr:row>96</xdr:row>
      <xdr:rowOff>64991</xdr:rowOff>
    </xdr:to>
    <xdr:sp macro="" textlink="">
      <xdr:nvSpPr>
        <xdr:cNvPr id="488" name="楕円 487"/>
        <xdr:cNvSpPr/>
      </xdr:nvSpPr>
      <xdr:spPr>
        <a:xfrm>
          <a:off x="7810500" y="164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81518</xdr:rowOff>
    </xdr:from>
    <xdr:ext cx="534377" cy="259045"/>
    <xdr:sp macro="" textlink="">
      <xdr:nvSpPr>
        <xdr:cNvPr id="489" name="テキスト ボックス 488"/>
        <xdr:cNvSpPr txBox="1"/>
      </xdr:nvSpPr>
      <xdr:spPr>
        <a:xfrm>
          <a:off x="7594111" y="1619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79451</xdr:rowOff>
    </xdr:from>
    <xdr:to>
      <xdr:col>36</xdr:col>
      <xdr:colOff>165100</xdr:colOff>
      <xdr:row>97</xdr:row>
      <xdr:rowOff>9601</xdr:rowOff>
    </xdr:to>
    <xdr:sp macro="" textlink="">
      <xdr:nvSpPr>
        <xdr:cNvPr id="490" name="楕円 489"/>
        <xdr:cNvSpPr/>
      </xdr:nvSpPr>
      <xdr:spPr>
        <a:xfrm>
          <a:off x="6921500" y="165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728</xdr:rowOff>
    </xdr:from>
    <xdr:ext cx="534377" cy="259045"/>
    <xdr:sp macro="" textlink="">
      <xdr:nvSpPr>
        <xdr:cNvPr id="491" name="テキスト ボックス 490"/>
        <xdr:cNvSpPr txBox="1"/>
      </xdr:nvSpPr>
      <xdr:spPr>
        <a:xfrm>
          <a:off x="6705111" y="166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95988</xdr:rowOff>
    </xdr:from>
    <xdr:to>
      <xdr:col>85</xdr:col>
      <xdr:colOff>127000</xdr:colOff>
      <xdr:row>37</xdr:row>
      <xdr:rowOff>125723</xdr:rowOff>
    </xdr:to>
    <xdr:cxnSp macro="">
      <xdr:nvCxnSpPr>
        <xdr:cNvPr id="522" name="直線コネクタ 521"/>
        <xdr:cNvCxnSpPr/>
      </xdr:nvCxnSpPr>
      <xdr:spPr>
        <a:xfrm flipV="1">
          <a:off x="15481300" y="6439638"/>
          <a:ext cx="838200" cy="2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123992</xdr:rowOff>
    </xdr:from>
    <xdr:to>
      <xdr:col>81</xdr:col>
      <xdr:colOff>50800</xdr:colOff>
      <xdr:row>37</xdr:row>
      <xdr:rowOff>125723</xdr:rowOff>
    </xdr:to>
    <xdr:cxnSp macro="">
      <xdr:nvCxnSpPr>
        <xdr:cNvPr id="525" name="直線コネクタ 524"/>
        <xdr:cNvCxnSpPr/>
      </xdr:nvCxnSpPr>
      <xdr:spPr>
        <a:xfrm>
          <a:off x="14592300" y="6467642"/>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123992</xdr:rowOff>
    </xdr:from>
    <xdr:to>
      <xdr:col>76</xdr:col>
      <xdr:colOff>114300</xdr:colOff>
      <xdr:row>37</xdr:row>
      <xdr:rowOff>147048</xdr:rowOff>
    </xdr:to>
    <xdr:cxnSp macro="">
      <xdr:nvCxnSpPr>
        <xdr:cNvPr id="528" name="直線コネクタ 527"/>
        <xdr:cNvCxnSpPr/>
      </xdr:nvCxnSpPr>
      <xdr:spPr>
        <a:xfrm flipV="1">
          <a:off x="13703300" y="6467642"/>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124416</xdr:rowOff>
    </xdr:from>
    <xdr:to>
      <xdr:col>71</xdr:col>
      <xdr:colOff>177800</xdr:colOff>
      <xdr:row>37</xdr:row>
      <xdr:rowOff>147048</xdr:rowOff>
    </xdr:to>
    <xdr:cxnSp macro="">
      <xdr:nvCxnSpPr>
        <xdr:cNvPr id="531" name="直線コネクタ 530"/>
        <xdr:cNvCxnSpPr/>
      </xdr:nvCxnSpPr>
      <xdr:spPr>
        <a:xfrm>
          <a:off x="12814300" y="6468066"/>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45188</xdr:rowOff>
    </xdr:from>
    <xdr:to>
      <xdr:col>85</xdr:col>
      <xdr:colOff>177800</xdr:colOff>
      <xdr:row>37</xdr:row>
      <xdr:rowOff>146788</xdr:rowOff>
    </xdr:to>
    <xdr:sp macro="" textlink="">
      <xdr:nvSpPr>
        <xdr:cNvPr id="541" name="楕円 540"/>
        <xdr:cNvSpPr/>
      </xdr:nvSpPr>
      <xdr:spPr>
        <a:xfrm>
          <a:off x="16268700" y="63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23615</xdr:rowOff>
    </xdr:from>
    <xdr:ext cx="534377" cy="259045"/>
    <xdr:sp macro="" textlink="">
      <xdr:nvSpPr>
        <xdr:cNvPr id="542" name="消防費該当値テキスト"/>
        <xdr:cNvSpPr txBox="1"/>
      </xdr:nvSpPr>
      <xdr:spPr>
        <a:xfrm>
          <a:off x="16370300" y="636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74923</xdr:rowOff>
    </xdr:from>
    <xdr:to>
      <xdr:col>81</xdr:col>
      <xdr:colOff>101600</xdr:colOff>
      <xdr:row>38</xdr:row>
      <xdr:rowOff>5073</xdr:rowOff>
    </xdr:to>
    <xdr:sp macro="" textlink="">
      <xdr:nvSpPr>
        <xdr:cNvPr id="543" name="楕円 542"/>
        <xdr:cNvSpPr/>
      </xdr:nvSpPr>
      <xdr:spPr>
        <a:xfrm>
          <a:off x="15430500" y="64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167650</xdr:rowOff>
    </xdr:from>
    <xdr:ext cx="534377" cy="259045"/>
    <xdr:sp macro="" textlink="">
      <xdr:nvSpPr>
        <xdr:cNvPr id="544" name="テキスト ボックス 543"/>
        <xdr:cNvSpPr txBox="1"/>
      </xdr:nvSpPr>
      <xdr:spPr>
        <a:xfrm>
          <a:off x="15214111" y="65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73192</xdr:rowOff>
    </xdr:from>
    <xdr:to>
      <xdr:col>76</xdr:col>
      <xdr:colOff>165100</xdr:colOff>
      <xdr:row>38</xdr:row>
      <xdr:rowOff>3342</xdr:rowOff>
    </xdr:to>
    <xdr:sp macro="" textlink="">
      <xdr:nvSpPr>
        <xdr:cNvPr id="545" name="楕円 544"/>
        <xdr:cNvSpPr/>
      </xdr:nvSpPr>
      <xdr:spPr>
        <a:xfrm>
          <a:off x="14541500" y="64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165919</xdr:rowOff>
    </xdr:from>
    <xdr:ext cx="534377" cy="259045"/>
    <xdr:sp macro="" textlink="">
      <xdr:nvSpPr>
        <xdr:cNvPr id="546" name="テキスト ボックス 545"/>
        <xdr:cNvSpPr txBox="1"/>
      </xdr:nvSpPr>
      <xdr:spPr>
        <a:xfrm>
          <a:off x="14325111" y="65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96248</xdr:rowOff>
    </xdr:from>
    <xdr:to>
      <xdr:col>72</xdr:col>
      <xdr:colOff>38100</xdr:colOff>
      <xdr:row>38</xdr:row>
      <xdr:rowOff>26398</xdr:rowOff>
    </xdr:to>
    <xdr:sp macro="" textlink="">
      <xdr:nvSpPr>
        <xdr:cNvPr id="547" name="楕円 546"/>
        <xdr:cNvSpPr/>
      </xdr:nvSpPr>
      <xdr:spPr>
        <a:xfrm>
          <a:off x="13652500" y="64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17525</xdr:rowOff>
    </xdr:from>
    <xdr:ext cx="534377" cy="259045"/>
    <xdr:sp macro="" textlink="">
      <xdr:nvSpPr>
        <xdr:cNvPr id="548" name="テキスト ボックス 547"/>
        <xdr:cNvSpPr txBox="1"/>
      </xdr:nvSpPr>
      <xdr:spPr>
        <a:xfrm>
          <a:off x="13436111" y="65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73616</xdr:rowOff>
    </xdr:from>
    <xdr:to>
      <xdr:col>67</xdr:col>
      <xdr:colOff>101600</xdr:colOff>
      <xdr:row>38</xdr:row>
      <xdr:rowOff>3766</xdr:rowOff>
    </xdr:to>
    <xdr:sp macro="" textlink="">
      <xdr:nvSpPr>
        <xdr:cNvPr id="549" name="楕円 548"/>
        <xdr:cNvSpPr/>
      </xdr:nvSpPr>
      <xdr:spPr>
        <a:xfrm>
          <a:off x="12763500" y="6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166343</xdr:rowOff>
    </xdr:from>
    <xdr:ext cx="534377" cy="259045"/>
    <xdr:sp macro="" textlink="">
      <xdr:nvSpPr>
        <xdr:cNvPr id="550" name="テキスト ボックス 549"/>
        <xdr:cNvSpPr txBox="1"/>
      </xdr:nvSpPr>
      <xdr:spPr>
        <a:xfrm>
          <a:off x="12547111" y="65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34895</xdr:rowOff>
    </xdr:from>
    <xdr:to>
      <xdr:col>85</xdr:col>
      <xdr:colOff>127000</xdr:colOff>
      <xdr:row>56</xdr:row>
      <xdr:rowOff>148250</xdr:rowOff>
    </xdr:to>
    <xdr:cxnSp macro="">
      <xdr:nvCxnSpPr>
        <xdr:cNvPr id="579" name="直線コネクタ 578"/>
        <xdr:cNvCxnSpPr/>
      </xdr:nvCxnSpPr>
      <xdr:spPr>
        <a:xfrm flipV="1">
          <a:off x="15481300" y="9636095"/>
          <a:ext cx="838200" cy="1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54562</xdr:rowOff>
    </xdr:from>
    <xdr:to>
      <xdr:col>81</xdr:col>
      <xdr:colOff>50800</xdr:colOff>
      <xdr:row>56</xdr:row>
      <xdr:rowOff>148250</xdr:rowOff>
    </xdr:to>
    <xdr:cxnSp macro="">
      <xdr:nvCxnSpPr>
        <xdr:cNvPr id="582" name="直線コネクタ 581"/>
        <xdr:cNvCxnSpPr/>
      </xdr:nvCxnSpPr>
      <xdr:spPr>
        <a:xfrm>
          <a:off x="14592300" y="9655762"/>
          <a:ext cx="8890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54562</xdr:rowOff>
    </xdr:from>
    <xdr:to>
      <xdr:col>76</xdr:col>
      <xdr:colOff>114300</xdr:colOff>
      <xdr:row>57</xdr:row>
      <xdr:rowOff>43955</xdr:rowOff>
    </xdr:to>
    <xdr:cxnSp macro="">
      <xdr:nvCxnSpPr>
        <xdr:cNvPr id="585" name="直線コネクタ 584"/>
        <xdr:cNvCxnSpPr/>
      </xdr:nvCxnSpPr>
      <xdr:spPr>
        <a:xfrm flipV="1">
          <a:off x="13703300" y="9655762"/>
          <a:ext cx="889000" cy="16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6609</xdr:rowOff>
    </xdr:from>
    <xdr:to>
      <xdr:col>71</xdr:col>
      <xdr:colOff>177800</xdr:colOff>
      <xdr:row>57</xdr:row>
      <xdr:rowOff>43955</xdr:rowOff>
    </xdr:to>
    <xdr:cxnSp macro="">
      <xdr:nvCxnSpPr>
        <xdr:cNvPr id="588" name="直線コネクタ 587"/>
        <xdr:cNvCxnSpPr/>
      </xdr:nvCxnSpPr>
      <xdr:spPr>
        <a:xfrm>
          <a:off x="12814300" y="9779259"/>
          <a:ext cx="889000" cy="3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155545</xdr:rowOff>
    </xdr:from>
    <xdr:to>
      <xdr:col>85</xdr:col>
      <xdr:colOff>177800</xdr:colOff>
      <xdr:row>56</xdr:row>
      <xdr:rowOff>85695</xdr:rowOff>
    </xdr:to>
    <xdr:sp macro="" textlink="">
      <xdr:nvSpPr>
        <xdr:cNvPr id="598" name="楕円 597"/>
        <xdr:cNvSpPr/>
      </xdr:nvSpPr>
      <xdr:spPr>
        <a:xfrm>
          <a:off x="16268700" y="95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6972</xdr:rowOff>
    </xdr:from>
    <xdr:ext cx="534377" cy="259045"/>
    <xdr:sp macro="" textlink="">
      <xdr:nvSpPr>
        <xdr:cNvPr id="599" name="教育費該当値テキスト"/>
        <xdr:cNvSpPr txBox="1"/>
      </xdr:nvSpPr>
      <xdr:spPr>
        <a:xfrm>
          <a:off x="16370300" y="94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97450</xdr:rowOff>
    </xdr:from>
    <xdr:to>
      <xdr:col>81</xdr:col>
      <xdr:colOff>101600</xdr:colOff>
      <xdr:row>57</xdr:row>
      <xdr:rowOff>27600</xdr:rowOff>
    </xdr:to>
    <xdr:sp macro="" textlink="">
      <xdr:nvSpPr>
        <xdr:cNvPr id="600" name="楕円 599"/>
        <xdr:cNvSpPr/>
      </xdr:nvSpPr>
      <xdr:spPr>
        <a:xfrm>
          <a:off x="15430500" y="96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18727</xdr:rowOff>
    </xdr:from>
    <xdr:ext cx="534377" cy="259045"/>
    <xdr:sp macro="" textlink="">
      <xdr:nvSpPr>
        <xdr:cNvPr id="601" name="テキスト ボックス 600"/>
        <xdr:cNvSpPr txBox="1"/>
      </xdr:nvSpPr>
      <xdr:spPr>
        <a:xfrm>
          <a:off x="15214111" y="97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3762</xdr:rowOff>
    </xdr:from>
    <xdr:to>
      <xdr:col>76</xdr:col>
      <xdr:colOff>165100</xdr:colOff>
      <xdr:row>56</xdr:row>
      <xdr:rowOff>105362</xdr:rowOff>
    </xdr:to>
    <xdr:sp macro="" textlink="">
      <xdr:nvSpPr>
        <xdr:cNvPr id="602" name="楕円 601"/>
        <xdr:cNvSpPr/>
      </xdr:nvSpPr>
      <xdr:spPr>
        <a:xfrm>
          <a:off x="14541500" y="960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121889</xdr:rowOff>
    </xdr:from>
    <xdr:ext cx="534377" cy="259045"/>
    <xdr:sp macro="" textlink="">
      <xdr:nvSpPr>
        <xdr:cNvPr id="603" name="テキスト ボックス 602"/>
        <xdr:cNvSpPr txBox="1"/>
      </xdr:nvSpPr>
      <xdr:spPr>
        <a:xfrm>
          <a:off x="14325111" y="938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164605</xdr:rowOff>
    </xdr:from>
    <xdr:to>
      <xdr:col>72</xdr:col>
      <xdr:colOff>38100</xdr:colOff>
      <xdr:row>57</xdr:row>
      <xdr:rowOff>94755</xdr:rowOff>
    </xdr:to>
    <xdr:sp macro="" textlink="">
      <xdr:nvSpPr>
        <xdr:cNvPr id="604" name="楕円 603"/>
        <xdr:cNvSpPr/>
      </xdr:nvSpPr>
      <xdr:spPr>
        <a:xfrm>
          <a:off x="13652500" y="97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85882</xdr:rowOff>
    </xdr:from>
    <xdr:ext cx="534377" cy="259045"/>
    <xdr:sp macro="" textlink="">
      <xdr:nvSpPr>
        <xdr:cNvPr id="605" name="テキスト ボックス 604"/>
        <xdr:cNvSpPr txBox="1"/>
      </xdr:nvSpPr>
      <xdr:spPr>
        <a:xfrm>
          <a:off x="13436111" y="985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127259</xdr:rowOff>
    </xdr:from>
    <xdr:to>
      <xdr:col>67</xdr:col>
      <xdr:colOff>101600</xdr:colOff>
      <xdr:row>57</xdr:row>
      <xdr:rowOff>57409</xdr:rowOff>
    </xdr:to>
    <xdr:sp macro="" textlink="">
      <xdr:nvSpPr>
        <xdr:cNvPr id="606" name="楕円 605"/>
        <xdr:cNvSpPr/>
      </xdr:nvSpPr>
      <xdr:spPr>
        <a:xfrm>
          <a:off x="12763500" y="972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48536</xdr:rowOff>
    </xdr:from>
    <xdr:ext cx="534377" cy="259045"/>
    <xdr:sp macro="" textlink="">
      <xdr:nvSpPr>
        <xdr:cNvPr id="607" name="テキスト ボックス 606"/>
        <xdr:cNvSpPr txBox="1"/>
      </xdr:nvSpPr>
      <xdr:spPr>
        <a:xfrm>
          <a:off x="12547111" y="982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36080</xdr:rowOff>
    </xdr:from>
    <xdr:to>
      <xdr:col>85</xdr:col>
      <xdr:colOff>127000</xdr:colOff>
      <xdr:row>78</xdr:row>
      <xdr:rowOff>154318</xdr:rowOff>
    </xdr:to>
    <xdr:cxnSp macro="">
      <xdr:nvCxnSpPr>
        <xdr:cNvPr id="636" name="直線コネクタ 635"/>
        <xdr:cNvCxnSpPr/>
      </xdr:nvCxnSpPr>
      <xdr:spPr>
        <a:xfrm>
          <a:off x="15481300" y="13237730"/>
          <a:ext cx="838200" cy="2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123864</xdr:rowOff>
    </xdr:from>
    <xdr:to>
      <xdr:col>81</xdr:col>
      <xdr:colOff>50800</xdr:colOff>
      <xdr:row>77</xdr:row>
      <xdr:rowOff>36080</xdr:rowOff>
    </xdr:to>
    <xdr:cxnSp macro="">
      <xdr:nvCxnSpPr>
        <xdr:cNvPr id="639" name="直線コネクタ 638"/>
        <xdr:cNvCxnSpPr/>
      </xdr:nvCxnSpPr>
      <xdr:spPr>
        <a:xfrm>
          <a:off x="14592300" y="13154064"/>
          <a:ext cx="889000" cy="8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123864</xdr:rowOff>
    </xdr:from>
    <xdr:to>
      <xdr:col>76</xdr:col>
      <xdr:colOff>114300</xdr:colOff>
      <xdr:row>77</xdr:row>
      <xdr:rowOff>75806</xdr:rowOff>
    </xdr:to>
    <xdr:cxnSp macro="">
      <xdr:nvCxnSpPr>
        <xdr:cNvPr id="642" name="直線コネクタ 641"/>
        <xdr:cNvCxnSpPr/>
      </xdr:nvCxnSpPr>
      <xdr:spPr>
        <a:xfrm flipV="1">
          <a:off x="13703300" y="13154064"/>
          <a:ext cx="889000" cy="1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86030</xdr:rowOff>
    </xdr:from>
    <xdr:to>
      <xdr:col>71</xdr:col>
      <xdr:colOff>177800</xdr:colOff>
      <xdr:row>77</xdr:row>
      <xdr:rowOff>75806</xdr:rowOff>
    </xdr:to>
    <xdr:cxnSp macro="">
      <xdr:nvCxnSpPr>
        <xdr:cNvPr id="645" name="直線コネクタ 644"/>
        <xdr:cNvCxnSpPr/>
      </xdr:nvCxnSpPr>
      <xdr:spPr>
        <a:xfrm>
          <a:off x="12814300" y="12773330"/>
          <a:ext cx="889000" cy="50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157382</xdr:rowOff>
    </xdr:from>
    <xdr:ext cx="469744" cy="259045"/>
    <xdr:sp macro="" textlink="">
      <xdr:nvSpPr>
        <xdr:cNvPr id="649" name="テキスト ボックス 648"/>
        <xdr:cNvSpPr txBox="1"/>
      </xdr:nvSpPr>
      <xdr:spPr>
        <a:xfrm>
          <a:off x="12579428"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103518</xdr:rowOff>
    </xdr:from>
    <xdr:to>
      <xdr:col>85</xdr:col>
      <xdr:colOff>177800</xdr:colOff>
      <xdr:row>79</xdr:row>
      <xdr:rowOff>33668</xdr:rowOff>
    </xdr:to>
    <xdr:sp macro="" textlink="">
      <xdr:nvSpPr>
        <xdr:cNvPr id="655" name="楕円 654"/>
        <xdr:cNvSpPr/>
      </xdr:nvSpPr>
      <xdr:spPr>
        <a:xfrm>
          <a:off x="16268700" y="134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156730</xdr:rowOff>
    </xdr:from>
    <xdr:to>
      <xdr:col>81</xdr:col>
      <xdr:colOff>101600</xdr:colOff>
      <xdr:row>77</xdr:row>
      <xdr:rowOff>86880</xdr:rowOff>
    </xdr:to>
    <xdr:sp macro="" textlink="">
      <xdr:nvSpPr>
        <xdr:cNvPr id="657" name="楕円 656"/>
        <xdr:cNvSpPr/>
      </xdr:nvSpPr>
      <xdr:spPr>
        <a:xfrm>
          <a:off x="15430500" y="13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103408</xdr:rowOff>
    </xdr:from>
    <xdr:ext cx="534377" cy="259045"/>
    <xdr:sp macro="" textlink="">
      <xdr:nvSpPr>
        <xdr:cNvPr id="658" name="テキスト ボックス 657"/>
        <xdr:cNvSpPr txBox="1"/>
      </xdr:nvSpPr>
      <xdr:spPr>
        <a:xfrm>
          <a:off x="15214111" y="1296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73064</xdr:rowOff>
    </xdr:from>
    <xdr:to>
      <xdr:col>76</xdr:col>
      <xdr:colOff>165100</xdr:colOff>
      <xdr:row>77</xdr:row>
      <xdr:rowOff>3214</xdr:rowOff>
    </xdr:to>
    <xdr:sp macro="" textlink="">
      <xdr:nvSpPr>
        <xdr:cNvPr id="659" name="楕円 658"/>
        <xdr:cNvSpPr/>
      </xdr:nvSpPr>
      <xdr:spPr>
        <a:xfrm>
          <a:off x="14541500" y="131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19740</xdr:rowOff>
    </xdr:from>
    <xdr:ext cx="534377" cy="259045"/>
    <xdr:sp macro="" textlink="">
      <xdr:nvSpPr>
        <xdr:cNvPr id="660" name="テキスト ボックス 659"/>
        <xdr:cNvSpPr txBox="1"/>
      </xdr:nvSpPr>
      <xdr:spPr>
        <a:xfrm>
          <a:off x="14325111" y="128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25006</xdr:rowOff>
    </xdr:from>
    <xdr:to>
      <xdr:col>72</xdr:col>
      <xdr:colOff>38100</xdr:colOff>
      <xdr:row>77</xdr:row>
      <xdr:rowOff>126606</xdr:rowOff>
    </xdr:to>
    <xdr:sp macro="" textlink="">
      <xdr:nvSpPr>
        <xdr:cNvPr id="661" name="楕円 660"/>
        <xdr:cNvSpPr/>
      </xdr:nvSpPr>
      <xdr:spPr>
        <a:xfrm>
          <a:off x="13652500" y="132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143133</xdr:rowOff>
    </xdr:from>
    <xdr:ext cx="534377" cy="259045"/>
    <xdr:sp macro="" textlink="">
      <xdr:nvSpPr>
        <xdr:cNvPr id="662" name="テキスト ボックス 661"/>
        <xdr:cNvSpPr txBox="1"/>
      </xdr:nvSpPr>
      <xdr:spPr>
        <a:xfrm>
          <a:off x="13436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35230</xdr:rowOff>
    </xdr:from>
    <xdr:to>
      <xdr:col>67</xdr:col>
      <xdr:colOff>101600</xdr:colOff>
      <xdr:row>74</xdr:row>
      <xdr:rowOff>136830</xdr:rowOff>
    </xdr:to>
    <xdr:sp macro="" textlink="">
      <xdr:nvSpPr>
        <xdr:cNvPr id="663" name="楕円 662"/>
        <xdr:cNvSpPr/>
      </xdr:nvSpPr>
      <xdr:spPr>
        <a:xfrm>
          <a:off x="12763500" y="127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153357</xdr:rowOff>
    </xdr:from>
    <xdr:ext cx="534377" cy="259045"/>
    <xdr:sp macro="" textlink="">
      <xdr:nvSpPr>
        <xdr:cNvPr id="664" name="テキスト ボックス 663"/>
        <xdr:cNvSpPr txBox="1"/>
      </xdr:nvSpPr>
      <xdr:spPr>
        <a:xfrm>
          <a:off x="12547111" y="124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83990</xdr:rowOff>
    </xdr:from>
    <xdr:to>
      <xdr:col>85</xdr:col>
      <xdr:colOff>127000</xdr:colOff>
      <xdr:row>96</xdr:row>
      <xdr:rowOff>112615</xdr:rowOff>
    </xdr:to>
    <xdr:cxnSp macro="">
      <xdr:nvCxnSpPr>
        <xdr:cNvPr id="693" name="直線コネクタ 692"/>
        <xdr:cNvCxnSpPr/>
      </xdr:nvCxnSpPr>
      <xdr:spPr>
        <a:xfrm>
          <a:off x="15481300" y="16543190"/>
          <a:ext cx="838200"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83990</xdr:rowOff>
    </xdr:from>
    <xdr:to>
      <xdr:col>81</xdr:col>
      <xdr:colOff>50800</xdr:colOff>
      <xdr:row>96</xdr:row>
      <xdr:rowOff>93146</xdr:rowOff>
    </xdr:to>
    <xdr:cxnSp macro="">
      <xdr:nvCxnSpPr>
        <xdr:cNvPr id="696" name="直線コネクタ 695"/>
        <xdr:cNvCxnSpPr/>
      </xdr:nvCxnSpPr>
      <xdr:spPr>
        <a:xfrm flipV="1">
          <a:off x="14592300" y="16543190"/>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93146</xdr:rowOff>
    </xdr:from>
    <xdr:to>
      <xdr:col>76</xdr:col>
      <xdr:colOff>114300</xdr:colOff>
      <xdr:row>96</xdr:row>
      <xdr:rowOff>137818</xdr:rowOff>
    </xdr:to>
    <xdr:cxnSp macro="">
      <xdr:nvCxnSpPr>
        <xdr:cNvPr id="699" name="直線コネクタ 698"/>
        <xdr:cNvCxnSpPr/>
      </xdr:nvCxnSpPr>
      <xdr:spPr>
        <a:xfrm flipV="1">
          <a:off x="13703300" y="16552346"/>
          <a:ext cx="889000" cy="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102868</xdr:rowOff>
    </xdr:from>
    <xdr:to>
      <xdr:col>71</xdr:col>
      <xdr:colOff>177800</xdr:colOff>
      <xdr:row>96</xdr:row>
      <xdr:rowOff>137818</xdr:rowOff>
    </xdr:to>
    <xdr:cxnSp macro="">
      <xdr:nvCxnSpPr>
        <xdr:cNvPr id="702" name="直線コネクタ 701"/>
        <xdr:cNvCxnSpPr/>
      </xdr:nvCxnSpPr>
      <xdr:spPr>
        <a:xfrm>
          <a:off x="12814300" y="16562068"/>
          <a:ext cx="889000" cy="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61815</xdr:rowOff>
    </xdr:from>
    <xdr:to>
      <xdr:col>85</xdr:col>
      <xdr:colOff>177800</xdr:colOff>
      <xdr:row>96</xdr:row>
      <xdr:rowOff>163415</xdr:rowOff>
    </xdr:to>
    <xdr:sp macro="" textlink="">
      <xdr:nvSpPr>
        <xdr:cNvPr id="712" name="楕円 711"/>
        <xdr:cNvSpPr/>
      </xdr:nvSpPr>
      <xdr:spPr>
        <a:xfrm>
          <a:off x="16268700" y="165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84692</xdr:rowOff>
    </xdr:from>
    <xdr:ext cx="599010" cy="259045"/>
    <xdr:sp macro="" textlink="">
      <xdr:nvSpPr>
        <xdr:cNvPr id="713" name="公債費該当値テキスト"/>
        <xdr:cNvSpPr txBox="1"/>
      </xdr:nvSpPr>
      <xdr:spPr>
        <a:xfrm>
          <a:off x="16370300" y="1637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33190</xdr:rowOff>
    </xdr:from>
    <xdr:to>
      <xdr:col>81</xdr:col>
      <xdr:colOff>101600</xdr:colOff>
      <xdr:row>96</xdr:row>
      <xdr:rowOff>134790</xdr:rowOff>
    </xdr:to>
    <xdr:sp macro="" textlink="">
      <xdr:nvSpPr>
        <xdr:cNvPr id="714" name="楕円 713"/>
        <xdr:cNvSpPr/>
      </xdr:nvSpPr>
      <xdr:spPr>
        <a:xfrm>
          <a:off x="15430500" y="164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151317</xdr:rowOff>
    </xdr:from>
    <xdr:ext cx="599010" cy="259045"/>
    <xdr:sp macro="" textlink="">
      <xdr:nvSpPr>
        <xdr:cNvPr id="715" name="テキスト ボックス 714"/>
        <xdr:cNvSpPr txBox="1"/>
      </xdr:nvSpPr>
      <xdr:spPr>
        <a:xfrm>
          <a:off x="15181795" y="1626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42346</xdr:rowOff>
    </xdr:from>
    <xdr:to>
      <xdr:col>76</xdr:col>
      <xdr:colOff>165100</xdr:colOff>
      <xdr:row>96</xdr:row>
      <xdr:rowOff>143946</xdr:rowOff>
    </xdr:to>
    <xdr:sp macro="" textlink="">
      <xdr:nvSpPr>
        <xdr:cNvPr id="716" name="楕円 715"/>
        <xdr:cNvSpPr/>
      </xdr:nvSpPr>
      <xdr:spPr>
        <a:xfrm>
          <a:off x="14541500" y="165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160473</xdr:rowOff>
    </xdr:from>
    <xdr:ext cx="599010" cy="259045"/>
    <xdr:sp macro="" textlink="">
      <xdr:nvSpPr>
        <xdr:cNvPr id="717" name="テキスト ボックス 716"/>
        <xdr:cNvSpPr txBox="1"/>
      </xdr:nvSpPr>
      <xdr:spPr>
        <a:xfrm>
          <a:off x="14292795" y="1627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87018</xdr:rowOff>
    </xdr:from>
    <xdr:to>
      <xdr:col>72</xdr:col>
      <xdr:colOff>38100</xdr:colOff>
      <xdr:row>97</xdr:row>
      <xdr:rowOff>17168</xdr:rowOff>
    </xdr:to>
    <xdr:sp macro="" textlink="">
      <xdr:nvSpPr>
        <xdr:cNvPr id="718" name="楕円 717"/>
        <xdr:cNvSpPr/>
      </xdr:nvSpPr>
      <xdr:spPr>
        <a:xfrm>
          <a:off x="13652500" y="165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33695</xdr:rowOff>
    </xdr:from>
    <xdr:ext cx="599010" cy="259045"/>
    <xdr:sp macro="" textlink="">
      <xdr:nvSpPr>
        <xdr:cNvPr id="719" name="テキスト ボックス 718"/>
        <xdr:cNvSpPr txBox="1"/>
      </xdr:nvSpPr>
      <xdr:spPr>
        <a:xfrm>
          <a:off x="13403795" y="1632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52068</xdr:rowOff>
    </xdr:from>
    <xdr:to>
      <xdr:col>67</xdr:col>
      <xdr:colOff>101600</xdr:colOff>
      <xdr:row>96</xdr:row>
      <xdr:rowOff>153668</xdr:rowOff>
    </xdr:to>
    <xdr:sp macro="" textlink="">
      <xdr:nvSpPr>
        <xdr:cNvPr id="720" name="楕円 719"/>
        <xdr:cNvSpPr/>
      </xdr:nvSpPr>
      <xdr:spPr>
        <a:xfrm>
          <a:off x="12763500" y="165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170195</xdr:rowOff>
    </xdr:from>
    <xdr:ext cx="599010" cy="259045"/>
    <xdr:sp macro="" textlink="">
      <xdr:nvSpPr>
        <xdr:cNvPr id="721" name="テキスト ボックス 720"/>
        <xdr:cNvSpPr txBox="1"/>
      </xdr:nvSpPr>
      <xdr:spPr>
        <a:xfrm>
          <a:off x="12514795" y="1628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淡路市の住民一人当たりのコストは、総務費、教育費、公債費において、類似団体内順位が高く、全国平均及び兵庫県平均よりも高くなっている。総務費では、前年度から物件費、普通建設事業及び積立金で減少しており、庁舎整駐車場及び事務所耐震改修事業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億円が終了したことが要因である。また、教育費では、中学校の義務教育施設整備事業約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億円及び夜間照明設備整備事業約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億円が大きく影響している。公債費では、阪神・淡路大震災の復興事業に係る元利償還金の影響が大きく、類似団体と比較して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財政調整基金残高は、平成</a:t>
          </a:r>
          <a:r>
            <a:rPr kumimoji="1" lang="en-US" altLang="ja-JP" sz="900">
              <a:latin typeface="ＭＳ ゴシック" pitchFamily="49" charset="-128"/>
              <a:ea typeface="ＭＳ ゴシック" pitchFamily="49" charset="-128"/>
            </a:rPr>
            <a:t>19</a:t>
          </a:r>
          <a:r>
            <a:rPr kumimoji="1" lang="ja-JP" altLang="en-US" sz="900">
              <a:latin typeface="ＭＳ ゴシック" pitchFamily="49" charset="-128"/>
              <a:ea typeface="ＭＳ ゴシック" pitchFamily="49" charset="-128"/>
            </a:rPr>
            <a:t>年度に取崩しを行って以降、平成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年度まで取崩しを行わないことにより割合を増加させてきた。平成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年度においては、合併特例事業債を活用した本庁舎増築棟整備事業や小中学校施設整備事業などの投資的経費に係る一般財源が前年度から約</a:t>
          </a:r>
          <a:r>
            <a:rPr kumimoji="1" lang="en-US" altLang="ja-JP" sz="900">
              <a:latin typeface="ＭＳ ゴシック" pitchFamily="49" charset="-128"/>
              <a:ea typeface="ＭＳ ゴシック" pitchFamily="49" charset="-128"/>
            </a:rPr>
            <a:t>1.5</a:t>
          </a:r>
          <a:r>
            <a:rPr kumimoji="1" lang="ja-JP" altLang="en-US" sz="900">
              <a:latin typeface="ＭＳ ゴシック" pitchFamily="49" charset="-128"/>
              <a:ea typeface="ＭＳ ゴシック" pitchFamily="49" charset="-128"/>
            </a:rPr>
            <a:t>億円増となったことが主な要因で財政調整基金を約</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億円取り崩したため、前年度から</a:t>
          </a:r>
          <a:r>
            <a:rPr kumimoji="1" lang="en-US" altLang="ja-JP" sz="900">
              <a:latin typeface="ＭＳ ゴシック" pitchFamily="49" charset="-128"/>
              <a:ea typeface="ＭＳ ゴシック" pitchFamily="49" charset="-128"/>
            </a:rPr>
            <a:t>1.07</a:t>
          </a:r>
          <a:r>
            <a:rPr kumimoji="1" lang="ja-JP" altLang="en-US" sz="900">
              <a:latin typeface="ＭＳ ゴシック" pitchFamily="49" charset="-128"/>
              <a:ea typeface="ＭＳ ゴシック" pitchFamily="49" charset="-128"/>
            </a:rPr>
            <a:t>ポイント減少した。平成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年度及び平成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年度はこれまで同様に基金の取崩しを行わなかったため、</a:t>
          </a:r>
          <a:r>
            <a:rPr kumimoji="1" lang="en-US" altLang="ja-JP" sz="900">
              <a:latin typeface="ＭＳ ゴシック" pitchFamily="49" charset="-128"/>
              <a:ea typeface="ＭＳ ゴシック" pitchFamily="49" charset="-128"/>
            </a:rPr>
            <a:t>0.96</a:t>
          </a:r>
          <a:r>
            <a:rPr kumimoji="1" lang="ja-JP" altLang="en-US" sz="900">
              <a:latin typeface="ＭＳ ゴシック" pitchFamily="49" charset="-128"/>
              <a:ea typeface="ＭＳ ゴシック" pitchFamily="49" charset="-128"/>
            </a:rPr>
            <a:t>ポイント、</a:t>
          </a:r>
          <a:r>
            <a:rPr kumimoji="1" lang="en-US" altLang="ja-JP" sz="900">
              <a:latin typeface="ＭＳ ゴシック" pitchFamily="49" charset="-128"/>
              <a:ea typeface="ＭＳ ゴシック" pitchFamily="49" charset="-128"/>
            </a:rPr>
            <a:t>1.63</a:t>
          </a:r>
          <a:r>
            <a:rPr kumimoji="1" lang="ja-JP" altLang="en-US" sz="900">
              <a:latin typeface="ＭＳ ゴシック" pitchFamily="49" charset="-128"/>
              <a:ea typeface="ＭＳ ゴシック" pitchFamily="49" charset="-128"/>
            </a:rPr>
            <a:t>ポイントとそれぞれ増加した。その影響及び平成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年度単年度収支により、実質単年度収支について、前年度から</a:t>
          </a:r>
          <a:r>
            <a:rPr kumimoji="1" lang="en-US" altLang="ja-JP" sz="900">
              <a:latin typeface="ＭＳ ゴシック" pitchFamily="49" charset="-128"/>
              <a:ea typeface="ＭＳ ゴシック" pitchFamily="49" charset="-128"/>
            </a:rPr>
            <a:t>2.34</a:t>
          </a:r>
          <a:r>
            <a:rPr kumimoji="1" lang="ja-JP" altLang="en-US" sz="900">
              <a:latin typeface="ＭＳ ゴシック" pitchFamily="49" charset="-128"/>
              <a:ea typeface="ＭＳ ゴシック" pitchFamily="49" charset="-128"/>
            </a:rPr>
            <a:t>ポイント減少した。実質収支及び実質単年度収支は黒字を確保しているが、平成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年度から普通交付税の「合併算定替経費」の縮減開始など、厳しい財政状況が続く懸念があるため、「新行財政改革推進方策」等に基づいて、より一層の経費削減や自主財源の確保に努める。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一般会計及び特別会計において、実質赤字額及び資金不足額は発生していないが、平成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年度から普通交付税の「合併算定替経費」の縮減開始など、厳しい財政状況が続く懸念があるため、「新行財政改革推進方策」等に基づいて、より一層の経費削減や自主財源の確保に努める。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29748343</v>
      </c>
      <c r="BO4" s="410"/>
      <c r="BP4" s="410"/>
      <c r="BQ4" s="410"/>
      <c r="BR4" s="410"/>
      <c r="BS4" s="410"/>
      <c r="BT4" s="410"/>
      <c r="BU4" s="411"/>
      <c r="BV4" s="409">
        <v>30450805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2.2999999999999998</v>
      </c>
      <c r="CU4" s="416"/>
      <c r="CV4" s="416"/>
      <c r="CW4" s="416"/>
      <c r="CX4" s="416"/>
      <c r="CY4" s="416"/>
      <c r="CZ4" s="416"/>
      <c r="DA4" s="417"/>
      <c r="DB4" s="415">
        <v>2.8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29293530</v>
      </c>
      <c r="BO5" s="447"/>
      <c r="BP5" s="447"/>
      <c r="BQ5" s="447"/>
      <c r="BR5" s="447"/>
      <c r="BS5" s="447"/>
      <c r="BT5" s="447"/>
      <c r="BU5" s="448"/>
      <c r="BV5" s="446">
        <v>29783808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89.3</v>
      </c>
      <c r="CU5" s="444"/>
      <c r="CV5" s="444"/>
      <c r="CW5" s="444"/>
      <c r="CX5" s="444"/>
      <c r="CY5" s="444"/>
      <c r="CZ5" s="444"/>
      <c r="DA5" s="445"/>
      <c r="DB5" s="443">
        <v>88.3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454813</v>
      </c>
      <c r="BO6" s="447"/>
      <c r="BP6" s="447"/>
      <c r="BQ6" s="447"/>
      <c r="BR6" s="447"/>
      <c r="BS6" s="447"/>
      <c r="BT6" s="447"/>
      <c r="BU6" s="448"/>
      <c r="BV6" s="446">
        <v>666997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93.4</v>
      </c>
      <c r="CU6" s="484"/>
      <c r="CV6" s="484"/>
      <c r="CW6" s="484"/>
      <c r="CX6" s="484"/>
      <c r="CY6" s="484"/>
      <c r="CZ6" s="484"/>
      <c r="DA6" s="485"/>
      <c r="DB6" s="483">
        <v>92.3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45279</v>
      </c>
      <c r="BO7" s="447"/>
      <c r="BP7" s="447"/>
      <c r="BQ7" s="447"/>
      <c r="BR7" s="447"/>
      <c r="BS7" s="447"/>
      <c r="BT7" s="447"/>
      <c r="BU7" s="448"/>
      <c r="BV7" s="446">
        <v>176216</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17467244</v>
      </c>
      <c r="CU7" s="447"/>
      <c r="CV7" s="447"/>
      <c r="CW7" s="447"/>
      <c r="CX7" s="447"/>
      <c r="CY7" s="447"/>
      <c r="CZ7" s="447"/>
      <c r="DA7" s="448"/>
      <c r="DB7" s="446">
        <v>17715583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409534</v>
      </c>
      <c r="BO8" s="447"/>
      <c r="BP8" s="447"/>
      <c r="BQ8" s="447"/>
      <c r="BR8" s="447"/>
      <c r="BS8" s="447"/>
      <c r="BT8" s="447"/>
      <c r="BU8" s="448"/>
      <c r="BV8" s="446">
        <v>490781</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0.34</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43977</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88</v>
      </c>
      <c r="AV9" s="479"/>
      <c r="AW9" s="479"/>
      <c r="AX9" s="479"/>
      <c r="AY9" s="480" t="s">
        <v>111</v>
      </c>
      <c r="AZ9" s="481"/>
      <c r="BA9" s="481"/>
      <c r="BB9" s="481"/>
      <c r="BC9" s="481"/>
      <c r="BD9" s="481"/>
      <c r="BE9" s="481"/>
      <c r="BF9" s="481"/>
      <c r="BG9" s="481"/>
      <c r="BH9" s="481"/>
      <c r="BI9" s="481"/>
      <c r="BJ9" s="481"/>
      <c r="BK9" s="481"/>
      <c r="BL9" s="481"/>
      <c r="BM9" s="482"/>
      <c r="BN9" s="446">
        <v>-81247</v>
      </c>
      <c r="BO9" s="447"/>
      <c r="BP9" s="447"/>
      <c r="BQ9" s="447"/>
      <c r="BR9" s="447"/>
      <c r="BS9" s="447"/>
      <c r="BT9" s="447"/>
      <c r="BU9" s="448"/>
      <c r="BV9" s="446">
        <v>277663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23.7</v>
      </c>
      <c r="CU9" s="444"/>
      <c r="CV9" s="444"/>
      <c r="CW9" s="444"/>
      <c r="CX9" s="444"/>
      <c r="CY9" s="444"/>
      <c r="CZ9" s="444"/>
      <c r="DA9" s="445"/>
      <c r="DB9" s="443">
        <v>25.5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46459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252318</v>
      </c>
      <c r="BO10" s="447"/>
      <c r="BP10" s="447"/>
      <c r="BQ10" s="447"/>
      <c r="BR10" s="447"/>
      <c r="BS10" s="447"/>
      <c r="BT10" s="447"/>
      <c r="BU10" s="448"/>
      <c r="BV10" s="446">
        <v>113027</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96</v>
      </c>
      <c r="AV11" s="479"/>
      <c r="AW11" s="479"/>
      <c r="AX11" s="479"/>
      <c r="AY11" s="480" t="s">
        <v>121</v>
      </c>
      <c r="AZ11" s="481"/>
      <c r="BA11" s="481"/>
      <c r="BB11" s="481"/>
      <c r="BC11" s="481"/>
      <c r="BD11" s="481"/>
      <c r="BE11" s="481"/>
      <c r="BF11" s="481"/>
      <c r="BG11" s="481"/>
      <c r="BH11" s="481"/>
      <c r="BI11" s="481"/>
      <c r="BJ11" s="481"/>
      <c r="BK11" s="481"/>
      <c r="BL11" s="481"/>
      <c r="BM11" s="482"/>
      <c r="BN11" s="446">
        <v>1017100</v>
      </c>
      <c r="BO11" s="447"/>
      <c r="BP11" s="447"/>
      <c r="BQ11" s="447"/>
      <c r="BR11" s="447"/>
      <c r="BS11" s="447"/>
      <c r="BT11" s="447"/>
      <c r="BU11" s="448"/>
      <c r="BV11" s="446">
        <v>1227892</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44821</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96</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44503</v>
      </c>
      <c r="S13" s="528"/>
      <c r="T13" s="528"/>
      <c r="U13" s="528"/>
      <c r="V13" s="529"/>
      <c r="W13" s="462" t="s">
        <v>133</v>
      </c>
      <c r="X13" s="463"/>
      <c r="Y13" s="463"/>
      <c r="Z13" s="463"/>
      <c r="AA13" s="463"/>
      <c r="AB13" s="453"/>
      <c r="AC13" s="497">
        <v>3170</v>
      </c>
      <c r="AD13" s="498"/>
      <c r="AE13" s="498"/>
      <c r="AF13" s="498"/>
      <c r="AG13" s="537"/>
      <c r="AH13" s="497">
        <v>3768</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1188171</v>
      </c>
      <c r="BO13" s="447"/>
      <c r="BP13" s="447"/>
      <c r="BQ13" s="447"/>
      <c r="BR13" s="447"/>
      <c r="BS13" s="447"/>
      <c r="BT13" s="447"/>
      <c r="BU13" s="448"/>
      <c r="BV13" s="446">
        <v>1618582</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15.5</v>
      </c>
      <c r="CU13" s="444"/>
      <c r="CV13" s="444"/>
      <c r="CW13" s="444"/>
      <c r="CX13" s="444"/>
      <c r="CY13" s="444"/>
      <c r="CZ13" s="444"/>
      <c r="DA13" s="445"/>
      <c r="DB13" s="443">
        <v>16.7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45279</v>
      </c>
      <c r="S14" s="528"/>
      <c r="T14" s="528"/>
      <c r="U14" s="528"/>
      <c r="V14" s="529"/>
      <c r="W14" s="436"/>
      <c r="X14" s="437"/>
      <c r="Y14" s="437"/>
      <c r="Z14" s="437"/>
      <c r="AA14" s="437"/>
      <c r="AB14" s="426"/>
      <c r="AC14" s="530">
        <v>15.8</v>
      </c>
      <c r="AD14" s="531"/>
      <c r="AE14" s="531"/>
      <c r="AF14" s="531"/>
      <c r="AG14" s="532"/>
      <c r="AH14" s="530">
        <v>17.7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191.6</v>
      </c>
      <c r="CU14" s="542"/>
      <c r="CV14" s="542"/>
      <c r="CW14" s="542"/>
      <c r="CX14" s="542"/>
      <c r="CY14" s="542"/>
      <c r="CZ14" s="542"/>
      <c r="DA14" s="543"/>
      <c r="DB14" s="541">
        <v>200.1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45040</v>
      </c>
      <c r="S15" s="528"/>
      <c r="T15" s="528"/>
      <c r="U15" s="528"/>
      <c r="V15" s="529"/>
      <c r="W15" s="462" t="s">
        <v>140</v>
      </c>
      <c r="X15" s="463"/>
      <c r="Y15" s="463"/>
      <c r="Z15" s="463"/>
      <c r="AA15" s="463"/>
      <c r="AB15" s="453"/>
      <c r="AC15" s="497">
        <v>4300</v>
      </c>
      <c r="AD15" s="498"/>
      <c r="AE15" s="498"/>
      <c r="AF15" s="498"/>
      <c r="AG15" s="537"/>
      <c r="AH15" s="497">
        <v>4587</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4881555</v>
      </c>
      <c r="BO15" s="410"/>
      <c r="BP15" s="410"/>
      <c r="BQ15" s="410"/>
      <c r="BR15" s="410"/>
      <c r="BS15" s="410"/>
      <c r="BT15" s="410"/>
      <c r="BU15" s="411"/>
      <c r="BV15" s="409">
        <v>4805633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21.4</v>
      </c>
      <c r="AD16" s="531"/>
      <c r="AE16" s="531"/>
      <c r="AF16" s="531"/>
      <c r="AG16" s="532"/>
      <c r="AH16" s="530">
        <v>21.5</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14502562</v>
      </c>
      <c r="BO16" s="447"/>
      <c r="BP16" s="447"/>
      <c r="BQ16" s="447"/>
      <c r="BR16" s="447"/>
      <c r="BS16" s="447"/>
      <c r="BT16" s="447"/>
      <c r="BU16" s="448"/>
      <c r="BV16" s="446">
        <v>14325737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12602</v>
      </c>
      <c r="AD17" s="498"/>
      <c r="AE17" s="498"/>
      <c r="AF17" s="498"/>
      <c r="AG17" s="537"/>
      <c r="AH17" s="497">
        <v>12959</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6235070</v>
      </c>
      <c r="BO17" s="447"/>
      <c r="BP17" s="447"/>
      <c r="BQ17" s="447"/>
      <c r="BR17" s="447"/>
      <c r="BS17" s="447"/>
      <c r="BT17" s="447"/>
      <c r="BU17" s="448"/>
      <c r="BV17" s="446">
        <v>6079149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184.32</v>
      </c>
      <c r="M18" s="559"/>
      <c r="N18" s="559"/>
      <c r="O18" s="559"/>
      <c r="P18" s="559"/>
      <c r="Q18" s="559"/>
      <c r="R18" s="560"/>
      <c r="S18" s="560"/>
      <c r="T18" s="560"/>
      <c r="U18" s="560"/>
      <c r="V18" s="561"/>
      <c r="W18" s="464"/>
      <c r="X18" s="465"/>
      <c r="Y18" s="465"/>
      <c r="Z18" s="465"/>
      <c r="AA18" s="465"/>
      <c r="AB18" s="456"/>
      <c r="AC18" s="562">
        <v>62.8</v>
      </c>
      <c r="AD18" s="563"/>
      <c r="AE18" s="563"/>
      <c r="AF18" s="563"/>
      <c r="AG18" s="564"/>
      <c r="AH18" s="562">
        <v>60.8</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15765942</v>
      </c>
      <c r="BO18" s="447"/>
      <c r="BP18" s="447"/>
      <c r="BQ18" s="447"/>
      <c r="BR18" s="447"/>
      <c r="BS18" s="447"/>
      <c r="BT18" s="447"/>
      <c r="BU18" s="448"/>
      <c r="BV18" s="446">
        <v>15813992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239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20179630</v>
      </c>
      <c r="BO19" s="447"/>
      <c r="BP19" s="447"/>
      <c r="BQ19" s="447"/>
      <c r="BR19" s="447"/>
      <c r="BS19" s="447"/>
      <c r="BT19" s="447"/>
      <c r="BU19" s="448"/>
      <c r="BV19" s="446">
        <v>20563905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17451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43855405</v>
      </c>
      <c r="BO23" s="447"/>
      <c r="BP23" s="447"/>
      <c r="BQ23" s="447"/>
      <c r="BR23" s="447"/>
      <c r="BS23" s="447"/>
      <c r="BT23" s="447"/>
      <c r="BU23" s="448"/>
      <c r="BV23" s="446">
        <v>44888794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8600</v>
      </c>
      <c r="R24" s="498"/>
      <c r="S24" s="498"/>
      <c r="T24" s="498"/>
      <c r="U24" s="498"/>
      <c r="V24" s="537"/>
      <c r="W24" s="596"/>
      <c r="X24" s="584"/>
      <c r="Y24" s="585"/>
      <c r="Z24" s="496" t="s">
        <v>164</v>
      </c>
      <c r="AA24" s="476"/>
      <c r="AB24" s="476"/>
      <c r="AC24" s="476"/>
      <c r="AD24" s="476"/>
      <c r="AE24" s="476"/>
      <c r="AF24" s="476"/>
      <c r="AG24" s="477"/>
      <c r="AH24" s="497">
        <v>379</v>
      </c>
      <c r="AI24" s="498"/>
      <c r="AJ24" s="498"/>
      <c r="AK24" s="498"/>
      <c r="AL24" s="537"/>
      <c r="AM24" s="497">
        <v>1224928</v>
      </c>
      <c r="AN24" s="498"/>
      <c r="AO24" s="498"/>
      <c r="AP24" s="498"/>
      <c r="AQ24" s="498"/>
      <c r="AR24" s="537"/>
      <c r="AS24" s="497">
        <v>3232</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23756247</v>
      </c>
      <c r="BO24" s="447"/>
      <c r="BP24" s="447"/>
      <c r="BQ24" s="447"/>
      <c r="BR24" s="447"/>
      <c r="BS24" s="447"/>
      <c r="BT24" s="447"/>
      <c r="BU24" s="448"/>
      <c r="BV24" s="446">
        <v>25271401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6900</v>
      </c>
      <c r="R25" s="498"/>
      <c r="S25" s="498"/>
      <c r="T25" s="498"/>
      <c r="U25" s="498"/>
      <c r="V25" s="537"/>
      <c r="W25" s="596"/>
      <c r="X25" s="584"/>
      <c r="Y25" s="585"/>
      <c r="Z25" s="496" t="s">
        <v>167</v>
      </c>
      <c r="AA25" s="476"/>
      <c r="AB25" s="476"/>
      <c r="AC25" s="476"/>
      <c r="AD25" s="476"/>
      <c r="AE25" s="476"/>
      <c r="AF25" s="476"/>
      <c r="AG25" s="477"/>
      <c r="AH25" s="497" t="s">
        <v>124</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1241932</v>
      </c>
      <c r="BO25" s="410"/>
      <c r="BP25" s="410"/>
      <c r="BQ25" s="410"/>
      <c r="BR25" s="410"/>
      <c r="BS25" s="410"/>
      <c r="BT25" s="410"/>
      <c r="BU25" s="411"/>
      <c r="BV25" s="409">
        <v>1563540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6100</v>
      </c>
      <c r="R26" s="498"/>
      <c r="S26" s="498"/>
      <c r="T26" s="498"/>
      <c r="U26" s="498"/>
      <c r="V26" s="537"/>
      <c r="W26" s="596"/>
      <c r="X26" s="584"/>
      <c r="Y26" s="585"/>
      <c r="Z26" s="496" t="s">
        <v>171</v>
      </c>
      <c r="AA26" s="606"/>
      <c r="AB26" s="606"/>
      <c r="AC26" s="606"/>
      <c r="AD26" s="606"/>
      <c r="AE26" s="606"/>
      <c r="AF26" s="606"/>
      <c r="AG26" s="607"/>
      <c r="AH26" s="497">
        <v>14</v>
      </c>
      <c r="AI26" s="498"/>
      <c r="AJ26" s="498"/>
      <c r="AK26" s="498"/>
      <c r="AL26" s="537"/>
      <c r="AM26" s="497">
        <v>44534</v>
      </c>
      <c r="AN26" s="498"/>
      <c r="AO26" s="498"/>
      <c r="AP26" s="498"/>
      <c r="AQ26" s="498"/>
      <c r="AR26" s="537"/>
      <c r="AS26" s="497">
        <v>3181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4500</v>
      </c>
      <c r="R27" s="498"/>
      <c r="S27" s="498"/>
      <c r="T27" s="498"/>
      <c r="U27" s="498"/>
      <c r="V27" s="537"/>
      <c r="W27" s="596"/>
      <c r="X27" s="584"/>
      <c r="Y27" s="585"/>
      <c r="Z27" s="496" t="s">
        <v>175</v>
      </c>
      <c r="AA27" s="476"/>
      <c r="AB27" s="476"/>
      <c r="AC27" s="476"/>
      <c r="AD27" s="476"/>
      <c r="AE27" s="476"/>
      <c r="AF27" s="476"/>
      <c r="AG27" s="477"/>
      <c r="AH27" s="497" t="s">
        <v>124</v>
      </c>
      <c r="AI27" s="498"/>
      <c r="AJ27" s="498"/>
      <c r="AK27" s="498"/>
      <c r="AL27" s="537"/>
      <c r="AM27" s="497" t="s">
        <v>124</v>
      </c>
      <c r="AN27" s="498"/>
      <c r="AO27" s="498"/>
      <c r="AP27" s="498"/>
      <c r="AQ27" s="498"/>
      <c r="AR27" s="537"/>
      <c r="AS27" s="497" t="s">
        <v>124</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411247</v>
      </c>
      <c r="BO27" s="620"/>
      <c r="BP27" s="620"/>
      <c r="BQ27" s="620"/>
      <c r="BR27" s="620"/>
      <c r="BS27" s="620"/>
      <c r="BT27" s="620"/>
      <c r="BU27" s="621"/>
      <c r="BV27" s="619">
        <v>410201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3780</v>
      </c>
      <c r="R28" s="498"/>
      <c r="S28" s="498"/>
      <c r="T28" s="498"/>
      <c r="U28" s="498"/>
      <c r="V28" s="537"/>
      <c r="W28" s="596"/>
      <c r="X28" s="584"/>
      <c r="Y28" s="585"/>
      <c r="Z28" s="496" t="s">
        <v>178</v>
      </c>
      <c r="AA28" s="476"/>
      <c r="AB28" s="476"/>
      <c r="AC28" s="476"/>
      <c r="AD28" s="476"/>
      <c r="AE28" s="476"/>
      <c r="AF28" s="476"/>
      <c r="AG28" s="477"/>
      <c r="AH28" s="497">
        <v>5</v>
      </c>
      <c r="AI28" s="498"/>
      <c r="AJ28" s="498"/>
      <c r="AK28" s="498"/>
      <c r="AL28" s="537"/>
      <c r="AM28" s="497">
        <v>10300</v>
      </c>
      <c r="AN28" s="498"/>
      <c r="AO28" s="498"/>
      <c r="AP28" s="498"/>
      <c r="AQ28" s="498"/>
      <c r="AR28" s="537"/>
      <c r="AS28" s="497">
        <v>2060</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2680345</v>
      </c>
      <c r="BO28" s="410"/>
      <c r="BP28" s="410"/>
      <c r="BQ28" s="410"/>
      <c r="BR28" s="410"/>
      <c r="BS28" s="410"/>
      <c r="BT28" s="410"/>
      <c r="BU28" s="411"/>
      <c r="BV28" s="409">
        <v>2428027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16</v>
      </c>
      <c r="M29" s="498"/>
      <c r="N29" s="498"/>
      <c r="O29" s="498"/>
      <c r="P29" s="537"/>
      <c r="Q29" s="497">
        <v>3465</v>
      </c>
      <c r="R29" s="498"/>
      <c r="S29" s="498"/>
      <c r="T29" s="498"/>
      <c r="U29" s="498"/>
      <c r="V29" s="537"/>
      <c r="W29" s="597"/>
      <c r="X29" s="598"/>
      <c r="Y29" s="599"/>
      <c r="Z29" s="496" t="s">
        <v>181</v>
      </c>
      <c r="AA29" s="476"/>
      <c r="AB29" s="476"/>
      <c r="AC29" s="476"/>
      <c r="AD29" s="476"/>
      <c r="AE29" s="476"/>
      <c r="AF29" s="476"/>
      <c r="AG29" s="477"/>
      <c r="AH29" s="497">
        <v>384</v>
      </c>
      <c r="AI29" s="498"/>
      <c r="AJ29" s="498"/>
      <c r="AK29" s="498"/>
      <c r="AL29" s="537"/>
      <c r="AM29" s="497">
        <v>1235228</v>
      </c>
      <c r="AN29" s="498"/>
      <c r="AO29" s="498"/>
      <c r="AP29" s="498"/>
      <c r="AQ29" s="498"/>
      <c r="AR29" s="537"/>
      <c r="AS29" s="497">
        <v>3217</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2370269</v>
      </c>
      <c r="BO29" s="447"/>
      <c r="BP29" s="447"/>
      <c r="BQ29" s="447"/>
      <c r="BR29" s="447"/>
      <c r="BS29" s="447"/>
      <c r="BT29" s="447"/>
      <c r="BU29" s="448"/>
      <c r="BV29" s="446">
        <v>2268486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7452869</v>
      </c>
      <c r="BO30" s="620"/>
      <c r="BP30" s="620"/>
      <c r="BQ30" s="620"/>
      <c r="BR30" s="620"/>
      <c r="BS30" s="620"/>
      <c r="BT30" s="620"/>
      <c r="BU30" s="621"/>
      <c r="BV30" s="619">
        <v>6711454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兵庫県市町村職員退職手当組合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キャトルセゾン松帆</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国民健康保険特別会計（直営診療施設勘定）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産地直売所事業特別会計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兵庫県町議会議員公務災害補償組合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ほくだん</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介護保険特別会計（保険事業勘定）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温泉事業特別会計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兵庫県市町交通災害共済組合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淡路島パルシェ</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10</v>
      </c>
      <c r="BF37" s="632"/>
      <c r="BG37" s="633" t="str">
        <f>IF('各会計、関係団体の財政状況及び健全化判断比率'!B36="","",'各会計、関係団体の財政状況及び健全化判断比率'!B36)</f>
        <v>津名港ターミナル事業特別会計</v>
      </c>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兵庫県後期高齢者医療広域連合(一般会計)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後期高齢者医療特別会計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11</v>
      </c>
      <c r="BF38" s="632"/>
      <c r="BG38" s="633" t="str">
        <f>IF('各会計、関係団体の財政状況及び健全化判断比率'!B37="","",'各会計、関係団体の財政状況及び健全化判断比率'!B37)</f>
        <v>公共下水道事業特別会計</v>
      </c>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兵庫県後期高齢者医療広域連合(特別会計)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12</v>
      </c>
      <c r="BF39" s="632"/>
      <c r="BG39" s="633" t="str">
        <f>IF('各会計、関係団体の財政状況及び健全化判断比率'!B38="","",'各会計、関係団体の財政状況及び健全化判断比率'!B38)</f>
        <v>住宅用地造成事業等特別会計</v>
      </c>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淡路広域行政事務組合(一般会計)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淡路広域行政事務組合(淡路ふるさと市町村圏事業特別会計)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淡路広域行政事務組合(淡路公平委員会特別会計)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淡路広域行政事務組合(淡路食肉センター事業特別会計)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淡路広域行政事務組合(農業共済事業特別会計)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V38LRRxu5udBBKMLuOrzyRc6bKw3dtKnA8kK9hyy3IsgYv+ZxufmJ3FEPCKq6L8h9IPG0WivDb4zdXklR23rA==" saltValue="myLtaCHuThlkqCgv/3q+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562</v>
      </c>
      <c r="D34" s="1224"/>
      <c r="E34" s="1225"/>
      <c r="F34" s="32">
        <v>0.96</v>
      </c>
      <c r="G34" s="33">
        <v>1.62</v>
      </c>
      <c r="H34" s="33">
        <v>1.17</v>
      </c>
      <c r="I34" s="33">
        <v>2.77</v>
      </c>
      <c r="J34" s="34">
        <v>2.34</v>
      </c>
      <c r="K34" s="22"/>
      <c r="L34" s="22"/>
      <c r="M34" s="22"/>
      <c r="N34" s="22"/>
      <c r="O34" s="22"/>
      <c r="P34" s="22"/>
    </row>
    <row r="35" spans="1:16" ht="39" customHeight="1" x14ac:dyDescent="0.15">
      <c r="A35" s="22"/>
      <c r="B35" s="35"/>
      <c r="C35" s="1218" t="s">
        <v>563</v>
      </c>
      <c r="D35" s="1219"/>
      <c r="E35" s="1220"/>
      <c r="F35" s="36">
        <v>0.13</v>
      </c>
      <c r="G35" s="37">
        <v>0.3</v>
      </c>
      <c r="H35" s="37">
        <v>0.02</v>
      </c>
      <c r="I35" s="37">
        <v>0.78</v>
      </c>
      <c r="J35" s="38">
        <v>1.18</v>
      </c>
      <c r="K35" s="22"/>
      <c r="L35" s="22"/>
      <c r="M35" s="22"/>
      <c r="N35" s="22"/>
      <c r="O35" s="22"/>
      <c r="P35" s="22"/>
    </row>
    <row r="36" spans="1:16" ht="39" customHeight="1" x14ac:dyDescent="0.15">
      <c r="A36" s="22"/>
      <c r="B36" s="35"/>
      <c r="C36" s="1218" t="s">
        <v>564</v>
      </c>
      <c r="D36" s="1219"/>
      <c r="E36" s="1220"/>
      <c r="F36" s="36">
        <v>0.01</v>
      </c>
      <c r="G36" s="37">
        <v>0.11</v>
      </c>
      <c r="H36" s="37">
        <v>0.52</v>
      </c>
      <c r="I36" s="37">
        <v>0.38</v>
      </c>
      <c r="J36" s="38">
        <v>0.36</v>
      </c>
      <c r="K36" s="22"/>
      <c r="L36" s="22"/>
      <c r="M36" s="22"/>
      <c r="N36" s="22"/>
      <c r="O36" s="22"/>
      <c r="P36" s="22"/>
    </row>
    <row r="37" spans="1:16" ht="39" customHeight="1" x14ac:dyDescent="0.15">
      <c r="A37" s="22"/>
      <c r="B37" s="35"/>
      <c r="C37" s="1218" t="s">
        <v>565</v>
      </c>
      <c r="D37" s="1219"/>
      <c r="E37" s="1220"/>
      <c r="F37" s="36">
        <v>0.08</v>
      </c>
      <c r="G37" s="37">
        <v>0.08</v>
      </c>
      <c r="H37" s="37">
        <v>7.0000000000000007E-2</v>
      </c>
      <c r="I37" s="37">
        <v>0.1</v>
      </c>
      <c r="J37" s="38">
        <v>0.1</v>
      </c>
      <c r="K37" s="22"/>
      <c r="L37" s="22"/>
      <c r="M37" s="22"/>
      <c r="N37" s="22"/>
      <c r="O37" s="22"/>
      <c r="P37" s="22"/>
    </row>
    <row r="38" spans="1:16" ht="39" customHeight="1" x14ac:dyDescent="0.15">
      <c r="A38" s="22"/>
      <c r="B38" s="35"/>
      <c r="C38" s="1218" t="s">
        <v>566</v>
      </c>
      <c r="D38" s="1219"/>
      <c r="E38" s="1220"/>
      <c r="F38" s="36">
        <v>0.17</v>
      </c>
      <c r="G38" s="37">
        <v>0.22</v>
      </c>
      <c r="H38" s="37">
        <v>0</v>
      </c>
      <c r="I38" s="37">
        <v>0.02</v>
      </c>
      <c r="J38" s="38">
        <v>0.04</v>
      </c>
      <c r="K38" s="22"/>
      <c r="L38" s="22"/>
      <c r="M38" s="22"/>
      <c r="N38" s="22"/>
      <c r="O38" s="22"/>
      <c r="P38" s="22"/>
    </row>
    <row r="39" spans="1:16" ht="39" customHeight="1" x14ac:dyDescent="0.15">
      <c r="A39" s="22"/>
      <c r="B39" s="35"/>
      <c r="C39" s="1218" t="s">
        <v>567</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568</v>
      </c>
      <c r="D40" s="1219"/>
      <c r="E40" s="1220"/>
      <c r="F40" s="36">
        <v>0</v>
      </c>
      <c r="G40" s="37">
        <v>0.01</v>
      </c>
      <c r="H40" s="37">
        <v>0</v>
      </c>
      <c r="I40" s="37">
        <v>0</v>
      </c>
      <c r="J40" s="38">
        <v>0</v>
      </c>
      <c r="K40" s="22"/>
      <c r="L40" s="22"/>
      <c r="M40" s="22"/>
      <c r="N40" s="22"/>
      <c r="O40" s="22"/>
      <c r="P40" s="22"/>
    </row>
    <row r="41" spans="1:16" ht="39" customHeight="1" x14ac:dyDescent="0.15">
      <c r="A41" s="22"/>
      <c r="B41" s="35"/>
      <c r="C41" s="1218" t="s">
        <v>569</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570</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571</v>
      </c>
      <c r="D43" s="1222"/>
      <c r="E43" s="1223"/>
      <c r="F43" s="41">
        <v>0</v>
      </c>
      <c r="G43" s="42">
        <v>0.01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nvCFG8NkqYJaPGSlOuu4BBeTp+PUgEuNSMtPAebl9iSXgkmVlWJT8JgELLXGTPurK6mR/pXGEsC5mOTiTL2FQ==" saltValue="EtfSWmOWdiPKqnOos4NG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5003</v>
      </c>
      <c r="L45" s="60">
        <v>4622</v>
      </c>
      <c r="M45" s="60">
        <v>4539</v>
      </c>
      <c r="N45" s="60">
        <v>4413</v>
      </c>
      <c r="O45" s="61">
        <v>4231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15</v>
      </c>
      <c r="F48" s="1228"/>
      <c r="G48" s="1228"/>
      <c r="H48" s="1228"/>
      <c r="I48" s="1228"/>
      <c r="J48" s="1229"/>
      <c r="K48" s="63">
        <v>1693</v>
      </c>
      <c r="L48" s="64">
        <v>1438</v>
      </c>
      <c r="M48" s="64">
        <v>1436</v>
      </c>
      <c r="N48" s="64">
        <v>1348</v>
      </c>
      <c r="O48" s="65">
        <v>1375</v>
      </c>
      <c r="P48" s="48"/>
      <c r="Q48" s="48"/>
      <c r="R48" s="48"/>
      <c r="S48" s="48"/>
      <c r="T48" s="48"/>
      <c r="U48" s="48"/>
    </row>
    <row r="49" spans="1:21" ht="30.75" customHeight="1" x14ac:dyDescent="0.15">
      <c r="A49" s="48"/>
      <c r="B49" s="1236"/>
      <c r="C49" s="1237"/>
      <c r="D49" s="62"/>
      <c r="E49" s="1228" t="s">
        <v>16</v>
      </c>
      <c r="F49" s="1228"/>
      <c r="G49" s="1228"/>
      <c r="H49" s="1228"/>
      <c r="I49" s="1228"/>
      <c r="J49" s="1229"/>
      <c r="K49" s="63">
        <v>594</v>
      </c>
      <c r="L49" s="64">
        <v>836</v>
      </c>
      <c r="M49" s="64">
        <v>936</v>
      </c>
      <c r="N49" s="64">
        <v>967</v>
      </c>
      <c r="O49" s="65">
        <v>961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514</v>
      </c>
      <c r="L50" s="64" t="s">
        <v>514</v>
      </c>
      <c r="M50" s="64" t="s">
        <v>514</v>
      </c>
      <c r="N50" s="64" t="s">
        <v>514</v>
      </c>
      <c r="O50" s="65" t="s">
        <v>514</v>
      </c>
      <c r="P50" s="48"/>
      <c r="Q50" s="48"/>
      <c r="R50" s="48"/>
      <c r="S50" s="48"/>
      <c r="T50" s="48"/>
      <c r="U50" s="48"/>
    </row>
    <row r="51" spans="1:21" ht="30.75" customHeight="1" x14ac:dyDescent="0.15">
      <c r="A51" s="48"/>
      <c r="B51" s="1238"/>
      <c r="C51" s="1239"/>
      <c r="D51" s="66"/>
      <c r="E51" s="1228" t="s">
        <v>18</v>
      </c>
      <c r="F51" s="1228"/>
      <c r="G51" s="1228"/>
      <c r="H51" s="1228"/>
      <c r="I51" s="1228"/>
      <c r="J51" s="1229"/>
      <c r="K51" s="63">
        <v>4</v>
      </c>
      <c r="L51" s="64">
        <v>3</v>
      </c>
      <c r="M51" s="64">
        <v>2</v>
      </c>
      <c r="N51" s="64">
        <v>2</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4444</v>
      </c>
      <c r="L52" s="64">
        <v>4490</v>
      </c>
      <c r="M52" s="64">
        <v>4549</v>
      </c>
      <c r="N52" s="64">
        <v>4623</v>
      </c>
      <c r="O52" s="65">
        <v>4726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2850</v>
      </c>
      <c r="L53" s="69">
        <v>2409</v>
      </c>
      <c r="M53" s="69">
        <v>2364</v>
      </c>
      <c r="N53" s="69">
        <v>2107</v>
      </c>
      <c r="O53" s="70">
        <v>1842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luubP1JCf5/mwLqMSXt7jmBhtZ8JhGQeTQ4AVCrdiJTvaX0jio08kSmMInjuLfVl3FJH9920swSXtE6yClPFg==" saltValue="qX45bLU1WM2kzIC8gwuWU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42" t="s">
        <v>24</v>
      </c>
      <c r="C41" s="1243"/>
      <c r="D41" s="81"/>
      <c r="E41" s="1248" t="s">
        <v>25</v>
      </c>
      <c r="F41" s="1248"/>
      <c r="G41" s="1248"/>
      <c r="H41" s="1249"/>
      <c r="I41" s="82">
        <v>47233</v>
      </c>
      <c r="J41" s="83">
        <v>46048</v>
      </c>
      <c r="K41" s="83">
        <v>47068</v>
      </c>
      <c r="L41" s="83">
        <v>44889</v>
      </c>
      <c r="M41" s="84">
        <v>43855</v>
      </c>
    </row>
    <row r="42" spans="2:13" ht="27.75" customHeight="1" x14ac:dyDescent="0.15">
      <c r="B42" s="1244"/>
      <c r="C42" s="1245"/>
      <c r="D42" s="85"/>
      <c r="E42" s="1250" t="s">
        <v>26</v>
      </c>
      <c r="F42" s="1250"/>
      <c r="G42" s="1250"/>
      <c r="H42" s="1251"/>
      <c r="I42" s="86" t="s">
        <v>514</v>
      </c>
      <c r="J42" s="87" t="s">
        <v>514</v>
      </c>
      <c r="K42" s="87" t="s">
        <v>514</v>
      </c>
      <c r="L42" s="87" t="s">
        <v>514</v>
      </c>
      <c r="M42" s="88" t="s">
        <v>514</v>
      </c>
    </row>
    <row r="43" spans="2:13" ht="27.75" customHeight="1" x14ac:dyDescent="0.15">
      <c r="B43" s="1244"/>
      <c r="C43" s="1245"/>
      <c r="D43" s="85"/>
      <c r="E43" s="1250" t="s">
        <v>27</v>
      </c>
      <c r="F43" s="1250"/>
      <c r="G43" s="1250"/>
      <c r="H43" s="1251"/>
      <c r="I43" s="86">
        <v>28161</v>
      </c>
      <c r="J43" s="87">
        <v>24075</v>
      </c>
      <c r="K43" s="87">
        <v>22963</v>
      </c>
      <c r="L43" s="87">
        <v>22275</v>
      </c>
      <c r="M43" s="88">
        <v>21581</v>
      </c>
    </row>
    <row r="44" spans="2:13" ht="27.75" customHeight="1" x14ac:dyDescent="0.15">
      <c r="B44" s="1244"/>
      <c r="C44" s="1245"/>
      <c r="D44" s="85"/>
      <c r="E44" s="1250" t="s">
        <v>28</v>
      </c>
      <c r="F44" s="1250"/>
      <c r="G44" s="1250"/>
      <c r="H44" s="1251"/>
      <c r="I44" s="86">
        <v>7873</v>
      </c>
      <c r="J44" s="87">
        <v>11781</v>
      </c>
      <c r="K44" s="87">
        <v>11282</v>
      </c>
      <c r="L44" s="87">
        <v>10758</v>
      </c>
      <c r="M44" s="88">
        <v>10082</v>
      </c>
    </row>
    <row r="45" spans="2:13" ht="27.75" customHeight="1" x14ac:dyDescent="0.15">
      <c r="B45" s="1244"/>
      <c r="C45" s="1245"/>
      <c r="D45" s="85"/>
      <c r="E45" s="1250" t="s">
        <v>29</v>
      </c>
      <c r="F45" s="1250"/>
      <c r="G45" s="1250"/>
      <c r="H45" s="1251"/>
      <c r="I45" s="86">
        <v>6265</v>
      </c>
      <c r="J45" s="87">
        <v>6046</v>
      </c>
      <c r="K45" s="87">
        <v>5704</v>
      </c>
      <c r="L45" s="87">
        <v>5302</v>
      </c>
      <c r="M45" s="88">
        <v>5352</v>
      </c>
    </row>
    <row r="46" spans="2:13" ht="27.75" customHeight="1" x14ac:dyDescent="0.15">
      <c r="B46" s="1244"/>
      <c r="C46" s="1245"/>
      <c r="D46" s="89"/>
      <c r="E46" s="1250" t="s">
        <v>30</v>
      </c>
      <c r="F46" s="1250"/>
      <c r="G46" s="1250"/>
      <c r="H46" s="1251"/>
      <c r="I46" s="86" t="s">
        <v>514</v>
      </c>
      <c r="J46" s="87" t="s">
        <v>514</v>
      </c>
      <c r="K46" s="87" t="s">
        <v>514</v>
      </c>
      <c r="L46" s="87" t="s">
        <v>514</v>
      </c>
      <c r="M46" s="88" t="s">
        <v>514</v>
      </c>
    </row>
    <row r="47" spans="2:13" ht="27.75" customHeight="1" x14ac:dyDescent="0.15">
      <c r="B47" s="1244"/>
      <c r="C47" s="1245"/>
      <c r="D47" s="90"/>
      <c r="E47" s="1252" t="s">
        <v>31</v>
      </c>
      <c r="F47" s="1253"/>
      <c r="G47" s="1253"/>
      <c r="H47" s="1254"/>
      <c r="I47" s="86" t="s">
        <v>514</v>
      </c>
      <c r="J47" s="87" t="s">
        <v>514</v>
      </c>
      <c r="K47" s="87" t="s">
        <v>514</v>
      </c>
      <c r="L47" s="87" t="s">
        <v>514</v>
      </c>
      <c r="M47" s="88" t="s">
        <v>514</v>
      </c>
    </row>
    <row r="48" spans="2:13" ht="27.75" customHeight="1" x14ac:dyDescent="0.15">
      <c r="B48" s="1244"/>
      <c r="C48" s="1245"/>
      <c r="D48" s="85"/>
      <c r="E48" s="1250" t="s">
        <v>32</v>
      </c>
      <c r="F48" s="1250"/>
      <c r="G48" s="1250"/>
      <c r="H48" s="1251"/>
      <c r="I48" s="86" t="s">
        <v>514</v>
      </c>
      <c r="J48" s="87" t="s">
        <v>514</v>
      </c>
      <c r="K48" s="87" t="s">
        <v>514</v>
      </c>
      <c r="L48" s="87" t="s">
        <v>514</v>
      </c>
      <c r="M48" s="88" t="s">
        <v>514</v>
      </c>
    </row>
    <row r="49" spans="2:13" ht="27.75" customHeight="1" x14ac:dyDescent="0.15">
      <c r="B49" s="1246"/>
      <c r="C49" s="1247"/>
      <c r="D49" s="85"/>
      <c r="E49" s="1250" t="s">
        <v>33</v>
      </c>
      <c r="F49" s="1250"/>
      <c r="G49" s="1250"/>
      <c r="H49" s="1251"/>
      <c r="I49" s="86" t="s">
        <v>514</v>
      </c>
      <c r="J49" s="87" t="s">
        <v>514</v>
      </c>
      <c r="K49" s="87" t="s">
        <v>514</v>
      </c>
      <c r="L49" s="87" t="s">
        <v>514</v>
      </c>
      <c r="M49" s="88" t="s">
        <v>514</v>
      </c>
    </row>
    <row r="50" spans="2:13" ht="27.75" customHeight="1" x14ac:dyDescent="0.15">
      <c r="B50" s="1255" t="s">
        <v>34</v>
      </c>
      <c r="C50" s="1256"/>
      <c r="D50" s="91"/>
      <c r="E50" s="1250" t="s">
        <v>35</v>
      </c>
      <c r="F50" s="1250"/>
      <c r="G50" s="1250"/>
      <c r="H50" s="1251"/>
      <c r="I50" s="86">
        <v>7798</v>
      </c>
      <c r="J50" s="87">
        <v>8770</v>
      </c>
      <c r="K50" s="87">
        <v>9074</v>
      </c>
      <c r="L50" s="87">
        <v>8879</v>
      </c>
      <c r="M50" s="88">
        <v>9356</v>
      </c>
    </row>
    <row r="51" spans="2:13" ht="27.75" customHeight="1" x14ac:dyDescent="0.15">
      <c r="B51" s="1244"/>
      <c r="C51" s="1245"/>
      <c r="D51" s="85"/>
      <c r="E51" s="1250" t="s">
        <v>36</v>
      </c>
      <c r="F51" s="1250"/>
      <c r="G51" s="1250"/>
      <c r="H51" s="1251"/>
      <c r="I51" s="86">
        <v>3677</v>
      </c>
      <c r="J51" s="87">
        <v>3493</v>
      </c>
      <c r="K51" s="87">
        <v>4594</v>
      </c>
      <c r="L51" s="87">
        <v>4238</v>
      </c>
      <c r="M51" s="88">
        <v>3813</v>
      </c>
    </row>
    <row r="52" spans="2:13" ht="27.75" customHeight="1" x14ac:dyDescent="0.15">
      <c r="B52" s="1246"/>
      <c r="C52" s="1247"/>
      <c r="D52" s="85"/>
      <c r="E52" s="1250" t="s">
        <v>37</v>
      </c>
      <c r="F52" s="1250"/>
      <c r="G52" s="1250"/>
      <c r="H52" s="1251"/>
      <c r="I52" s="86">
        <v>45176</v>
      </c>
      <c r="J52" s="87">
        <v>44283</v>
      </c>
      <c r="K52" s="87">
        <v>44323</v>
      </c>
      <c r="L52" s="87">
        <v>43113</v>
      </c>
      <c r="M52" s="88">
        <v>42376</v>
      </c>
    </row>
    <row r="53" spans="2:13" ht="27.75" customHeight="1" thickBot="1" x14ac:dyDescent="0.2">
      <c r="B53" s="1257" t="s">
        <v>38</v>
      </c>
      <c r="C53" s="1258"/>
      <c r="D53" s="92"/>
      <c r="E53" s="1259" t="s">
        <v>39</v>
      </c>
      <c r="F53" s="1259"/>
      <c r="G53" s="1259"/>
      <c r="H53" s="1260"/>
      <c r="I53" s="93">
        <v>32881</v>
      </c>
      <c r="J53" s="94">
        <v>31404</v>
      </c>
      <c r="K53" s="94">
        <v>29027</v>
      </c>
      <c r="L53" s="94">
        <v>26994</v>
      </c>
      <c r="M53" s="95">
        <v>25327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1sg2d3iwHIBBV92Ese7ul6dt8lnLA5LZm4ooQjm29Ks0uFJ7v6txMfwwwyvwg1fOuCTmtQz+XbhKcUhbayj2A==" saltValue="DVSNAvO49+6/5YuehCc+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2315</v>
      </c>
      <c r="G55" s="107">
        <v>2428</v>
      </c>
      <c r="H55" s="108">
        <v>2680</v>
      </c>
    </row>
    <row r="56" spans="2:8" ht="52.5" customHeight="1" x14ac:dyDescent="0.15">
      <c r="B56" s="109"/>
      <c r="C56" s="1271" t="s">
        <v>43</v>
      </c>
      <c r="D56" s="1271"/>
      <c r="E56" s="1272"/>
      <c r="F56" s="110">
        <v>2660</v>
      </c>
      <c r="G56" s="110">
        <v>2268</v>
      </c>
      <c r="H56" s="111">
        <v>2370</v>
      </c>
    </row>
    <row r="57" spans="2:8" ht="53.25" customHeight="1" x14ac:dyDescent="0.15">
      <c r="B57" s="109"/>
      <c r="C57" s="1273" t="s">
        <v>44</v>
      </c>
      <c r="D57" s="1273"/>
      <c r="E57" s="1274"/>
      <c r="F57" s="112">
        <v>5976</v>
      </c>
      <c r="G57" s="112">
        <v>6711</v>
      </c>
      <c r="H57" s="113">
        <v>7453</v>
      </c>
    </row>
    <row r="58" spans="2:8" ht="45.75" customHeight="1" x14ac:dyDescent="0.15">
      <c r="B58" s="114"/>
      <c r="C58" s="1261" t="s">
        <v>594</v>
      </c>
      <c r="D58" s="1262"/>
      <c r="E58" s="1263"/>
      <c r="F58" s="115">
        <v>2028</v>
      </c>
      <c r="G58" s="115">
        <v>2549</v>
      </c>
      <c r="H58" s="116">
        <v>3088</v>
      </c>
    </row>
    <row r="59" spans="2:8" ht="45.75" customHeight="1" x14ac:dyDescent="0.15">
      <c r="B59" s="114"/>
      <c r="C59" s="1261" t="s">
        <v>595</v>
      </c>
      <c r="D59" s="1262"/>
      <c r="E59" s="1263"/>
      <c r="F59" s="115">
        <v>1811</v>
      </c>
      <c r="G59" s="115">
        <v>1980</v>
      </c>
      <c r="H59" s="116">
        <v>2114</v>
      </c>
    </row>
    <row r="60" spans="2:8" ht="45.75" customHeight="1" x14ac:dyDescent="0.15">
      <c r="B60" s="114"/>
      <c r="C60" s="1261" t="s">
        <v>596</v>
      </c>
      <c r="D60" s="1262"/>
      <c r="E60" s="1263"/>
      <c r="F60" s="115">
        <v>611</v>
      </c>
      <c r="G60" s="115">
        <v>762</v>
      </c>
      <c r="H60" s="116">
        <v>914</v>
      </c>
    </row>
    <row r="61" spans="2:8" ht="45.75" customHeight="1" x14ac:dyDescent="0.15">
      <c r="B61" s="114"/>
      <c r="C61" s="1261" t="s">
        <v>597</v>
      </c>
      <c r="D61" s="1262"/>
      <c r="E61" s="1263"/>
      <c r="F61" s="115">
        <v>501</v>
      </c>
      <c r="G61" s="115">
        <v>482</v>
      </c>
      <c r="H61" s="116">
        <v>419</v>
      </c>
    </row>
    <row r="62" spans="2:8" ht="45.75" customHeight="1" thickBot="1" x14ac:dyDescent="0.2">
      <c r="B62" s="117"/>
      <c r="C62" s="1264" t="s">
        <v>598</v>
      </c>
      <c r="D62" s="1265"/>
      <c r="E62" s="1266"/>
      <c r="F62" s="118">
        <v>402</v>
      </c>
      <c r="G62" s="118">
        <v>402</v>
      </c>
      <c r="H62" s="119">
        <v>402</v>
      </c>
    </row>
    <row r="63" spans="2:8" ht="52.5" customHeight="1" thickBot="1" x14ac:dyDescent="0.2">
      <c r="B63" s="120"/>
      <c r="C63" s="1267" t="s">
        <v>45</v>
      </c>
      <c r="D63" s="1267"/>
      <c r="E63" s="1268"/>
      <c r="F63" s="121">
        <v>10951</v>
      </c>
      <c r="G63" s="121">
        <v>11408</v>
      </c>
      <c r="H63" s="122">
        <v>12503</v>
      </c>
    </row>
    <row r="64" spans="2:8" ht="15" customHeight="1" x14ac:dyDescent="0.15"/>
    <row r="65" ht="0" hidden="1" customHeight="1" x14ac:dyDescent="0.15"/>
    <row r="66" ht="0" hidden="1" customHeight="1" x14ac:dyDescent="0.15"/>
  </sheetData>
  <sheetProtection algorithmName="SHA-512" hashValue="o5LbAeSQFRUxTMPcmtGDPtenoGVEu9hsu6vHMgKloRtlV963NfSxkGX+teUg4zh7GRMVoSZIDnJAYEE4F6ZwCw==" saltValue="m3Z6YCWWzbPnQYrBA7Ze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557</v>
      </c>
      <c r="BQ50" s="1280"/>
      <c r="BR50" s="1280"/>
      <c r="BS50" s="1280"/>
      <c r="BT50" s="1280"/>
      <c r="BU50" s="1280"/>
      <c r="BV50" s="1280"/>
      <c r="BW50" s="1280"/>
      <c r="BX50" s="1280" t="s">
        <v>558</v>
      </c>
      <c r="BY50" s="1280"/>
      <c r="BZ50" s="1280"/>
      <c r="CA50" s="1280"/>
      <c r="CB50" s="1280"/>
      <c r="CC50" s="1280"/>
      <c r="CD50" s="1280"/>
      <c r="CE50" s="1280"/>
      <c r="CF50" s="1280" t="s">
        <v>559</v>
      </c>
      <c r="CG50" s="1280"/>
      <c r="CH50" s="1280"/>
      <c r="CI50" s="1280"/>
      <c r="CJ50" s="1280"/>
      <c r="CK50" s="1280"/>
      <c r="CL50" s="1280"/>
      <c r="CM50" s="1280"/>
      <c r="CN50" s="1280" t="s">
        <v>560</v>
      </c>
      <c r="CO50" s="1280"/>
      <c r="CP50" s="1280"/>
      <c r="CQ50" s="1280"/>
      <c r="CR50" s="1280"/>
      <c r="CS50" s="1280"/>
      <c r="CT50" s="1280"/>
      <c r="CU50" s="1280"/>
      <c r="CV50" s="1280" t="s">
        <v>561</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604</v>
      </c>
      <c r="AO51" s="1278"/>
      <c r="AP51" s="1278"/>
      <c r="AQ51" s="1278"/>
      <c r="AR51" s="1278"/>
      <c r="AS51" s="1278"/>
      <c r="AT51" s="1278"/>
      <c r="AU51" s="1278"/>
      <c r="AV51" s="1278"/>
      <c r="AW51" s="1278"/>
      <c r="AX51" s="1278"/>
      <c r="AY51" s="1278"/>
      <c r="AZ51" s="1278"/>
      <c r="BA51" s="1278"/>
      <c r="BB51" s="1278" t="s">
        <v>606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200.1</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89.7</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608</v>
      </c>
      <c r="AO55" s="1280"/>
      <c r="AP55" s="1280"/>
      <c r="AQ55" s="1280"/>
      <c r="AR55" s="1280"/>
      <c r="AS55" s="1280"/>
      <c r="AT55" s="1280"/>
      <c r="AU55" s="1280"/>
      <c r="AV55" s="1280"/>
      <c r="AW55" s="1280"/>
      <c r="AX55" s="1280"/>
      <c r="AY55" s="1280"/>
      <c r="AZ55" s="1280"/>
      <c r="BA55" s="1280"/>
      <c r="BB55" s="1278" t="s">
        <v>606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54.6</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58.3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610</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611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557</v>
      </c>
      <c r="BQ72" s="1280"/>
      <c r="BR72" s="1280"/>
      <c r="BS72" s="1280"/>
      <c r="BT72" s="1280"/>
      <c r="BU72" s="1280"/>
      <c r="BV72" s="1280"/>
      <c r="BW72" s="1280"/>
      <c r="BX72" s="1280" t="s">
        <v>558</v>
      </c>
      <c r="BY72" s="1280"/>
      <c r="BZ72" s="1280"/>
      <c r="CA72" s="1280"/>
      <c r="CB72" s="1280"/>
      <c r="CC72" s="1280"/>
      <c r="CD72" s="1280"/>
      <c r="CE72" s="1280"/>
      <c r="CF72" s="1280" t="s">
        <v>559</v>
      </c>
      <c r="CG72" s="1280"/>
      <c r="CH72" s="1280"/>
      <c r="CI72" s="1280"/>
      <c r="CJ72" s="1280"/>
      <c r="CK72" s="1280"/>
      <c r="CL72" s="1280"/>
      <c r="CM72" s="1280"/>
      <c r="CN72" s="1280" t="s">
        <v>560</v>
      </c>
      <c r="CO72" s="1280"/>
      <c r="CP72" s="1280"/>
      <c r="CQ72" s="1280"/>
      <c r="CR72" s="1280"/>
      <c r="CS72" s="1280"/>
      <c r="CT72" s="1280"/>
      <c r="CU72" s="1280"/>
      <c r="CV72" s="1280" t="s">
        <v>561</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604</v>
      </c>
      <c r="AO73" s="1278"/>
      <c r="AP73" s="1278"/>
      <c r="AQ73" s="1278"/>
      <c r="AR73" s="1278"/>
      <c r="AS73" s="1278"/>
      <c r="AT73" s="1278"/>
      <c r="AU73" s="1278"/>
      <c r="AV73" s="1278"/>
      <c r="AW73" s="1278"/>
      <c r="AX73" s="1278"/>
      <c r="AY73" s="1278"/>
      <c r="AZ73" s="1278"/>
      <c r="BA73" s="1278"/>
      <c r="BB73" s="1278" t="s">
        <v>605</v>
      </c>
      <c r="BC73" s="1278"/>
      <c r="BD73" s="1278"/>
      <c r="BE73" s="1278"/>
      <c r="BF73" s="1278"/>
      <c r="BG73" s="1278"/>
      <c r="BH73" s="1278"/>
      <c r="BI73" s="1278"/>
      <c r="BJ73" s="1278"/>
      <c r="BK73" s="1278"/>
      <c r="BL73" s="1278"/>
      <c r="BM73" s="1278"/>
      <c r="BN73" s="1278"/>
      <c r="BO73" s="1278"/>
      <c r="BP73" s="1275">
        <v>237.8</v>
      </c>
      <c r="BQ73" s="1275"/>
      <c r="BR73" s="1275"/>
      <c r="BS73" s="1275"/>
      <c r="BT73" s="1275"/>
      <c r="BU73" s="1275"/>
      <c r="BV73" s="1275"/>
      <c r="BW73" s="1275"/>
      <c r="BX73" s="1275">
        <v>229.2</v>
      </c>
      <c r="BY73" s="1275"/>
      <c r="BZ73" s="1275"/>
      <c r="CA73" s="1275"/>
      <c r="CB73" s="1275"/>
      <c r="CC73" s="1275"/>
      <c r="CD73" s="1275"/>
      <c r="CE73" s="1275"/>
      <c r="CF73" s="1275">
        <v>208.8</v>
      </c>
      <c r="CG73" s="1275"/>
      <c r="CH73" s="1275"/>
      <c r="CI73" s="1275"/>
      <c r="CJ73" s="1275"/>
      <c r="CK73" s="1275"/>
      <c r="CL73" s="1275"/>
      <c r="CM73" s="1275"/>
      <c r="CN73" s="1275">
        <v>200.1</v>
      </c>
      <c r="CO73" s="1275"/>
      <c r="CP73" s="1275"/>
      <c r="CQ73" s="1275"/>
      <c r="CR73" s="1275"/>
      <c r="CS73" s="1275"/>
      <c r="CT73" s="1275"/>
      <c r="CU73" s="1275"/>
      <c r="CV73" s="1275">
        <v>191.6</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612</v>
      </c>
      <c r="BC75" s="1278"/>
      <c r="BD75" s="1278"/>
      <c r="BE75" s="1278"/>
      <c r="BF75" s="1278"/>
      <c r="BG75" s="1278"/>
      <c r="BH75" s="1278"/>
      <c r="BI75" s="1278"/>
      <c r="BJ75" s="1278"/>
      <c r="BK75" s="1278"/>
      <c r="BL75" s="1278"/>
      <c r="BM75" s="1278"/>
      <c r="BN75" s="1278"/>
      <c r="BO75" s="1278"/>
      <c r="BP75" s="1275">
        <v>20.7</v>
      </c>
      <c r="BQ75" s="1275"/>
      <c r="BR75" s="1275"/>
      <c r="BS75" s="1275"/>
      <c r="BT75" s="1275"/>
      <c r="BU75" s="1275"/>
      <c r="BV75" s="1275"/>
      <c r="BW75" s="1275"/>
      <c r="BX75" s="1275">
        <v>19.7</v>
      </c>
      <c r="BY75" s="1275"/>
      <c r="BZ75" s="1275"/>
      <c r="CA75" s="1275"/>
      <c r="CB75" s="1275"/>
      <c r="CC75" s="1275"/>
      <c r="CD75" s="1275"/>
      <c r="CE75" s="1275"/>
      <c r="CF75" s="1275">
        <v>18.399999999999999</v>
      </c>
      <c r="CG75" s="1275"/>
      <c r="CH75" s="1275"/>
      <c r="CI75" s="1275"/>
      <c r="CJ75" s="1275"/>
      <c r="CK75" s="1275"/>
      <c r="CL75" s="1275"/>
      <c r="CM75" s="1275"/>
      <c r="CN75" s="1275">
        <v>16.7</v>
      </c>
      <c r="CO75" s="1275"/>
      <c r="CP75" s="1275"/>
      <c r="CQ75" s="1275"/>
      <c r="CR75" s="1275"/>
      <c r="CS75" s="1275"/>
      <c r="CT75" s="1275"/>
      <c r="CU75" s="1275"/>
      <c r="CV75" s="1275">
        <v>15.5</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608</v>
      </c>
      <c r="AO77" s="1280"/>
      <c r="AP77" s="1280"/>
      <c r="AQ77" s="1280"/>
      <c r="AR77" s="1280"/>
      <c r="AS77" s="1280"/>
      <c r="AT77" s="1280"/>
      <c r="AU77" s="1280"/>
      <c r="AV77" s="1280"/>
      <c r="AW77" s="1280"/>
      <c r="AX77" s="1280"/>
      <c r="AY77" s="1280"/>
      <c r="AZ77" s="1280"/>
      <c r="BA77" s="1280"/>
      <c r="BB77" s="1278" t="s">
        <v>606</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612</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L3AiEYCQpGgxCza2lOEdZwxOldub0ZJAeoKSX/E4VwNxyRFdbxI/mKjwrSs24Pm9cx1OB4FwslXgUEIcsN0w==" saltValue="TRftbOmXduLrSh3sGp5u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8" zoomScaleNormal="68"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9lc5DrslKyQpqOeEwMehVr6+OEt8P8CfnlrXSZKhYFJ2eq6mLDpvjguFZ9ZlhuPC2b3a8CEGewAFIBEBne1AA==" saltValue="LTFs2MDC/ldjQuTK95Rr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v9CKkcgddzhFD4X3FxVdlQjq0lrKPHGkw3ixIfWxGPODHaJxk/zbZZskfN/Vo5cnH2S5V+xFe4D6JFZ69T/A==" saltValue="Tjhi6qW3xRQmsYEDyHpq5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68067</v>
      </c>
      <c r="E3" s="141"/>
      <c r="F3" s="142">
        <v>90961</v>
      </c>
      <c r="G3" s="143"/>
      <c r="H3" s="144"/>
    </row>
    <row r="4" spans="1:8" x14ac:dyDescent="0.15">
      <c r="A4" s="145"/>
      <c r="B4" s="146"/>
      <c r="C4" s="147"/>
      <c r="D4" s="148">
        <v>42139</v>
      </c>
      <c r="E4" s="149"/>
      <c r="F4" s="150">
        <v>37720</v>
      </c>
      <c r="G4" s="151"/>
      <c r="H4" s="152"/>
    </row>
    <row r="5" spans="1:8" x14ac:dyDescent="0.15">
      <c r="A5" s="133" t="s">
        <v>549</v>
      </c>
      <c r="B5" s="138"/>
      <c r="C5" s="139"/>
      <c r="D5" s="140">
        <v>57371</v>
      </c>
      <c r="E5" s="141"/>
      <c r="F5" s="142">
        <v>106614</v>
      </c>
      <c r="G5" s="143"/>
      <c r="H5" s="144"/>
    </row>
    <row r="6" spans="1:8" x14ac:dyDescent="0.15">
      <c r="A6" s="145"/>
      <c r="B6" s="146"/>
      <c r="C6" s="147"/>
      <c r="D6" s="148">
        <v>27325</v>
      </c>
      <c r="E6" s="149"/>
      <c r="F6" s="150">
        <v>45545</v>
      </c>
      <c r="G6" s="151"/>
      <c r="H6" s="152"/>
    </row>
    <row r="7" spans="1:8" x14ac:dyDescent="0.15">
      <c r="A7" s="133" t="s">
        <v>550</v>
      </c>
      <c r="B7" s="138"/>
      <c r="C7" s="139"/>
      <c r="D7" s="140">
        <v>89865</v>
      </c>
      <c r="E7" s="141"/>
      <c r="F7" s="142">
        <v>85459</v>
      </c>
      <c r="G7" s="143"/>
      <c r="H7" s="144"/>
    </row>
    <row r="8" spans="1:8" x14ac:dyDescent="0.15">
      <c r="A8" s="145"/>
      <c r="B8" s="146"/>
      <c r="C8" s="147"/>
      <c r="D8" s="148">
        <v>62150</v>
      </c>
      <c r="E8" s="149"/>
      <c r="F8" s="150">
        <v>44378</v>
      </c>
      <c r="G8" s="151"/>
      <c r="H8" s="152"/>
    </row>
    <row r="9" spans="1:8" x14ac:dyDescent="0.15">
      <c r="A9" s="133" t="s">
        <v>551</v>
      </c>
      <c r="B9" s="138"/>
      <c r="C9" s="139"/>
      <c r="D9" s="140">
        <v>60654</v>
      </c>
      <c r="E9" s="141"/>
      <c r="F9" s="142">
        <v>83280</v>
      </c>
      <c r="G9" s="143"/>
      <c r="H9" s="144"/>
    </row>
    <row r="10" spans="1:8" x14ac:dyDescent="0.15">
      <c r="A10" s="145"/>
      <c r="B10" s="146"/>
      <c r="C10" s="147"/>
      <c r="D10" s="148">
        <v>36800</v>
      </c>
      <c r="E10" s="149"/>
      <c r="F10" s="150">
        <v>43123</v>
      </c>
      <c r="G10" s="151"/>
      <c r="H10" s="152"/>
    </row>
    <row r="11" spans="1:8" x14ac:dyDescent="0.15">
      <c r="A11" s="133" t="s">
        <v>552</v>
      </c>
      <c r="B11" s="138"/>
      <c r="C11" s="139"/>
      <c r="D11" s="140">
        <v>81881</v>
      </c>
      <c r="E11" s="141"/>
      <c r="F11" s="142">
        <v>88968</v>
      </c>
      <c r="G11" s="143"/>
      <c r="H11" s="144"/>
    </row>
    <row r="12" spans="1:8" x14ac:dyDescent="0.15">
      <c r="A12" s="145"/>
      <c r="B12" s="146"/>
      <c r="C12" s="153"/>
      <c r="D12" s="148">
        <v>46459</v>
      </c>
      <c r="E12" s="149"/>
      <c r="F12" s="150">
        <v>45482</v>
      </c>
      <c r="G12" s="151"/>
      <c r="H12" s="152"/>
    </row>
    <row r="13" spans="1:8" x14ac:dyDescent="0.15">
      <c r="A13" s="133"/>
      <c r="B13" s="138"/>
      <c r="C13" s="154"/>
      <c r="D13" s="155">
        <v>71568</v>
      </c>
      <c r="E13" s="156"/>
      <c r="F13" s="157">
        <v>91056</v>
      </c>
      <c r="G13" s="158"/>
      <c r="H13" s="144"/>
    </row>
    <row r="14" spans="1:8" x14ac:dyDescent="0.15">
      <c r="A14" s="145"/>
      <c r="B14" s="146"/>
      <c r="C14" s="147"/>
      <c r="D14" s="148">
        <v>42975</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0.96</v>
      </c>
      <c r="C19" s="159">
        <f>ROUND(VALUE(SUBSTITUTE(実質収支比率等に係る経年分析!G$48,"▲","-")),2)</f>
        <v>1.62</v>
      </c>
      <c r="D19" s="159">
        <f>ROUND(VALUE(SUBSTITUTE(実質収支比率等に係る経年分析!H$48,"▲","-")),2)</f>
        <v>1.17</v>
      </c>
      <c r="E19" s="159">
        <f>ROUND(VALUE(SUBSTITUTE(実質収支比率等に係る経年分析!I$48,"▲","-")),2)</f>
        <v>2.77</v>
      </c>
      <c r="F19" s="159">
        <f>ROUND(VALUE(SUBSTITUTE(実質収支比率等に係る経年分析!J$48,"▲","-")),2)</f>
        <v>2.34</v>
      </c>
    </row>
    <row r="20" spans="1:11" x14ac:dyDescent="0.15">
      <c r="A20" s="159" t="s">
        <v>49</v>
      </c>
      <c r="B20" s="159">
        <f>ROUND(VALUE(SUBSTITUTE(実質収支比率等に係る経年分析!F$47,"▲","-")),2)</f>
        <v>11.11</v>
      </c>
      <c r="C20" s="159">
        <f>ROUND(VALUE(SUBSTITUTE(実質収支比率等に係る経年分析!G$47,"▲","-")),2)</f>
        <v>13.82</v>
      </c>
      <c r="D20" s="159">
        <f>ROUND(VALUE(SUBSTITUTE(実質収支比率等に係る経年分析!H$47,"▲","-")),2)</f>
        <v>12.75</v>
      </c>
      <c r="E20" s="159">
        <f>ROUND(VALUE(SUBSTITUTE(実質収支比率等に係る経年分析!I$47,"▲","-")),2)</f>
        <v>13.71</v>
      </c>
      <c r="F20" s="159">
        <f>ROUND(VALUE(SUBSTITUTE(実質収支比率等に係る経年分析!J$47,"▲","-")),2)</f>
        <v>15.34</v>
      </c>
    </row>
    <row r="21" spans="1:11" x14ac:dyDescent="0.15">
      <c r="A21" s="159" t="s">
        <v>50</v>
      </c>
      <c r="B21" s="159">
        <f>IF(ISNUMBER(VALUE(SUBSTITUTE(実質収支比率等に係る経年分析!F$49,"▲","-"))),ROUND(VALUE(SUBSTITUTE(実質収支比率等に係る経年分析!F$49,"▲","-")),2),NA())</f>
        <v>3.91</v>
      </c>
      <c r="C21" s="159">
        <f>IF(ISNUMBER(VALUE(SUBSTITUTE(実質収支比率等に係る経年分析!G$49,"▲","-"))),ROUND(VALUE(SUBSTITUTE(実質収支比率等に係る経年分析!G$49,"▲","-")),2),NA())</f>
        <v>6.11</v>
      </c>
      <c r="D21" s="159">
        <f>IF(ISNUMBER(VALUE(SUBSTITUTE(実質収支比率等に係る経年分析!H$49,"▲","-"))),ROUND(VALUE(SUBSTITUTE(実質収支比率等に係る経年分析!H$49,"▲","-")),2),NA())</f>
        <v>4.4400000000000004</v>
      </c>
      <c r="E21" s="159">
        <f>IF(ISNUMBER(VALUE(SUBSTITUTE(実質収支比率等に係る経年分析!I$49,"▲","-"))),ROUND(VALUE(SUBSTITUTE(実質収支比率等に係る経年分析!I$49,"▲","-")),2),NA())</f>
        <v>9.14</v>
      </c>
      <c r="F21" s="159">
        <f>IF(ISNUMBER(VALUE(SUBSTITUTE(実質収支比率等に係る経年分析!J$49,"▲","-"))),ROUND(VALUE(SUBSTITUTE(実質収支比率等に係る経年分析!J$49,"▲","-")),2),NA())</f>
        <v>6.8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温泉事業特別会計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住宅用地造成事業等特別会計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v>
      </c>
    </row>
    <row r="34" spans="1:16" x14ac:dyDescent="0.15">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0.36</v>
      </c>
    </row>
    <row r="35" spans="1:16" x14ac:dyDescent="0.15">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4444</v>
      </c>
      <c r="E42" s="161"/>
      <c r="F42" s="161"/>
      <c r="G42" s="161">
        <f>'実質公債費比率（分子）の構造'!L$52</f>
        <v>4490</v>
      </c>
      <c r="H42" s="161"/>
      <c r="I42" s="161"/>
      <c r="J42" s="161">
        <f>'実質公債費比率（分子）の構造'!M$52</f>
        <v>4549</v>
      </c>
      <c r="K42" s="161"/>
      <c r="L42" s="161"/>
      <c r="M42" s="161">
        <f>'実質公債費比率（分子）の構造'!N$52</f>
        <v>4623</v>
      </c>
      <c r="N42" s="161"/>
      <c r="O42" s="161"/>
      <c r="P42" s="161">
        <f>'実質公債費比率（分子）の構造'!O$52</f>
        <v>4726</v>
      </c>
    </row>
    <row r="43" spans="1:16" x14ac:dyDescent="0.15">
      <c r="A43" s="161" t="s">
        <v>58</v>
      </c>
      <c r="B43" s="161">
        <f>'実質公債費比率（分子）の構造'!K$51</f>
        <v>4</v>
      </c>
      <c r="C43" s="161"/>
      <c r="D43" s="161"/>
      <c r="E43" s="161">
        <f>'実質公債費比率（分子）の構造'!L$51</f>
        <v>3</v>
      </c>
      <c r="F43" s="161"/>
      <c r="G43" s="161"/>
      <c r="H43" s="161">
        <f>'実質公債費比率（分子）の構造'!M$51</f>
        <v>2</v>
      </c>
      <c r="I43" s="161"/>
      <c r="J43" s="161"/>
      <c r="K43" s="161">
        <f>'実質公債費比率（分子）の構造'!N$51</f>
        <v>2</v>
      </c>
      <c r="L43" s="161"/>
      <c r="M43" s="161"/>
      <c r="N43" s="161">
        <f>'実質公債費比率（分子）の構造'!O$51</f>
        <v>1</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594</v>
      </c>
      <c r="C45" s="161"/>
      <c r="D45" s="161"/>
      <c r="E45" s="161">
        <f>'実質公債費比率（分子）の構造'!L$49</f>
        <v>836</v>
      </c>
      <c r="F45" s="161"/>
      <c r="G45" s="161"/>
      <c r="H45" s="161">
        <f>'実質公債費比率（分子）の構造'!M$49</f>
        <v>936</v>
      </c>
      <c r="I45" s="161"/>
      <c r="J45" s="161"/>
      <c r="K45" s="161">
        <f>'実質公債費比率（分子）の構造'!N$49</f>
        <v>967</v>
      </c>
      <c r="L45" s="161"/>
      <c r="M45" s="161"/>
      <c r="N45" s="161">
        <f>'実質公債費比率（分子）の構造'!O$49</f>
        <v>961</v>
      </c>
      <c r="O45" s="161"/>
      <c r="P45" s="161"/>
    </row>
    <row r="46" spans="1:16" x14ac:dyDescent="0.15">
      <c r="A46" s="161" t="s">
        <v>61</v>
      </c>
      <c r="B46" s="161">
        <f>'実質公債費比率（分子）の構造'!K$48</f>
        <v>1693</v>
      </c>
      <c r="C46" s="161"/>
      <c r="D46" s="161"/>
      <c r="E46" s="161">
        <f>'実質公債費比率（分子）の構造'!L$48</f>
        <v>1438</v>
      </c>
      <c r="F46" s="161"/>
      <c r="G46" s="161"/>
      <c r="H46" s="161">
        <f>'実質公債費比率（分子）の構造'!M$48</f>
        <v>1436</v>
      </c>
      <c r="I46" s="161"/>
      <c r="J46" s="161"/>
      <c r="K46" s="161">
        <f>'実質公債費比率（分子）の構造'!N$48</f>
        <v>1348</v>
      </c>
      <c r="L46" s="161"/>
      <c r="M46" s="161"/>
      <c r="N46" s="161">
        <f>'実質公債費比率（分子）の構造'!O$48</f>
        <v>1375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5003</v>
      </c>
      <c r="C49" s="161"/>
      <c r="D49" s="161"/>
      <c r="E49" s="161">
        <f>'実質公債費比率（分子）の構造'!L$45</f>
        <v>4622</v>
      </c>
      <c r="F49" s="161"/>
      <c r="G49" s="161"/>
      <c r="H49" s="161">
        <f>'実質公債費比率（分子）の構造'!M$45</f>
        <v>4539</v>
      </c>
      <c r="I49" s="161"/>
      <c r="J49" s="161"/>
      <c r="K49" s="161">
        <f>'実質公債費比率（分子）の構造'!N$45</f>
        <v>4413</v>
      </c>
      <c r="L49" s="161"/>
      <c r="M49" s="161"/>
      <c r="N49" s="161">
        <f>'実質公債費比率（分子）の構造'!O$45</f>
        <v>4231</v>
      </c>
      <c r="O49" s="161"/>
      <c r="P49" s="161"/>
    </row>
    <row r="50" spans="1:16" x14ac:dyDescent="0.15">
      <c r="A50" s="161" t="s">
        <v>65</v>
      </c>
      <c r="B50" s="161" t="e">
        <f>NA()</f>
        <v>#N/A</v>
      </c>
      <c r="C50" s="161">
        <f>IF(ISNUMBER('実質公債費比率（分子）の構造'!K$53),'実質公債費比率（分子）の構造'!K$53,NA())</f>
        <v>2850</v>
      </c>
      <c r="D50" s="161" t="e">
        <f>NA()</f>
        <v>#N/A</v>
      </c>
      <c r="E50" s="161" t="e">
        <f>NA()</f>
        <v>#N/A</v>
      </c>
      <c r="F50" s="161">
        <f>IF(ISNUMBER('実質公債費比率（分子）の構造'!L$53),'実質公債費比率（分子）の構造'!L$53,NA())</f>
        <v>2409</v>
      </c>
      <c r="G50" s="161" t="e">
        <f>NA()</f>
        <v>#N/A</v>
      </c>
      <c r="H50" s="161" t="e">
        <f>NA()</f>
        <v>#N/A</v>
      </c>
      <c r="I50" s="161">
        <f>IF(ISNUMBER('実質公債費比率（分子）の構造'!M$53),'実質公債費比率（分子）の構造'!M$53,NA())</f>
        <v>2364</v>
      </c>
      <c r="J50" s="161" t="e">
        <f>NA()</f>
        <v>#N/A</v>
      </c>
      <c r="K50" s="161" t="e">
        <f>NA()</f>
        <v>#N/A</v>
      </c>
      <c r="L50" s="161">
        <f>IF(ISNUMBER('実質公債費比率（分子）の構造'!N$53),'実質公債費比率（分子）の構造'!N$53,NA())</f>
        <v>2107</v>
      </c>
      <c r="M50" s="161" t="e">
        <f>NA()</f>
        <v>#N/A</v>
      </c>
      <c r="N50" s="161" t="e">
        <f>NA()</f>
        <v>#N/A</v>
      </c>
      <c r="O50" s="161">
        <f>IF(ISNUMBER('実質公債費比率（分子）の構造'!O$53),'実質公債費比率（分子）の構造'!O$53,NA())</f>
        <v>1842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45176</v>
      </c>
      <c r="E56" s="160"/>
      <c r="F56" s="160"/>
      <c r="G56" s="160">
        <f>'将来負担比率（分子）の構造'!J$52</f>
        <v>44283</v>
      </c>
      <c r="H56" s="160"/>
      <c r="I56" s="160"/>
      <c r="J56" s="160">
        <f>'将来負担比率（分子）の構造'!K$52</f>
        <v>44323</v>
      </c>
      <c r="K56" s="160"/>
      <c r="L56" s="160"/>
      <c r="M56" s="160">
        <f>'将来負担比率（分子）の構造'!L$52</f>
        <v>43113</v>
      </c>
      <c r="N56" s="160"/>
      <c r="O56" s="160"/>
      <c r="P56" s="160">
        <f>'将来負担比率（分子）の構造'!M$52</f>
        <v>42376</v>
      </c>
    </row>
    <row r="57" spans="1:16" x14ac:dyDescent="0.15">
      <c r="A57" s="160" t="s">
        <v>36</v>
      </c>
      <c r="B57" s="160"/>
      <c r="C57" s="160"/>
      <c r="D57" s="160">
        <f>'将来負担比率（分子）の構造'!I$51</f>
        <v>3677</v>
      </c>
      <c r="E57" s="160"/>
      <c r="F57" s="160"/>
      <c r="G57" s="160">
        <f>'将来負担比率（分子）の構造'!J$51</f>
        <v>3493</v>
      </c>
      <c r="H57" s="160"/>
      <c r="I57" s="160"/>
      <c r="J57" s="160">
        <f>'将来負担比率（分子）の構造'!K$51</f>
        <v>4594</v>
      </c>
      <c r="K57" s="160"/>
      <c r="L57" s="160"/>
      <c r="M57" s="160">
        <f>'将来負担比率（分子）の構造'!L$51</f>
        <v>4238</v>
      </c>
      <c r="N57" s="160"/>
      <c r="O57" s="160"/>
      <c r="P57" s="160">
        <f>'将来負担比率（分子）の構造'!M$51</f>
        <v>3813</v>
      </c>
    </row>
    <row r="58" spans="1:16" x14ac:dyDescent="0.15">
      <c r="A58" s="160" t="s">
        <v>35</v>
      </c>
      <c r="B58" s="160"/>
      <c r="C58" s="160"/>
      <c r="D58" s="160">
        <f>'将来負担比率（分子）の構造'!I$50</f>
        <v>7798</v>
      </c>
      <c r="E58" s="160"/>
      <c r="F58" s="160"/>
      <c r="G58" s="160">
        <f>'将来負担比率（分子）の構造'!J$50</f>
        <v>8770</v>
      </c>
      <c r="H58" s="160"/>
      <c r="I58" s="160"/>
      <c r="J58" s="160">
        <f>'将来負担比率（分子）の構造'!K$50</f>
        <v>9074</v>
      </c>
      <c r="K58" s="160"/>
      <c r="L58" s="160"/>
      <c r="M58" s="160">
        <f>'将来負担比率（分子）の構造'!L$50</f>
        <v>8879</v>
      </c>
      <c r="N58" s="160"/>
      <c r="O58" s="160"/>
      <c r="P58" s="160">
        <f>'将来負担比率（分子）の構造'!M$50</f>
        <v>9356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6265</v>
      </c>
      <c r="C62" s="160"/>
      <c r="D62" s="160"/>
      <c r="E62" s="160">
        <f>'将来負担比率（分子）の構造'!J$45</f>
        <v>6046</v>
      </c>
      <c r="F62" s="160"/>
      <c r="G62" s="160"/>
      <c r="H62" s="160">
        <f>'将来負担比率（分子）の構造'!K$45</f>
        <v>5704</v>
      </c>
      <c r="I62" s="160"/>
      <c r="J62" s="160"/>
      <c r="K62" s="160">
        <f>'将来負担比率（分子）の構造'!L$45</f>
        <v>5302</v>
      </c>
      <c r="L62" s="160"/>
      <c r="M62" s="160"/>
      <c r="N62" s="160">
        <f>'将来負担比率（分子）の構造'!M$45</f>
        <v>5352</v>
      </c>
      <c r="O62" s="160"/>
      <c r="P62" s="160"/>
    </row>
    <row r="63" spans="1:16" x14ac:dyDescent="0.15">
      <c r="A63" s="160" t="s">
        <v>28</v>
      </c>
      <c r="B63" s="160">
        <f>'将来負担比率（分子）の構造'!I$44</f>
        <v>7873</v>
      </c>
      <c r="C63" s="160"/>
      <c r="D63" s="160"/>
      <c r="E63" s="160">
        <f>'将来負担比率（分子）の構造'!J$44</f>
        <v>11781</v>
      </c>
      <c r="F63" s="160"/>
      <c r="G63" s="160"/>
      <c r="H63" s="160">
        <f>'将来負担比率（分子）の構造'!K$44</f>
        <v>11282</v>
      </c>
      <c r="I63" s="160"/>
      <c r="J63" s="160"/>
      <c r="K63" s="160">
        <f>'将来負担比率（分子）の構造'!L$44</f>
        <v>10758</v>
      </c>
      <c r="L63" s="160"/>
      <c r="M63" s="160"/>
      <c r="N63" s="160">
        <f>'将来負担比率（分子）の構造'!M$44</f>
        <v>10082</v>
      </c>
      <c r="O63" s="160"/>
      <c r="P63" s="160"/>
    </row>
    <row r="64" spans="1:16" x14ac:dyDescent="0.15">
      <c r="A64" s="160" t="s">
        <v>27</v>
      </c>
      <c r="B64" s="160">
        <f>'将来負担比率（分子）の構造'!I$43</f>
        <v>28161</v>
      </c>
      <c r="C64" s="160"/>
      <c r="D64" s="160"/>
      <c r="E64" s="160">
        <f>'将来負担比率（分子）の構造'!J$43</f>
        <v>24075</v>
      </c>
      <c r="F64" s="160"/>
      <c r="G64" s="160"/>
      <c r="H64" s="160">
        <f>'将来負担比率（分子）の構造'!K$43</f>
        <v>22963</v>
      </c>
      <c r="I64" s="160"/>
      <c r="J64" s="160"/>
      <c r="K64" s="160">
        <f>'将来負担比率（分子）の構造'!L$43</f>
        <v>22275</v>
      </c>
      <c r="L64" s="160"/>
      <c r="M64" s="160"/>
      <c r="N64" s="160">
        <f>'将来負担比率（分子）の構造'!M$43</f>
        <v>21581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47233</v>
      </c>
      <c r="C66" s="160"/>
      <c r="D66" s="160"/>
      <c r="E66" s="160">
        <f>'将来負担比率（分子）の構造'!J$41</f>
        <v>46048</v>
      </c>
      <c r="F66" s="160"/>
      <c r="G66" s="160"/>
      <c r="H66" s="160">
        <f>'将来負担比率（分子）の構造'!K$41</f>
        <v>47068</v>
      </c>
      <c r="I66" s="160"/>
      <c r="J66" s="160"/>
      <c r="K66" s="160">
        <f>'将来負担比率（分子）の構造'!L$41</f>
        <v>44889</v>
      </c>
      <c r="L66" s="160"/>
      <c r="M66" s="160"/>
      <c r="N66" s="160">
        <f>'将来負担比率（分子）の構造'!M$41</f>
        <v>43855</v>
      </c>
      <c r="O66" s="160"/>
      <c r="P66" s="160"/>
    </row>
    <row r="67" spans="1:16" x14ac:dyDescent="0.15">
      <c r="A67" s="160" t="s">
        <v>69</v>
      </c>
      <c r="B67" s="160" t="e">
        <f>NA()</f>
        <v>#N/A</v>
      </c>
      <c r="C67" s="160">
        <f>IF(ISNUMBER('将来負担比率（分子）の構造'!I$53), IF('将来負担比率（分子）の構造'!I$53 &lt; 0, 0, '将来負担比率（分子）の構造'!I$53), NA())</f>
        <v>32881</v>
      </c>
      <c r="D67" s="160" t="e">
        <f>NA()</f>
        <v>#N/A</v>
      </c>
      <c r="E67" s="160" t="e">
        <f>NA()</f>
        <v>#N/A</v>
      </c>
      <c r="F67" s="160">
        <f>IF(ISNUMBER('将来負担比率（分子）の構造'!J$53), IF('将来負担比率（分子）の構造'!J$53 &lt; 0, 0, '将来負担比率（分子）の構造'!J$53), NA())</f>
        <v>31404</v>
      </c>
      <c r="G67" s="160" t="e">
        <f>NA()</f>
        <v>#N/A</v>
      </c>
      <c r="H67" s="160" t="e">
        <f>NA()</f>
        <v>#N/A</v>
      </c>
      <c r="I67" s="160">
        <f>IF(ISNUMBER('将来負担比率（分子）の構造'!K$53), IF('将来負担比率（分子）の構造'!K$53 &lt; 0, 0, '将来負担比率（分子）の構造'!K$53), NA())</f>
        <v>29027</v>
      </c>
      <c r="J67" s="160" t="e">
        <f>NA()</f>
        <v>#N/A</v>
      </c>
      <c r="K67" s="160" t="e">
        <f>NA()</f>
        <v>#N/A</v>
      </c>
      <c r="L67" s="160">
        <f>IF(ISNUMBER('将来負担比率（分子）の構造'!L$53), IF('将来負担比率（分子）の構造'!L$53 &lt; 0, 0, '将来負担比率（分子）の構造'!L$53), NA())</f>
        <v>26994</v>
      </c>
      <c r="M67" s="160" t="e">
        <f>NA()</f>
        <v>#N/A</v>
      </c>
      <c r="N67" s="160" t="e">
        <f>NA()</f>
        <v>#N/A</v>
      </c>
      <c r="O67" s="160">
        <f>IF(ISNUMBER('将来負担比率（分子）の構造'!M$53), IF('将来負担比率（分子）の構造'!M$53 &lt; 0, 0, '将来負担比率（分子）の構造'!M$53), NA())</f>
        <v>25327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2315</v>
      </c>
      <c r="C72" s="164">
        <f>基金残高に係る経年分析!G55</f>
        <v>2428</v>
      </c>
      <c r="D72" s="164">
        <f>基金残高に係る経年分析!H55</f>
        <v>2680</v>
      </c>
    </row>
    <row r="73" spans="1:16" x14ac:dyDescent="0.15">
      <c r="A73" s="163" t="s">
        <v>72</v>
      </c>
      <c r="B73" s="164">
        <f>基金残高に係る経年分析!F56</f>
        <v>2660</v>
      </c>
      <c r="C73" s="164">
        <f>基金残高に係る経年分析!G56</f>
        <v>2268</v>
      </c>
      <c r="D73" s="164">
        <f>基金残高に係る経年分析!H56</f>
        <v>2370</v>
      </c>
    </row>
    <row r="74" spans="1:16" x14ac:dyDescent="0.15">
      <c r="A74" s="163" t="s">
        <v>73</v>
      </c>
      <c r="B74" s="164">
        <f>基金残高に係る経年分析!F57</f>
        <v>5976</v>
      </c>
      <c r="C74" s="164">
        <f>基金残高に係る経年分析!G57</f>
        <v>6711</v>
      </c>
      <c r="D74" s="164">
        <f>基金残高に係る経年分析!H57</f>
        <v>7453</v>
      </c>
    </row>
  </sheetData>
  <sheetProtection algorithmName="SHA-512" hashValue="SjpzbuVS3wdSDEuvHBf6NHzlzcxA1KvFjjpn+RP7qCWi84deDGlYCMuQMmtjeZo72IZXGgzcOjOAb4r8ZaHjgw==" saltValue="2MXlWF+BOirjQxfRDQlw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5235368</v>
      </c>
      <c r="S5" s="649"/>
      <c r="T5" s="649"/>
      <c r="U5" s="649"/>
      <c r="V5" s="649"/>
      <c r="W5" s="649"/>
      <c r="X5" s="649"/>
      <c r="Y5" s="650"/>
      <c r="Z5" s="651">
        <v>17.600000000000001</v>
      </c>
      <c r="AA5" s="651"/>
      <c r="AB5" s="651"/>
      <c r="AC5" s="651"/>
      <c r="AD5" s="652">
        <v>5235368</v>
      </c>
      <c r="AE5" s="652"/>
      <c r="AF5" s="652"/>
      <c r="AG5" s="652"/>
      <c r="AH5" s="652"/>
      <c r="AI5" s="652"/>
      <c r="AJ5" s="652"/>
      <c r="AK5" s="652"/>
      <c r="AL5" s="653">
        <v>31</v>
      </c>
      <c r="AM5" s="654"/>
      <c r="AN5" s="654"/>
      <c r="AO5" s="655"/>
      <c r="AP5" s="645" t="s">
        <v>222</v>
      </c>
      <c r="AQ5" s="646"/>
      <c r="AR5" s="646"/>
      <c r="AS5" s="646"/>
      <c r="AT5" s="646"/>
      <c r="AU5" s="646"/>
      <c r="AV5" s="646"/>
      <c r="AW5" s="646"/>
      <c r="AX5" s="646"/>
      <c r="AY5" s="646"/>
      <c r="AZ5" s="646"/>
      <c r="BA5" s="646"/>
      <c r="BB5" s="646"/>
      <c r="BC5" s="646"/>
      <c r="BD5" s="646"/>
      <c r="BE5" s="646"/>
      <c r="BF5" s="647"/>
      <c r="BG5" s="659">
        <v>5223582</v>
      </c>
      <c r="BH5" s="660"/>
      <c r="BI5" s="660"/>
      <c r="BJ5" s="660"/>
      <c r="BK5" s="660"/>
      <c r="BL5" s="660"/>
      <c r="BM5" s="660"/>
      <c r="BN5" s="661"/>
      <c r="BO5" s="662">
        <v>99.8</v>
      </c>
      <c r="BP5" s="662"/>
      <c r="BQ5" s="662"/>
      <c r="BR5" s="662"/>
      <c r="BS5" s="663" t="s">
        <v>168</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246994</v>
      </c>
      <c r="S6" s="660"/>
      <c r="T6" s="660"/>
      <c r="U6" s="660"/>
      <c r="V6" s="660"/>
      <c r="W6" s="660"/>
      <c r="X6" s="660"/>
      <c r="Y6" s="661"/>
      <c r="Z6" s="662">
        <v>0.8</v>
      </c>
      <c r="AA6" s="662"/>
      <c r="AB6" s="662"/>
      <c r="AC6" s="662"/>
      <c r="AD6" s="663">
        <v>246994</v>
      </c>
      <c r="AE6" s="663"/>
      <c r="AF6" s="663"/>
      <c r="AG6" s="663"/>
      <c r="AH6" s="663"/>
      <c r="AI6" s="663"/>
      <c r="AJ6" s="663"/>
      <c r="AK6" s="663"/>
      <c r="AL6" s="664">
        <v>1.5</v>
      </c>
      <c r="AM6" s="665"/>
      <c r="AN6" s="665"/>
      <c r="AO6" s="666"/>
      <c r="AP6" s="656" t="s">
        <v>227</v>
      </c>
      <c r="AQ6" s="657"/>
      <c r="AR6" s="657"/>
      <c r="AS6" s="657"/>
      <c r="AT6" s="657"/>
      <c r="AU6" s="657"/>
      <c r="AV6" s="657"/>
      <c r="AW6" s="657"/>
      <c r="AX6" s="657"/>
      <c r="AY6" s="657"/>
      <c r="AZ6" s="657"/>
      <c r="BA6" s="657"/>
      <c r="BB6" s="657"/>
      <c r="BC6" s="657"/>
      <c r="BD6" s="657"/>
      <c r="BE6" s="657"/>
      <c r="BF6" s="658"/>
      <c r="BG6" s="659">
        <v>5223582</v>
      </c>
      <c r="BH6" s="660"/>
      <c r="BI6" s="660"/>
      <c r="BJ6" s="660"/>
      <c r="BK6" s="660"/>
      <c r="BL6" s="660"/>
      <c r="BM6" s="660"/>
      <c r="BN6" s="661"/>
      <c r="BO6" s="662">
        <v>99.8</v>
      </c>
      <c r="BP6" s="662"/>
      <c r="BQ6" s="662"/>
      <c r="BR6" s="662"/>
      <c r="BS6" s="663" t="s">
        <v>123</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172873</v>
      </c>
      <c r="CS6" s="660"/>
      <c r="CT6" s="660"/>
      <c r="CU6" s="660"/>
      <c r="CV6" s="660"/>
      <c r="CW6" s="660"/>
      <c r="CX6" s="660"/>
      <c r="CY6" s="661"/>
      <c r="CZ6" s="653">
        <v>0.6</v>
      </c>
      <c r="DA6" s="654"/>
      <c r="DB6" s="654"/>
      <c r="DC6" s="673"/>
      <c r="DD6" s="668" t="s">
        <v>123</v>
      </c>
      <c r="DE6" s="660"/>
      <c r="DF6" s="660"/>
      <c r="DG6" s="660"/>
      <c r="DH6" s="660"/>
      <c r="DI6" s="660"/>
      <c r="DJ6" s="660"/>
      <c r="DK6" s="660"/>
      <c r="DL6" s="660"/>
      <c r="DM6" s="660"/>
      <c r="DN6" s="660"/>
      <c r="DO6" s="660"/>
      <c r="DP6" s="661"/>
      <c r="DQ6" s="668">
        <v>172873</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9111</v>
      </c>
      <c r="S7" s="660"/>
      <c r="T7" s="660"/>
      <c r="U7" s="660"/>
      <c r="V7" s="660"/>
      <c r="W7" s="660"/>
      <c r="X7" s="660"/>
      <c r="Y7" s="661"/>
      <c r="Z7" s="662">
        <v>0</v>
      </c>
      <c r="AA7" s="662"/>
      <c r="AB7" s="662"/>
      <c r="AC7" s="662"/>
      <c r="AD7" s="663">
        <v>9111</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1984317</v>
      </c>
      <c r="BH7" s="660"/>
      <c r="BI7" s="660"/>
      <c r="BJ7" s="660"/>
      <c r="BK7" s="660"/>
      <c r="BL7" s="660"/>
      <c r="BM7" s="660"/>
      <c r="BN7" s="661"/>
      <c r="BO7" s="662">
        <v>37.9</v>
      </c>
      <c r="BP7" s="662"/>
      <c r="BQ7" s="662"/>
      <c r="BR7" s="662"/>
      <c r="BS7" s="663" t="s">
        <v>123</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4867595</v>
      </c>
      <c r="CS7" s="660"/>
      <c r="CT7" s="660"/>
      <c r="CU7" s="660"/>
      <c r="CV7" s="660"/>
      <c r="CW7" s="660"/>
      <c r="CX7" s="660"/>
      <c r="CY7" s="661"/>
      <c r="CZ7" s="662">
        <v>16.600000000000001</v>
      </c>
      <c r="DA7" s="662"/>
      <c r="DB7" s="662"/>
      <c r="DC7" s="662"/>
      <c r="DD7" s="668">
        <v>306508</v>
      </c>
      <c r="DE7" s="660"/>
      <c r="DF7" s="660"/>
      <c r="DG7" s="660"/>
      <c r="DH7" s="660"/>
      <c r="DI7" s="660"/>
      <c r="DJ7" s="660"/>
      <c r="DK7" s="660"/>
      <c r="DL7" s="660"/>
      <c r="DM7" s="660"/>
      <c r="DN7" s="660"/>
      <c r="DO7" s="660"/>
      <c r="DP7" s="661"/>
      <c r="DQ7" s="668">
        <v>3117602</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32802</v>
      </c>
      <c r="S8" s="660"/>
      <c r="T8" s="660"/>
      <c r="U8" s="660"/>
      <c r="V8" s="660"/>
      <c r="W8" s="660"/>
      <c r="X8" s="660"/>
      <c r="Y8" s="661"/>
      <c r="Z8" s="662">
        <v>0.1</v>
      </c>
      <c r="AA8" s="662"/>
      <c r="AB8" s="662"/>
      <c r="AC8" s="662"/>
      <c r="AD8" s="663">
        <v>32802</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72928</v>
      </c>
      <c r="BH8" s="660"/>
      <c r="BI8" s="660"/>
      <c r="BJ8" s="660"/>
      <c r="BK8" s="660"/>
      <c r="BL8" s="660"/>
      <c r="BM8" s="660"/>
      <c r="BN8" s="661"/>
      <c r="BO8" s="662">
        <v>1.4</v>
      </c>
      <c r="BP8" s="662"/>
      <c r="BQ8" s="662"/>
      <c r="BR8" s="662"/>
      <c r="BS8" s="668" t="s">
        <v>168</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7759662</v>
      </c>
      <c r="CS8" s="660"/>
      <c r="CT8" s="660"/>
      <c r="CU8" s="660"/>
      <c r="CV8" s="660"/>
      <c r="CW8" s="660"/>
      <c r="CX8" s="660"/>
      <c r="CY8" s="661"/>
      <c r="CZ8" s="662">
        <v>26.5</v>
      </c>
      <c r="DA8" s="662"/>
      <c r="DB8" s="662"/>
      <c r="DC8" s="662"/>
      <c r="DD8" s="668">
        <v>542022</v>
      </c>
      <c r="DE8" s="660"/>
      <c r="DF8" s="660"/>
      <c r="DG8" s="660"/>
      <c r="DH8" s="660"/>
      <c r="DI8" s="660"/>
      <c r="DJ8" s="660"/>
      <c r="DK8" s="660"/>
      <c r="DL8" s="660"/>
      <c r="DM8" s="660"/>
      <c r="DN8" s="660"/>
      <c r="DO8" s="660"/>
      <c r="DP8" s="661"/>
      <c r="DQ8" s="668">
        <v>4048741</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33161</v>
      </c>
      <c r="S9" s="660"/>
      <c r="T9" s="660"/>
      <c r="U9" s="660"/>
      <c r="V9" s="660"/>
      <c r="W9" s="660"/>
      <c r="X9" s="660"/>
      <c r="Y9" s="661"/>
      <c r="Z9" s="662">
        <v>0.1</v>
      </c>
      <c r="AA9" s="662"/>
      <c r="AB9" s="662"/>
      <c r="AC9" s="662"/>
      <c r="AD9" s="663">
        <v>33161</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1649068</v>
      </c>
      <c r="BH9" s="660"/>
      <c r="BI9" s="660"/>
      <c r="BJ9" s="660"/>
      <c r="BK9" s="660"/>
      <c r="BL9" s="660"/>
      <c r="BM9" s="660"/>
      <c r="BN9" s="661"/>
      <c r="BO9" s="662">
        <v>31.5</v>
      </c>
      <c r="BP9" s="662"/>
      <c r="BQ9" s="662"/>
      <c r="BR9" s="662"/>
      <c r="BS9" s="668" t="s">
        <v>123</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2336269</v>
      </c>
      <c r="CS9" s="660"/>
      <c r="CT9" s="660"/>
      <c r="CU9" s="660"/>
      <c r="CV9" s="660"/>
      <c r="CW9" s="660"/>
      <c r="CX9" s="660"/>
      <c r="CY9" s="661"/>
      <c r="CZ9" s="662">
        <v>8</v>
      </c>
      <c r="DA9" s="662"/>
      <c r="DB9" s="662"/>
      <c r="DC9" s="662"/>
      <c r="DD9" s="668">
        <v>125978</v>
      </c>
      <c r="DE9" s="660"/>
      <c r="DF9" s="660"/>
      <c r="DG9" s="660"/>
      <c r="DH9" s="660"/>
      <c r="DI9" s="660"/>
      <c r="DJ9" s="660"/>
      <c r="DK9" s="660"/>
      <c r="DL9" s="660"/>
      <c r="DM9" s="660"/>
      <c r="DN9" s="660"/>
      <c r="DO9" s="660"/>
      <c r="DP9" s="661"/>
      <c r="DQ9" s="668">
        <v>2102705</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168</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123</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110357</v>
      </c>
      <c r="BH10" s="660"/>
      <c r="BI10" s="660"/>
      <c r="BJ10" s="660"/>
      <c r="BK10" s="660"/>
      <c r="BL10" s="660"/>
      <c r="BM10" s="660"/>
      <c r="BN10" s="661"/>
      <c r="BO10" s="662">
        <v>2.1</v>
      </c>
      <c r="BP10" s="662"/>
      <c r="BQ10" s="662"/>
      <c r="BR10" s="662"/>
      <c r="BS10" s="668" t="s">
        <v>123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9500</v>
      </c>
      <c r="CS10" s="660"/>
      <c r="CT10" s="660"/>
      <c r="CU10" s="660"/>
      <c r="CV10" s="660"/>
      <c r="CW10" s="660"/>
      <c r="CX10" s="660"/>
      <c r="CY10" s="661"/>
      <c r="CZ10" s="662">
        <v>0</v>
      </c>
      <c r="DA10" s="662"/>
      <c r="DB10" s="662"/>
      <c r="DC10" s="662"/>
      <c r="DD10" s="668" t="s">
        <v>123</v>
      </c>
      <c r="DE10" s="660"/>
      <c r="DF10" s="660"/>
      <c r="DG10" s="660"/>
      <c r="DH10" s="660"/>
      <c r="DI10" s="660"/>
      <c r="DJ10" s="660"/>
      <c r="DK10" s="660"/>
      <c r="DL10" s="660"/>
      <c r="DM10" s="660"/>
      <c r="DN10" s="660"/>
      <c r="DO10" s="660"/>
      <c r="DP10" s="661"/>
      <c r="DQ10" s="668">
        <v>9500</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168</v>
      </c>
      <c r="AA11" s="662"/>
      <c r="AB11" s="662"/>
      <c r="AC11" s="662"/>
      <c r="AD11" s="663" t="s">
        <v>242</v>
      </c>
      <c r="AE11" s="663"/>
      <c r="AF11" s="663"/>
      <c r="AG11" s="663"/>
      <c r="AH11" s="663"/>
      <c r="AI11" s="663"/>
      <c r="AJ11" s="663"/>
      <c r="AK11" s="663"/>
      <c r="AL11" s="664" t="s">
        <v>123</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151964</v>
      </c>
      <c r="BH11" s="660"/>
      <c r="BI11" s="660"/>
      <c r="BJ11" s="660"/>
      <c r="BK11" s="660"/>
      <c r="BL11" s="660"/>
      <c r="BM11" s="660"/>
      <c r="BN11" s="661"/>
      <c r="BO11" s="662">
        <v>2.9</v>
      </c>
      <c r="BP11" s="662"/>
      <c r="BQ11" s="662"/>
      <c r="BR11" s="662"/>
      <c r="BS11" s="668" t="s">
        <v>242</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1566059</v>
      </c>
      <c r="CS11" s="660"/>
      <c r="CT11" s="660"/>
      <c r="CU11" s="660"/>
      <c r="CV11" s="660"/>
      <c r="CW11" s="660"/>
      <c r="CX11" s="660"/>
      <c r="CY11" s="661"/>
      <c r="CZ11" s="662">
        <v>5.3</v>
      </c>
      <c r="DA11" s="662"/>
      <c r="DB11" s="662"/>
      <c r="DC11" s="662"/>
      <c r="DD11" s="668">
        <v>484765</v>
      </c>
      <c r="DE11" s="660"/>
      <c r="DF11" s="660"/>
      <c r="DG11" s="660"/>
      <c r="DH11" s="660"/>
      <c r="DI11" s="660"/>
      <c r="DJ11" s="660"/>
      <c r="DK11" s="660"/>
      <c r="DL11" s="660"/>
      <c r="DM11" s="660"/>
      <c r="DN11" s="660"/>
      <c r="DO11" s="660"/>
      <c r="DP11" s="661"/>
      <c r="DQ11" s="668">
        <v>694106</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724258</v>
      </c>
      <c r="S12" s="660"/>
      <c r="T12" s="660"/>
      <c r="U12" s="660"/>
      <c r="V12" s="660"/>
      <c r="W12" s="660"/>
      <c r="X12" s="660"/>
      <c r="Y12" s="661"/>
      <c r="Z12" s="662">
        <v>2.4</v>
      </c>
      <c r="AA12" s="662"/>
      <c r="AB12" s="662"/>
      <c r="AC12" s="662"/>
      <c r="AD12" s="663">
        <v>724258</v>
      </c>
      <c r="AE12" s="663"/>
      <c r="AF12" s="663"/>
      <c r="AG12" s="663"/>
      <c r="AH12" s="663"/>
      <c r="AI12" s="663"/>
      <c r="AJ12" s="663"/>
      <c r="AK12" s="663"/>
      <c r="AL12" s="664">
        <v>4.3</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2774598</v>
      </c>
      <c r="BH12" s="660"/>
      <c r="BI12" s="660"/>
      <c r="BJ12" s="660"/>
      <c r="BK12" s="660"/>
      <c r="BL12" s="660"/>
      <c r="BM12" s="660"/>
      <c r="BN12" s="661"/>
      <c r="BO12" s="662">
        <v>53</v>
      </c>
      <c r="BP12" s="662"/>
      <c r="BQ12" s="662"/>
      <c r="BR12" s="662"/>
      <c r="BS12" s="668" t="s">
        <v>123</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466945</v>
      </c>
      <c r="CS12" s="660"/>
      <c r="CT12" s="660"/>
      <c r="CU12" s="660"/>
      <c r="CV12" s="660"/>
      <c r="CW12" s="660"/>
      <c r="CX12" s="660"/>
      <c r="CY12" s="661"/>
      <c r="CZ12" s="662">
        <v>1.6</v>
      </c>
      <c r="DA12" s="662"/>
      <c r="DB12" s="662"/>
      <c r="DC12" s="662"/>
      <c r="DD12" s="668">
        <v>80550</v>
      </c>
      <c r="DE12" s="660"/>
      <c r="DF12" s="660"/>
      <c r="DG12" s="660"/>
      <c r="DH12" s="660"/>
      <c r="DI12" s="660"/>
      <c r="DJ12" s="660"/>
      <c r="DK12" s="660"/>
      <c r="DL12" s="660"/>
      <c r="DM12" s="660"/>
      <c r="DN12" s="660"/>
      <c r="DO12" s="660"/>
      <c r="DP12" s="661"/>
      <c r="DQ12" s="668">
        <v>333068</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8216</v>
      </c>
      <c r="S13" s="660"/>
      <c r="T13" s="660"/>
      <c r="U13" s="660"/>
      <c r="V13" s="660"/>
      <c r="W13" s="660"/>
      <c r="X13" s="660"/>
      <c r="Y13" s="661"/>
      <c r="Z13" s="662">
        <v>0</v>
      </c>
      <c r="AA13" s="662"/>
      <c r="AB13" s="662"/>
      <c r="AC13" s="662"/>
      <c r="AD13" s="663">
        <v>8216</v>
      </c>
      <c r="AE13" s="663"/>
      <c r="AF13" s="663"/>
      <c r="AG13" s="663"/>
      <c r="AH13" s="663"/>
      <c r="AI13" s="663"/>
      <c r="AJ13" s="663"/>
      <c r="AK13" s="663"/>
      <c r="AL13" s="664">
        <v>0</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2661500</v>
      </c>
      <c r="BH13" s="660"/>
      <c r="BI13" s="660"/>
      <c r="BJ13" s="660"/>
      <c r="BK13" s="660"/>
      <c r="BL13" s="660"/>
      <c r="BM13" s="660"/>
      <c r="BN13" s="661"/>
      <c r="BO13" s="662">
        <v>50.8</v>
      </c>
      <c r="BP13" s="662"/>
      <c r="BQ13" s="662"/>
      <c r="BR13" s="662"/>
      <c r="BS13" s="668" t="s">
        <v>123</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2617522</v>
      </c>
      <c r="CS13" s="660"/>
      <c r="CT13" s="660"/>
      <c r="CU13" s="660"/>
      <c r="CV13" s="660"/>
      <c r="CW13" s="660"/>
      <c r="CX13" s="660"/>
      <c r="CY13" s="661"/>
      <c r="CZ13" s="662">
        <v>8.9</v>
      </c>
      <c r="DA13" s="662"/>
      <c r="DB13" s="662"/>
      <c r="DC13" s="662"/>
      <c r="DD13" s="668">
        <v>631783</v>
      </c>
      <c r="DE13" s="660"/>
      <c r="DF13" s="660"/>
      <c r="DG13" s="660"/>
      <c r="DH13" s="660"/>
      <c r="DI13" s="660"/>
      <c r="DJ13" s="660"/>
      <c r="DK13" s="660"/>
      <c r="DL13" s="660"/>
      <c r="DM13" s="660"/>
      <c r="DN13" s="660"/>
      <c r="DO13" s="660"/>
      <c r="DP13" s="661"/>
      <c r="DQ13" s="668">
        <v>1979977</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168</v>
      </c>
      <c r="S14" s="660"/>
      <c r="T14" s="660"/>
      <c r="U14" s="660"/>
      <c r="V14" s="660"/>
      <c r="W14" s="660"/>
      <c r="X14" s="660"/>
      <c r="Y14" s="661"/>
      <c r="Z14" s="662" t="s">
        <v>123</v>
      </c>
      <c r="AA14" s="662"/>
      <c r="AB14" s="662"/>
      <c r="AC14" s="662"/>
      <c r="AD14" s="663" t="s">
        <v>168</v>
      </c>
      <c r="AE14" s="663"/>
      <c r="AF14" s="663"/>
      <c r="AG14" s="663"/>
      <c r="AH14" s="663"/>
      <c r="AI14" s="663"/>
      <c r="AJ14" s="663"/>
      <c r="AK14" s="663"/>
      <c r="AL14" s="664" t="s">
        <v>168</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158172</v>
      </c>
      <c r="BH14" s="660"/>
      <c r="BI14" s="660"/>
      <c r="BJ14" s="660"/>
      <c r="BK14" s="660"/>
      <c r="BL14" s="660"/>
      <c r="BM14" s="660"/>
      <c r="BN14" s="661"/>
      <c r="BO14" s="662">
        <v>3</v>
      </c>
      <c r="BP14" s="662"/>
      <c r="BQ14" s="662"/>
      <c r="BR14" s="662"/>
      <c r="BS14" s="668" t="s">
        <v>123</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949174</v>
      </c>
      <c r="CS14" s="660"/>
      <c r="CT14" s="660"/>
      <c r="CU14" s="660"/>
      <c r="CV14" s="660"/>
      <c r="CW14" s="660"/>
      <c r="CX14" s="660"/>
      <c r="CY14" s="661"/>
      <c r="CZ14" s="662">
        <v>3.2</v>
      </c>
      <c r="DA14" s="662"/>
      <c r="DB14" s="662"/>
      <c r="DC14" s="662"/>
      <c r="DD14" s="668">
        <v>50032</v>
      </c>
      <c r="DE14" s="660"/>
      <c r="DF14" s="660"/>
      <c r="DG14" s="660"/>
      <c r="DH14" s="660"/>
      <c r="DI14" s="660"/>
      <c r="DJ14" s="660"/>
      <c r="DK14" s="660"/>
      <c r="DL14" s="660"/>
      <c r="DM14" s="660"/>
      <c r="DN14" s="660"/>
      <c r="DO14" s="660"/>
      <c r="DP14" s="661"/>
      <c r="DQ14" s="668">
        <v>837359</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90374</v>
      </c>
      <c r="S15" s="660"/>
      <c r="T15" s="660"/>
      <c r="U15" s="660"/>
      <c r="V15" s="660"/>
      <c r="W15" s="660"/>
      <c r="X15" s="660"/>
      <c r="Y15" s="661"/>
      <c r="Z15" s="662">
        <v>0.3</v>
      </c>
      <c r="AA15" s="662"/>
      <c r="AB15" s="662"/>
      <c r="AC15" s="662"/>
      <c r="AD15" s="663">
        <v>90374</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306495</v>
      </c>
      <c r="BH15" s="660"/>
      <c r="BI15" s="660"/>
      <c r="BJ15" s="660"/>
      <c r="BK15" s="660"/>
      <c r="BL15" s="660"/>
      <c r="BM15" s="660"/>
      <c r="BN15" s="661"/>
      <c r="BO15" s="662">
        <v>5.9</v>
      </c>
      <c r="BP15" s="662"/>
      <c r="BQ15" s="662"/>
      <c r="BR15" s="662"/>
      <c r="BS15" s="668" t="s">
        <v>123</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3081624</v>
      </c>
      <c r="CS15" s="660"/>
      <c r="CT15" s="660"/>
      <c r="CU15" s="660"/>
      <c r="CV15" s="660"/>
      <c r="CW15" s="660"/>
      <c r="CX15" s="660"/>
      <c r="CY15" s="661"/>
      <c r="CZ15" s="662">
        <v>10.5</v>
      </c>
      <c r="DA15" s="662"/>
      <c r="DB15" s="662"/>
      <c r="DC15" s="662"/>
      <c r="DD15" s="668">
        <v>1448352</v>
      </c>
      <c r="DE15" s="660"/>
      <c r="DF15" s="660"/>
      <c r="DG15" s="660"/>
      <c r="DH15" s="660"/>
      <c r="DI15" s="660"/>
      <c r="DJ15" s="660"/>
      <c r="DK15" s="660"/>
      <c r="DL15" s="660"/>
      <c r="DM15" s="660"/>
      <c r="DN15" s="660"/>
      <c r="DO15" s="660"/>
      <c r="DP15" s="661"/>
      <c r="DQ15" s="668">
        <v>1628990</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168</v>
      </c>
      <c r="S16" s="660"/>
      <c r="T16" s="660"/>
      <c r="U16" s="660"/>
      <c r="V16" s="660"/>
      <c r="W16" s="660"/>
      <c r="X16" s="660"/>
      <c r="Y16" s="661"/>
      <c r="Z16" s="662" t="s">
        <v>168</v>
      </c>
      <c r="AA16" s="662"/>
      <c r="AB16" s="662"/>
      <c r="AC16" s="662"/>
      <c r="AD16" s="663" t="s">
        <v>123</v>
      </c>
      <c r="AE16" s="663"/>
      <c r="AF16" s="663"/>
      <c r="AG16" s="663"/>
      <c r="AH16" s="663"/>
      <c r="AI16" s="663"/>
      <c r="AJ16" s="663"/>
      <c r="AK16" s="663"/>
      <c r="AL16" s="664" t="s">
        <v>123</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168</v>
      </c>
      <c r="BH16" s="660"/>
      <c r="BI16" s="660"/>
      <c r="BJ16" s="660"/>
      <c r="BK16" s="660"/>
      <c r="BL16" s="660"/>
      <c r="BM16" s="660"/>
      <c r="BN16" s="661"/>
      <c r="BO16" s="662" t="s">
        <v>123</v>
      </c>
      <c r="BP16" s="662"/>
      <c r="BQ16" s="662"/>
      <c r="BR16" s="662"/>
      <c r="BS16" s="668" t="s">
        <v>168</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217358</v>
      </c>
      <c r="CS16" s="660"/>
      <c r="CT16" s="660"/>
      <c r="CU16" s="660"/>
      <c r="CV16" s="660"/>
      <c r="CW16" s="660"/>
      <c r="CX16" s="660"/>
      <c r="CY16" s="661"/>
      <c r="CZ16" s="662">
        <v>0.7</v>
      </c>
      <c r="DA16" s="662"/>
      <c r="DB16" s="662"/>
      <c r="DC16" s="662"/>
      <c r="DD16" s="668" t="s">
        <v>242</v>
      </c>
      <c r="DE16" s="660"/>
      <c r="DF16" s="660"/>
      <c r="DG16" s="660"/>
      <c r="DH16" s="660"/>
      <c r="DI16" s="660"/>
      <c r="DJ16" s="660"/>
      <c r="DK16" s="660"/>
      <c r="DL16" s="660"/>
      <c r="DM16" s="660"/>
      <c r="DN16" s="660"/>
      <c r="DO16" s="660"/>
      <c r="DP16" s="661"/>
      <c r="DQ16" s="668">
        <v>30895</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16417</v>
      </c>
      <c r="S17" s="660"/>
      <c r="T17" s="660"/>
      <c r="U17" s="660"/>
      <c r="V17" s="660"/>
      <c r="W17" s="660"/>
      <c r="X17" s="660"/>
      <c r="Y17" s="661"/>
      <c r="Z17" s="662">
        <v>0.1</v>
      </c>
      <c r="AA17" s="662"/>
      <c r="AB17" s="662"/>
      <c r="AC17" s="662"/>
      <c r="AD17" s="663">
        <v>16417</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242</v>
      </c>
      <c r="BP17" s="662"/>
      <c r="BQ17" s="662"/>
      <c r="BR17" s="662"/>
      <c r="BS17" s="668" t="s">
        <v>123</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5248949</v>
      </c>
      <c r="CS17" s="660"/>
      <c r="CT17" s="660"/>
      <c r="CU17" s="660"/>
      <c r="CV17" s="660"/>
      <c r="CW17" s="660"/>
      <c r="CX17" s="660"/>
      <c r="CY17" s="661"/>
      <c r="CZ17" s="662">
        <v>17.899999999999999</v>
      </c>
      <c r="DA17" s="662"/>
      <c r="DB17" s="662"/>
      <c r="DC17" s="662"/>
      <c r="DD17" s="668" t="s">
        <v>242</v>
      </c>
      <c r="DE17" s="660"/>
      <c r="DF17" s="660"/>
      <c r="DG17" s="660"/>
      <c r="DH17" s="660"/>
      <c r="DI17" s="660"/>
      <c r="DJ17" s="660"/>
      <c r="DK17" s="660"/>
      <c r="DL17" s="660"/>
      <c r="DM17" s="660"/>
      <c r="DN17" s="660"/>
      <c r="DO17" s="660"/>
      <c r="DP17" s="661"/>
      <c r="DQ17" s="668">
        <v>4775401</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12028622</v>
      </c>
      <c r="S18" s="660"/>
      <c r="T18" s="660"/>
      <c r="U18" s="660"/>
      <c r="V18" s="660"/>
      <c r="W18" s="660"/>
      <c r="X18" s="660"/>
      <c r="Y18" s="661"/>
      <c r="Z18" s="662">
        <v>40.4</v>
      </c>
      <c r="AA18" s="662"/>
      <c r="AB18" s="662"/>
      <c r="AC18" s="662"/>
      <c r="AD18" s="663">
        <v>10450512</v>
      </c>
      <c r="AE18" s="663"/>
      <c r="AF18" s="663"/>
      <c r="AG18" s="663"/>
      <c r="AH18" s="663"/>
      <c r="AI18" s="663"/>
      <c r="AJ18" s="663"/>
      <c r="AK18" s="663"/>
      <c r="AL18" s="664">
        <v>61.9</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168</v>
      </c>
      <c r="BP18" s="662"/>
      <c r="BQ18" s="662"/>
      <c r="BR18" s="662"/>
      <c r="BS18" s="668" t="s">
        <v>242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168</v>
      </c>
      <c r="DA18" s="662"/>
      <c r="DB18" s="662"/>
      <c r="DC18" s="662"/>
      <c r="DD18" s="668" t="s">
        <v>168</v>
      </c>
      <c r="DE18" s="660"/>
      <c r="DF18" s="660"/>
      <c r="DG18" s="660"/>
      <c r="DH18" s="660"/>
      <c r="DI18" s="660"/>
      <c r="DJ18" s="660"/>
      <c r="DK18" s="660"/>
      <c r="DL18" s="660"/>
      <c r="DM18" s="660"/>
      <c r="DN18" s="660"/>
      <c r="DO18" s="660"/>
      <c r="DP18" s="661"/>
      <c r="DQ18" s="668" t="s">
        <v>168</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10450512</v>
      </c>
      <c r="S19" s="660"/>
      <c r="T19" s="660"/>
      <c r="U19" s="660"/>
      <c r="V19" s="660"/>
      <c r="W19" s="660"/>
      <c r="X19" s="660"/>
      <c r="Y19" s="661"/>
      <c r="Z19" s="662">
        <v>35.1</v>
      </c>
      <c r="AA19" s="662"/>
      <c r="AB19" s="662"/>
      <c r="AC19" s="662"/>
      <c r="AD19" s="663">
        <v>10450512</v>
      </c>
      <c r="AE19" s="663"/>
      <c r="AF19" s="663"/>
      <c r="AG19" s="663"/>
      <c r="AH19" s="663"/>
      <c r="AI19" s="663"/>
      <c r="AJ19" s="663"/>
      <c r="AK19" s="663"/>
      <c r="AL19" s="664">
        <v>61.9</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11786</v>
      </c>
      <c r="BH19" s="660"/>
      <c r="BI19" s="660"/>
      <c r="BJ19" s="660"/>
      <c r="BK19" s="660"/>
      <c r="BL19" s="660"/>
      <c r="BM19" s="660"/>
      <c r="BN19" s="661"/>
      <c r="BO19" s="662">
        <v>0.2</v>
      </c>
      <c r="BP19" s="662"/>
      <c r="BQ19" s="662"/>
      <c r="BR19" s="662"/>
      <c r="BS19" s="668" t="s">
        <v>123</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242</v>
      </c>
      <c r="DA19" s="662"/>
      <c r="DB19" s="662"/>
      <c r="DC19" s="662"/>
      <c r="DD19" s="668" t="s">
        <v>123</v>
      </c>
      <c r="DE19" s="660"/>
      <c r="DF19" s="660"/>
      <c r="DG19" s="660"/>
      <c r="DH19" s="660"/>
      <c r="DI19" s="660"/>
      <c r="DJ19" s="660"/>
      <c r="DK19" s="660"/>
      <c r="DL19" s="660"/>
      <c r="DM19" s="660"/>
      <c r="DN19" s="660"/>
      <c r="DO19" s="660"/>
      <c r="DP19" s="661"/>
      <c r="DQ19" s="668" t="s">
        <v>269</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1578110</v>
      </c>
      <c r="S20" s="660"/>
      <c r="T20" s="660"/>
      <c r="U20" s="660"/>
      <c r="V20" s="660"/>
      <c r="W20" s="660"/>
      <c r="X20" s="660"/>
      <c r="Y20" s="661"/>
      <c r="Z20" s="662">
        <v>5.3</v>
      </c>
      <c r="AA20" s="662"/>
      <c r="AB20" s="662"/>
      <c r="AC20" s="662"/>
      <c r="AD20" s="663" t="s">
        <v>168</v>
      </c>
      <c r="AE20" s="663"/>
      <c r="AF20" s="663"/>
      <c r="AG20" s="663"/>
      <c r="AH20" s="663"/>
      <c r="AI20" s="663"/>
      <c r="AJ20" s="663"/>
      <c r="AK20" s="663"/>
      <c r="AL20" s="664" t="s">
        <v>242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11786</v>
      </c>
      <c r="BH20" s="660"/>
      <c r="BI20" s="660"/>
      <c r="BJ20" s="660"/>
      <c r="BK20" s="660"/>
      <c r="BL20" s="660"/>
      <c r="BM20" s="660"/>
      <c r="BN20" s="661"/>
      <c r="BO20" s="662">
        <v>0.2</v>
      </c>
      <c r="BP20" s="662"/>
      <c r="BQ20" s="662"/>
      <c r="BR20" s="662"/>
      <c r="BS20" s="668" t="s">
        <v>123</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29293530</v>
      </c>
      <c r="CS20" s="660"/>
      <c r="CT20" s="660"/>
      <c r="CU20" s="660"/>
      <c r="CV20" s="660"/>
      <c r="CW20" s="660"/>
      <c r="CX20" s="660"/>
      <c r="CY20" s="661"/>
      <c r="CZ20" s="662">
        <v>100</v>
      </c>
      <c r="DA20" s="662"/>
      <c r="DB20" s="662"/>
      <c r="DC20" s="662"/>
      <c r="DD20" s="668">
        <v>3669990</v>
      </c>
      <c r="DE20" s="660"/>
      <c r="DF20" s="660"/>
      <c r="DG20" s="660"/>
      <c r="DH20" s="660"/>
      <c r="DI20" s="660"/>
      <c r="DJ20" s="660"/>
      <c r="DK20" s="660"/>
      <c r="DL20" s="660"/>
      <c r="DM20" s="660"/>
      <c r="DN20" s="660"/>
      <c r="DO20" s="660"/>
      <c r="DP20" s="661"/>
      <c r="DQ20" s="668">
        <v>19731217</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168</v>
      </c>
      <c r="AA21" s="662"/>
      <c r="AB21" s="662"/>
      <c r="AC21" s="662"/>
      <c r="AD21" s="663" t="s">
        <v>168</v>
      </c>
      <c r="AE21" s="663"/>
      <c r="AF21" s="663"/>
      <c r="AG21" s="663"/>
      <c r="AH21" s="663"/>
      <c r="AI21" s="663"/>
      <c r="AJ21" s="663"/>
      <c r="AK21" s="663"/>
      <c r="AL21" s="664" t="s">
        <v>123</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11786</v>
      </c>
      <c r="BH21" s="660"/>
      <c r="BI21" s="660"/>
      <c r="BJ21" s="660"/>
      <c r="BK21" s="660"/>
      <c r="BL21" s="660"/>
      <c r="BM21" s="660"/>
      <c r="BN21" s="661"/>
      <c r="BO21" s="662">
        <v>0.2</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18425323</v>
      </c>
      <c r="S22" s="660"/>
      <c r="T22" s="660"/>
      <c r="U22" s="660"/>
      <c r="V22" s="660"/>
      <c r="W22" s="660"/>
      <c r="X22" s="660"/>
      <c r="Y22" s="661"/>
      <c r="Z22" s="662">
        <v>61.9</v>
      </c>
      <c r="AA22" s="662"/>
      <c r="AB22" s="662"/>
      <c r="AC22" s="662"/>
      <c r="AD22" s="663">
        <v>16847213</v>
      </c>
      <c r="AE22" s="663"/>
      <c r="AF22" s="663"/>
      <c r="AG22" s="663"/>
      <c r="AH22" s="663"/>
      <c r="AI22" s="663"/>
      <c r="AJ22" s="663"/>
      <c r="AK22" s="663"/>
      <c r="AL22" s="664">
        <v>99.8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168</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8259</v>
      </c>
      <c r="S23" s="660"/>
      <c r="T23" s="660"/>
      <c r="U23" s="660"/>
      <c r="V23" s="660"/>
      <c r="W23" s="660"/>
      <c r="X23" s="660"/>
      <c r="Y23" s="661"/>
      <c r="Z23" s="662">
        <v>0</v>
      </c>
      <c r="AA23" s="662"/>
      <c r="AB23" s="662"/>
      <c r="AC23" s="662"/>
      <c r="AD23" s="663">
        <v>8259</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168</v>
      </c>
      <c r="BP23" s="662"/>
      <c r="BQ23" s="662"/>
      <c r="BR23" s="662"/>
      <c r="BS23" s="668" t="s">
        <v>168</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68381</v>
      </c>
      <c r="S24" s="660"/>
      <c r="T24" s="660"/>
      <c r="U24" s="660"/>
      <c r="V24" s="660"/>
      <c r="W24" s="660"/>
      <c r="X24" s="660"/>
      <c r="Y24" s="661"/>
      <c r="Z24" s="662">
        <v>0.2</v>
      </c>
      <c r="AA24" s="662"/>
      <c r="AB24" s="662"/>
      <c r="AC24" s="662"/>
      <c r="AD24" s="663" t="s">
        <v>168</v>
      </c>
      <c r="AE24" s="663"/>
      <c r="AF24" s="663"/>
      <c r="AG24" s="663"/>
      <c r="AH24" s="663"/>
      <c r="AI24" s="663"/>
      <c r="AJ24" s="663"/>
      <c r="AK24" s="663"/>
      <c r="AL24" s="664" t="s">
        <v>123</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168</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12159280</v>
      </c>
      <c r="CS24" s="649"/>
      <c r="CT24" s="649"/>
      <c r="CU24" s="649"/>
      <c r="CV24" s="649"/>
      <c r="CW24" s="649"/>
      <c r="CX24" s="649"/>
      <c r="CY24" s="650"/>
      <c r="CZ24" s="653">
        <v>41.5</v>
      </c>
      <c r="DA24" s="654"/>
      <c r="DB24" s="654"/>
      <c r="DC24" s="673"/>
      <c r="DD24" s="692">
        <v>8888023</v>
      </c>
      <c r="DE24" s="649"/>
      <c r="DF24" s="649"/>
      <c r="DG24" s="649"/>
      <c r="DH24" s="649"/>
      <c r="DI24" s="649"/>
      <c r="DJ24" s="649"/>
      <c r="DK24" s="650"/>
      <c r="DL24" s="692">
        <v>7563277</v>
      </c>
      <c r="DM24" s="649"/>
      <c r="DN24" s="649"/>
      <c r="DO24" s="649"/>
      <c r="DP24" s="649"/>
      <c r="DQ24" s="649"/>
      <c r="DR24" s="649"/>
      <c r="DS24" s="649"/>
      <c r="DT24" s="649"/>
      <c r="DU24" s="649"/>
      <c r="DV24" s="650"/>
      <c r="DW24" s="653">
        <v>42.8</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647746</v>
      </c>
      <c r="S25" s="660"/>
      <c r="T25" s="660"/>
      <c r="U25" s="660"/>
      <c r="V25" s="660"/>
      <c r="W25" s="660"/>
      <c r="X25" s="660"/>
      <c r="Y25" s="661"/>
      <c r="Z25" s="662">
        <v>2.2000000000000002</v>
      </c>
      <c r="AA25" s="662"/>
      <c r="AB25" s="662"/>
      <c r="AC25" s="662"/>
      <c r="AD25" s="663">
        <v>25534</v>
      </c>
      <c r="AE25" s="663"/>
      <c r="AF25" s="663"/>
      <c r="AG25" s="663"/>
      <c r="AH25" s="663"/>
      <c r="AI25" s="663"/>
      <c r="AJ25" s="663"/>
      <c r="AK25" s="663"/>
      <c r="AL25" s="664">
        <v>0.2</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168</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3537137</v>
      </c>
      <c r="CS25" s="695"/>
      <c r="CT25" s="695"/>
      <c r="CU25" s="695"/>
      <c r="CV25" s="695"/>
      <c r="CW25" s="695"/>
      <c r="CX25" s="695"/>
      <c r="CY25" s="696"/>
      <c r="CZ25" s="664">
        <v>12.1</v>
      </c>
      <c r="DA25" s="693"/>
      <c r="DB25" s="693"/>
      <c r="DC25" s="697"/>
      <c r="DD25" s="668">
        <v>3195604</v>
      </c>
      <c r="DE25" s="695"/>
      <c r="DF25" s="695"/>
      <c r="DG25" s="695"/>
      <c r="DH25" s="695"/>
      <c r="DI25" s="695"/>
      <c r="DJ25" s="695"/>
      <c r="DK25" s="696"/>
      <c r="DL25" s="668">
        <v>2888370</v>
      </c>
      <c r="DM25" s="695"/>
      <c r="DN25" s="695"/>
      <c r="DO25" s="695"/>
      <c r="DP25" s="695"/>
      <c r="DQ25" s="695"/>
      <c r="DR25" s="695"/>
      <c r="DS25" s="695"/>
      <c r="DT25" s="695"/>
      <c r="DU25" s="695"/>
      <c r="DV25" s="696"/>
      <c r="DW25" s="664">
        <v>16.399999999999999</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167834</v>
      </c>
      <c r="S26" s="660"/>
      <c r="T26" s="660"/>
      <c r="U26" s="660"/>
      <c r="V26" s="660"/>
      <c r="W26" s="660"/>
      <c r="X26" s="660"/>
      <c r="Y26" s="661"/>
      <c r="Z26" s="662">
        <v>0.6</v>
      </c>
      <c r="AA26" s="662"/>
      <c r="AB26" s="662"/>
      <c r="AC26" s="662"/>
      <c r="AD26" s="663" t="s">
        <v>123</v>
      </c>
      <c r="AE26" s="663"/>
      <c r="AF26" s="663"/>
      <c r="AG26" s="663"/>
      <c r="AH26" s="663"/>
      <c r="AI26" s="663"/>
      <c r="AJ26" s="663"/>
      <c r="AK26" s="663"/>
      <c r="AL26" s="664" t="s">
        <v>123</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168</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2251811</v>
      </c>
      <c r="CS26" s="660"/>
      <c r="CT26" s="660"/>
      <c r="CU26" s="660"/>
      <c r="CV26" s="660"/>
      <c r="CW26" s="660"/>
      <c r="CX26" s="660"/>
      <c r="CY26" s="661"/>
      <c r="CZ26" s="664">
        <v>7.7</v>
      </c>
      <c r="DA26" s="693"/>
      <c r="DB26" s="693"/>
      <c r="DC26" s="697"/>
      <c r="DD26" s="668">
        <v>1920293</v>
      </c>
      <c r="DE26" s="660"/>
      <c r="DF26" s="660"/>
      <c r="DG26" s="660"/>
      <c r="DH26" s="660"/>
      <c r="DI26" s="660"/>
      <c r="DJ26" s="660"/>
      <c r="DK26" s="661"/>
      <c r="DL26" s="668" t="s">
        <v>242</v>
      </c>
      <c r="DM26" s="660"/>
      <c r="DN26" s="660"/>
      <c r="DO26" s="660"/>
      <c r="DP26" s="660"/>
      <c r="DQ26" s="660"/>
      <c r="DR26" s="660"/>
      <c r="DS26" s="660"/>
      <c r="DT26" s="660"/>
      <c r="DU26" s="660"/>
      <c r="DV26" s="661"/>
      <c r="DW26" s="664" t="s">
        <v>123</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2225971</v>
      </c>
      <c r="S27" s="660"/>
      <c r="T27" s="660"/>
      <c r="U27" s="660"/>
      <c r="V27" s="660"/>
      <c r="W27" s="660"/>
      <c r="X27" s="660"/>
      <c r="Y27" s="661"/>
      <c r="Z27" s="662">
        <v>7.5</v>
      </c>
      <c r="AA27" s="662"/>
      <c r="AB27" s="662"/>
      <c r="AC27" s="662"/>
      <c r="AD27" s="663" t="s">
        <v>123</v>
      </c>
      <c r="AE27" s="663"/>
      <c r="AF27" s="663"/>
      <c r="AG27" s="663"/>
      <c r="AH27" s="663"/>
      <c r="AI27" s="663"/>
      <c r="AJ27" s="663"/>
      <c r="AK27" s="663"/>
      <c r="AL27" s="664" t="s">
        <v>242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5235368</v>
      </c>
      <c r="BH27" s="660"/>
      <c r="BI27" s="660"/>
      <c r="BJ27" s="660"/>
      <c r="BK27" s="660"/>
      <c r="BL27" s="660"/>
      <c r="BM27" s="660"/>
      <c r="BN27" s="661"/>
      <c r="BO27" s="662">
        <v>100</v>
      </c>
      <c r="BP27" s="662"/>
      <c r="BQ27" s="662"/>
      <c r="BR27" s="662"/>
      <c r="BS27" s="668" t="s">
        <v>168</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3373197</v>
      </c>
      <c r="CS27" s="695"/>
      <c r="CT27" s="695"/>
      <c r="CU27" s="695"/>
      <c r="CV27" s="695"/>
      <c r="CW27" s="695"/>
      <c r="CX27" s="695"/>
      <c r="CY27" s="696"/>
      <c r="CZ27" s="664">
        <v>11.5</v>
      </c>
      <c r="DA27" s="693"/>
      <c r="DB27" s="693"/>
      <c r="DC27" s="697"/>
      <c r="DD27" s="668">
        <v>917021</v>
      </c>
      <c r="DE27" s="695"/>
      <c r="DF27" s="695"/>
      <c r="DG27" s="695"/>
      <c r="DH27" s="695"/>
      <c r="DI27" s="695"/>
      <c r="DJ27" s="695"/>
      <c r="DK27" s="696"/>
      <c r="DL27" s="668">
        <v>916609</v>
      </c>
      <c r="DM27" s="695"/>
      <c r="DN27" s="695"/>
      <c r="DO27" s="695"/>
      <c r="DP27" s="695"/>
      <c r="DQ27" s="695"/>
      <c r="DR27" s="695"/>
      <c r="DS27" s="695"/>
      <c r="DT27" s="695"/>
      <c r="DU27" s="695"/>
      <c r="DV27" s="696"/>
      <c r="DW27" s="664">
        <v>5.2</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168</v>
      </c>
      <c r="AA28" s="662"/>
      <c r="AB28" s="662"/>
      <c r="AC28" s="662"/>
      <c r="AD28" s="663" t="s">
        <v>123</v>
      </c>
      <c r="AE28" s="663"/>
      <c r="AF28" s="663"/>
      <c r="AG28" s="663"/>
      <c r="AH28" s="663"/>
      <c r="AI28" s="663"/>
      <c r="AJ28" s="663"/>
      <c r="AK28" s="663"/>
      <c r="AL28" s="664" t="s">
        <v>242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5248946</v>
      </c>
      <c r="CS28" s="660"/>
      <c r="CT28" s="660"/>
      <c r="CU28" s="660"/>
      <c r="CV28" s="660"/>
      <c r="CW28" s="660"/>
      <c r="CX28" s="660"/>
      <c r="CY28" s="661"/>
      <c r="CZ28" s="664">
        <v>17.899999999999999</v>
      </c>
      <c r="DA28" s="693"/>
      <c r="DB28" s="693"/>
      <c r="DC28" s="697"/>
      <c r="DD28" s="668">
        <v>4775398</v>
      </c>
      <c r="DE28" s="660"/>
      <c r="DF28" s="660"/>
      <c r="DG28" s="660"/>
      <c r="DH28" s="660"/>
      <c r="DI28" s="660"/>
      <c r="DJ28" s="660"/>
      <c r="DK28" s="661"/>
      <c r="DL28" s="668">
        <v>3758298</v>
      </c>
      <c r="DM28" s="660"/>
      <c r="DN28" s="660"/>
      <c r="DO28" s="660"/>
      <c r="DP28" s="660"/>
      <c r="DQ28" s="660"/>
      <c r="DR28" s="660"/>
      <c r="DS28" s="660"/>
      <c r="DT28" s="660"/>
      <c r="DU28" s="660"/>
      <c r="DV28" s="661"/>
      <c r="DW28" s="664">
        <v>21.3</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2172929</v>
      </c>
      <c r="S29" s="660"/>
      <c r="T29" s="660"/>
      <c r="U29" s="660"/>
      <c r="V29" s="660"/>
      <c r="W29" s="660"/>
      <c r="X29" s="660"/>
      <c r="Y29" s="661"/>
      <c r="Z29" s="662">
        <v>7.3</v>
      </c>
      <c r="AA29" s="662"/>
      <c r="AB29" s="662"/>
      <c r="AC29" s="662"/>
      <c r="AD29" s="663" t="s">
        <v>168</v>
      </c>
      <c r="AE29" s="663"/>
      <c r="AF29" s="663"/>
      <c r="AG29" s="663"/>
      <c r="AH29" s="663"/>
      <c r="AI29" s="663"/>
      <c r="AJ29" s="663"/>
      <c r="AK29" s="663"/>
      <c r="AL29" s="664" t="s">
        <v>242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5248363</v>
      </c>
      <c r="CS29" s="695"/>
      <c r="CT29" s="695"/>
      <c r="CU29" s="695"/>
      <c r="CV29" s="695"/>
      <c r="CW29" s="695"/>
      <c r="CX29" s="695"/>
      <c r="CY29" s="696"/>
      <c r="CZ29" s="664">
        <v>17.899999999999999</v>
      </c>
      <c r="DA29" s="693"/>
      <c r="DB29" s="693"/>
      <c r="DC29" s="697"/>
      <c r="DD29" s="668">
        <v>4774815</v>
      </c>
      <c r="DE29" s="695"/>
      <c r="DF29" s="695"/>
      <c r="DG29" s="695"/>
      <c r="DH29" s="695"/>
      <c r="DI29" s="695"/>
      <c r="DJ29" s="695"/>
      <c r="DK29" s="696"/>
      <c r="DL29" s="668">
        <v>3757715</v>
      </c>
      <c r="DM29" s="695"/>
      <c r="DN29" s="695"/>
      <c r="DO29" s="695"/>
      <c r="DP29" s="695"/>
      <c r="DQ29" s="695"/>
      <c r="DR29" s="695"/>
      <c r="DS29" s="695"/>
      <c r="DT29" s="695"/>
      <c r="DU29" s="695"/>
      <c r="DV29" s="696"/>
      <c r="DW29" s="664">
        <v>21.3</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240266</v>
      </c>
      <c r="S30" s="660"/>
      <c r="T30" s="660"/>
      <c r="U30" s="660"/>
      <c r="V30" s="660"/>
      <c r="W30" s="660"/>
      <c r="X30" s="660"/>
      <c r="Y30" s="661"/>
      <c r="Z30" s="662">
        <v>0.8</v>
      </c>
      <c r="AA30" s="662"/>
      <c r="AB30" s="662"/>
      <c r="AC30" s="662"/>
      <c r="AD30" s="663" t="s">
        <v>242</v>
      </c>
      <c r="AE30" s="663"/>
      <c r="AF30" s="663"/>
      <c r="AG30" s="663"/>
      <c r="AH30" s="663"/>
      <c r="AI30" s="663"/>
      <c r="AJ30" s="663"/>
      <c r="AK30" s="663"/>
      <c r="AL30" s="664" t="s">
        <v>123</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98.2</v>
      </c>
      <c r="BH30" s="720"/>
      <c r="BI30" s="720"/>
      <c r="BJ30" s="720"/>
      <c r="BK30" s="720"/>
      <c r="BL30" s="720"/>
      <c r="BM30" s="654">
        <v>92.3</v>
      </c>
      <c r="BN30" s="720"/>
      <c r="BO30" s="720"/>
      <c r="BP30" s="720"/>
      <c r="BQ30" s="721"/>
      <c r="BR30" s="719">
        <v>97.9</v>
      </c>
      <c r="BS30" s="720"/>
      <c r="BT30" s="720"/>
      <c r="BU30" s="720"/>
      <c r="BV30" s="720"/>
      <c r="BW30" s="720"/>
      <c r="BX30" s="654">
        <v>91.4</v>
      </c>
      <c r="BY30" s="720"/>
      <c r="BZ30" s="720"/>
      <c r="CA30" s="720"/>
      <c r="CB30" s="721"/>
      <c r="CD30" s="724"/>
      <c r="CE30" s="725"/>
      <c r="CF30" s="674" t="s">
        <v>307</v>
      </c>
      <c r="CG30" s="675"/>
      <c r="CH30" s="675"/>
      <c r="CI30" s="675"/>
      <c r="CJ30" s="675"/>
      <c r="CK30" s="675"/>
      <c r="CL30" s="675"/>
      <c r="CM30" s="675"/>
      <c r="CN30" s="675"/>
      <c r="CO30" s="675"/>
      <c r="CP30" s="675"/>
      <c r="CQ30" s="676"/>
      <c r="CR30" s="659">
        <v>4796589</v>
      </c>
      <c r="CS30" s="660"/>
      <c r="CT30" s="660"/>
      <c r="CU30" s="660"/>
      <c r="CV30" s="660"/>
      <c r="CW30" s="660"/>
      <c r="CX30" s="660"/>
      <c r="CY30" s="661"/>
      <c r="CZ30" s="664">
        <v>16.399999999999999</v>
      </c>
      <c r="DA30" s="693"/>
      <c r="DB30" s="693"/>
      <c r="DC30" s="697"/>
      <c r="DD30" s="668">
        <v>4324176</v>
      </c>
      <c r="DE30" s="660"/>
      <c r="DF30" s="660"/>
      <c r="DG30" s="660"/>
      <c r="DH30" s="660"/>
      <c r="DI30" s="660"/>
      <c r="DJ30" s="660"/>
      <c r="DK30" s="661"/>
      <c r="DL30" s="668">
        <v>3307076</v>
      </c>
      <c r="DM30" s="660"/>
      <c r="DN30" s="660"/>
      <c r="DO30" s="660"/>
      <c r="DP30" s="660"/>
      <c r="DQ30" s="660"/>
      <c r="DR30" s="660"/>
      <c r="DS30" s="660"/>
      <c r="DT30" s="660"/>
      <c r="DU30" s="660"/>
      <c r="DV30" s="661"/>
      <c r="DW30" s="664">
        <v>18.7</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271097</v>
      </c>
      <c r="S31" s="660"/>
      <c r="T31" s="660"/>
      <c r="U31" s="660"/>
      <c r="V31" s="660"/>
      <c r="W31" s="660"/>
      <c r="X31" s="660"/>
      <c r="Y31" s="661"/>
      <c r="Z31" s="662">
        <v>0.9</v>
      </c>
      <c r="AA31" s="662"/>
      <c r="AB31" s="662"/>
      <c r="AC31" s="662"/>
      <c r="AD31" s="663" t="s">
        <v>269</v>
      </c>
      <c r="AE31" s="663"/>
      <c r="AF31" s="663"/>
      <c r="AG31" s="663"/>
      <c r="AH31" s="663"/>
      <c r="AI31" s="663"/>
      <c r="AJ31" s="663"/>
      <c r="AK31" s="663"/>
      <c r="AL31" s="664" t="s">
        <v>123</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98.3</v>
      </c>
      <c r="BH31" s="695"/>
      <c r="BI31" s="695"/>
      <c r="BJ31" s="695"/>
      <c r="BK31" s="695"/>
      <c r="BL31" s="695"/>
      <c r="BM31" s="665">
        <v>92.6</v>
      </c>
      <c r="BN31" s="717"/>
      <c r="BO31" s="717"/>
      <c r="BP31" s="717"/>
      <c r="BQ31" s="718"/>
      <c r="BR31" s="716">
        <v>97.8</v>
      </c>
      <c r="BS31" s="695"/>
      <c r="BT31" s="695"/>
      <c r="BU31" s="695"/>
      <c r="BV31" s="695"/>
      <c r="BW31" s="695"/>
      <c r="BX31" s="665">
        <v>91.4</v>
      </c>
      <c r="BY31" s="717"/>
      <c r="BZ31" s="717"/>
      <c r="CA31" s="717"/>
      <c r="CB31" s="718"/>
      <c r="CD31" s="724"/>
      <c r="CE31" s="725"/>
      <c r="CF31" s="674" t="s">
        <v>311</v>
      </c>
      <c r="CG31" s="675"/>
      <c r="CH31" s="675"/>
      <c r="CI31" s="675"/>
      <c r="CJ31" s="675"/>
      <c r="CK31" s="675"/>
      <c r="CL31" s="675"/>
      <c r="CM31" s="675"/>
      <c r="CN31" s="675"/>
      <c r="CO31" s="675"/>
      <c r="CP31" s="675"/>
      <c r="CQ31" s="676"/>
      <c r="CR31" s="659">
        <v>451774</v>
      </c>
      <c r="CS31" s="695"/>
      <c r="CT31" s="695"/>
      <c r="CU31" s="695"/>
      <c r="CV31" s="695"/>
      <c r="CW31" s="695"/>
      <c r="CX31" s="695"/>
      <c r="CY31" s="696"/>
      <c r="CZ31" s="664">
        <v>1.5</v>
      </c>
      <c r="DA31" s="693"/>
      <c r="DB31" s="693"/>
      <c r="DC31" s="697"/>
      <c r="DD31" s="668">
        <v>450639</v>
      </c>
      <c r="DE31" s="695"/>
      <c r="DF31" s="695"/>
      <c r="DG31" s="695"/>
      <c r="DH31" s="695"/>
      <c r="DI31" s="695"/>
      <c r="DJ31" s="695"/>
      <c r="DK31" s="696"/>
      <c r="DL31" s="668">
        <v>450639</v>
      </c>
      <c r="DM31" s="695"/>
      <c r="DN31" s="695"/>
      <c r="DO31" s="695"/>
      <c r="DP31" s="695"/>
      <c r="DQ31" s="695"/>
      <c r="DR31" s="695"/>
      <c r="DS31" s="695"/>
      <c r="DT31" s="695"/>
      <c r="DU31" s="695"/>
      <c r="DV31" s="696"/>
      <c r="DW31" s="664">
        <v>2.6</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469845</v>
      </c>
      <c r="S32" s="660"/>
      <c r="T32" s="660"/>
      <c r="U32" s="660"/>
      <c r="V32" s="660"/>
      <c r="W32" s="660"/>
      <c r="X32" s="660"/>
      <c r="Y32" s="661"/>
      <c r="Z32" s="662">
        <v>1.6</v>
      </c>
      <c r="AA32" s="662"/>
      <c r="AB32" s="662"/>
      <c r="AC32" s="662"/>
      <c r="AD32" s="663" t="s">
        <v>269</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97.9</v>
      </c>
      <c r="BH32" s="729"/>
      <c r="BI32" s="729"/>
      <c r="BJ32" s="729"/>
      <c r="BK32" s="729"/>
      <c r="BL32" s="729"/>
      <c r="BM32" s="730">
        <v>90.9</v>
      </c>
      <c r="BN32" s="729"/>
      <c r="BO32" s="729"/>
      <c r="BP32" s="729"/>
      <c r="BQ32" s="731"/>
      <c r="BR32" s="728">
        <v>97.6</v>
      </c>
      <c r="BS32" s="729"/>
      <c r="BT32" s="729"/>
      <c r="BU32" s="729"/>
      <c r="BV32" s="729"/>
      <c r="BW32" s="729"/>
      <c r="BX32" s="730">
        <v>90</v>
      </c>
      <c r="BY32" s="729"/>
      <c r="BZ32" s="729"/>
      <c r="CA32" s="729"/>
      <c r="CB32" s="731"/>
      <c r="CD32" s="726"/>
      <c r="CE32" s="727"/>
      <c r="CF32" s="674" t="s">
        <v>314</v>
      </c>
      <c r="CG32" s="675"/>
      <c r="CH32" s="675"/>
      <c r="CI32" s="675"/>
      <c r="CJ32" s="675"/>
      <c r="CK32" s="675"/>
      <c r="CL32" s="675"/>
      <c r="CM32" s="675"/>
      <c r="CN32" s="675"/>
      <c r="CO32" s="675"/>
      <c r="CP32" s="675"/>
      <c r="CQ32" s="676"/>
      <c r="CR32" s="659">
        <v>583</v>
      </c>
      <c r="CS32" s="660"/>
      <c r="CT32" s="660"/>
      <c r="CU32" s="660"/>
      <c r="CV32" s="660"/>
      <c r="CW32" s="660"/>
      <c r="CX32" s="660"/>
      <c r="CY32" s="661"/>
      <c r="CZ32" s="664">
        <v>0</v>
      </c>
      <c r="DA32" s="693"/>
      <c r="DB32" s="693"/>
      <c r="DC32" s="697"/>
      <c r="DD32" s="668">
        <v>583</v>
      </c>
      <c r="DE32" s="660"/>
      <c r="DF32" s="660"/>
      <c r="DG32" s="660"/>
      <c r="DH32" s="660"/>
      <c r="DI32" s="660"/>
      <c r="DJ32" s="660"/>
      <c r="DK32" s="661"/>
      <c r="DL32" s="668">
        <v>583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666997</v>
      </c>
      <c r="S33" s="660"/>
      <c r="T33" s="660"/>
      <c r="U33" s="660"/>
      <c r="V33" s="660"/>
      <c r="W33" s="660"/>
      <c r="X33" s="660"/>
      <c r="Y33" s="661"/>
      <c r="Z33" s="662">
        <v>2.2000000000000002</v>
      </c>
      <c r="AA33" s="662"/>
      <c r="AB33" s="662"/>
      <c r="AC33" s="662"/>
      <c r="AD33" s="663" t="s">
        <v>123</v>
      </c>
      <c r="AE33" s="663"/>
      <c r="AF33" s="663"/>
      <c r="AG33" s="663"/>
      <c r="AH33" s="663"/>
      <c r="AI33" s="663"/>
      <c r="AJ33" s="663"/>
      <c r="AK33" s="663"/>
      <c r="AL33" s="664" t="s">
        <v>168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13246910</v>
      </c>
      <c r="CS33" s="695"/>
      <c r="CT33" s="695"/>
      <c r="CU33" s="695"/>
      <c r="CV33" s="695"/>
      <c r="CW33" s="695"/>
      <c r="CX33" s="695"/>
      <c r="CY33" s="696"/>
      <c r="CZ33" s="664">
        <v>45.2</v>
      </c>
      <c r="DA33" s="693"/>
      <c r="DB33" s="693"/>
      <c r="DC33" s="697"/>
      <c r="DD33" s="668">
        <v>10106909</v>
      </c>
      <c r="DE33" s="695"/>
      <c r="DF33" s="695"/>
      <c r="DG33" s="695"/>
      <c r="DH33" s="695"/>
      <c r="DI33" s="695"/>
      <c r="DJ33" s="695"/>
      <c r="DK33" s="696"/>
      <c r="DL33" s="668">
        <v>8202665</v>
      </c>
      <c r="DM33" s="695"/>
      <c r="DN33" s="695"/>
      <c r="DO33" s="695"/>
      <c r="DP33" s="695"/>
      <c r="DQ33" s="695"/>
      <c r="DR33" s="695"/>
      <c r="DS33" s="695"/>
      <c r="DT33" s="695"/>
      <c r="DU33" s="695"/>
      <c r="DV33" s="696"/>
      <c r="DW33" s="664">
        <v>46.4</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620495</v>
      </c>
      <c r="S34" s="660"/>
      <c r="T34" s="660"/>
      <c r="U34" s="660"/>
      <c r="V34" s="660"/>
      <c r="W34" s="660"/>
      <c r="X34" s="660"/>
      <c r="Y34" s="661"/>
      <c r="Z34" s="662">
        <v>2.1</v>
      </c>
      <c r="AA34" s="662"/>
      <c r="AB34" s="662"/>
      <c r="AC34" s="662"/>
      <c r="AD34" s="663">
        <v>36</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4185502</v>
      </c>
      <c r="CS34" s="660"/>
      <c r="CT34" s="660"/>
      <c r="CU34" s="660"/>
      <c r="CV34" s="660"/>
      <c r="CW34" s="660"/>
      <c r="CX34" s="660"/>
      <c r="CY34" s="661"/>
      <c r="CZ34" s="664">
        <v>14.3</v>
      </c>
      <c r="DA34" s="693"/>
      <c r="DB34" s="693"/>
      <c r="DC34" s="697"/>
      <c r="DD34" s="668">
        <v>3314171</v>
      </c>
      <c r="DE34" s="660"/>
      <c r="DF34" s="660"/>
      <c r="DG34" s="660"/>
      <c r="DH34" s="660"/>
      <c r="DI34" s="660"/>
      <c r="DJ34" s="660"/>
      <c r="DK34" s="661"/>
      <c r="DL34" s="668">
        <v>2762956</v>
      </c>
      <c r="DM34" s="660"/>
      <c r="DN34" s="660"/>
      <c r="DO34" s="660"/>
      <c r="DP34" s="660"/>
      <c r="DQ34" s="660"/>
      <c r="DR34" s="660"/>
      <c r="DS34" s="660"/>
      <c r="DT34" s="660"/>
      <c r="DU34" s="660"/>
      <c r="DV34" s="661"/>
      <c r="DW34" s="664">
        <v>15.6</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3763200</v>
      </c>
      <c r="S35" s="660"/>
      <c r="T35" s="660"/>
      <c r="U35" s="660"/>
      <c r="V35" s="660"/>
      <c r="W35" s="660"/>
      <c r="X35" s="660"/>
      <c r="Y35" s="661"/>
      <c r="Z35" s="662">
        <v>12.7</v>
      </c>
      <c r="AA35" s="662"/>
      <c r="AB35" s="662"/>
      <c r="AC35" s="662"/>
      <c r="AD35" s="663" t="s">
        <v>123</v>
      </c>
      <c r="AE35" s="663"/>
      <c r="AF35" s="663"/>
      <c r="AG35" s="663"/>
      <c r="AH35" s="663"/>
      <c r="AI35" s="663"/>
      <c r="AJ35" s="663"/>
      <c r="AK35" s="663"/>
      <c r="AL35" s="664" t="s">
        <v>242</v>
      </c>
      <c r="AM35" s="665"/>
      <c r="AN35" s="665"/>
      <c r="AO35" s="666"/>
      <c r="AP35" s="214"/>
      <c r="AQ35" s="732" t="s">
        <v>322</v>
      </c>
      <c r="AR35" s="733"/>
      <c r="AS35" s="733"/>
      <c r="AT35" s="733"/>
      <c r="AU35" s="733"/>
      <c r="AV35" s="733"/>
      <c r="AW35" s="733"/>
      <c r="AX35" s="733"/>
      <c r="AY35" s="734"/>
      <c r="AZ35" s="648">
        <v>5030751</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206493</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156792</v>
      </c>
      <c r="CS35" s="695"/>
      <c r="CT35" s="695"/>
      <c r="CU35" s="695"/>
      <c r="CV35" s="695"/>
      <c r="CW35" s="695"/>
      <c r="CX35" s="695"/>
      <c r="CY35" s="696"/>
      <c r="CZ35" s="664">
        <v>0.5</v>
      </c>
      <c r="DA35" s="693"/>
      <c r="DB35" s="693"/>
      <c r="DC35" s="697"/>
      <c r="DD35" s="668">
        <v>110279</v>
      </c>
      <c r="DE35" s="695"/>
      <c r="DF35" s="695"/>
      <c r="DG35" s="695"/>
      <c r="DH35" s="695"/>
      <c r="DI35" s="695"/>
      <c r="DJ35" s="695"/>
      <c r="DK35" s="696"/>
      <c r="DL35" s="668">
        <v>110279</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168</v>
      </c>
      <c r="S36" s="660"/>
      <c r="T36" s="660"/>
      <c r="U36" s="660"/>
      <c r="V36" s="660"/>
      <c r="W36" s="660"/>
      <c r="X36" s="660"/>
      <c r="Y36" s="661"/>
      <c r="Z36" s="662" t="s">
        <v>168</v>
      </c>
      <c r="AA36" s="662"/>
      <c r="AB36" s="662"/>
      <c r="AC36" s="662"/>
      <c r="AD36" s="663" t="s">
        <v>168</v>
      </c>
      <c r="AE36" s="663"/>
      <c r="AF36" s="663"/>
      <c r="AG36" s="663"/>
      <c r="AH36" s="663"/>
      <c r="AI36" s="663"/>
      <c r="AJ36" s="663"/>
      <c r="AK36" s="663"/>
      <c r="AL36" s="664" t="s">
        <v>168</v>
      </c>
      <c r="AM36" s="665"/>
      <c r="AN36" s="665"/>
      <c r="AO36" s="666"/>
      <c r="AQ36" s="736" t="s">
        <v>326</v>
      </c>
      <c r="AR36" s="737"/>
      <c r="AS36" s="737"/>
      <c r="AT36" s="737"/>
      <c r="AU36" s="737"/>
      <c r="AV36" s="737"/>
      <c r="AW36" s="737"/>
      <c r="AX36" s="737"/>
      <c r="AY36" s="738"/>
      <c r="AZ36" s="659">
        <v>1615305</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134471</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3291318</v>
      </c>
      <c r="CS36" s="660"/>
      <c r="CT36" s="660"/>
      <c r="CU36" s="660"/>
      <c r="CV36" s="660"/>
      <c r="CW36" s="660"/>
      <c r="CX36" s="660"/>
      <c r="CY36" s="661"/>
      <c r="CZ36" s="664">
        <v>11.2</v>
      </c>
      <c r="DA36" s="693"/>
      <c r="DB36" s="693"/>
      <c r="DC36" s="697"/>
      <c r="DD36" s="668">
        <v>2519649</v>
      </c>
      <c r="DE36" s="660"/>
      <c r="DF36" s="660"/>
      <c r="DG36" s="660"/>
      <c r="DH36" s="660"/>
      <c r="DI36" s="660"/>
      <c r="DJ36" s="660"/>
      <c r="DK36" s="661"/>
      <c r="DL36" s="668">
        <v>2066107</v>
      </c>
      <c r="DM36" s="660"/>
      <c r="DN36" s="660"/>
      <c r="DO36" s="660"/>
      <c r="DP36" s="660"/>
      <c r="DQ36" s="660"/>
      <c r="DR36" s="660"/>
      <c r="DS36" s="660"/>
      <c r="DT36" s="660"/>
      <c r="DU36" s="660"/>
      <c r="DV36" s="661"/>
      <c r="DW36" s="664">
        <v>11.7</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781600</v>
      </c>
      <c r="S37" s="660"/>
      <c r="T37" s="660"/>
      <c r="U37" s="660"/>
      <c r="V37" s="660"/>
      <c r="W37" s="660"/>
      <c r="X37" s="660"/>
      <c r="Y37" s="661"/>
      <c r="Z37" s="662">
        <v>2.6</v>
      </c>
      <c r="AA37" s="662"/>
      <c r="AB37" s="662"/>
      <c r="AC37" s="662"/>
      <c r="AD37" s="663" t="s">
        <v>123</v>
      </c>
      <c r="AE37" s="663"/>
      <c r="AF37" s="663"/>
      <c r="AG37" s="663"/>
      <c r="AH37" s="663"/>
      <c r="AI37" s="663"/>
      <c r="AJ37" s="663"/>
      <c r="AK37" s="663"/>
      <c r="AL37" s="664" t="s">
        <v>123</v>
      </c>
      <c r="AM37" s="665"/>
      <c r="AN37" s="665"/>
      <c r="AO37" s="666"/>
      <c r="AQ37" s="736" t="s">
        <v>330</v>
      </c>
      <c r="AR37" s="737"/>
      <c r="AS37" s="737"/>
      <c r="AT37" s="737"/>
      <c r="AU37" s="737"/>
      <c r="AV37" s="737"/>
      <c r="AW37" s="737"/>
      <c r="AX37" s="737"/>
      <c r="AY37" s="738"/>
      <c r="AZ37" s="659">
        <v>1064920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7518</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599533</v>
      </c>
      <c r="CS37" s="695"/>
      <c r="CT37" s="695"/>
      <c r="CU37" s="695"/>
      <c r="CV37" s="695"/>
      <c r="CW37" s="695"/>
      <c r="CX37" s="695"/>
      <c r="CY37" s="696"/>
      <c r="CZ37" s="664">
        <v>2</v>
      </c>
      <c r="DA37" s="693"/>
      <c r="DB37" s="693"/>
      <c r="DC37" s="697"/>
      <c r="DD37" s="668">
        <v>599402</v>
      </c>
      <c r="DE37" s="695"/>
      <c r="DF37" s="695"/>
      <c r="DG37" s="695"/>
      <c r="DH37" s="695"/>
      <c r="DI37" s="695"/>
      <c r="DJ37" s="695"/>
      <c r="DK37" s="696"/>
      <c r="DL37" s="668">
        <v>579135</v>
      </c>
      <c r="DM37" s="695"/>
      <c r="DN37" s="695"/>
      <c r="DO37" s="695"/>
      <c r="DP37" s="695"/>
      <c r="DQ37" s="695"/>
      <c r="DR37" s="695"/>
      <c r="DS37" s="695"/>
      <c r="DT37" s="695"/>
      <c r="DU37" s="695"/>
      <c r="DV37" s="696"/>
      <c r="DW37" s="664">
        <v>3.3</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29748343</v>
      </c>
      <c r="S38" s="740"/>
      <c r="T38" s="740"/>
      <c r="U38" s="740"/>
      <c r="V38" s="740"/>
      <c r="W38" s="740"/>
      <c r="X38" s="740"/>
      <c r="Y38" s="741"/>
      <c r="Z38" s="742">
        <v>100</v>
      </c>
      <c r="AA38" s="742"/>
      <c r="AB38" s="742"/>
      <c r="AC38" s="742"/>
      <c r="AD38" s="743">
        <v>16881042</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22825</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12790</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3932805</v>
      </c>
      <c r="CS38" s="660"/>
      <c r="CT38" s="660"/>
      <c r="CU38" s="660"/>
      <c r="CV38" s="660"/>
      <c r="CW38" s="660"/>
      <c r="CX38" s="660"/>
      <c r="CY38" s="661"/>
      <c r="CZ38" s="664">
        <v>13.4</v>
      </c>
      <c r="DA38" s="693"/>
      <c r="DB38" s="693"/>
      <c r="DC38" s="697"/>
      <c r="DD38" s="668">
        <v>3501422</v>
      </c>
      <c r="DE38" s="660"/>
      <c r="DF38" s="660"/>
      <c r="DG38" s="660"/>
      <c r="DH38" s="660"/>
      <c r="DI38" s="660"/>
      <c r="DJ38" s="660"/>
      <c r="DK38" s="661"/>
      <c r="DL38" s="668">
        <v>3263323</v>
      </c>
      <c r="DM38" s="660"/>
      <c r="DN38" s="660"/>
      <c r="DO38" s="660"/>
      <c r="DP38" s="660"/>
      <c r="DQ38" s="660"/>
      <c r="DR38" s="660"/>
      <c r="DS38" s="660"/>
      <c r="DT38" s="660"/>
      <c r="DU38" s="660"/>
      <c r="DV38" s="661"/>
      <c r="DW38" s="664">
        <v>18.5</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v>2350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113</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1564614</v>
      </c>
      <c r="CS39" s="695"/>
      <c r="CT39" s="695"/>
      <c r="CU39" s="695"/>
      <c r="CV39" s="695"/>
      <c r="CW39" s="695"/>
      <c r="CX39" s="695"/>
      <c r="CY39" s="696"/>
      <c r="CZ39" s="664">
        <v>5.3</v>
      </c>
      <c r="DA39" s="693"/>
      <c r="DB39" s="693"/>
      <c r="DC39" s="697"/>
      <c r="DD39" s="668">
        <v>545509</v>
      </c>
      <c r="DE39" s="695"/>
      <c r="DF39" s="695"/>
      <c r="DG39" s="695"/>
      <c r="DH39" s="695"/>
      <c r="DI39" s="695"/>
      <c r="DJ39" s="695"/>
      <c r="DK39" s="696"/>
      <c r="DL39" s="668" t="s">
        <v>168</v>
      </c>
      <c r="DM39" s="695"/>
      <c r="DN39" s="695"/>
      <c r="DO39" s="695"/>
      <c r="DP39" s="695"/>
      <c r="DQ39" s="695"/>
      <c r="DR39" s="695"/>
      <c r="DS39" s="695"/>
      <c r="DT39" s="695"/>
      <c r="DU39" s="695"/>
      <c r="DV39" s="696"/>
      <c r="DW39" s="664" t="s">
        <v>123</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520989</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93</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115879</v>
      </c>
      <c r="CS40" s="660"/>
      <c r="CT40" s="660"/>
      <c r="CU40" s="660"/>
      <c r="CV40" s="660"/>
      <c r="CW40" s="660"/>
      <c r="CX40" s="660"/>
      <c r="CY40" s="661"/>
      <c r="CZ40" s="664">
        <v>0.4</v>
      </c>
      <c r="DA40" s="693"/>
      <c r="DB40" s="693"/>
      <c r="DC40" s="697"/>
      <c r="DD40" s="668">
        <v>115879</v>
      </c>
      <c r="DE40" s="660"/>
      <c r="DF40" s="660"/>
      <c r="DG40" s="660"/>
      <c r="DH40" s="660"/>
      <c r="DI40" s="660"/>
      <c r="DJ40" s="660"/>
      <c r="DK40" s="661"/>
      <c r="DL40" s="668" t="s">
        <v>242</v>
      </c>
      <c r="DM40" s="660"/>
      <c r="DN40" s="660"/>
      <c r="DO40" s="660"/>
      <c r="DP40" s="660"/>
      <c r="DQ40" s="660"/>
      <c r="DR40" s="660"/>
      <c r="DS40" s="660"/>
      <c r="DT40" s="660"/>
      <c r="DU40" s="660"/>
      <c r="DV40" s="661"/>
      <c r="DW40" s="664" t="s">
        <v>269</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1804362</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314</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242</v>
      </c>
      <c r="CS41" s="695"/>
      <c r="CT41" s="695"/>
      <c r="CU41" s="695"/>
      <c r="CV41" s="695"/>
      <c r="CW41" s="695"/>
      <c r="CX41" s="695"/>
      <c r="CY41" s="696"/>
      <c r="CZ41" s="664" t="s">
        <v>242</v>
      </c>
      <c r="DA41" s="693"/>
      <c r="DB41" s="693"/>
      <c r="DC41" s="697"/>
      <c r="DD41" s="668" t="s">
        <v>168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3887340</v>
      </c>
      <c r="CS42" s="660"/>
      <c r="CT42" s="660"/>
      <c r="CU42" s="660"/>
      <c r="CV42" s="660"/>
      <c r="CW42" s="660"/>
      <c r="CX42" s="660"/>
      <c r="CY42" s="661"/>
      <c r="CZ42" s="664">
        <v>13.3</v>
      </c>
      <c r="DA42" s="665"/>
      <c r="DB42" s="665"/>
      <c r="DC42" s="760"/>
      <c r="DD42" s="668">
        <v>736285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131142</v>
      </c>
      <c r="CS43" s="695"/>
      <c r="CT43" s="695"/>
      <c r="CU43" s="695"/>
      <c r="CV43" s="695"/>
      <c r="CW43" s="695"/>
      <c r="CX43" s="695"/>
      <c r="CY43" s="696"/>
      <c r="CZ43" s="664">
        <v>0.4</v>
      </c>
      <c r="DA43" s="693"/>
      <c r="DB43" s="693"/>
      <c r="DC43" s="697"/>
      <c r="DD43" s="668">
        <v>126986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3669990</v>
      </c>
      <c r="CS44" s="660"/>
      <c r="CT44" s="660"/>
      <c r="CU44" s="660"/>
      <c r="CV44" s="660"/>
      <c r="CW44" s="660"/>
      <c r="CX44" s="660"/>
      <c r="CY44" s="661"/>
      <c r="CZ44" s="664">
        <v>12.5</v>
      </c>
      <c r="DA44" s="665"/>
      <c r="DB44" s="665"/>
      <c r="DC44" s="760"/>
      <c r="DD44" s="668">
        <v>705398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1316110</v>
      </c>
      <c r="CS45" s="695"/>
      <c r="CT45" s="695"/>
      <c r="CU45" s="695"/>
      <c r="CV45" s="695"/>
      <c r="CW45" s="695"/>
      <c r="CX45" s="695"/>
      <c r="CY45" s="696"/>
      <c r="CZ45" s="664">
        <v>4.5</v>
      </c>
      <c r="DA45" s="693"/>
      <c r="DB45" s="693"/>
      <c r="DC45" s="697"/>
      <c r="DD45" s="668">
        <v>117681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2082342</v>
      </c>
      <c r="CS46" s="660"/>
      <c r="CT46" s="660"/>
      <c r="CU46" s="660"/>
      <c r="CV46" s="660"/>
      <c r="CW46" s="660"/>
      <c r="CX46" s="660"/>
      <c r="CY46" s="661"/>
      <c r="CZ46" s="664">
        <v>7.1</v>
      </c>
      <c r="DA46" s="665"/>
      <c r="DB46" s="665"/>
      <c r="DC46" s="760"/>
      <c r="DD46" s="668">
        <v>550098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217350</v>
      </c>
      <c r="CS47" s="695"/>
      <c r="CT47" s="695"/>
      <c r="CU47" s="695"/>
      <c r="CV47" s="695"/>
      <c r="CW47" s="695"/>
      <c r="CX47" s="695"/>
      <c r="CY47" s="696"/>
      <c r="CZ47" s="664">
        <v>0.7</v>
      </c>
      <c r="DA47" s="693"/>
      <c r="DB47" s="693"/>
      <c r="DC47" s="697"/>
      <c r="DD47" s="668">
        <v>30887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168</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29293530</v>
      </c>
      <c r="CS49" s="729"/>
      <c r="CT49" s="729"/>
      <c r="CU49" s="729"/>
      <c r="CV49" s="729"/>
      <c r="CW49" s="729"/>
      <c r="CX49" s="729"/>
      <c r="CY49" s="761"/>
      <c r="CZ49" s="744">
        <v>100</v>
      </c>
      <c r="DA49" s="762"/>
      <c r="DB49" s="762"/>
      <c r="DC49" s="763"/>
      <c r="DD49" s="764">
        <v>19731217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Xxa6SAH2UbDV5eWEzxDO0wQ0Gi4NhIEO0efrWMlF3QnibnZE/eSFpiBivuZBqepUG/TvMp737AT+Xjofii2zag==" saltValue="pD8d/mC/IW5Qgsvb9hsn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29768.400000000001</v>
      </c>
      <c r="R7" s="795"/>
      <c r="S7" s="795"/>
      <c r="T7" s="795"/>
      <c r="U7" s="795"/>
      <c r="V7" s="795">
        <v>29313.599999999999</v>
      </c>
      <c r="W7" s="795"/>
      <c r="X7" s="795"/>
      <c r="Y7" s="795"/>
      <c r="Z7" s="795"/>
      <c r="AA7" s="795">
        <v>455</v>
      </c>
      <c r="AB7" s="795"/>
      <c r="AC7" s="795"/>
      <c r="AD7" s="795"/>
      <c r="AE7" s="796"/>
      <c r="AF7" s="797">
        <v>410</v>
      </c>
      <c r="AG7" s="798"/>
      <c r="AH7" s="798"/>
      <c r="AI7" s="798"/>
      <c r="AJ7" s="799"/>
      <c r="AK7" s="834">
        <v>470</v>
      </c>
      <c r="AL7" s="835"/>
      <c r="AM7" s="835"/>
      <c r="AN7" s="835"/>
      <c r="AO7" s="835"/>
      <c r="AP7" s="835">
        <v>43855.4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591</v>
      </c>
      <c r="BT7" s="839"/>
      <c r="BU7" s="839"/>
      <c r="BV7" s="839"/>
      <c r="BW7" s="839"/>
      <c r="BX7" s="839"/>
      <c r="BY7" s="839"/>
      <c r="BZ7" s="839"/>
      <c r="CA7" s="839"/>
      <c r="CB7" s="839"/>
      <c r="CC7" s="839"/>
      <c r="CD7" s="839"/>
      <c r="CE7" s="839"/>
      <c r="CF7" s="839"/>
      <c r="CG7" s="840"/>
      <c r="CH7" s="831">
        <v>18</v>
      </c>
      <c r="CI7" s="832"/>
      <c r="CJ7" s="832"/>
      <c r="CK7" s="832"/>
      <c r="CL7" s="833"/>
      <c r="CM7" s="831">
        <v>147.5</v>
      </c>
      <c r="CN7" s="832"/>
      <c r="CO7" s="832"/>
      <c r="CP7" s="832"/>
      <c r="CQ7" s="833"/>
      <c r="CR7" s="831">
        <v>100</v>
      </c>
      <c r="CS7" s="832"/>
      <c r="CT7" s="832"/>
      <c r="CU7" s="832"/>
      <c r="CV7" s="833"/>
      <c r="CW7" s="831" t="s">
        <v>514</v>
      </c>
      <c r="CX7" s="832"/>
      <c r="CY7" s="832"/>
      <c r="CZ7" s="832"/>
      <c r="DA7" s="833"/>
      <c r="DB7" s="831" t="s">
        <v>514</v>
      </c>
      <c r="DC7" s="832"/>
      <c r="DD7" s="832"/>
      <c r="DE7" s="832"/>
      <c r="DF7" s="833"/>
      <c r="DG7" s="831" t="s">
        <v>514</v>
      </c>
      <c r="DH7" s="832"/>
      <c r="DI7" s="832"/>
      <c r="DJ7" s="832"/>
      <c r="DK7" s="833"/>
      <c r="DL7" s="831" t="s">
        <v>514</v>
      </c>
      <c r="DM7" s="832"/>
      <c r="DN7" s="832"/>
      <c r="DO7" s="832"/>
      <c r="DP7" s="833"/>
      <c r="DQ7" s="831" t="s">
        <v>514</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592</v>
      </c>
      <c r="BT8" s="829"/>
      <c r="BU8" s="829"/>
      <c r="BV8" s="829"/>
      <c r="BW8" s="829"/>
      <c r="BX8" s="829"/>
      <c r="BY8" s="829"/>
      <c r="BZ8" s="829"/>
      <c r="CA8" s="829"/>
      <c r="CB8" s="829"/>
      <c r="CC8" s="829"/>
      <c r="CD8" s="829"/>
      <c r="CE8" s="829"/>
      <c r="CF8" s="829"/>
      <c r="CG8" s="830"/>
      <c r="CH8" s="841">
        <v>-9</v>
      </c>
      <c r="CI8" s="842"/>
      <c r="CJ8" s="842"/>
      <c r="CK8" s="842"/>
      <c r="CL8" s="843"/>
      <c r="CM8" s="841">
        <v>54.9</v>
      </c>
      <c r="CN8" s="842"/>
      <c r="CO8" s="842"/>
      <c r="CP8" s="842"/>
      <c r="CQ8" s="843"/>
      <c r="CR8" s="841">
        <v>160</v>
      </c>
      <c r="CS8" s="842"/>
      <c r="CT8" s="842"/>
      <c r="CU8" s="842"/>
      <c r="CV8" s="843"/>
      <c r="CW8" s="841" t="s">
        <v>514</v>
      </c>
      <c r="CX8" s="842"/>
      <c r="CY8" s="842"/>
      <c r="CZ8" s="842"/>
      <c r="DA8" s="843"/>
      <c r="DB8" s="841" t="s">
        <v>514</v>
      </c>
      <c r="DC8" s="842"/>
      <c r="DD8" s="842"/>
      <c r="DE8" s="842"/>
      <c r="DF8" s="843"/>
      <c r="DG8" s="841" t="s">
        <v>514</v>
      </c>
      <c r="DH8" s="842"/>
      <c r="DI8" s="842"/>
      <c r="DJ8" s="842"/>
      <c r="DK8" s="843"/>
      <c r="DL8" s="841" t="s">
        <v>514</v>
      </c>
      <c r="DM8" s="842"/>
      <c r="DN8" s="842"/>
      <c r="DO8" s="842"/>
      <c r="DP8" s="843"/>
      <c r="DQ8" s="841" t="s">
        <v>514</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593</v>
      </c>
      <c r="BT9" s="829"/>
      <c r="BU9" s="829"/>
      <c r="BV9" s="829"/>
      <c r="BW9" s="829"/>
      <c r="BX9" s="829"/>
      <c r="BY9" s="829"/>
      <c r="BZ9" s="829"/>
      <c r="CA9" s="829"/>
      <c r="CB9" s="829"/>
      <c r="CC9" s="829"/>
      <c r="CD9" s="829"/>
      <c r="CE9" s="829"/>
      <c r="CF9" s="829"/>
      <c r="CG9" s="830"/>
      <c r="CH9" s="841">
        <v>-1</v>
      </c>
      <c r="CI9" s="842"/>
      <c r="CJ9" s="842"/>
      <c r="CK9" s="842"/>
      <c r="CL9" s="843"/>
      <c r="CM9" s="841">
        <v>105</v>
      </c>
      <c r="CN9" s="842"/>
      <c r="CO9" s="842"/>
      <c r="CP9" s="842"/>
      <c r="CQ9" s="843"/>
      <c r="CR9" s="841">
        <v>99.9</v>
      </c>
      <c r="CS9" s="842"/>
      <c r="CT9" s="842"/>
      <c r="CU9" s="842"/>
      <c r="CV9" s="843"/>
      <c r="CW9" s="841" t="s">
        <v>514</v>
      </c>
      <c r="CX9" s="842"/>
      <c r="CY9" s="842"/>
      <c r="CZ9" s="842"/>
      <c r="DA9" s="843"/>
      <c r="DB9" s="841" t="s">
        <v>514</v>
      </c>
      <c r="DC9" s="842"/>
      <c r="DD9" s="842"/>
      <c r="DE9" s="842"/>
      <c r="DF9" s="843"/>
      <c r="DG9" s="841" t="s">
        <v>514</v>
      </c>
      <c r="DH9" s="842"/>
      <c r="DI9" s="842"/>
      <c r="DJ9" s="842"/>
      <c r="DK9" s="843"/>
      <c r="DL9" s="841" t="s">
        <v>514</v>
      </c>
      <c r="DM9" s="842"/>
      <c r="DN9" s="842"/>
      <c r="DO9" s="842"/>
      <c r="DP9" s="843"/>
      <c r="DQ9" s="841" t="s">
        <v>514</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29748</v>
      </c>
      <c r="R23" s="854"/>
      <c r="S23" s="854"/>
      <c r="T23" s="854"/>
      <c r="U23" s="854"/>
      <c r="V23" s="854">
        <v>29294</v>
      </c>
      <c r="W23" s="854"/>
      <c r="X23" s="854"/>
      <c r="Y23" s="854"/>
      <c r="Z23" s="854"/>
      <c r="AA23" s="854">
        <v>455</v>
      </c>
      <c r="AB23" s="854"/>
      <c r="AC23" s="854"/>
      <c r="AD23" s="854"/>
      <c r="AE23" s="855"/>
      <c r="AF23" s="856">
        <v>410</v>
      </c>
      <c r="AG23" s="854"/>
      <c r="AH23" s="854"/>
      <c r="AI23" s="854"/>
      <c r="AJ23" s="857"/>
      <c r="AK23" s="858"/>
      <c r="AL23" s="859"/>
      <c r="AM23" s="859"/>
      <c r="AN23" s="859"/>
      <c r="AO23" s="859"/>
      <c r="AP23" s="854">
        <v>43855.4</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7150.2</v>
      </c>
      <c r="R28" s="883"/>
      <c r="S28" s="883"/>
      <c r="T28" s="883"/>
      <c r="U28" s="883"/>
      <c r="V28" s="883">
        <v>6943.7</v>
      </c>
      <c r="W28" s="883"/>
      <c r="X28" s="883"/>
      <c r="Y28" s="883"/>
      <c r="Z28" s="883"/>
      <c r="AA28" s="883">
        <v>206.4</v>
      </c>
      <c r="AB28" s="883"/>
      <c r="AC28" s="883"/>
      <c r="AD28" s="883"/>
      <c r="AE28" s="884"/>
      <c r="AF28" s="885">
        <v>206</v>
      </c>
      <c r="AG28" s="883"/>
      <c r="AH28" s="883"/>
      <c r="AI28" s="883"/>
      <c r="AJ28" s="886"/>
      <c r="AK28" s="887">
        <v>513.9</v>
      </c>
      <c r="AL28" s="878"/>
      <c r="AM28" s="878"/>
      <c r="AN28" s="878"/>
      <c r="AO28" s="878"/>
      <c r="AP28" s="878" t="s">
        <v>514</v>
      </c>
      <c r="AQ28" s="878"/>
      <c r="AR28" s="878"/>
      <c r="AS28" s="878"/>
      <c r="AT28" s="878"/>
      <c r="AU28" s="878" t="s">
        <v>514</v>
      </c>
      <c r="AV28" s="878"/>
      <c r="AW28" s="878"/>
      <c r="AX28" s="878"/>
      <c r="AY28" s="878"/>
      <c r="AZ28" s="879" t="s">
        <v>514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129.1</v>
      </c>
      <c r="R29" s="819"/>
      <c r="S29" s="819"/>
      <c r="T29" s="819"/>
      <c r="U29" s="819"/>
      <c r="V29" s="819">
        <v>129.1</v>
      </c>
      <c r="W29" s="819"/>
      <c r="X29" s="819"/>
      <c r="Y29" s="819"/>
      <c r="Z29" s="819"/>
      <c r="AA29" s="819" t="s">
        <v>572</v>
      </c>
      <c r="AB29" s="819"/>
      <c r="AC29" s="819"/>
      <c r="AD29" s="819"/>
      <c r="AE29" s="820"/>
      <c r="AF29" s="821" t="s">
        <v>123</v>
      </c>
      <c r="AG29" s="822"/>
      <c r="AH29" s="822"/>
      <c r="AI29" s="822"/>
      <c r="AJ29" s="823"/>
      <c r="AK29" s="890">
        <v>7</v>
      </c>
      <c r="AL29" s="891"/>
      <c r="AM29" s="891"/>
      <c r="AN29" s="891"/>
      <c r="AO29" s="891"/>
      <c r="AP29" s="891" t="s">
        <v>514</v>
      </c>
      <c r="AQ29" s="891"/>
      <c r="AR29" s="891"/>
      <c r="AS29" s="891"/>
      <c r="AT29" s="891"/>
      <c r="AU29" s="891" t="s">
        <v>514</v>
      </c>
      <c r="AV29" s="891"/>
      <c r="AW29" s="891"/>
      <c r="AX29" s="891"/>
      <c r="AY29" s="891"/>
      <c r="AZ29" s="892" t="s">
        <v>514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5155.1000000000004</v>
      </c>
      <c r="R30" s="819"/>
      <c r="S30" s="819"/>
      <c r="T30" s="819"/>
      <c r="U30" s="819"/>
      <c r="V30" s="819">
        <v>5090.3999999999996</v>
      </c>
      <c r="W30" s="819"/>
      <c r="X30" s="819"/>
      <c r="Y30" s="819"/>
      <c r="Z30" s="819"/>
      <c r="AA30" s="819">
        <v>64.599999999999994</v>
      </c>
      <c r="AB30" s="819"/>
      <c r="AC30" s="819"/>
      <c r="AD30" s="819"/>
      <c r="AE30" s="820"/>
      <c r="AF30" s="821">
        <v>65</v>
      </c>
      <c r="AG30" s="822"/>
      <c r="AH30" s="822"/>
      <c r="AI30" s="822"/>
      <c r="AJ30" s="823"/>
      <c r="AK30" s="890">
        <v>747.6</v>
      </c>
      <c r="AL30" s="891"/>
      <c r="AM30" s="891"/>
      <c r="AN30" s="891"/>
      <c r="AO30" s="891"/>
      <c r="AP30" s="891" t="s">
        <v>514</v>
      </c>
      <c r="AQ30" s="891"/>
      <c r="AR30" s="891"/>
      <c r="AS30" s="891"/>
      <c r="AT30" s="891"/>
      <c r="AU30" s="891" t="s">
        <v>514</v>
      </c>
      <c r="AV30" s="891"/>
      <c r="AW30" s="891"/>
      <c r="AX30" s="891"/>
      <c r="AY30" s="891"/>
      <c r="AZ30" s="892" t="s">
        <v>514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90.2</v>
      </c>
      <c r="R31" s="819"/>
      <c r="S31" s="819"/>
      <c r="T31" s="819"/>
      <c r="U31" s="819"/>
      <c r="V31" s="819">
        <v>90.2</v>
      </c>
      <c r="W31" s="819"/>
      <c r="X31" s="819"/>
      <c r="Y31" s="819"/>
      <c r="Z31" s="819"/>
      <c r="AA31" s="819" t="s">
        <v>572</v>
      </c>
      <c r="AB31" s="819"/>
      <c r="AC31" s="819"/>
      <c r="AD31" s="819"/>
      <c r="AE31" s="820"/>
      <c r="AF31" s="821" t="s">
        <v>399</v>
      </c>
      <c r="AG31" s="822"/>
      <c r="AH31" s="822"/>
      <c r="AI31" s="822"/>
      <c r="AJ31" s="823"/>
      <c r="AK31" s="890">
        <v>81</v>
      </c>
      <c r="AL31" s="891"/>
      <c r="AM31" s="891"/>
      <c r="AN31" s="891"/>
      <c r="AO31" s="891"/>
      <c r="AP31" s="891" t="s">
        <v>514</v>
      </c>
      <c r="AQ31" s="891"/>
      <c r="AR31" s="891"/>
      <c r="AS31" s="891"/>
      <c r="AT31" s="891"/>
      <c r="AU31" s="891" t="s">
        <v>514</v>
      </c>
      <c r="AV31" s="891"/>
      <c r="AW31" s="891"/>
      <c r="AX31" s="891"/>
      <c r="AY31" s="891"/>
      <c r="AZ31" s="892" t="s">
        <v>514</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722.8</v>
      </c>
      <c r="R32" s="819"/>
      <c r="S32" s="819"/>
      <c r="T32" s="819"/>
      <c r="U32" s="819"/>
      <c r="V32" s="819">
        <v>704.2</v>
      </c>
      <c r="W32" s="819"/>
      <c r="X32" s="819"/>
      <c r="Y32" s="819"/>
      <c r="Z32" s="819"/>
      <c r="AA32" s="819">
        <v>18.5</v>
      </c>
      <c r="AB32" s="819"/>
      <c r="AC32" s="819"/>
      <c r="AD32" s="819"/>
      <c r="AE32" s="820"/>
      <c r="AF32" s="821">
        <v>19</v>
      </c>
      <c r="AG32" s="822"/>
      <c r="AH32" s="822"/>
      <c r="AI32" s="822"/>
      <c r="AJ32" s="823"/>
      <c r="AK32" s="890">
        <v>238</v>
      </c>
      <c r="AL32" s="891"/>
      <c r="AM32" s="891"/>
      <c r="AN32" s="891"/>
      <c r="AO32" s="891"/>
      <c r="AP32" s="891" t="s">
        <v>514</v>
      </c>
      <c r="AQ32" s="891"/>
      <c r="AR32" s="891"/>
      <c r="AS32" s="891"/>
      <c r="AT32" s="891"/>
      <c r="AU32" s="891" t="s">
        <v>514</v>
      </c>
      <c r="AV32" s="891"/>
      <c r="AW32" s="891"/>
      <c r="AX32" s="891"/>
      <c r="AY32" s="891"/>
      <c r="AZ32" s="892" t="s">
        <v>514</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215.5</v>
      </c>
      <c r="R33" s="819"/>
      <c r="S33" s="819"/>
      <c r="T33" s="819"/>
      <c r="U33" s="819"/>
      <c r="V33" s="819">
        <v>215.5</v>
      </c>
      <c r="W33" s="819"/>
      <c r="X33" s="819"/>
      <c r="Y33" s="819"/>
      <c r="Z33" s="819"/>
      <c r="AA33" s="819">
        <v>0</v>
      </c>
      <c r="AB33" s="819"/>
      <c r="AC33" s="819"/>
      <c r="AD33" s="819"/>
      <c r="AE33" s="820"/>
      <c r="AF33" s="821">
        <v>0</v>
      </c>
      <c r="AG33" s="822"/>
      <c r="AH33" s="822"/>
      <c r="AI33" s="822"/>
      <c r="AJ33" s="823"/>
      <c r="AK33" s="890">
        <v>147</v>
      </c>
      <c r="AL33" s="891"/>
      <c r="AM33" s="891"/>
      <c r="AN33" s="891"/>
      <c r="AO33" s="891"/>
      <c r="AP33" s="891">
        <v>2430.3000000000002</v>
      </c>
      <c r="AQ33" s="891"/>
      <c r="AR33" s="891"/>
      <c r="AS33" s="891"/>
      <c r="AT33" s="891"/>
      <c r="AU33" s="891">
        <v>2371.9</v>
      </c>
      <c r="AV33" s="891"/>
      <c r="AW33" s="891"/>
      <c r="AX33" s="891"/>
      <c r="AY33" s="891"/>
      <c r="AZ33" s="892" t="s">
        <v>573</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18.899999999999999</v>
      </c>
      <c r="R34" s="819"/>
      <c r="S34" s="819"/>
      <c r="T34" s="819"/>
      <c r="U34" s="819"/>
      <c r="V34" s="819">
        <v>18.899999999999999</v>
      </c>
      <c r="W34" s="819"/>
      <c r="X34" s="819"/>
      <c r="Y34" s="819"/>
      <c r="Z34" s="819"/>
      <c r="AA34" s="819" t="s">
        <v>576</v>
      </c>
      <c r="AB34" s="819"/>
      <c r="AC34" s="819"/>
      <c r="AD34" s="819"/>
      <c r="AE34" s="820"/>
      <c r="AF34" s="821" t="s">
        <v>123</v>
      </c>
      <c r="AG34" s="822"/>
      <c r="AH34" s="822"/>
      <c r="AI34" s="822"/>
      <c r="AJ34" s="823"/>
      <c r="AK34" s="890">
        <v>1.6</v>
      </c>
      <c r="AL34" s="891"/>
      <c r="AM34" s="891"/>
      <c r="AN34" s="891"/>
      <c r="AO34" s="891"/>
      <c r="AP34" s="891">
        <v>36.4</v>
      </c>
      <c r="AQ34" s="891"/>
      <c r="AR34" s="891"/>
      <c r="AS34" s="891"/>
      <c r="AT34" s="891"/>
      <c r="AU34" s="891" t="s">
        <v>574</v>
      </c>
      <c r="AV34" s="891"/>
      <c r="AW34" s="891"/>
      <c r="AX34" s="891"/>
      <c r="AY34" s="891"/>
      <c r="AZ34" s="892" t="s">
        <v>573</v>
      </c>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405</v>
      </c>
      <c r="C35" s="816"/>
      <c r="D35" s="816"/>
      <c r="E35" s="816"/>
      <c r="F35" s="816"/>
      <c r="G35" s="816"/>
      <c r="H35" s="816"/>
      <c r="I35" s="816"/>
      <c r="J35" s="816"/>
      <c r="K35" s="816"/>
      <c r="L35" s="816"/>
      <c r="M35" s="816"/>
      <c r="N35" s="816"/>
      <c r="O35" s="816"/>
      <c r="P35" s="817"/>
      <c r="Q35" s="818">
        <v>2.7</v>
      </c>
      <c r="R35" s="819"/>
      <c r="S35" s="819"/>
      <c r="T35" s="819"/>
      <c r="U35" s="819"/>
      <c r="V35" s="819">
        <v>1.6</v>
      </c>
      <c r="W35" s="819"/>
      <c r="X35" s="819"/>
      <c r="Y35" s="819"/>
      <c r="Z35" s="819"/>
      <c r="AA35" s="819">
        <v>1</v>
      </c>
      <c r="AB35" s="819"/>
      <c r="AC35" s="819"/>
      <c r="AD35" s="819"/>
      <c r="AE35" s="820"/>
      <c r="AF35" s="821">
        <v>1</v>
      </c>
      <c r="AG35" s="822"/>
      <c r="AH35" s="822"/>
      <c r="AI35" s="822"/>
      <c r="AJ35" s="823"/>
      <c r="AK35" s="890" t="s">
        <v>574</v>
      </c>
      <c r="AL35" s="891"/>
      <c r="AM35" s="891"/>
      <c r="AN35" s="891"/>
      <c r="AO35" s="891"/>
      <c r="AP35" s="891" t="s">
        <v>575</v>
      </c>
      <c r="AQ35" s="891"/>
      <c r="AR35" s="891"/>
      <c r="AS35" s="891"/>
      <c r="AT35" s="891"/>
      <c r="AU35" s="891" t="s">
        <v>574</v>
      </c>
      <c r="AV35" s="891"/>
      <c r="AW35" s="891"/>
      <c r="AX35" s="891"/>
      <c r="AY35" s="891"/>
      <c r="AZ35" s="892" t="s">
        <v>573</v>
      </c>
      <c r="BA35" s="892"/>
      <c r="BB35" s="892"/>
      <c r="BC35" s="892"/>
      <c r="BD35" s="892"/>
      <c r="BE35" s="888" t="s">
        <v>404</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406</v>
      </c>
      <c r="C36" s="816"/>
      <c r="D36" s="816"/>
      <c r="E36" s="816"/>
      <c r="F36" s="816"/>
      <c r="G36" s="816"/>
      <c r="H36" s="816"/>
      <c r="I36" s="816"/>
      <c r="J36" s="816"/>
      <c r="K36" s="816"/>
      <c r="L36" s="816"/>
      <c r="M36" s="816"/>
      <c r="N36" s="816"/>
      <c r="O36" s="816"/>
      <c r="P36" s="817"/>
      <c r="Q36" s="818">
        <v>19.399999999999999</v>
      </c>
      <c r="R36" s="819"/>
      <c r="S36" s="819"/>
      <c r="T36" s="819"/>
      <c r="U36" s="819"/>
      <c r="V36" s="819">
        <v>19.399999999999999</v>
      </c>
      <c r="W36" s="819"/>
      <c r="X36" s="819"/>
      <c r="Y36" s="819"/>
      <c r="Z36" s="819"/>
      <c r="AA36" s="819" t="s">
        <v>575</v>
      </c>
      <c r="AB36" s="819"/>
      <c r="AC36" s="819"/>
      <c r="AD36" s="819"/>
      <c r="AE36" s="820"/>
      <c r="AF36" s="821" t="s">
        <v>123</v>
      </c>
      <c r="AG36" s="822"/>
      <c r="AH36" s="822"/>
      <c r="AI36" s="822"/>
      <c r="AJ36" s="823"/>
      <c r="AK36" s="890">
        <v>2.2999999999999998</v>
      </c>
      <c r="AL36" s="891"/>
      <c r="AM36" s="891"/>
      <c r="AN36" s="891"/>
      <c r="AO36" s="891"/>
      <c r="AP36" s="891" t="s">
        <v>575</v>
      </c>
      <c r="AQ36" s="891"/>
      <c r="AR36" s="891"/>
      <c r="AS36" s="891"/>
      <c r="AT36" s="891"/>
      <c r="AU36" s="891" t="s">
        <v>574</v>
      </c>
      <c r="AV36" s="891"/>
      <c r="AW36" s="891"/>
      <c r="AX36" s="891"/>
      <c r="AY36" s="891"/>
      <c r="AZ36" s="892" t="s">
        <v>572</v>
      </c>
      <c r="BA36" s="892"/>
      <c r="BB36" s="892"/>
      <c r="BC36" s="892"/>
      <c r="BD36" s="892"/>
      <c r="BE36" s="888" t="s">
        <v>404</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407</v>
      </c>
      <c r="C37" s="816"/>
      <c r="D37" s="816"/>
      <c r="E37" s="816"/>
      <c r="F37" s="816"/>
      <c r="G37" s="816"/>
      <c r="H37" s="816"/>
      <c r="I37" s="816"/>
      <c r="J37" s="816"/>
      <c r="K37" s="816"/>
      <c r="L37" s="816"/>
      <c r="M37" s="816"/>
      <c r="N37" s="816"/>
      <c r="O37" s="816"/>
      <c r="P37" s="817"/>
      <c r="Q37" s="818">
        <v>3237.7</v>
      </c>
      <c r="R37" s="819"/>
      <c r="S37" s="819"/>
      <c r="T37" s="819"/>
      <c r="U37" s="819"/>
      <c r="V37" s="819">
        <v>3236.1</v>
      </c>
      <c r="W37" s="819"/>
      <c r="X37" s="819"/>
      <c r="Y37" s="819"/>
      <c r="Z37" s="819"/>
      <c r="AA37" s="819">
        <v>1.5</v>
      </c>
      <c r="AB37" s="819"/>
      <c r="AC37" s="819"/>
      <c r="AD37" s="819"/>
      <c r="AE37" s="820"/>
      <c r="AF37" s="821">
        <v>2</v>
      </c>
      <c r="AG37" s="822"/>
      <c r="AH37" s="822"/>
      <c r="AI37" s="822"/>
      <c r="AJ37" s="823"/>
      <c r="AK37" s="890">
        <v>1468.3</v>
      </c>
      <c r="AL37" s="891"/>
      <c r="AM37" s="891"/>
      <c r="AN37" s="891"/>
      <c r="AO37" s="891"/>
      <c r="AP37" s="891">
        <v>22362.1</v>
      </c>
      <c r="AQ37" s="891"/>
      <c r="AR37" s="891"/>
      <c r="AS37" s="891"/>
      <c r="AT37" s="891"/>
      <c r="AU37" s="891">
        <v>19209</v>
      </c>
      <c r="AV37" s="891"/>
      <c r="AW37" s="891"/>
      <c r="AX37" s="891"/>
      <c r="AY37" s="891"/>
      <c r="AZ37" s="892" t="s">
        <v>573</v>
      </c>
      <c r="BA37" s="892"/>
      <c r="BB37" s="892"/>
      <c r="BC37" s="892"/>
      <c r="BD37" s="892"/>
      <c r="BE37" s="888" t="s">
        <v>404</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408</v>
      </c>
      <c r="C38" s="816"/>
      <c r="D38" s="816"/>
      <c r="E38" s="816"/>
      <c r="F38" s="816"/>
      <c r="G38" s="816"/>
      <c r="H38" s="816"/>
      <c r="I38" s="816"/>
      <c r="J38" s="816"/>
      <c r="K38" s="816"/>
      <c r="L38" s="816"/>
      <c r="M38" s="816"/>
      <c r="N38" s="816"/>
      <c r="O38" s="816"/>
      <c r="P38" s="817"/>
      <c r="Q38" s="818">
        <v>10</v>
      </c>
      <c r="R38" s="819"/>
      <c r="S38" s="819"/>
      <c r="T38" s="819"/>
      <c r="U38" s="819"/>
      <c r="V38" s="819">
        <v>1.8</v>
      </c>
      <c r="W38" s="819"/>
      <c r="X38" s="819"/>
      <c r="Y38" s="819"/>
      <c r="Z38" s="819"/>
      <c r="AA38" s="819">
        <v>8.1</v>
      </c>
      <c r="AB38" s="819"/>
      <c r="AC38" s="819"/>
      <c r="AD38" s="819"/>
      <c r="AE38" s="820"/>
      <c r="AF38" s="821">
        <v>8</v>
      </c>
      <c r="AG38" s="822"/>
      <c r="AH38" s="822"/>
      <c r="AI38" s="822"/>
      <c r="AJ38" s="823"/>
      <c r="AK38" s="890" t="s">
        <v>574</v>
      </c>
      <c r="AL38" s="891"/>
      <c r="AM38" s="891"/>
      <c r="AN38" s="891"/>
      <c r="AO38" s="891"/>
      <c r="AP38" s="891" t="s">
        <v>574</v>
      </c>
      <c r="AQ38" s="891"/>
      <c r="AR38" s="891"/>
      <c r="AS38" s="891"/>
      <c r="AT38" s="891"/>
      <c r="AU38" s="891" t="s">
        <v>574</v>
      </c>
      <c r="AV38" s="891"/>
      <c r="AW38" s="891"/>
      <c r="AX38" s="891"/>
      <c r="AY38" s="891"/>
      <c r="AZ38" s="892" t="s">
        <v>573</v>
      </c>
      <c r="BA38" s="892"/>
      <c r="BB38" s="892"/>
      <c r="BC38" s="892"/>
      <c r="BD38" s="892"/>
      <c r="BE38" s="888" t="s">
        <v>404</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300</v>
      </c>
      <c r="AG63" s="902"/>
      <c r="AH63" s="902"/>
      <c r="AI63" s="902"/>
      <c r="AJ63" s="903"/>
      <c r="AK63" s="904"/>
      <c r="AL63" s="899"/>
      <c r="AM63" s="899"/>
      <c r="AN63" s="899"/>
      <c r="AO63" s="899"/>
      <c r="AP63" s="902">
        <v>24828.9</v>
      </c>
      <c r="AQ63" s="902"/>
      <c r="AR63" s="902"/>
      <c r="AS63" s="902"/>
      <c r="AT63" s="902"/>
      <c r="AU63" s="902">
        <v>21581</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415</v>
      </c>
      <c r="AB66" s="778"/>
      <c r="AC66" s="778"/>
      <c r="AD66" s="778"/>
      <c r="AE66" s="779"/>
      <c r="AF66" s="912" t="s">
        <v>416</v>
      </c>
      <c r="AG66" s="873"/>
      <c r="AH66" s="873"/>
      <c r="AI66" s="873"/>
      <c r="AJ66" s="913"/>
      <c r="AK66" s="777" t="s">
        <v>417</v>
      </c>
      <c r="AL66" s="801"/>
      <c r="AM66" s="801"/>
      <c r="AN66" s="801"/>
      <c r="AO66" s="802"/>
      <c r="AP66" s="777" t="s">
        <v>392</v>
      </c>
      <c r="AQ66" s="778"/>
      <c r="AR66" s="778"/>
      <c r="AS66" s="778"/>
      <c r="AT66" s="779"/>
      <c r="AU66" s="777" t="s">
        <v>418</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577</v>
      </c>
      <c r="C68" s="930"/>
      <c r="D68" s="930"/>
      <c r="E68" s="930"/>
      <c r="F68" s="930"/>
      <c r="G68" s="930"/>
      <c r="H68" s="930"/>
      <c r="I68" s="930"/>
      <c r="J68" s="930"/>
      <c r="K68" s="930"/>
      <c r="L68" s="930"/>
      <c r="M68" s="930"/>
      <c r="N68" s="930"/>
      <c r="O68" s="930"/>
      <c r="P68" s="931"/>
      <c r="Q68" s="932">
        <v>13115</v>
      </c>
      <c r="R68" s="926"/>
      <c r="S68" s="926"/>
      <c r="T68" s="926"/>
      <c r="U68" s="926"/>
      <c r="V68" s="926">
        <v>12314</v>
      </c>
      <c r="W68" s="926"/>
      <c r="X68" s="926"/>
      <c r="Y68" s="926"/>
      <c r="Z68" s="926"/>
      <c r="AA68" s="926">
        <v>801</v>
      </c>
      <c r="AB68" s="926"/>
      <c r="AC68" s="926"/>
      <c r="AD68" s="926"/>
      <c r="AE68" s="926"/>
      <c r="AF68" s="926">
        <v>801</v>
      </c>
      <c r="AG68" s="926"/>
      <c r="AH68" s="926"/>
      <c r="AI68" s="926"/>
      <c r="AJ68" s="926"/>
      <c r="AK68" s="926" t="s">
        <v>514</v>
      </c>
      <c r="AL68" s="926"/>
      <c r="AM68" s="926"/>
      <c r="AN68" s="926"/>
      <c r="AO68" s="926"/>
      <c r="AP68" s="926" t="s">
        <v>514</v>
      </c>
      <c r="AQ68" s="926"/>
      <c r="AR68" s="926"/>
      <c r="AS68" s="926"/>
      <c r="AT68" s="926"/>
      <c r="AU68" s="926" t="s">
        <v>514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578</v>
      </c>
      <c r="C69" s="934"/>
      <c r="D69" s="934"/>
      <c r="E69" s="934"/>
      <c r="F69" s="934"/>
      <c r="G69" s="934"/>
      <c r="H69" s="934"/>
      <c r="I69" s="934"/>
      <c r="J69" s="934"/>
      <c r="K69" s="934"/>
      <c r="L69" s="934"/>
      <c r="M69" s="934"/>
      <c r="N69" s="934"/>
      <c r="O69" s="934"/>
      <c r="P69" s="935"/>
      <c r="Q69" s="936">
        <v>11</v>
      </c>
      <c r="R69" s="891"/>
      <c r="S69" s="891"/>
      <c r="T69" s="891"/>
      <c r="U69" s="891"/>
      <c r="V69" s="891">
        <v>11</v>
      </c>
      <c r="W69" s="891"/>
      <c r="X69" s="891"/>
      <c r="Y69" s="891"/>
      <c r="Z69" s="891"/>
      <c r="AA69" s="891">
        <v>1</v>
      </c>
      <c r="AB69" s="891"/>
      <c r="AC69" s="891"/>
      <c r="AD69" s="891"/>
      <c r="AE69" s="891"/>
      <c r="AF69" s="891">
        <v>1</v>
      </c>
      <c r="AG69" s="891"/>
      <c r="AH69" s="891"/>
      <c r="AI69" s="891"/>
      <c r="AJ69" s="891"/>
      <c r="AK69" s="891">
        <v>1</v>
      </c>
      <c r="AL69" s="891"/>
      <c r="AM69" s="891"/>
      <c r="AN69" s="891"/>
      <c r="AO69" s="891"/>
      <c r="AP69" s="891" t="s">
        <v>514</v>
      </c>
      <c r="AQ69" s="891"/>
      <c r="AR69" s="891"/>
      <c r="AS69" s="891"/>
      <c r="AT69" s="891"/>
      <c r="AU69" s="891" t="s">
        <v>514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579</v>
      </c>
      <c r="C70" s="934"/>
      <c r="D70" s="934"/>
      <c r="E70" s="934"/>
      <c r="F70" s="934"/>
      <c r="G70" s="934"/>
      <c r="H70" s="934"/>
      <c r="I70" s="934"/>
      <c r="J70" s="934"/>
      <c r="K70" s="934"/>
      <c r="L70" s="934"/>
      <c r="M70" s="934"/>
      <c r="N70" s="934"/>
      <c r="O70" s="934"/>
      <c r="P70" s="935"/>
      <c r="Q70" s="936">
        <v>133</v>
      </c>
      <c r="R70" s="891"/>
      <c r="S70" s="891"/>
      <c r="T70" s="891"/>
      <c r="U70" s="891"/>
      <c r="V70" s="891">
        <v>132</v>
      </c>
      <c r="W70" s="891"/>
      <c r="X70" s="891"/>
      <c r="Y70" s="891"/>
      <c r="Z70" s="891"/>
      <c r="AA70" s="891">
        <v>1</v>
      </c>
      <c r="AB70" s="891"/>
      <c r="AC70" s="891"/>
      <c r="AD70" s="891"/>
      <c r="AE70" s="891"/>
      <c r="AF70" s="891">
        <v>1</v>
      </c>
      <c r="AG70" s="891"/>
      <c r="AH70" s="891"/>
      <c r="AI70" s="891"/>
      <c r="AJ70" s="891"/>
      <c r="AK70" s="891" t="s">
        <v>514</v>
      </c>
      <c r="AL70" s="891"/>
      <c r="AM70" s="891"/>
      <c r="AN70" s="891"/>
      <c r="AO70" s="891"/>
      <c r="AP70" s="891" t="s">
        <v>514</v>
      </c>
      <c r="AQ70" s="891"/>
      <c r="AR70" s="891"/>
      <c r="AS70" s="891"/>
      <c r="AT70" s="891"/>
      <c r="AU70" s="891" t="s">
        <v>514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580</v>
      </c>
      <c r="C71" s="934"/>
      <c r="D71" s="934"/>
      <c r="E71" s="934"/>
      <c r="F71" s="934"/>
      <c r="G71" s="934"/>
      <c r="H71" s="934"/>
      <c r="I71" s="934"/>
      <c r="J71" s="934"/>
      <c r="K71" s="934"/>
      <c r="L71" s="934"/>
      <c r="M71" s="934"/>
      <c r="N71" s="934"/>
      <c r="O71" s="934"/>
      <c r="P71" s="935"/>
      <c r="Q71" s="936">
        <v>502</v>
      </c>
      <c r="R71" s="891"/>
      <c r="S71" s="891"/>
      <c r="T71" s="891"/>
      <c r="U71" s="891"/>
      <c r="V71" s="891">
        <v>369</v>
      </c>
      <c r="W71" s="891"/>
      <c r="X71" s="891"/>
      <c r="Y71" s="891"/>
      <c r="Z71" s="891"/>
      <c r="AA71" s="891">
        <v>134</v>
      </c>
      <c r="AB71" s="891"/>
      <c r="AC71" s="891"/>
      <c r="AD71" s="891"/>
      <c r="AE71" s="891"/>
      <c r="AF71" s="891">
        <v>134</v>
      </c>
      <c r="AG71" s="891"/>
      <c r="AH71" s="891"/>
      <c r="AI71" s="891"/>
      <c r="AJ71" s="891"/>
      <c r="AK71" s="891">
        <v>231</v>
      </c>
      <c r="AL71" s="891"/>
      <c r="AM71" s="891"/>
      <c r="AN71" s="891"/>
      <c r="AO71" s="891"/>
      <c r="AP71" s="891" t="s">
        <v>514</v>
      </c>
      <c r="AQ71" s="891"/>
      <c r="AR71" s="891"/>
      <c r="AS71" s="891"/>
      <c r="AT71" s="891"/>
      <c r="AU71" s="891" t="s">
        <v>514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581</v>
      </c>
      <c r="C72" s="934"/>
      <c r="D72" s="934"/>
      <c r="E72" s="934"/>
      <c r="F72" s="934"/>
      <c r="G72" s="934"/>
      <c r="H72" s="934"/>
      <c r="I72" s="934"/>
      <c r="J72" s="934"/>
      <c r="K72" s="934"/>
      <c r="L72" s="934"/>
      <c r="M72" s="934"/>
      <c r="N72" s="934"/>
      <c r="O72" s="934"/>
      <c r="P72" s="935"/>
      <c r="Q72" s="936">
        <v>746051</v>
      </c>
      <c r="R72" s="891"/>
      <c r="S72" s="891"/>
      <c r="T72" s="891"/>
      <c r="U72" s="891"/>
      <c r="V72" s="891">
        <v>728184</v>
      </c>
      <c r="W72" s="891"/>
      <c r="X72" s="891"/>
      <c r="Y72" s="891"/>
      <c r="Z72" s="891"/>
      <c r="AA72" s="891">
        <v>17868</v>
      </c>
      <c r="AB72" s="891"/>
      <c r="AC72" s="891"/>
      <c r="AD72" s="891"/>
      <c r="AE72" s="891"/>
      <c r="AF72" s="891">
        <v>17868</v>
      </c>
      <c r="AG72" s="891"/>
      <c r="AH72" s="891"/>
      <c r="AI72" s="891"/>
      <c r="AJ72" s="891"/>
      <c r="AK72" s="891">
        <v>6780</v>
      </c>
      <c r="AL72" s="891"/>
      <c r="AM72" s="891"/>
      <c r="AN72" s="891"/>
      <c r="AO72" s="891"/>
      <c r="AP72" s="891" t="s">
        <v>514</v>
      </c>
      <c r="AQ72" s="891"/>
      <c r="AR72" s="891"/>
      <c r="AS72" s="891"/>
      <c r="AT72" s="891"/>
      <c r="AU72" s="891" t="s">
        <v>514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582</v>
      </c>
      <c r="C73" s="934"/>
      <c r="D73" s="934"/>
      <c r="E73" s="934"/>
      <c r="F73" s="934"/>
      <c r="G73" s="934"/>
      <c r="H73" s="934"/>
      <c r="I73" s="934"/>
      <c r="J73" s="934"/>
      <c r="K73" s="934"/>
      <c r="L73" s="934"/>
      <c r="M73" s="934"/>
      <c r="N73" s="934"/>
      <c r="O73" s="934"/>
      <c r="P73" s="935"/>
      <c r="Q73" s="936">
        <v>230</v>
      </c>
      <c r="R73" s="891"/>
      <c r="S73" s="891"/>
      <c r="T73" s="891"/>
      <c r="U73" s="891"/>
      <c r="V73" s="891">
        <v>211</v>
      </c>
      <c r="W73" s="891"/>
      <c r="X73" s="891"/>
      <c r="Y73" s="891"/>
      <c r="Z73" s="891"/>
      <c r="AA73" s="891">
        <v>19</v>
      </c>
      <c r="AB73" s="891"/>
      <c r="AC73" s="891"/>
      <c r="AD73" s="891"/>
      <c r="AE73" s="891"/>
      <c r="AF73" s="891">
        <v>19</v>
      </c>
      <c r="AG73" s="891"/>
      <c r="AH73" s="891"/>
      <c r="AI73" s="891"/>
      <c r="AJ73" s="891"/>
      <c r="AK73" s="891">
        <v>8</v>
      </c>
      <c r="AL73" s="891"/>
      <c r="AM73" s="891"/>
      <c r="AN73" s="891"/>
      <c r="AO73" s="891"/>
      <c r="AP73" s="891">
        <v>39</v>
      </c>
      <c r="AQ73" s="891"/>
      <c r="AR73" s="891"/>
      <c r="AS73" s="891"/>
      <c r="AT73" s="891"/>
      <c r="AU73" s="891">
        <v>13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583</v>
      </c>
      <c r="C74" s="934"/>
      <c r="D74" s="934"/>
      <c r="E74" s="934"/>
      <c r="F74" s="934"/>
      <c r="G74" s="934"/>
      <c r="H74" s="934"/>
      <c r="I74" s="934"/>
      <c r="J74" s="934"/>
      <c r="K74" s="934"/>
      <c r="L74" s="934"/>
      <c r="M74" s="934"/>
      <c r="N74" s="934"/>
      <c r="O74" s="934"/>
      <c r="P74" s="935"/>
      <c r="Q74" s="936">
        <v>118</v>
      </c>
      <c r="R74" s="891"/>
      <c r="S74" s="891"/>
      <c r="T74" s="891"/>
      <c r="U74" s="891"/>
      <c r="V74" s="891">
        <v>118</v>
      </c>
      <c r="W74" s="891"/>
      <c r="X74" s="891"/>
      <c r="Y74" s="891"/>
      <c r="Z74" s="891"/>
      <c r="AA74" s="891">
        <v>1</v>
      </c>
      <c r="AB74" s="891"/>
      <c r="AC74" s="891"/>
      <c r="AD74" s="891"/>
      <c r="AE74" s="891"/>
      <c r="AF74" s="891">
        <v>1</v>
      </c>
      <c r="AG74" s="891"/>
      <c r="AH74" s="891"/>
      <c r="AI74" s="891"/>
      <c r="AJ74" s="891"/>
      <c r="AK74" s="891">
        <v>106</v>
      </c>
      <c r="AL74" s="891"/>
      <c r="AM74" s="891"/>
      <c r="AN74" s="891"/>
      <c r="AO74" s="891"/>
      <c r="AP74" s="891" t="s">
        <v>514</v>
      </c>
      <c r="AQ74" s="891"/>
      <c r="AR74" s="891"/>
      <c r="AS74" s="891"/>
      <c r="AT74" s="891"/>
      <c r="AU74" s="891" t="s">
        <v>514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584</v>
      </c>
      <c r="C75" s="934"/>
      <c r="D75" s="934"/>
      <c r="E75" s="934"/>
      <c r="F75" s="934"/>
      <c r="G75" s="934"/>
      <c r="H75" s="934"/>
      <c r="I75" s="934"/>
      <c r="J75" s="934"/>
      <c r="K75" s="934"/>
      <c r="L75" s="934"/>
      <c r="M75" s="934"/>
      <c r="N75" s="934"/>
      <c r="O75" s="934"/>
      <c r="P75" s="935"/>
      <c r="Q75" s="939">
        <v>1</v>
      </c>
      <c r="R75" s="940"/>
      <c r="S75" s="940"/>
      <c r="T75" s="940"/>
      <c r="U75" s="890"/>
      <c r="V75" s="941">
        <v>1</v>
      </c>
      <c r="W75" s="940"/>
      <c r="X75" s="940"/>
      <c r="Y75" s="940"/>
      <c r="Z75" s="890"/>
      <c r="AA75" s="941">
        <v>0</v>
      </c>
      <c r="AB75" s="940"/>
      <c r="AC75" s="940"/>
      <c r="AD75" s="940"/>
      <c r="AE75" s="890"/>
      <c r="AF75" s="941">
        <v>0</v>
      </c>
      <c r="AG75" s="940"/>
      <c r="AH75" s="940"/>
      <c r="AI75" s="940"/>
      <c r="AJ75" s="890"/>
      <c r="AK75" s="941" t="s">
        <v>514</v>
      </c>
      <c r="AL75" s="940"/>
      <c r="AM75" s="940"/>
      <c r="AN75" s="940"/>
      <c r="AO75" s="890"/>
      <c r="AP75" s="941" t="s">
        <v>514</v>
      </c>
      <c r="AQ75" s="940"/>
      <c r="AR75" s="940"/>
      <c r="AS75" s="940"/>
      <c r="AT75" s="890"/>
      <c r="AU75" s="941" t="s">
        <v>514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585</v>
      </c>
      <c r="C76" s="934"/>
      <c r="D76" s="934"/>
      <c r="E76" s="934"/>
      <c r="F76" s="934"/>
      <c r="G76" s="934"/>
      <c r="H76" s="934"/>
      <c r="I76" s="934"/>
      <c r="J76" s="934"/>
      <c r="K76" s="934"/>
      <c r="L76" s="934"/>
      <c r="M76" s="934"/>
      <c r="N76" s="934"/>
      <c r="O76" s="934"/>
      <c r="P76" s="935"/>
      <c r="Q76" s="939">
        <v>153</v>
      </c>
      <c r="R76" s="940"/>
      <c r="S76" s="940"/>
      <c r="T76" s="940"/>
      <c r="U76" s="890"/>
      <c r="V76" s="941">
        <v>148</v>
      </c>
      <c r="W76" s="940"/>
      <c r="X76" s="940"/>
      <c r="Y76" s="940"/>
      <c r="Z76" s="890"/>
      <c r="AA76" s="941">
        <v>5</v>
      </c>
      <c r="AB76" s="940"/>
      <c r="AC76" s="940"/>
      <c r="AD76" s="940"/>
      <c r="AE76" s="890"/>
      <c r="AF76" s="941">
        <v>5</v>
      </c>
      <c r="AG76" s="940"/>
      <c r="AH76" s="940"/>
      <c r="AI76" s="940"/>
      <c r="AJ76" s="890"/>
      <c r="AK76" s="941">
        <v>33</v>
      </c>
      <c r="AL76" s="940"/>
      <c r="AM76" s="940"/>
      <c r="AN76" s="940"/>
      <c r="AO76" s="890"/>
      <c r="AP76" s="941">
        <v>77</v>
      </c>
      <c r="AQ76" s="940"/>
      <c r="AR76" s="940"/>
      <c r="AS76" s="940"/>
      <c r="AT76" s="890"/>
      <c r="AU76" s="941">
        <v>21</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586</v>
      </c>
      <c r="C77" s="934"/>
      <c r="D77" s="934"/>
      <c r="E77" s="934"/>
      <c r="F77" s="934"/>
      <c r="G77" s="934"/>
      <c r="H77" s="934"/>
      <c r="I77" s="934"/>
      <c r="J77" s="934"/>
      <c r="K77" s="934"/>
      <c r="L77" s="934"/>
      <c r="M77" s="934"/>
      <c r="N77" s="934"/>
      <c r="O77" s="934"/>
      <c r="P77" s="935"/>
      <c r="Q77" s="939">
        <v>634</v>
      </c>
      <c r="R77" s="940"/>
      <c r="S77" s="940"/>
      <c r="T77" s="940"/>
      <c r="U77" s="890"/>
      <c r="V77" s="941">
        <v>632</v>
      </c>
      <c r="W77" s="940"/>
      <c r="X77" s="940"/>
      <c r="Y77" s="940"/>
      <c r="Z77" s="890"/>
      <c r="AA77" s="941">
        <v>1</v>
      </c>
      <c r="AB77" s="940"/>
      <c r="AC77" s="940"/>
      <c r="AD77" s="940"/>
      <c r="AE77" s="890"/>
      <c r="AF77" s="941">
        <v>123</v>
      </c>
      <c r="AG77" s="940"/>
      <c r="AH77" s="940"/>
      <c r="AI77" s="940"/>
      <c r="AJ77" s="890"/>
      <c r="AK77" s="941" t="s">
        <v>514</v>
      </c>
      <c r="AL77" s="940"/>
      <c r="AM77" s="940"/>
      <c r="AN77" s="940"/>
      <c r="AO77" s="890"/>
      <c r="AP77" s="941" t="s">
        <v>514</v>
      </c>
      <c r="AQ77" s="940"/>
      <c r="AR77" s="940"/>
      <c r="AS77" s="940"/>
      <c r="AT77" s="890"/>
      <c r="AU77" s="941" t="s">
        <v>514</v>
      </c>
      <c r="AV77" s="940"/>
      <c r="AW77" s="940"/>
      <c r="AX77" s="940"/>
      <c r="AY77" s="890"/>
      <c r="AZ77" s="937" t="s">
        <v>589</v>
      </c>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587</v>
      </c>
      <c r="C78" s="934"/>
      <c r="D78" s="934"/>
      <c r="E78" s="934"/>
      <c r="F78" s="934"/>
      <c r="G78" s="934"/>
      <c r="H78" s="934"/>
      <c r="I78" s="934"/>
      <c r="J78" s="934"/>
      <c r="K78" s="934"/>
      <c r="L78" s="934"/>
      <c r="M78" s="934"/>
      <c r="N78" s="934"/>
      <c r="O78" s="934"/>
      <c r="P78" s="935"/>
      <c r="Q78" s="936">
        <v>1922</v>
      </c>
      <c r="R78" s="891"/>
      <c r="S78" s="891"/>
      <c r="T78" s="891"/>
      <c r="U78" s="891"/>
      <c r="V78" s="891">
        <v>1885</v>
      </c>
      <c r="W78" s="891"/>
      <c r="X78" s="891"/>
      <c r="Y78" s="891"/>
      <c r="Z78" s="891"/>
      <c r="AA78" s="891">
        <v>36</v>
      </c>
      <c r="AB78" s="891"/>
      <c r="AC78" s="891"/>
      <c r="AD78" s="891"/>
      <c r="AE78" s="891"/>
      <c r="AF78" s="891">
        <v>36</v>
      </c>
      <c r="AG78" s="891"/>
      <c r="AH78" s="891"/>
      <c r="AI78" s="891"/>
      <c r="AJ78" s="891"/>
      <c r="AK78" s="891" t="s">
        <v>514</v>
      </c>
      <c r="AL78" s="891"/>
      <c r="AM78" s="891"/>
      <c r="AN78" s="891"/>
      <c r="AO78" s="891"/>
      <c r="AP78" s="891">
        <v>1663</v>
      </c>
      <c r="AQ78" s="891"/>
      <c r="AR78" s="891"/>
      <c r="AS78" s="891"/>
      <c r="AT78" s="891"/>
      <c r="AU78" s="891">
        <v>545</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588</v>
      </c>
      <c r="C79" s="934"/>
      <c r="D79" s="934"/>
      <c r="E79" s="934"/>
      <c r="F79" s="934"/>
      <c r="G79" s="934"/>
      <c r="H79" s="934"/>
      <c r="I79" s="934"/>
      <c r="J79" s="934"/>
      <c r="K79" s="934"/>
      <c r="L79" s="934"/>
      <c r="M79" s="934"/>
      <c r="N79" s="934"/>
      <c r="O79" s="934"/>
      <c r="P79" s="935"/>
      <c r="Q79" s="936">
        <v>7503</v>
      </c>
      <c r="R79" s="891"/>
      <c r="S79" s="891"/>
      <c r="T79" s="891"/>
      <c r="U79" s="891"/>
      <c r="V79" s="891">
        <v>6955</v>
      </c>
      <c r="W79" s="891"/>
      <c r="X79" s="891"/>
      <c r="Y79" s="891"/>
      <c r="Z79" s="891"/>
      <c r="AA79" s="891">
        <v>549</v>
      </c>
      <c r="AB79" s="891"/>
      <c r="AC79" s="891"/>
      <c r="AD79" s="891"/>
      <c r="AE79" s="891"/>
      <c r="AF79" s="891">
        <v>6368</v>
      </c>
      <c r="AG79" s="891"/>
      <c r="AH79" s="891"/>
      <c r="AI79" s="891"/>
      <c r="AJ79" s="891"/>
      <c r="AK79" s="891" t="s">
        <v>514</v>
      </c>
      <c r="AL79" s="891"/>
      <c r="AM79" s="891"/>
      <c r="AN79" s="891"/>
      <c r="AO79" s="891"/>
      <c r="AP79" s="891">
        <v>18929</v>
      </c>
      <c r="AQ79" s="891"/>
      <c r="AR79" s="891"/>
      <c r="AS79" s="891"/>
      <c r="AT79" s="891"/>
      <c r="AU79" s="891">
        <v>9503</v>
      </c>
      <c r="AV79" s="891"/>
      <c r="AW79" s="891"/>
      <c r="AX79" s="891"/>
      <c r="AY79" s="891"/>
      <c r="AZ79" s="937" t="s">
        <v>590</v>
      </c>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25356</v>
      </c>
      <c r="AG88" s="902"/>
      <c r="AH88" s="902"/>
      <c r="AI88" s="902"/>
      <c r="AJ88" s="902"/>
      <c r="AK88" s="899"/>
      <c r="AL88" s="899"/>
      <c r="AM88" s="899"/>
      <c r="AN88" s="899"/>
      <c r="AO88" s="899"/>
      <c r="AP88" s="902">
        <v>20708</v>
      </c>
      <c r="AQ88" s="902"/>
      <c r="AR88" s="902"/>
      <c r="AS88" s="902"/>
      <c r="AT88" s="902"/>
      <c r="AU88" s="902">
        <v>10082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360</v>
      </c>
      <c r="CS102" s="910"/>
      <c r="CT102" s="910"/>
      <c r="CU102" s="910"/>
      <c r="CV102" s="953"/>
      <c r="CW102" s="952" t="s">
        <v>514</v>
      </c>
      <c r="CX102" s="910"/>
      <c r="CY102" s="910"/>
      <c r="CZ102" s="910"/>
      <c r="DA102" s="953"/>
      <c r="DB102" s="952" t="s">
        <v>514</v>
      </c>
      <c r="DC102" s="910"/>
      <c r="DD102" s="910"/>
      <c r="DE102" s="910"/>
      <c r="DF102" s="953"/>
      <c r="DG102" s="952" t="s">
        <v>514</v>
      </c>
      <c r="DH102" s="910"/>
      <c r="DI102" s="910"/>
      <c r="DJ102" s="910"/>
      <c r="DK102" s="953"/>
      <c r="DL102" s="952" t="s">
        <v>514</v>
      </c>
      <c r="DM102" s="910"/>
      <c r="DN102" s="910"/>
      <c r="DO102" s="910"/>
      <c r="DP102" s="953"/>
      <c r="DQ102" s="952" t="s">
        <v>514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301</v>
      </c>
      <c r="AG109" s="955"/>
      <c r="AH109" s="955"/>
      <c r="AI109" s="955"/>
      <c r="AJ109" s="956"/>
      <c r="AK109" s="954" t="s">
        <v>300</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301</v>
      </c>
      <c r="BW109" s="955"/>
      <c r="BX109" s="955"/>
      <c r="BY109" s="955"/>
      <c r="BZ109" s="956"/>
      <c r="CA109" s="954" t="s">
        <v>300</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301</v>
      </c>
      <c r="DM109" s="955"/>
      <c r="DN109" s="955"/>
      <c r="DO109" s="955"/>
      <c r="DP109" s="956"/>
      <c r="DQ109" s="954" t="s">
        <v>300</v>
      </c>
      <c r="DR109" s="955"/>
      <c r="DS109" s="955"/>
      <c r="DT109" s="955"/>
      <c r="DU109" s="956"/>
      <c r="DV109" s="954" t="s">
        <v>429</v>
      </c>
      <c r="DW109" s="955"/>
      <c r="DX109" s="955"/>
      <c r="DY109" s="955"/>
      <c r="DZ109" s="957"/>
    </row>
    <row r="110" spans="1:131" s="226" customFormat="1" ht="26.25" customHeight="1" x14ac:dyDescent="0.15">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4538777</v>
      </c>
      <c r="AB110" s="962"/>
      <c r="AC110" s="962"/>
      <c r="AD110" s="962"/>
      <c r="AE110" s="963"/>
      <c r="AF110" s="964">
        <v>4412762</v>
      </c>
      <c r="AG110" s="962"/>
      <c r="AH110" s="962"/>
      <c r="AI110" s="962"/>
      <c r="AJ110" s="963"/>
      <c r="AK110" s="964">
        <v>4231261</v>
      </c>
      <c r="AL110" s="962"/>
      <c r="AM110" s="962"/>
      <c r="AN110" s="962"/>
      <c r="AO110" s="963"/>
      <c r="AP110" s="965">
        <v>32</v>
      </c>
      <c r="AQ110" s="966"/>
      <c r="AR110" s="966"/>
      <c r="AS110" s="966"/>
      <c r="AT110" s="967"/>
      <c r="AU110" s="968" t="s">
        <v>67</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47067891</v>
      </c>
      <c r="BR110" s="997"/>
      <c r="BS110" s="997"/>
      <c r="BT110" s="997"/>
      <c r="BU110" s="997"/>
      <c r="BV110" s="997">
        <v>44888794</v>
      </c>
      <c r="BW110" s="997"/>
      <c r="BX110" s="997"/>
      <c r="BY110" s="997"/>
      <c r="BZ110" s="997"/>
      <c r="CA110" s="997">
        <v>43855405</v>
      </c>
      <c r="CB110" s="997"/>
      <c r="CC110" s="997"/>
      <c r="CD110" s="997"/>
      <c r="CE110" s="997"/>
      <c r="CF110" s="1011">
        <v>331.9</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123</v>
      </c>
      <c r="DH110" s="997"/>
      <c r="DI110" s="997"/>
      <c r="DJ110" s="997"/>
      <c r="DK110" s="997"/>
      <c r="DL110" s="997" t="s">
        <v>123</v>
      </c>
      <c r="DM110" s="997"/>
      <c r="DN110" s="997"/>
      <c r="DO110" s="997"/>
      <c r="DP110" s="997"/>
      <c r="DQ110" s="997" t="s">
        <v>435</v>
      </c>
      <c r="DR110" s="997"/>
      <c r="DS110" s="997"/>
      <c r="DT110" s="997"/>
      <c r="DU110" s="997"/>
      <c r="DV110" s="998" t="s">
        <v>123</v>
      </c>
      <c r="DW110" s="998"/>
      <c r="DX110" s="998"/>
      <c r="DY110" s="998"/>
      <c r="DZ110" s="999"/>
    </row>
    <row r="111" spans="1:131" s="226" customFormat="1" ht="26.25" customHeight="1" x14ac:dyDescent="0.15">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123</v>
      </c>
      <c r="AB111" s="1004"/>
      <c r="AC111" s="1004"/>
      <c r="AD111" s="1004"/>
      <c r="AE111" s="1005"/>
      <c r="AF111" s="1006" t="s">
        <v>437</v>
      </c>
      <c r="AG111" s="1004"/>
      <c r="AH111" s="1004"/>
      <c r="AI111" s="1004"/>
      <c r="AJ111" s="1005"/>
      <c r="AK111" s="1006" t="s">
        <v>438</v>
      </c>
      <c r="AL111" s="1004"/>
      <c r="AM111" s="1004"/>
      <c r="AN111" s="1004"/>
      <c r="AO111" s="1005"/>
      <c r="AP111" s="1007" t="s">
        <v>123</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t="s">
        <v>123</v>
      </c>
      <c r="BR111" s="990"/>
      <c r="BS111" s="990"/>
      <c r="BT111" s="990"/>
      <c r="BU111" s="990"/>
      <c r="BV111" s="990" t="s">
        <v>440</v>
      </c>
      <c r="BW111" s="990"/>
      <c r="BX111" s="990"/>
      <c r="BY111" s="990"/>
      <c r="BZ111" s="990"/>
      <c r="CA111" s="990" t="s">
        <v>123</v>
      </c>
      <c r="CB111" s="990"/>
      <c r="CC111" s="990"/>
      <c r="CD111" s="990"/>
      <c r="CE111" s="990"/>
      <c r="CF111" s="984" t="s">
        <v>123</v>
      </c>
      <c r="CG111" s="985"/>
      <c r="CH111" s="985"/>
      <c r="CI111" s="985"/>
      <c r="CJ111" s="985"/>
      <c r="CK111" s="1015"/>
      <c r="CL111" s="1016"/>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399</v>
      </c>
      <c r="DH111" s="990"/>
      <c r="DI111" s="990"/>
      <c r="DJ111" s="990"/>
      <c r="DK111" s="990"/>
      <c r="DL111" s="990" t="s">
        <v>440</v>
      </c>
      <c r="DM111" s="990"/>
      <c r="DN111" s="990"/>
      <c r="DO111" s="990"/>
      <c r="DP111" s="990"/>
      <c r="DQ111" s="990" t="s">
        <v>123</v>
      </c>
      <c r="DR111" s="990"/>
      <c r="DS111" s="990"/>
      <c r="DT111" s="990"/>
      <c r="DU111" s="990"/>
      <c r="DV111" s="991" t="s">
        <v>123</v>
      </c>
      <c r="DW111" s="991"/>
      <c r="DX111" s="991"/>
      <c r="DY111" s="991"/>
      <c r="DZ111" s="992"/>
    </row>
    <row r="112" spans="1:131" s="226" customFormat="1" ht="26.25" customHeight="1" x14ac:dyDescent="0.15">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123</v>
      </c>
      <c r="AL112" s="1029"/>
      <c r="AM112" s="1029"/>
      <c r="AN112" s="1029"/>
      <c r="AO112" s="1030"/>
      <c r="AP112" s="1032" t="s">
        <v>123</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22963202</v>
      </c>
      <c r="BR112" s="990"/>
      <c r="BS112" s="990"/>
      <c r="BT112" s="990"/>
      <c r="BU112" s="990"/>
      <c r="BV112" s="990">
        <v>22274528</v>
      </c>
      <c r="BW112" s="990"/>
      <c r="BX112" s="990"/>
      <c r="BY112" s="990"/>
      <c r="BZ112" s="990"/>
      <c r="CA112" s="990">
        <v>21581043</v>
      </c>
      <c r="CB112" s="990"/>
      <c r="CC112" s="990"/>
      <c r="CD112" s="990"/>
      <c r="CE112" s="990"/>
      <c r="CF112" s="984">
        <v>163.30000000000001</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123</v>
      </c>
      <c r="DM112" s="990"/>
      <c r="DN112" s="990"/>
      <c r="DO112" s="990"/>
      <c r="DP112" s="990"/>
      <c r="DQ112" s="990" t="s">
        <v>399</v>
      </c>
      <c r="DR112" s="990"/>
      <c r="DS112" s="990"/>
      <c r="DT112" s="990"/>
      <c r="DU112" s="990"/>
      <c r="DV112" s="991" t="s">
        <v>440</v>
      </c>
      <c r="DW112" s="991"/>
      <c r="DX112" s="991"/>
      <c r="DY112" s="991"/>
      <c r="DZ112" s="992"/>
    </row>
    <row r="113" spans="1:130" s="226" customFormat="1" ht="26.25" customHeight="1" x14ac:dyDescent="0.15">
      <c r="A113" s="1024"/>
      <c r="B113" s="1025"/>
      <c r="C113" s="1020" t="s">
        <v>446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1436034</v>
      </c>
      <c r="AB113" s="1004"/>
      <c r="AC113" s="1004"/>
      <c r="AD113" s="1004"/>
      <c r="AE113" s="1005"/>
      <c r="AF113" s="1006">
        <v>1348328</v>
      </c>
      <c r="AG113" s="1004"/>
      <c r="AH113" s="1004"/>
      <c r="AI113" s="1004"/>
      <c r="AJ113" s="1005"/>
      <c r="AK113" s="1006">
        <v>1375451</v>
      </c>
      <c r="AL113" s="1004"/>
      <c r="AM113" s="1004"/>
      <c r="AN113" s="1004"/>
      <c r="AO113" s="1005"/>
      <c r="AP113" s="1007">
        <v>10.4</v>
      </c>
      <c r="AQ113" s="1008"/>
      <c r="AR113" s="1008"/>
      <c r="AS113" s="1008"/>
      <c r="AT113" s="1009"/>
      <c r="AU113" s="970"/>
      <c r="AV113" s="971"/>
      <c r="AW113" s="971"/>
      <c r="AX113" s="971"/>
      <c r="AY113" s="971"/>
      <c r="AZ113" s="1019" t="s">
        <v>447</v>
      </c>
      <c r="BA113" s="1020"/>
      <c r="BB113" s="1020"/>
      <c r="BC113" s="1020"/>
      <c r="BD113" s="1020"/>
      <c r="BE113" s="1020"/>
      <c r="BF113" s="1020"/>
      <c r="BG113" s="1020"/>
      <c r="BH113" s="1020"/>
      <c r="BI113" s="1020"/>
      <c r="BJ113" s="1020"/>
      <c r="BK113" s="1020"/>
      <c r="BL113" s="1020"/>
      <c r="BM113" s="1020"/>
      <c r="BN113" s="1020"/>
      <c r="BO113" s="1020"/>
      <c r="BP113" s="1021"/>
      <c r="BQ113" s="989">
        <v>11282160</v>
      </c>
      <c r="BR113" s="990"/>
      <c r="BS113" s="990"/>
      <c r="BT113" s="990"/>
      <c r="BU113" s="990"/>
      <c r="BV113" s="990">
        <v>10757577</v>
      </c>
      <c r="BW113" s="990"/>
      <c r="BX113" s="990"/>
      <c r="BY113" s="990"/>
      <c r="BZ113" s="990"/>
      <c r="CA113" s="990">
        <v>10082491</v>
      </c>
      <c r="CB113" s="990"/>
      <c r="CC113" s="990"/>
      <c r="CD113" s="990"/>
      <c r="CE113" s="990"/>
      <c r="CF113" s="984">
        <v>76.3</v>
      </c>
      <c r="CG113" s="985"/>
      <c r="CH113" s="985"/>
      <c r="CI113" s="985"/>
      <c r="CJ113" s="985"/>
      <c r="CK113" s="1015"/>
      <c r="CL113" s="1016"/>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123</v>
      </c>
      <c r="DM113" s="1029"/>
      <c r="DN113" s="1029"/>
      <c r="DO113" s="1029"/>
      <c r="DP113" s="1030"/>
      <c r="DQ113" s="1031" t="s">
        <v>123</v>
      </c>
      <c r="DR113" s="1029"/>
      <c r="DS113" s="1029"/>
      <c r="DT113" s="1029"/>
      <c r="DU113" s="1030"/>
      <c r="DV113" s="1032" t="s">
        <v>123</v>
      </c>
      <c r="DW113" s="1033"/>
      <c r="DX113" s="1033"/>
      <c r="DY113" s="1033"/>
      <c r="DZ113" s="1034"/>
    </row>
    <row r="114" spans="1:130" s="226" customFormat="1" ht="26.25" customHeight="1" x14ac:dyDescent="0.15">
      <c r="A114" s="1024"/>
      <c r="B114" s="1025"/>
      <c r="C114" s="1020" t="s">
        <v>449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936495</v>
      </c>
      <c r="AB114" s="1029"/>
      <c r="AC114" s="1029"/>
      <c r="AD114" s="1029"/>
      <c r="AE114" s="1030"/>
      <c r="AF114" s="1031">
        <v>967386</v>
      </c>
      <c r="AG114" s="1029"/>
      <c r="AH114" s="1029"/>
      <c r="AI114" s="1029"/>
      <c r="AJ114" s="1030"/>
      <c r="AK114" s="1031">
        <v>961419</v>
      </c>
      <c r="AL114" s="1029"/>
      <c r="AM114" s="1029"/>
      <c r="AN114" s="1029"/>
      <c r="AO114" s="1030"/>
      <c r="AP114" s="1032">
        <v>7.3</v>
      </c>
      <c r="AQ114" s="1033"/>
      <c r="AR114" s="1033"/>
      <c r="AS114" s="1033"/>
      <c r="AT114" s="1034"/>
      <c r="AU114" s="970"/>
      <c r="AV114" s="971"/>
      <c r="AW114" s="971"/>
      <c r="AX114" s="971"/>
      <c r="AY114" s="971"/>
      <c r="AZ114" s="1019" t="s">
        <v>450</v>
      </c>
      <c r="BA114" s="1020"/>
      <c r="BB114" s="1020"/>
      <c r="BC114" s="1020"/>
      <c r="BD114" s="1020"/>
      <c r="BE114" s="1020"/>
      <c r="BF114" s="1020"/>
      <c r="BG114" s="1020"/>
      <c r="BH114" s="1020"/>
      <c r="BI114" s="1020"/>
      <c r="BJ114" s="1020"/>
      <c r="BK114" s="1020"/>
      <c r="BL114" s="1020"/>
      <c r="BM114" s="1020"/>
      <c r="BN114" s="1020"/>
      <c r="BO114" s="1020"/>
      <c r="BP114" s="1021"/>
      <c r="BQ114" s="989">
        <v>5704443</v>
      </c>
      <c r="BR114" s="990"/>
      <c r="BS114" s="990"/>
      <c r="BT114" s="990"/>
      <c r="BU114" s="990"/>
      <c r="BV114" s="990">
        <v>5302479</v>
      </c>
      <c r="BW114" s="990"/>
      <c r="BX114" s="990"/>
      <c r="BY114" s="990"/>
      <c r="BZ114" s="990"/>
      <c r="CA114" s="990">
        <v>5352179</v>
      </c>
      <c r="CB114" s="990"/>
      <c r="CC114" s="990"/>
      <c r="CD114" s="990"/>
      <c r="CE114" s="990"/>
      <c r="CF114" s="984">
        <v>40.5</v>
      </c>
      <c r="CG114" s="985"/>
      <c r="CH114" s="985"/>
      <c r="CI114" s="985"/>
      <c r="CJ114" s="985"/>
      <c r="CK114" s="1015"/>
      <c r="CL114" s="1016"/>
      <c r="CM114" s="986" t="s">
        <v>451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440</v>
      </c>
      <c r="DH114" s="1029"/>
      <c r="DI114" s="1029"/>
      <c r="DJ114" s="1029"/>
      <c r="DK114" s="1030"/>
      <c r="DL114" s="1031" t="s">
        <v>123</v>
      </c>
      <c r="DM114" s="1029"/>
      <c r="DN114" s="1029"/>
      <c r="DO114" s="1029"/>
      <c r="DP114" s="1030"/>
      <c r="DQ114" s="1031" t="s">
        <v>123</v>
      </c>
      <c r="DR114" s="1029"/>
      <c r="DS114" s="1029"/>
      <c r="DT114" s="1029"/>
      <c r="DU114" s="1030"/>
      <c r="DV114" s="1032" t="s">
        <v>399</v>
      </c>
      <c r="DW114" s="1033"/>
      <c r="DX114" s="1033"/>
      <c r="DY114" s="1033"/>
      <c r="DZ114" s="1034"/>
    </row>
    <row r="115" spans="1:130" s="226" customFormat="1" ht="26.25" customHeight="1" x14ac:dyDescent="0.15">
      <c r="A115" s="1024"/>
      <c r="B115" s="1025"/>
      <c r="C115" s="1020" t="s">
        <v>452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123</v>
      </c>
      <c r="AB115" s="1004"/>
      <c r="AC115" s="1004"/>
      <c r="AD115" s="1004"/>
      <c r="AE115" s="1005"/>
      <c r="AF115" s="1006" t="s">
        <v>123</v>
      </c>
      <c r="AG115" s="1004"/>
      <c r="AH115" s="1004"/>
      <c r="AI115" s="1004"/>
      <c r="AJ115" s="1005"/>
      <c r="AK115" s="1006" t="s">
        <v>437</v>
      </c>
      <c r="AL115" s="1004"/>
      <c r="AM115" s="1004"/>
      <c r="AN115" s="1004"/>
      <c r="AO115" s="1005"/>
      <c r="AP115" s="1007" t="s">
        <v>123</v>
      </c>
      <c r="AQ115" s="1008"/>
      <c r="AR115" s="1008"/>
      <c r="AS115" s="1008"/>
      <c r="AT115" s="1009"/>
      <c r="AU115" s="970"/>
      <c r="AV115" s="971"/>
      <c r="AW115" s="971"/>
      <c r="AX115" s="971"/>
      <c r="AY115" s="971"/>
      <c r="AZ115" s="1019" t="s">
        <v>453</v>
      </c>
      <c r="BA115" s="1020"/>
      <c r="BB115" s="1020"/>
      <c r="BC115" s="1020"/>
      <c r="BD115" s="1020"/>
      <c r="BE115" s="1020"/>
      <c r="BF115" s="1020"/>
      <c r="BG115" s="1020"/>
      <c r="BH115" s="1020"/>
      <c r="BI115" s="1020"/>
      <c r="BJ115" s="1020"/>
      <c r="BK115" s="1020"/>
      <c r="BL115" s="1020"/>
      <c r="BM115" s="1020"/>
      <c r="BN115" s="1020"/>
      <c r="BO115" s="1020"/>
      <c r="BP115" s="1021"/>
      <c r="BQ115" s="989" t="s">
        <v>437</v>
      </c>
      <c r="BR115" s="990"/>
      <c r="BS115" s="990"/>
      <c r="BT115" s="990"/>
      <c r="BU115" s="990"/>
      <c r="BV115" s="990" t="s">
        <v>123</v>
      </c>
      <c r="BW115" s="990"/>
      <c r="BX115" s="990"/>
      <c r="BY115" s="990"/>
      <c r="BZ115" s="990"/>
      <c r="CA115" s="990" t="s">
        <v>123</v>
      </c>
      <c r="CB115" s="990"/>
      <c r="CC115" s="990"/>
      <c r="CD115" s="990"/>
      <c r="CE115" s="990"/>
      <c r="CF115" s="984" t="s">
        <v>440</v>
      </c>
      <c r="CG115" s="985"/>
      <c r="CH115" s="985"/>
      <c r="CI115" s="985"/>
      <c r="CJ115" s="985"/>
      <c r="CK115" s="1015"/>
      <c r="CL115" s="1016"/>
      <c r="CM115" s="1019" t="s">
        <v>454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440</v>
      </c>
      <c r="DM115" s="1029"/>
      <c r="DN115" s="1029"/>
      <c r="DO115" s="1029"/>
      <c r="DP115" s="1030"/>
      <c r="DQ115" s="1031" t="s">
        <v>123</v>
      </c>
      <c r="DR115" s="1029"/>
      <c r="DS115" s="1029"/>
      <c r="DT115" s="1029"/>
      <c r="DU115" s="1030"/>
      <c r="DV115" s="1032" t="s">
        <v>123</v>
      </c>
      <c r="DW115" s="1033"/>
      <c r="DX115" s="1033"/>
      <c r="DY115" s="1033"/>
      <c r="DZ115" s="1034"/>
    </row>
    <row r="116" spans="1:130" s="226" customFormat="1" ht="26.25" customHeight="1" x14ac:dyDescent="0.15">
      <c r="A116" s="1026"/>
      <c r="B116" s="1027"/>
      <c r="C116" s="1035" t="s">
        <v>455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2465</v>
      </c>
      <c r="AB116" s="1029"/>
      <c r="AC116" s="1029"/>
      <c r="AD116" s="1029"/>
      <c r="AE116" s="1030"/>
      <c r="AF116" s="1031">
        <v>1986</v>
      </c>
      <c r="AG116" s="1029"/>
      <c r="AH116" s="1029"/>
      <c r="AI116" s="1029"/>
      <c r="AJ116" s="1030"/>
      <c r="AK116" s="1031">
        <v>585</v>
      </c>
      <c r="AL116" s="1029"/>
      <c r="AM116" s="1029"/>
      <c r="AN116" s="1029"/>
      <c r="AO116" s="1030"/>
      <c r="AP116" s="1032">
        <v>0</v>
      </c>
      <c r="AQ116" s="1033"/>
      <c r="AR116" s="1033"/>
      <c r="AS116" s="1033"/>
      <c r="AT116" s="1034"/>
      <c r="AU116" s="970"/>
      <c r="AV116" s="971"/>
      <c r="AW116" s="971"/>
      <c r="AX116" s="971"/>
      <c r="AY116" s="971"/>
      <c r="AZ116" s="1037" t="s">
        <v>456</v>
      </c>
      <c r="BA116" s="1038"/>
      <c r="BB116" s="1038"/>
      <c r="BC116" s="1038"/>
      <c r="BD116" s="1038"/>
      <c r="BE116" s="1038"/>
      <c r="BF116" s="1038"/>
      <c r="BG116" s="1038"/>
      <c r="BH116" s="1038"/>
      <c r="BI116" s="1038"/>
      <c r="BJ116" s="1038"/>
      <c r="BK116" s="1038"/>
      <c r="BL116" s="1038"/>
      <c r="BM116" s="1038"/>
      <c r="BN116" s="1038"/>
      <c r="BO116" s="1038"/>
      <c r="BP116" s="1039"/>
      <c r="BQ116" s="989" t="s">
        <v>440</v>
      </c>
      <c r="BR116" s="990"/>
      <c r="BS116" s="990"/>
      <c r="BT116" s="990"/>
      <c r="BU116" s="990"/>
      <c r="BV116" s="990" t="s">
        <v>123</v>
      </c>
      <c r="BW116" s="990"/>
      <c r="BX116" s="990"/>
      <c r="BY116" s="990"/>
      <c r="BZ116" s="990"/>
      <c r="CA116" s="990" t="s">
        <v>440</v>
      </c>
      <c r="CB116" s="990"/>
      <c r="CC116" s="990"/>
      <c r="CD116" s="990"/>
      <c r="CE116" s="990"/>
      <c r="CF116" s="984" t="s">
        <v>123</v>
      </c>
      <c r="CG116" s="985"/>
      <c r="CH116" s="985"/>
      <c r="CI116" s="985"/>
      <c r="CJ116" s="985"/>
      <c r="CK116" s="1015"/>
      <c r="CL116" s="1016"/>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123</v>
      </c>
      <c r="DH116" s="1029"/>
      <c r="DI116" s="1029"/>
      <c r="DJ116" s="1029"/>
      <c r="DK116" s="1030"/>
      <c r="DL116" s="1031" t="s">
        <v>123</v>
      </c>
      <c r="DM116" s="1029"/>
      <c r="DN116" s="1029"/>
      <c r="DO116" s="1029"/>
      <c r="DP116" s="1030"/>
      <c r="DQ116" s="1031" t="s">
        <v>123</v>
      </c>
      <c r="DR116" s="1029"/>
      <c r="DS116" s="1029"/>
      <c r="DT116" s="1029"/>
      <c r="DU116" s="1030"/>
      <c r="DV116" s="1032" t="s">
        <v>123</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458</v>
      </c>
      <c r="Z117" s="956"/>
      <c r="AA117" s="1046">
        <v>6913771</v>
      </c>
      <c r="AB117" s="1047"/>
      <c r="AC117" s="1047"/>
      <c r="AD117" s="1047"/>
      <c r="AE117" s="1048"/>
      <c r="AF117" s="1049">
        <v>6730462</v>
      </c>
      <c r="AG117" s="1047"/>
      <c r="AH117" s="1047"/>
      <c r="AI117" s="1047"/>
      <c r="AJ117" s="1048"/>
      <c r="AK117" s="1049">
        <v>6568716</v>
      </c>
      <c r="AL117" s="1047"/>
      <c r="AM117" s="1047"/>
      <c r="AN117" s="1047"/>
      <c r="AO117" s="1048"/>
      <c r="AP117" s="1050"/>
      <c r="AQ117" s="1051"/>
      <c r="AR117" s="1051"/>
      <c r="AS117" s="1051"/>
      <c r="AT117" s="1052"/>
      <c r="AU117" s="970"/>
      <c r="AV117" s="971"/>
      <c r="AW117" s="971"/>
      <c r="AX117" s="971"/>
      <c r="AY117" s="971"/>
      <c r="AZ117" s="1037" t="s">
        <v>459</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438</v>
      </c>
      <c r="BW117" s="990"/>
      <c r="BX117" s="990"/>
      <c r="BY117" s="990"/>
      <c r="BZ117" s="990"/>
      <c r="CA117" s="990" t="s">
        <v>440</v>
      </c>
      <c r="CB117" s="990"/>
      <c r="CC117" s="990"/>
      <c r="CD117" s="990"/>
      <c r="CE117" s="990"/>
      <c r="CF117" s="984" t="s">
        <v>123</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440</v>
      </c>
      <c r="DH117" s="1029"/>
      <c r="DI117" s="1029"/>
      <c r="DJ117" s="1029"/>
      <c r="DK117" s="1030"/>
      <c r="DL117" s="1031" t="s">
        <v>123</v>
      </c>
      <c r="DM117" s="1029"/>
      <c r="DN117" s="1029"/>
      <c r="DO117" s="1029"/>
      <c r="DP117" s="1030"/>
      <c r="DQ117" s="1031" t="s">
        <v>123</v>
      </c>
      <c r="DR117" s="1029"/>
      <c r="DS117" s="1029"/>
      <c r="DT117" s="1029"/>
      <c r="DU117" s="1030"/>
      <c r="DV117" s="1032" t="s">
        <v>123</v>
      </c>
      <c r="DW117" s="1033"/>
      <c r="DX117" s="1033"/>
      <c r="DY117" s="1033"/>
      <c r="DZ117" s="1034"/>
    </row>
    <row r="118" spans="1:130" s="226" customFormat="1" ht="26.25" customHeight="1" x14ac:dyDescent="0.15">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301</v>
      </c>
      <c r="AG118" s="955"/>
      <c r="AH118" s="955"/>
      <c r="AI118" s="955"/>
      <c r="AJ118" s="956"/>
      <c r="AK118" s="954" t="s">
        <v>300</v>
      </c>
      <c r="AL118" s="955"/>
      <c r="AM118" s="955"/>
      <c r="AN118" s="955"/>
      <c r="AO118" s="956"/>
      <c r="AP118" s="1041" t="s">
        <v>429</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462</v>
      </c>
      <c r="BW118" s="1068"/>
      <c r="BX118" s="1068"/>
      <c r="BY118" s="1068"/>
      <c r="BZ118" s="1068"/>
      <c r="CA118" s="1068" t="s">
        <v>462</v>
      </c>
      <c r="CB118" s="1068"/>
      <c r="CC118" s="1068"/>
      <c r="CD118" s="1068"/>
      <c r="CE118" s="1068"/>
      <c r="CF118" s="984" t="s">
        <v>462</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462</v>
      </c>
      <c r="DH118" s="1029"/>
      <c r="DI118" s="1029"/>
      <c r="DJ118" s="1029"/>
      <c r="DK118" s="1030"/>
      <c r="DL118" s="1031" t="s">
        <v>123</v>
      </c>
      <c r="DM118" s="1029"/>
      <c r="DN118" s="1029"/>
      <c r="DO118" s="1029"/>
      <c r="DP118" s="1030"/>
      <c r="DQ118" s="1031" t="s">
        <v>440</v>
      </c>
      <c r="DR118" s="1029"/>
      <c r="DS118" s="1029"/>
      <c r="DT118" s="1029"/>
      <c r="DU118" s="1030"/>
      <c r="DV118" s="1032" t="s">
        <v>123</v>
      </c>
      <c r="DW118" s="1033"/>
      <c r="DX118" s="1033"/>
      <c r="DY118" s="1033"/>
      <c r="DZ118" s="1034"/>
    </row>
    <row r="119" spans="1:130" s="226" customFormat="1" ht="26.25" customHeight="1" x14ac:dyDescent="0.15">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438</v>
      </c>
      <c r="AB119" s="962"/>
      <c r="AC119" s="962"/>
      <c r="AD119" s="962"/>
      <c r="AE119" s="963"/>
      <c r="AF119" s="964" t="s">
        <v>440</v>
      </c>
      <c r="AG119" s="962"/>
      <c r="AH119" s="962"/>
      <c r="AI119" s="962"/>
      <c r="AJ119" s="963"/>
      <c r="AK119" s="964" t="s">
        <v>462</v>
      </c>
      <c r="AL119" s="962"/>
      <c r="AM119" s="962"/>
      <c r="AN119" s="962"/>
      <c r="AO119" s="963"/>
      <c r="AP119" s="965" t="s">
        <v>437</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464</v>
      </c>
      <c r="BP119" s="1076"/>
      <c r="BQ119" s="1067">
        <v>87017696</v>
      </c>
      <c r="BR119" s="1068"/>
      <c r="BS119" s="1068"/>
      <c r="BT119" s="1068"/>
      <c r="BU119" s="1068"/>
      <c r="BV119" s="1068">
        <v>83223378</v>
      </c>
      <c r="BW119" s="1068"/>
      <c r="BX119" s="1068"/>
      <c r="BY119" s="1068"/>
      <c r="BZ119" s="1068"/>
      <c r="CA119" s="1068">
        <v>80871118</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123</v>
      </c>
      <c r="DH119" s="1054"/>
      <c r="DI119" s="1054"/>
      <c r="DJ119" s="1054"/>
      <c r="DK119" s="1055"/>
      <c r="DL119" s="1053" t="s">
        <v>440</v>
      </c>
      <c r="DM119" s="1054"/>
      <c r="DN119" s="1054"/>
      <c r="DO119" s="1054"/>
      <c r="DP119" s="1055"/>
      <c r="DQ119" s="1053" t="s">
        <v>123</v>
      </c>
      <c r="DR119" s="1054"/>
      <c r="DS119" s="1054"/>
      <c r="DT119" s="1054"/>
      <c r="DU119" s="1055"/>
      <c r="DV119" s="1056" t="s">
        <v>123</v>
      </c>
      <c r="DW119" s="1057"/>
      <c r="DX119" s="1057"/>
      <c r="DY119" s="1057"/>
      <c r="DZ119" s="1058"/>
    </row>
    <row r="120" spans="1:130" s="226" customFormat="1" ht="26.25" customHeight="1" x14ac:dyDescent="0.15">
      <c r="A120" s="1129"/>
      <c r="B120" s="1016"/>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123</v>
      </c>
      <c r="AL120" s="1029"/>
      <c r="AM120" s="1029"/>
      <c r="AN120" s="1029"/>
      <c r="AO120" s="1030"/>
      <c r="AP120" s="1032" t="s">
        <v>123</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9074144</v>
      </c>
      <c r="BR120" s="997"/>
      <c r="BS120" s="997"/>
      <c r="BT120" s="997"/>
      <c r="BU120" s="997"/>
      <c r="BV120" s="997">
        <v>8878949</v>
      </c>
      <c r="BW120" s="997"/>
      <c r="BX120" s="997"/>
      <c r="BY120" s="997"/>
      <c r="BZ120" s="997"/>
      <c r="CA120" s="997">
        <v>9355578</v>
      </c>
      <c r="CB120" s="997"/>
      <c r="CC120" s="997"/>
      <c r="CD120" s="997"/>
      <c r="CE120" s="997"/>
      <c r="CF120" s="1011">
        <v>70.8</v>
      </c>
      <c r="CG120" s="1012"/>
      <c r="CH120" s="1012"/>
      <c r="CI120" s="1012"/>
      <c r="CJ120" s="1012"/>
      <c r="CK120" s="1077" t="s">
        <v>468</v>
      </c>
      <c r="CL120" s="1078"/>
      <c r="CM120" s="1078"/>
      <c r="CN120" s="1078"/>
      <c r="CO120" s="1079"/>
      <c r="CP120" s="1085" t="s">
        <v>407</v>
      </c>
      <c r="CQ120" s="1086"/>
      <c r="CR120" s="1086"/>
      <c r="CS120" s="1086"/>
      <c r="CT120" s="1086"/>
      <c r="CU120" s="1086"/>
      <c r="CV120" s="1086"/>
      <c r="CW120" s="1086"/>
      <c r="CX120" s="1086"/>
      <c r="CY120" s="1086"/>
      <c r="CZ120" s="1086"/>
      <c r="DA120" s="1086"/>
      <c r="DB120" s="1086"/>
      <c r="DC120" s="1086"/>
      <c r="DD120" s="1086"/>
      <c r="DE120" s="1086"/>
      <c r="DF120" s="1087"/>
      <c r="DG120" s="996">
        <v>20406036</v>
      </c>
      <c r="DH120" s="997"/>
      <c r="DI120" s="997"/>
      <c r="DJ120" s="997"/>
      <c r="DK120" s="997"/>
      <c r="DL120" s="997">
        <v>19805974</v>
      </c>
      <c r="DM120" s="997"/>
      <c r="DN120" s="997"/>
      <c r="DO120" s="997"/>
      <c r="DP120" s="997"/>
      <c r="DQ120" s="997">
        <v>19209046</v>
      </c>
      <c r="DR120" s="997"/>
      <c r="DS120" s="997"/>
      <c r="DT120" s="997"/>
      <c r="DU120" s="997"/>
      <c r="DV120" s="998">
        <v>145.4</v>
      </c>
      <c r="DW120" s="998"/>
      <c r="DX120" s="998"/>
      <c r="DY120" s="998"/>
      <c r="DZ120" s="999"/>
    </row>
    <row r="121" spans="1:130" s="226" customFormat="1" ht="26.25" customHeight="1" x14ac:dyDescent="0.15">
      <c r="A121" s="1129"/>
      <c r="B121" s="1016"/>
      <c r="C121" s="1037" t="s">
        <v>469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123</v>
      </c>
      <c r="AB121" s="1029"/>
      <c r="AC121" s="1029"/>
      <c r="AD121" s="1029"/>
      <c r="AE121" s="1030"/>
      <c r="AF121" s="1031" t="s">
        <v>123</v>
      </c>
      <c r="AG121" s="1029"/>
      <c r="AH121" s="1029"/>
      <c r="AI121" s="1029"/>
      <c r="AJ121" s="1030"/>
      <c r="AK121" s="1031" t="s">
        <v>440</v>
      </c>
      <c r="AL121" s="1029"/>
      <c r="AM121" s="1029"/>
      <c r="AN121" s="1029"/>
      <c r="AO121" s="1030"/>
      <c r="AP121" s="1032" t="s">
        <v>435</v>
      </c>
      <c r="AQ121" s="1033"/>
      <c r="AR121" s="1033"/>
      <c r="AS121" s="1033"/>
      <c r="AT121" s="1034"/>
      <c r="AU121" s="1062"/>
      <c r="AV121" s="1063"/>
      <c r="AW121" s="1063"/>
      <c r="AX121" s="1063"/>
      <c r="AY121" s="1064"/>
      <c r="AZ121" s="1019" t="s">
        <v>470</v>
      </c>
      <c r="BA121" s="1020"/>
      <c r="BB121" s="1020"/>
      <c r="BC121" s="1020"/>
      <c r="BD121" s="1020"/>
      <c r="BE121" s="1020"/>
      <c r="BF121" s="1020"/>
      <c r="BG121" s="1020"/>
      <c r="BH121" s="1020"/>
      <c r="BI121" s="1020"/>
      <c r="BJ121" s="1020"/>
      <c r="BK121" s="1020"/>
      <c r="BL121" s="1020"/>
      <c r="BM121" s="1020"/>
      <c r="BN121" s="1020"/>
      <c r="BO121" s="1020"/>
      <c r="BP121" s="1021"/>
      <c r="BQ121" s="989">
        <v>4593646</v>
      </c>
      <c r="BR121" s="990"/>
      <c r="BS121" s="990"/>
      <c r="BT121" s="990"/>
      <c r="BU121" s="990"/>
      <c r="BV121" s="990">
        <v>4237612</v>
      </c>
      <c r="BW121" s="990"/>
      <c r="BX121" s="990"/>
      <c r="BY121" s="990"/>
      <c r="BZ121" s="990"/>
      <c r="CA121" s="990">
        <v>3813291</v>
      </c>
      <c r="CB121" s="990"/>
      <c r="CC121" s="990"/>
      <c r="CD121" s="990"/>
      <c r="CE121" s="990"/>
      <c r="CF121" s="984">
        <v>28.9</v>
      </c>
      <c r="CG121" s="985"/>
      <c r="CH121" s="985"/>
      <c r="CI121" s="985"/>
      <c r="CJ121" s="985"/>
      <c r="CK121" s="1080"/>
      <c r="CL121" s="1081"/>
      <c r="CM121" s="1081"/>
      <c r="CN121" s="1081"/>
      <c r="CO121" s="1082"/>
      <c r="CP121" s="1090" t="s">
        <v>471</v>
      </c>
      <c r="CQ121" s="1091"/>
      <c r="CR121" s="1091"/>
      <c r="CS121" s="1091"/>
      <c r="CT121" s="1091"/>
      <c r="CU121" s="1091"/>
      <c r="CV121" s="1091"/>
      <c r="CW121" s="1091"/>
      <c r="CX121" s="1091"/>
      <c r="CY121" s="1091"/>
      <c r="CZ121" s="1091"/>
      <c r="DA121" s="1091"/>
      <c r="DB121" s="1091"/>
      <c r="DC121" s="1091"/>
      <c r="DD121" s="1091"/>
      <c r="DE121" s="1091"/>
      <c r="DF121" s="1092"/>
      <c r="DG121" s="989">
        <v>2557166</v>
      </c>
      <c r="DH121" s="990"/>
      <c r="DI121" s="990"/>
      <c r="DJ121" s="990"/>
      <c r="DK121" s="990"/>
      <c r="DL121" s="990">
        <v>2468554</v>
      </c>
      <c r="DM121" s="990"/>
      <c r="DN121" s="990"/>
      <c r="DO121" s="990"/>
      <c r="DP121" s="990"/>
      <c r="DQ121" s="990">
        <v>2371997</v>
      </c>
      <c r="DR121" s="990"/>
      <c r="DS121" s="990"/>
      <c r="DT121" s="990"/>
      <c r="DU121" s="990"/>
      <c r="DV121" s="991">
        <v>17.899999999999999</v>
      </c>
      <c r="DW121" s="991"/>
      <c r="DX121" s="991"/>
      <c r="DY121" s="991"/>
      <c r="DZ121" s="992"/>
    </row>
    <row r="122" spans="1:130" s="226" customFormat="1" ht="26.25" customHeight="1" x14ac:dyDescent="0.15">
      <c r="A122" s="1129"/>
      <c r="B122" s="1016"/>
      <c r="C122" s="986" t="s">
        <v>451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437</v>
      </c>
      <c r="AB122" s="1029"/>
      <c r="AC122" s="1029"/>
      <c r="AD122" s="1029"/>
      <c r="AE122" s="1030"/>
      <c r="AF122" s="1031" t="s">
        <v>123</v>
      </c>
      <c r="AG122" s="1029"/>
      <c r="AH122" s="1029"/>
      <c r="AI122" s="1029"/>
      <c r="AJ122" s="1030"/>
      <c r="AK122" s="1031" t="s">
        <v>123</v>
      </c>
      <c r="AL122" s="1029"/>
      <c r="AM122" s="1029"/>
      <c r="AN122" s="1029"/>
      <c r="AO122" s="1030"/>
      <c r="AP122" s="1032" t="s">
        <v>440</v>
      </c>
      <c r="AQ122" s="1033"/>
      <c r="AR122" s="1033"/>
      <c r="AS122" s="1033"/>
      <c r="AT122" s="1034"/>
      <c r="AU122" s="1062"/>
      <c r="AV122" s="1063"/>
      <c r="AW122" s="1063"/>
      <c r="AX122" s="1063"/>
      <c r="AY122" s="1064"/>
      <c r="AZ122" s="1044" t="s">
        <v>472</v>
      </c>
      <c r="BA122" s="1035"/>
      <c r="BB122" s="1035"/>
      <c r="BC122" s="1035"/>
      <c r="BD122" s="1035"/>
      <c r="BE122" s="1035"/>
      <c r="BF122" s="1035"/>
      <c r="BG122" s="1035"/>
      <c r="BH122" s="1035"/>
      <c r="BI122" s="1035"/>
      <c r="BJ122" s="1035"/>
      <c r="BK122" s="1035"/>
      <c r="BL122" s="1035"/>
      <c r="BM122" s="1035"/>
      <c r="BN122" s="1035"/>
      <c r="BO122" s="1035"/>
      <c r="BP122" s="1036"/>
      <c r="BQ122" s="1067">
        <v>44322959</v>
      </c>
      <c r="BR122" s="1068"/>
      <c r="BS122" s="1068"/>
      <c r="BT122" s="1068"/>
      <c r="BU122" s="1068"/>
      <c r="BV122" s="1068">
        <v>43112711</v>
      </c>
      <c r="BW122" s="1068"/>
      <c r="BX122" s="1068"/>
      <c r="BY122" s="1068"/>
      <c r="BZ122" s="1068"/>
      <c r="CA122" s="1068">
        <v>42375585</v>
      </c>
      <c r="CB122" s="1068"/>
      <c r="CC122" s="1068"/>
      <c r="CD122" s="1068"/>
      <c r="CE122" s="1068"/>
      <c r="CF122" s="1088">
        <v>320.7</v>
      </c>
      <c r="CG122" s="1089"/>
      <c r="CH122" s="1089"/>
      <c r="CI122" s="1089"/>
      <c r="CJ122" s="1089"/>
      <c r="CK122" s="1080"/>
      <c r="CL122" s="1081"/>
      <c r="CM122" s="1081"/>
      <c r="CN122" s="1081"/>
      <c r="CO122" s="1082"/>
      <c r="CP122" s="1090" t="s">
        <v>473</v>
      </c>
      <c r="CQ122" s="1091"/>
      <c r="CR122" s="1091"/>
      <c r="CS122" s="1091"/>
      <c r="CT122" s="1091"/>
      <c r="CU122" s="1091"/>
      <c r="CV122" s="1091"/>
      <c r="CW122" s="1091"/>
      <c r="CX122" s="1091"/>
      <c r="CY122" s="1091"/>
      <c r="CZ122" s="1091"/>
      <c r="DA122" s="1091"/>
      <c r="DB122" s="1091"/>
      <c r="DC122" s="1091"/>
      <c r="DD122" s="1091"/>
      <c r="DE122" s="1091"/>
      <c r="DF122" s="1092"/>
      <c r="DG122" s="989" t="s">
        <v>123</v>
      </c>
      <c r="DH122" s="990"/>
      <c r="DI122" s="990"/>
      <c r="DJ122" s="990"/>
      <c r="DK122" s="990"/>
      <c r="DL122" s="990" t="s">
        <v>462</v>
      </c>
      <c r="DM122" s="990"/>
      <c r="DN122" s="990"/>
      <c r="DO122" s="990"/>
      <c r="DP122" s="990"/>
      <c r="DQ122" s="990" t="s">
        <v>399</v>
      </c>
      <c r="DR122" s="990"/>
      <c r="DS122" s="990"/>
      <c r="DT122" s="990"/>
      <c r="DU122" s="990"/>
      <c r="DV122" s="991" t="s">
        <v>435</v>
      </c>
      <c r="DW122" s="991"/>
      <c r="DX122" s="991"/>
      <c r="DY122" s="991"/>
      <c r="DZ122" s="992"/>
    </row>
    <row r="123" spans="1:130" s="226" customFormat="1" ht="26.25" customHeight="1" x14ac:dyDescent="0.15">
      <c r="A123" s="1129"/>
      <c r="B123" s="1016"/>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399</v>
      </c>
      <c r="AG123" s="1029"/>
      <c r="AH123" s="1029"/>
      <c r="AI123" s="1029"/>
      <c r="AJ123" s="1030"/>
      <c r="AK123" s="1031" t="s">
        <v>123</v>
      </c>
      <c r="AL123" s="1029"/>
      <c r="AM123" s="1029"/>
      <c r="AN123" s="1029"/>
      <c r="AO123" s="1030"/>
      <c r="AP123" s="1032" t="s">
        <v>123</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474</v>
      </c>
      <c r="BP123" s="1076"/>
      <c r="BQ123" s="1135">
        <v>57990749</v>
      </c>
      <c r="BR123" s="1136"/>
      <c r="BS123" s="1136"/>
      <c r="BT123" s="1136"/>
      <c r="BU123" s="1136"/>
      <c r="BV123" s="1136">
        <v>56229272</v>
      </c>
      <c r="BW123" s="1136"/>
      <c r="BX123" s="1136"/>
      <c r="BY123" s="1136"/>
      <c r="BZ123" s="1136"/>
      <c r="CA123" s="1136">
        <v>55544454</v>
      </c>
      <c r="CB123" s="1136"/>
      <c r="CC123" s="1136"/>
      <c r="CD123" s="1136"/>
      <c r="CE123" s="1136"/>
      <c r="CF123" s="1069"/>
      <c r="CG123" s="1070"/>
      <c r="CH123" s="1070"/>
      <c r="CI123" s="1070"/>
      <c r="CJ123" s="1071"/>
      <c r="CK123" s="1080"/>
      <c r="CL123" s="1081"/>
      <c r="CM123" s="1081"/>
      <c r="CN123" s="1081"/>
      <c r="CO123" s="1082"/>
      <c r="CP123" s="1090" t="s">
        <v>475</v>
      </c>
      <c r="CQ123" s="1091"/>
      <c r="CR123" s="1091"/>
      <c r="CS123" s="1091"/>
      <c r="CT123" s="1091"/>
      <c r="CU123" s="1091"/>
      <c r="CV123" s="1091"/>
      <c r="CW123" s="1091"/>
      <c r="CX123" s="1091"/>
      <c r="CY123" s="1091"/>
      <c r="CZ123" s="1091"/>
      <c r="DA123" s="1091"/>
      <c r="DB123" s="1091"/>
      <c r="DC123" s="1091"/>
      <c r="DD123" s="1091"/>
      <c r="DE123" s="1091"/>
      <c r="DF123" s="1092"/>
      <c r="DG123" s="1028" t="s">
        <v>440</v>
      </c>
      <c r="DH123" s="1029"/>
      <c r="DI123" s="1029"/>
      <c r="DJ123" s="1029"/>
      <c r="DK123" s="1030"/>
      <c r="DL123" s="1031" t="s">
        <v>123</v>
      </c>
      <c r="DM123" s="1029"/>
      <c r="DN123" s="1029"/>
      <c r="DO123" s="1029"/>
      <c r="DP123" s="1030"/>
      <c r="DQ123" s="1031" t="s">
        <v>123</v>
      </c>
      <c r="DR123" s="1029"/>
      <c r="DS123" s="1029"/>
      <c r="DT123" s="1029"/>
      <c r="DU123" s="1030"/>
      <c r="DV123" s="1032" t="s">
        <v>123</v>
      </c>
      <c r="DW123" s="1033"/>
      <c r="DX123" s="1033"/>
      <c r="DY123" s="1033"/>
      <c r="DZ123" s="1034"/>
    </row>
    <row r="124" spans="1:130" s="226" customFormat="1" ht="26.25" customHeight="1" thickBot="1" x14ac:dyDescent="0.2">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440</v>
      </c>
      <c r="AB124" s="1029"/>
      <c r="AC124" s="1029"/>
      <c r="AD124" s="1029"/>
      <c r="AE124" s="1030"/>
      <c r="AF124" s="1031" t="s">
        <v>123</v>
      </c>
      <c r="AG124" s="1029"/>
      <c r="AH124" s="1029"/>
      <c r="AI124" s="1029"/>
      <c r="AJ124" s="1030"/>
      <c r="AK124" s="1031" t="s">
        <v>399</v>
      </c>
      <c r="AL124" s="1029"/>
      <c r="AM124" s="1029"/>
      <c r="AN124" s="1029"/>
      <c r="AO124" s="1030"/>
      <c r="AP124" s="1032" t="s">
        <v>440</v>
      </c>
      <c r="AQ124" s="1033"/>
      <c r="AR124" s="1033"/>
      <c r="AS124" s="1033"/>
      <c r="AT124" s="1034"/>
      <c r="AU124" s="1131" t="s">
        <v>476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208.8</v>
      </c>
      <c r="BR124" s="1098"/>
      <c r="BS124" s="1098"/>
      <c r="BT124" s="1098"/>
      <c r="BU124" s="1098"/>
      <c r="BV124" s="1098">
        <v>200.1</v>
      </c>
      <c r="BW124" s="1098"/>
      <c r="BX124" s="1098"/>
      <c r="BY124" s="1098"/>
      <c r="BZ124" s="1098"/>
      <c r="CA124" s="1098">
        <v>191.6</v>
      </c>
      <c r="CB124" s="1098"/>
      <c r="CC124" s="1098"/>
      <c r="CD124" s="1098"/>
      <c r="CE124" s="1098"/>
      <c r="CF124" s="1099"/>
      <c r="CG124" s="1100"/>
      <c r="CH124" s="1100"/>
      <c r="CI124" s="1100"/>
      <c r="CJ124" s="1101"/>
      <c r="CK124" s="1083"/>
      <c r="CL124" s="1083"/>
      <c r="CM124" s="1083"/>
      <c r="CN124" s="1083"/>
      <c r="CO124" s="1084"/>
      <c r="CP124" s="1090" t="s">
        <v>477</v>
      </c>
      <c r="CQ124" s="1091"/>
      <c r="CR124" s="1091"/>
      <c r="CS124" s="1091"/>
      <c r="CT124" s="1091"/>
      <c r="CU124" s="1091"/>
      <c r="CV124" s="1091"/>
      <c r="CW124" s="1091"/>
      <c r="CX124" s="1091"/>
      <c r="CY124" s="1091"/>
      <c r="CZ124" s="1091"/>
      <c r="DA124" s="1091"/>
      <c r="DB124" s="1091"/>
      <c r="DC124" s="1091"/>
      <c r="DD124" s="1091"/>
      <c r="DE124" s="1091"/>
      <c r="DF124" s="1092"/>
      <c r="DG124" s="1075" t="s">
        <v>123</v>
      </c>
      <c r="DH124" s="1054"/>
      <c r="DI124" s="1054"/>
      <c r="DJ124" s="1054"/>
      <c r="DK124" s="1055"/>
      <c r="DL124" s="1053" t="s">
        <v>399</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x14ac:dyDescent="0.15">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440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478</v>
      </c>
      <c r="CL125" s="1078"/>
      <c r="CM125" s="1078"/>
      <c r="CN125" s="1078"/>
      <c r="CO125" s="1079"/>
      <c r="CP125" s="1010" t="s">
        <v>479</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440</v>
      </c>
      <c r="DM125" s="997"/>
      <c r="DN125" s="997"/>
      <c r="DO125" s="997"/>
      <c r="DP125" s="997"/>
      <c r="DQ125" s="997" t="s">
        <v>123</v>
      </c>
      <c r="DR125" s="997"/>
      <c r="DS125" s="997"/>
      <c r="DT125" s="997"/>
      <c r="DU125" s="997"/>
      <c r="DV125" s="998" t="s">
        <v>440</v>
      </c>
      <c r="DW125" s="998"/>
      <c r="DX125" s="998"/>
      <c r="DY125" s="998"/>
      <c r="DZ125" s="999"/>
    </row>
    <row r="126" spans="1:130" s="226" customFormat="1" ht="26.25" customHeight="1" thickBot="1" x14ac:dyDescent="0.2">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123</v>
      </c>
      <c r="AL126" s="1029"/>
      <c r="AM126" s="1029"/>
      <c r="AN126" s="1029"/>
      <c r="AO126" s="1030"/>
      <c r="AP126" s="1032" t="s">
        <v>399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480</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x14ac:dyDescent="0.15">
      <c r="A127" s="1130"/>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123</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399</v>
      </c>
      <c r="DM127" s="990"/>
      <c r="DN127" s="990"/>
      <c r="DO127" s="990"/>
      <c r="DP127" s="990"/>
      <c r="DQ127" s="990" t="s">
        <v>440</v>
      </c>
      <c r="DR127" s="990"/>
      <c r="DS127" s="990"/>
      <c r="DT127" s="990"/>
      <c r="DU127" s="990"/>
      <c r="DV127" s="991" t="s">
        <v>123</v>
      </c>
      <c r="DW127" s="991"/>
      <c r="DX127" s="991"/>
      <c r="DY127" s="991"/>
      <c r="DZ127" s="992"/>
    </row>
    <row r="128" spans="1:130" s="226" customFormat="1" ht="26.25" customHeight="1" thickBot="1" x14ac:dyDescent="0.2">
      <c r="A128" s="1113" t="s">
        <v>487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488</v>
      </c>
      <c r="X128" s="1115"/>
      <c r="Y128" s="1115"/>
      <c r="Z128" s="1116"/>
      <c r="AA128" s="1117">
        <v>294117</v>
      </c>
      <c r="AB128" s="1118"/>
      <c r="AC128" s="1118"/>
      <c r="AD128" s="1118"/>
      <c r="AE128" s="1119"/>
      <c r="AF128" s="1120">
        <v>395327</v>
      </c>
      <c r="AG128" s="1118"/>
      <c r="AH128" s="1118"/>
      <c r="AI128" s="1118"/>
      <c r="AJ128" s="1119"/>
      <c r="AK128" s="1120">
        <v>473548</v>
      </c>
      <c r="AL128" s="1118"/>
      <c r="AM128" s="1118"/>
      <c r="AN128" s="1118"/>
      <c r="AO128" s="1119"/>
      <c r="AP128" s="1121"/>
      <c r="AQ128" s="1122"/>
      <c r="AR128" s="1122"/>
      <c r="AS128" s="1122"/>
      <c r="AT128" s="1123"/>
      <c r="AU128" s="262"/>
      <c r="AV128" s="262"/>
      <c r="AW128" s="262"/>
      <c r="AX128" s="958" t="s">
        <v>489</v>
      </c>
      <c r="AY128" s="959"/>
      <c r="AZ128" s="959"/>
      <c r="BA128" s="959"/>
      <c r="BB128" s="959"/>
      <c r="BC128" s="959"/>
      <c r="BD128" s="959"/>
      <c r="BE128" s="960"/>
      <c r="BF128" s="1124" t="s">
        <v>123</v>
      </c>
      <c r="BG128" s="1125"/>
      <c r="BH128" s="1125"/>
      <c r="BI128" s="1125"/>
      <c r="BJ128" s="1125"/>
      <c r="BK128" s="1125"/>
      <c r="BL128" s="1126"/>
      <c r="BM128" s="1124">
        <v>12.62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490</v>
      </c>
      <c r="CQ128" s="1107"/>
      <c r="CR128" s="1107"/>
      <c r="CS128" s="1107"/>
      <c r="CT128" s="1107"/>
      <c r="CU128" s="1107"/>
      <c r="CV128" s="1107"/>
      <c r="CW128" s="1107"/>
      <c r="CX128" s="1107"/>
      <c r="CY128" s="1107"/>
      <c r="CZ128" s="1107"/>
      <c r="DA128" s="1107"/>
      <c r="DB128" s="1107"/>
      <c r="DC128" s="1107"/>
      <c r="DD128" s="1107"/>
      <c r="DE128" s="1107"/>
      <c r="DF128" s="1108"/>
      <c r="DG128" s="1109" t="s">
        <v>123</v>
      </c>
      <c r="DH128" s="1110"/>
      <c r="DI128" s="1110"/>
      <c r="DJ128" s="1110"/>
      <c r="DK128" s="1110"/>
      <c r="DL128" s="1110" t="s">
        <v>123</v>
      </c>
      <c r="DM128" s="1110"/>
      <c r="DN128" s="1110"/>
      <c r="DO128" s="1110"/>
      <c r="DP128" s="1110"/>
      <c r="DQ128" s="1110" t="s">
        <v>123</v>
      </c>
      <c r="DR128" s="1110"/>
      <c r="DS128" s="1110"/>
      <c r="DT128" s="1110"/>
      <c r="DU128" s="1110"/>
      <c r="DV128" s="1111" t="s">
        <v>123</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491</v>
      </c>
      <c r="X129" s="1144"/>
      <c r="Y129" s="1144"/>
      <c r="Z129" s="1145"/>
      <c r="AA129" s="1028">
        <v>18150397</v>
      </c>
      <c r="AB129" s="1029"/>
      <c r="AC129" s="1029"/>
      <c r="AD129" s="1029"/>
      <c r="AE129" s="1030"/>
      <c r="AF129" s="1031">
        <v>17715583</v>
      </c>
      <c r="AG129" s="1029"/>
      <c r="AH129" s="1029"/>
      <c r="AI129" s="1029"/>
      <c r="AJ129" s="1030"/>
      <c r="AK129" s="1031">
        <v>17467244</v>
      </c>
      <c r="AL129" s="1029"/>
      <c r="AM129" s="1029"/>
      <c r="AN129" s="1029"/>
      <c r="AO129" s="1030"/>
      <c r="AP129" s="1146"/>
      <c r="AQ129" s="1147"/>
      <c r="AR129" s="1147"/>
      <c r="AS129" s="1147"/>
      <c r="AT129" s="1148"/>
      <c r="AU129" s="264"/>
      <c r="AV129" s="264"/>
      <c r="AW129" s="264"/>
      <c r="AX129" s="1137" t="s">
        <v>492</v>
      </c>
      <c r="AY129" s="1020"/>
      <c r="AZ129" s="1020"/>
      <c r="BA129" s="1020"/>
      <c r="BB129" s="1020"/>
      <c r="BC129" s="1020"/>
      <c r="BD129" s="1020"/>
      <c r="BE129" s="1021"/>
      <c r="BF129" s="1138" t="s">
        <v>493</v>
      </c>
      <c r="BG129" s="1139"/>
      <c r="BH129" s="1139"/>
      <c r="BI129" s="1139"/>
      <c r="BJ129" s="1139"/>
      <c r="BK129" s="1139"/>
      <c r="BL129" s="1140"/>
      <c r="BM129" s="1138">
        <v>17.62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4254748</v>
      </c>
      <c r="AB130" s="1029"/>
      <c r="AC130" s="1029"/>
      <c r="AD130" s="1029"/>
      <c r="AE130" s="1030"/>
      <c r="AF130" s="1031">
        <v>4228147</v>
      </c>
      <c r="AG130" s="1029"/>
      <c r="AH130" s="1029"/>
      <c r="AI130" s="1029"/>
      <c r="AJ130" s="1030"/>
      <c r="AK130" s="1031">
        <v>4252126</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15.5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13895649</v>
      </c>
      <c r="AB131" s="1054"/>
      <c r="AC131" s="1054"/>
      <c r="AD131" s="1054"/>
      <c r="AE131" s="1055"/>
      <c r="AF131" s="1053">
        <v>13487436</v>
      </c>
      <c r="AG131" s="1054"/>
      <c r="AH131" s="1054"/>
      <c r="AI131" s="1054"/>
      <c r="AJ131" s="1055"/>
      <c r="AK131" s="1053">
        <v>13215118</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v>191.6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17.01903956</v>
      </c>
      <c r="AB132" s="1170"/>
      <c r="AC132" s="1170"/>
      <c r="AD132" s="1170"/>
      <c r="AE132" s="1171"/>
      <c r="AF132" s="1172">
        <v>15.621857260000001</v>
      </c>
      <c r="AG132" s="1170"/>
      <c r="AH132" s="1170"/>
      <c r="AI132" s="1170"/>
      <c r="AJ132" s="1171"/>
      <c r="AK132" s="1172">
        <v>13.94646646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18.399999999999999</v>
      </c>
      <c r="AB133" s="1153"/>
      <c r="AC133" s="1153"/>
      <c r="AD133" s="1153"/>
      <c r="AE133" s="1154"/>
      <c r="AF133" s="1152">
        <v>16.7</v>
      </c>
      <c r="AG133" s="1153"/>
      <c r="AH133" s="1153"/>
      <c r="AI133" s="1153"/>
      <c r="AJ133" s="1154"/>
      <c r="AK133" s="1152">
        <v>15.5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Fc/YfIDmDBeSwJ0lDhPzg0Hef3uUnE4EnZ+j+NqeBzzfuaUcMQu0CM9H150DxYN6nyKoDXhHTkyKZJuye9gYg==" saltValue="2iVl7kEupZQUnBp1tpvh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lzTml6RHRmTpgw99eMIHjMslye0lp8i82P/YkJWCLyjxuwGBU5Yv0ncvdDNBBYr+pOgx/u3r1djJFWfNm9hqg==" saltValue="oRtCjzxMkOjk6BWX9epY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FDdDCUH+zmNDkXGFocw7SxnLUP2n7bhjabqGyJKEpnXALLpVazT2M9XOLzDiL7I2UbR41a46gfQRjMGs+R2mQ==" saltValue="KFmmVAC0JsWWwUTERUSH+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3537137</v>
      </c>
      <c r="AP9" s="292">
        <v>78917</v>
      </c>
      <c r="AQ9" s="293">
        <v>89546</v>
      </c>
      <c r="AR9" s="294">
        <v>-11.9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750037</v>
      </c>
      <c r="AP10" s="295">
        <v>16734</v>
      </c>
      <c r="AQ10" s="296">
        <v>7518</v>
      </c>
      <c r="AR10" s="297">
        <v>122.6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422991</v>
      </c>
      <c r="AP11" s="295">
        <v>9437</v>
      </c>
      <c r="AQ11" s="296">
        <v>9181</v>
      </c>
      <c r="AR11" s="297">
        <v>2.8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t="s">
        <v>514</v>
      </c>
      <c r="AP12" s="295" t="s">
        <v>514</v>
      </c>
      <c r="AQ12" s="296">
        <v>1021</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515</v>
      </c>
      <c r="AL13" s="1193"/>
      <c r="AM13" s="1193"/>
      <c r="AN13" s="1194"/>
      <c r="AO13" s="295" t="s">
        <v>514</v>
      </c>
      <c r="AP13" s="295" t="s">
        <v>514</v>
      </c>
      <c r="AQ13" s="296">
        <v>11</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121569</v>
      </c>
      <c r="AP14" s="295">
        <v>2712</v>
      </c>
      <c r="AQ14" s="296">
        <v>4082</v>
      </c>
      <c r="AR14" s="297">
        <v>-33.6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131142</v>
      </c>
      <c r="AP15" s="295">
        <v>2926</v>
      </c>
      <c r="AQ15" s="296">
        <v>2228</v>
      </c>
      <c r="AR15" s="297">
        <v>31.3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-565842</v>
      </c>
      <c r="AP16" s="295">
        <v>-12624</v>
      </c>
      <c r="AQ16" s="296">
        <v>-8980</v>
      </c>
      <c r="AR16" s="297">
        <v>40.6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4397034</v>
      </c>
      <c r="AP17" s="295">
        <v>98102</v>
      </c>
      <c r="AQ17" s="296">
        <v>104606</v>
      </c>
      <c r="AR17" s="297">
        <v>-6.2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8.57</v>
      </c>
      <c r="AP21" s="308">
        <v>10.09</v>
      </c>
      <c r="AQ21" s="309">
        <v>-1.52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98.7</v>
      </c>
      <c r="AP22" s="313">
        <v>97.8</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4231261</v>
      </c>
      <c r="AP32" s="322">
        <v>94404</v>
      </c>
      <c r="AQ32" s="323">
        <v>67805</v>
      </c>
      <c r="AR32" s="324">
        <v>39.200000000000003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514</v>
      </c>
      <c r="AP34" s="322" t="s">
        <v>514</v>
      </c>
      <c r="AQ34" s="323">
        <v>11</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1375451</v>
      </c>
      <c r="AP35" s="322">
        <v>30688</v>
      </c>
      <c r="AQ35" s="323">
        <v>18110</v>
      </c>
      <c r="AR35" s="324">
        <v>69.5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961419</v>
      </c>
      <c r="AP36" s="322">
        <v>21450</v>
      </c>
      <c r="AQ36" s="323">
        <v>2781</v>
      </c>
      <c r="AR36" s="324">
        <v>671.3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t="s">
        <v>514</v>
      </c>
      <c r="AP37" s="322" t="s">
        <v>514</v>
      </c>
      <c r="AQ37" s="323">
        <v>1073</v>
      </c>
      <c r="AR37" s="324" t="s">
        <v>514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v>585</v>
      </c>
      <c r="AP38" s="325">
        <v>13</v>
      </c>
      <c r="AQ38" s="326">
        <v>5</v>
      </c>
      <c r="AR38" s="314">
        <v>160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-473548</v>
      </c>
      <c r="AP39" s="322">
        <v>-10565</v>
      </c>
      <c r="AQ39" s="323">
        <v>-3858</v>
      </c>
      <c r="AR39" s="324">
        <v>173.8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-4252126</v>
      </c>
      <c r="AP40" s="322">
        <v>-94869</v>
      </c>
      <c r="AQ40" s="323">
        <v>-59194</v>
      </c>
      <c r="AR40" s="324">
        <v>60.3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1843042</v>
      </c>
      <c r="AP41" s="322">
        <v>41120</v>
      </c>
      <c r="AQ41" s="323">
        <v>26732</v>
      </c>
      <c r="AR41" s="324">
        <v>53.8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3193828</v>
      </c>
      <c r="AN51" s="344">
        <v>68067</v>
      </c>
      <c r="AO51" s="345">
        <v>39.6</v>
      </c>
      <c r="AP51" s="346">
        <v>90961</v>
      </c>
      <c r="AQ51" s="347">
        <v>20.100000000000001</v>
      </c>
      <c r="AR51" s="348">
        <v>19.5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1977234</v>
      </c>
      <c r="AN52" s="352">
        <v>42139</v>
      </c>
      <c r="AO52" s="353">
        <v>27.1</v>
      </c>
      <c r="AP52" s="354">
        <v>37720</v>
      </c>
      <c r="AQ52" s="355">
        <v>7.1</v>
      </c>
      <c r="AR52" s="356">
        <v>20</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2661194</v>
      </c>
      <c r="AN53" s="344">
        <v>57371</v>
      </c>
      <c r="AO53" s="345">
        <v>-15.7</v>
      </c>
      <c r="AP53" s="346">
        <v>106614</v>
      </c>
      <c r="AQ53" s="347">
        <v>17.2</v>
      </c>
      <c r="AR53" s="348">
        <v>-32.9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1267510</v>
      </c>
      <c r="AN54" s="352">
        <v>27325</v>
      </c>
      <c r="AO54" s="353">
        <v>-35.200000000000003</v>
      </c>
      <c r="AP54" s="354">
        <v>45545</v>
      </c>
      <c r="AQ54" s="355">
        <v>20.7</v>
      </c>
      <c r="AR54" s="356">
        <v>-55.9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4119391</v>
      </c>
      <c r="AN55" s="344">
        <v>89865</v>
      </c>
      <c r="AO55" s="345">
        <v>56.6</v>
      </c>
      <c r="AP55" s="346">
        <v>85459</v>
      </c>
      <c r="AQ55" s="347">
        <v>-19.8</v>
      </c>
      <c r="AR55" s="348">
        <v>76.400000000000006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2848957</v>
      </c>
      <c r="AN56" s="352">
        <v>62150</v>
      </c>
      <c r="AO56" s="353">
        <v>127.4</v>
      </c>
      <c r="AP56" s="354">
        <v>44378</v>
      </c>
      <c r="AQ56" s="355">
        <v>-2.6</v>
      </c>
      <c r="AR56" s="356">
        <v>130</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2746374</v>
      </c>
      <c r="AN57" s="344">
        <v>60654</v>
      </c>
      <c r="AO57" s="345">
        <v>-32.5</v>
      </c>
      <c r="AP57" s="346">
        <v>83280</v>
      </c>
      <c r="AQ57" s="347">
        <v>-2.5</v>
      </c>
      <c r="AR57" s="348">
        <v>-30</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1666274</v>
      </c>
      <c r="AN58" s="352">
        <v>36800</v>
      </c>
      <c r="AO58" s="353">
        <v>-40.799999999999997</v>
      </c>
      <c r="AP58" s="354">
        <v>43123</v>
      </c>
      <c r="AQ58" s="355">
        <v>-2.8</v>
      </c>
      <c r="AR58" s="356">
        <v>-38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3669990</v>
      </c>
      <c r="AN59" s="344">
        <v>81881</v>
      </c>
      <c r="AO59" s="345">
        <v>35</v>
      </c>
      <c r="AP59" s="346">
        <v>88968</v>
      </c>
      <c r="AQ59" s="347">
        <v>6.8</v>
      </c>
      <c r="AR59" s="348">
        <v>28.2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2082342</v>
      </c>
      <c r="AN60" s="352">
        <v>46459</v>
      </c>
      <c r="AO60" s="353">
        <v>26.2</v>
      </c>
      <c r="AP60" s="354">
        <v>45482</v>
      </c>
      <c r="AQ60" s="355">
        <v>5.5</v>
      </c>
      <c r="AR60" s="356">
        <v>20.7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3278155</v>
      </c>
      <c r="AN61" s="359">
        <v>71568</v>
      </c>
      <c r="AO61" s="360">
        <v>16.600000000000001</v>
      </c>
      <c r="AP61" s="361">
        <v>91056</v>
      </c>
      <c r="AQ61" s="362">
        <v>4.4000000000000004</v>
      </c>
      <c r="AR61" s="348">
        <v>12.2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1968463</v>
      </c>
      <c r="AN62" s="352">
        <v>42975</v>
      </c>
      <c r="AO62" s="353">
        <v>20.9</v>
      </c>
      <c r="AP62" s="354">
        <v>43250</v>
      </c>
      <c r="AQ62" s="355">
        <v>5.6</v>
      </c>
      <c r="AR62" s="356">
        <v>15.3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KDa30lbGM0vFeQxAWm2rBtB0quTLl4/vq1p+N4iLNUmYwAyso8d6W8e5QJ6bpaYhAG/1tKU/PpYgKHapd9ng==" saltValue="zWthZoUTLQtFP/rH51Y2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jaNmMG9RsJyb4A/7LvyadS9Tto/iewea2HzNvYEkOedfE8haCffHnEPrTl27hIK5+mCYz1va3Yq8XX32L4oxQ==" saltValue="L1/gyZAxaOZT4kyk3I22e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O6N20JxG+snrgytVdEdA6rMkPhsG4B63iExXZytOFx1hfj7KJzuds0YThvxviKHJaRC6R4fmsukChiotE6DWw==" saltValue="fzas2TI8LIwQ9dVsP8cQs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1" zoomScaleNormal="7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11.11</v>
      </c>
      <c r="G47" s="12">
        <v>13.82</v>
      </c>
      <c r="H47" s="12">
        <v>12.75</v>
      </c>
      <c r="I47" s="12">
        <v>13.71</v>
      </c>
      <c r="J47" s="13">
        <v>15.34</v>
      </c>
    </row>
    <row r="48" spans="2:10" ht="57.75" customHeight="1" x14ac:dyDescent="0.15">
      <c r="B48" s="14"/>
      <c r="C48" s="1214" t="s">
        <v>4</v>
      </c>
      <c r="D48" s="1214"/>
      <c r="E48" s="1215"/>
      <c r="F48" s="15">
        <v>0.96</v>
      </c>
      <c r="G48" s="16">
        <v>1.62</v>
      </c>
      <c r="H48" s="16">
        <v>1.17</v>
      </c>
      <c r="I48" s="16">
        <v>2.77</v>
      </c>
      <c r="J48" s="17">
        <v>2.34</v>
      </c>
    </row>
    <row r="49" spans="2:10" ht="57.75" customHeight="1" thickBot="1" x14ac:dyDescent="0.2">
      <c r="B49" s="18"/>
      <c r="C49" s="1216" t="s">
        <v>5</v>
      </c>
      <c r="D49" s="1216"/>
      <c r="E49" s="1217"/>
      <c r="F49" s="19">
        <v>3.91</v>
      </c>
      <c r="G49" s="20">
        <v>6.11</v>
      </c>
      <c r="H49" s="20">
        <v>4.4400000000000004</v>
      </c>
      <c r="I49" s="20">
        <v>9.14</v>
      </c>
      <c r="J49" s="21">
        <v>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CdyWjtgknz/1UkqiMShaR4r6ao8hGWn5IDHnw+U8tVYLMRgBtZBkBzVFRcCiMA4Ohjcy42y4TVtWlk/c9VPkA==" saltValue="HoTCcNT9Lizn64/s8lCv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2019-03-11T08:14:43Z</cp:lastPrinted>
  <dcterms:created xsi:type="dcterms:W3CDTF">2019-02-14T03:50:54Z</dcterms:created>
  <dcterms:modified xsi:type="dcterms:W3CDTF">2020-01-30T00:10:38Z</dcterms:modified>
  <cp:category/>
</cp:coreProperties>
</file>